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ferences\School Location CIES\"/>
    </mc:Choice>
  </mc:AlternateContent>
  <bookViews>
    <workbookView xWindow="0" yWindow="0" windowWidth="28800" windowHeight="11835"/>
  </bookViews>
  <sheets>
    <sheet name="Index and Summary" sheetId="1" r:id="rId1"/>
    <sheet name="Country and Variable Crosswalk" sheetId="2" r:id="rId2"/>
    <sheet name="Urban Percentages Over Time" sheetId="4" r:id="rId3"/>
    <sheet name="Urban Performance Over Time" sheetId="3" r:id="rId4"/>
    <sheet name="School Loc Percentage 2015" sheetId="5" state="hidden" r:id="rId5"/>
    <sheet name="Urban Performance 2015" sheetId="6" r:id="rId6"/>
    <sheet name="Urban Science Awareness 2015" sheetId="9" r:id="rId7"/>
    <sheet name="Urban Science Issues 2015" sheetId="7" r:id="rId8"/>
    <sheet name="Urban Science Beliefs 2015" sheetId="8" r:id="rId9"/>
  </sheets>
  <definedNames>
    <definedName name="_xlnm._FilterDatabase" localSheetId="6" hidden="1">'Urban Science Awareness 2015'!$D$1:$D$512</definedName>
  </definedNames>
  <calcPr calcId="152511"/>
  <pivotCaches>
    <pivotCache cacheId="22" r:id="rId10"/>
    <pivotCache cacheId="23" r:id="rId11"/>
    <pivotCache cacheId="2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J3" i="8"/>
  <c r="K3" i="8"/>
  <c r="L3" i="8"/>
  <c r="M3" i="8"/>
  <c r="N3" i="8"/>
  <c r="O3" i="8"/>
  <c r="P3" i="8"/>
  <c r="E4" i="8"/>
  <c r="F4" i="8"/>
  <c r="G4" i="8"/>
  <c r="H4" i="8"/>
  <c r="I4" i="8"/>
  <c r="J4" i="8"/>
  <c r="K4" i="8"/>
  <c r="L4" i="8"/>
  <c r="M4" i="8"/>
  <c r="N4" i="8"/>
  <c r="O4" i="8"/>
  <c r="P4" i="8"/>
  <c r="E5" i="8"/>
  <c r="F5" i="8"/>
  <c r="G5" i="8"/>
  <c r="H5" i="8"/>
  <c r="I5" i="8"/>
  <c r="J5" i="8"/>
  <c r="K5" i="8"/>
  <c r="L5" i="8"/>
  <c r="M5" i="8"/>
  <c r="N5" i="8"/>
  <c r="O5" i="8"/>
  <c r="P5" i="8"/>
  <c r="E6" i="8"/>
  <c r="F6" i="8"/>
  <c r="G6" i="8"/>
  <c r="H6" i="8"/>
  <c r="I6" i="8"/>
  <c r="J6" i="8"/>
  <c r="K6" i="8"/>
  <c r="L6" i="8"/>
  <c r="M6" i="8"/>
  <c r="N6" i="8"/>
  <c r="O6" i="8"/>
  <c r="P6" i="8"/>
  <c r="E7" i="8"/>
  <c r="F7" i="8"/>
  <c r="G7" i="8"/>
  <c r="H7" i="8"/>
  <c r="I7" i="8"/>
  <c r="J7" i="8"/>
  <c r="K7" i="8"/>
  <c r="L7" i="8"/>
  <c r="M7" i="8"/>
  <c r="N7" i="8"/>
  <c r="O7" i="8"/>
  <c r="P7" i="8"/>
  <c r="E8" i="8"/>
  <c r="F8" i="8"/>
  <c r="G8" i="8"/>
  <c r="H8" i="8"/>
  <c r="I8" i="8"/>
  <c r="J8" i="8"/>
  <c r="K8" i="8"/>
  <c r="L8" i="8"/>
  <c r="M8" i="8"/>
  <c r="N8" i="8"/>
  <c r="O8" i="8"/>
  <c r="P8" i="8"/>
  <c r="E9" i="8"/>
  <c r="F9" i="8"/>
  <c r="G9" i="8"/>
  <c r="H9" i="8"/>
  <c r="I9" i="8"/>
  <c r="J9" i="8"/>
  <c r="K9" i="8"/>
  <c r="L9" i="8"/>
  <c r="M9" i="8"/>
  <c r="N9" i="8"/>
  <c r="O9" i="8"/>
  <c r="P9" i="8"/>
  <c r="E10" i="8"/>
  <c r="F10" i="8"/>
  <c r="G10" i="8"/>
  <c r="H10" i="8"/>
  <c r="I10" i="8"/>
  <c r="J10" i="8"/>
  <c r="K10" i="8"/>
  <c r="L10" i="8"/>
  <c r="M10" i="8"/>
  <c r="N10" i="8"/>
  <c r="O10" i="8"/>
  <c r="P10" i="8"/>
  <c r="E11" i="8"/>
  <c r="F11" i="8"/>
  <c r="G11" i="8"/>
  <c r="H11" i="8"/>
  <c r="I11" i="8"/>
  <c r="J11" i="8"/>
  <c r="K11" i="8"/>
  <c r="L11" i="8"/>
  <c r="M11" i="8"/>
  <c r="N11" i="8"/>
  <c r="O11" i="8"/>
  <c r="P11" i="8"/>
  <c r="E12" i="8"/>
  <c r="F12" i="8"/>
  <c r="G12" i="8"/>
  <c r="H12" i="8"/>
  <c r="I12" i="8"/>
  <c r="J12" i="8"/>
  <c r="K12" i="8"/>
  <c r="L12" i="8"/>
  <c r="M12" i="8"/>
  <c r="N12" i="8"/>
  <c r="O12" i="8"/>
  <c r="P12" i="8"/>
  <c r="E13" i="8"/>
  <c r="F13" i="8"/>
  <c r="G13" i="8"/>
  <c r="H13" i="8"/>
  <c r="I13" i="8"/>
  <c r="J13" i="8"/>
  <c r="K13" i="8"/>
  <c r="L13" i="8"/>
  <c r="M13" i="8"/>
  <c r="N13" i="8"/>
  <c r="O13" i="8"/>
  <c r="P13" i="8"/>
  <c r="E14" i="8"/>
  <c r="F14" i="8"/>
  <c r="G14" i="8"/>
  <c r="H14" i="8"/>
  <c r="I14" i="8"/>
  <c r="J14" i="8"/>
  <c r="K14" i="8"/>
  <c r="L14" i="8"/>
  <c r="M14" i="8"/>
  <c r="N14" i="8"/>
  <c r="O14" i="8"/>
  <c r="P14" i="8"/>
  <c r="E15" i="8"/>
  <c r="F15" i="8"/>
  <c r="G15" i="8"/>
  <c r="H15" i="8"/>
  <c r="I15" i="8"/>
  <c r="J15" i="8"/>
  <c r="K15" i="8"/>
  <c r="L15" i="8"/>
  <c r="M15" i="8"/>
  <c r="N15" i="8"/>
  <c r="O15" i="8"/>
  <c r="P15" i="8"/>
  <c r="E16" i="8"/>
  <c r="F16" i="8"/>
  <c r="G16" i="8"/>
  <c r="H16" i="8"/>
  <c r="I16" i="8"/>
  <c r="J16" i="8"/>
  <c r="K16" i="8"/>
  <c r="L16" i="8"/>
  <c r="M16" i="8"/>
  <c r="N16" i="8"/>
  <c r="O16" i="8"/>
  <c r="P16" i="8"/>
  <c r="E17" i="8"/>
  <c r="F17" i="8"/>
  <c r="G17" i="8"/>
  <c r="H17" i="8"/>
  <c r="I17" i="8"/>
  <c r="J17" i="8"/>
  <c r="K17" i="8"/>
  <c r="L17" i="8"/>
  <c r="M17" i="8"/>
  <c r="N17" i="8"/>
  <c r="O17" i="8"/>
  <c r="P17" i="8"/>
  <c r="E18" i="8"/>
  <c r="F18" i="8"/>
  <c r="G18" i="8"/>
  <c r="H18" i="8"/>
  <c r="I18" i="8"/>
  <c r="J18" i="8"/>
  <c r="K18" i="8"/>
  <c r="L18" i="8"/>
  <c r="M18" i="8"/>
  <c r="N18" i="8"/>
  <c r="O18" i="8"/>
  <c r="P18" i="8"/>
  <c r="E19" i="8"/>
  <c r="F19" i="8"/>
  <c r="G19" i="8"/>
  <c r="H19" i="8"/>
  <c r="I19" i="8"/>
  <c r="J19" i="8"/>
  <c r="K19" i="8"/>
  <c r="L19" i="8"/>
  <c r="M19" i="8"/>
  <c r="N19" i="8"/>
  <c r="O19" i="8"/>
  <c r="P19" i="8"/>
  <c r="E20" i="8"/>
  <c r="F20" i="8"/>
  <c r="G20" i="8"/>
  <c r="H20" i="8"/>
  <c r="I20" i="8"/>
  <c r="J20" i="8"/>
  <c r="K20" i="8"/>
  <c r="L20" i="8"/>
  <c r="M20" i="8"/>
  <c r="N20" i="8"/>
  <c r="O20" i="8"/>
  <c r="P20" i="8"/>
  <c r="E21" i="8"/>
  <c r="F21" i="8"/>
  <c r="G21" i="8"/>
  <c r="H21" i="8"/>
  <c r="I21" i="8"/>
  <c r="J21" i="8"/>
  <c r="K21" i="8"/>
  <c r="L21" i="8"/>
  <c r="M21" i="8"/>
  <c r="N21" i="8"/>
  <c r="O21" i="8"/>
  <c r="P21" i="8"/>
  <c r="E22" i="8"/>
  <c r="F22" i="8"/>
  <c r="G22" i="8"/>
  <c r="H22" i="8"/>
  <c r="I22" i="8"/>
  <c r="J22" i="8"/>
  <c r="K22" i="8"/>
  <c r="L22" i="8"/>
  <c r="M22" i="8"/>
  <c r="N22" i="8"/>
  <c r="O22" i="8"/>
  <c r="P22" i="8"/>
  <c r="E23" i="8"/>
  <c r="F23" i="8"/>
  <c r="G23" i="8"/>
  <c r="H23" i="8"/>
  <c r="I23" i="8"/>
  <c r="J23" i="8"/>
  <c r="K23" i="8"/>
  <c r="L23" i="8"/>
  <c r="M23" i="8"/>
  <c r="N23" i="8"/>
  <c r="O23" i="8"/>
  <c r="P23" i="8"/>
  <c r="E24" i="8"/>
  <c r="F24" i="8"/>
  <c r="G24" i="8"/>
  <c r="H24" i="8"/>
  <c r="I24" i="8"/>
  <c r="J24" i="8"/>
  <c r="K24" i="8"/>
  <c r="L24" i="8"/>
  <c r="M24" i="8"/>
  <c r="N24" i="8"/>
  <c r="O24" i="8"/>
  <c r="P24" i="8"/>
  <c r="E25" i="8"/>
  <c r="F25" i="8"/>
  <c r="G25" i="8"/>
  <c r="H25" i="8"/>
  <c r="I25" i="8"/>
  <c r="J25" i="8"/>
  <c r="K25" i="8"/>
  <c r="L25" i="8"/>
  <c r="M25" i="8"/>
  <c r="N25" i="8"/>
  <c r="O25" i="8"/>
  <c r="P25" i="8"/>
  <c r="E26" i="8"/>
  <c r="F26" i="8"/>
  <c r="G26" i="8"/>
  <c r="H26" i="8"/>
  <c r="I26" i="8"/>
  <c r="J26" i="8"/>
  <c r="K26" i="8"/>
  <c r="L26" i="8"/>
  <c r="M26" i="8"/>
  <c r="N26" i="8"/>
  <c r="O26" i="8"/>
  <c r="P26" i="8"/>
  <c r="E27" i="8"/>
  <c r="F27" i="8"/>
  <c r="G27" i="8"/>
  <c r="H27" i="8"/>
  <c r="I27" i="8"/>
  <c r="J27" i="8"/>
  <c r="K27" i="8"/>
  <c r="L27" i="8"/>
  <c r="M27" i="8"/>
  <c r="N27" i="8"/>
  <c r="O27" i="8"/>
  <c r="P27" i="8"/>
  <c r="E28" i="8"/>
  <c r="F28" i="8"/>
  <c r="G28" i="8"/>
  <c r="H28" i="8"/>
  <c r="I28" i="8"/>
  <c r="J28" i="8"/>
  <c r="K28" i="8"/>
  <c r="L28" i="8"/>
  <c r="M28" i="8"/>
  <c r="N28" i="8"/>
  <c r="O28" i="8"/>
  <c r="P28" i="8"/>
  <c r="E29" i="8"/>
  <c r="F29" i="8"/>
  <c r="G29" i="8"/>
  <c r="H29" i="8"/>
  <c r="I29" i="8"/>
  <c r="J29" i="8"/>
  <c r="K29" i="8"/>
  <c r="L29" i="8"/>
  <c r="M29" i="8"/>
  <c r="N29" i="8"/>
  <c r="O29" i="8"/>
  <c r="P29" i="8"/>
  <c r="E30" i="8"/>
  <c r="F30" i="8"/>
  <c r="G30" i="8"/>
  <c r="H30" i="8"/>
  <c r="I30" i="8"/>
  <c r="J30" i="8"/>
  <c r="K30" i="8"/>
  <c r="L30" i="8"/>
  <c r="M30" i="8"/>
  <c r="N30" i="8"/>
  <c r="O30" i="8"/>
  <c r="P30" i="8"/>
  <c r="E31" i="8"/>
  <c r="F31" i="8"/>
  <c r="G31" i="8"/>
  <c r="H31" i="8"/>
  <c r="I31" i="8"/>
  <c r="J31" i="8"/>
  <c r="K31" i="8"/>
  <c r="L31" i="8"/>
  <c r="M31" i="8"/>
  <c r="N31" i="8"/>
  <c r="O31" i="8"/>
  <c r="P31" i="8"/>
  <c r="E32" i="8"/>
  <c r="F32" i="8"/>
  <c r="G32" i="8"/>
  <c r="H32" i="8"/>
  <c r="I32" i="8"/>
  <c r="J32" i="8"/>
  <c r="K32" i="8"/>
  <c r="L32" i="8"/>
  <c r="M32" i="8"/>
  <c r="N32" i="8"/>
  <c r="O32" i="8"/>
  <c r="P32" i="8"/>
  <c r="E33" i="8"/>
  <c r="F33" i="8"/>
  <c r="G33" i="8"/>
  <c r="H33" i="8"/>
  <c r="I33" i="8"/>
  <c r="J33" i="8"/>
  <c r="K33" i="8"/>
  <c r="L33" i="8"/>
  <c r="M33" i="8"/>
  <c r="N33" i="8"/>
  <c r="O33" i="8"/>
  <c r="P33" i="8"/>
  <c r="E34" i="8"/>
  <c r="F34" i="8"/>
  <c r="G34" i="8"/>
  <c r="H34" i="8"/>
  <c r="I34" i="8"/>
  <c r="J34" i="8"/>
  <c r="K34" i="8"/>
  <c r="L34" i="8"/>
  <c r="M34" i="8"/>
  <c r="N34" i="8"/>
  <c r="O34" i="8"/>
  <c r="P34" i="8"/>
  <c r="E35" i="8"/>
  <c r="F35" i="8"/>
  <c r="G35" i="8"/>
  <c r="H35" i="8"/>
  <c r="I35" i="8"/>
  <c r="J35" i="8"/>
  <c r="K35" i="8"/>
  <c r="L35" i="8"/>
  <c r="M35" i="8"/>
  <c r="N35" i="8"/>
  <c r="O35" i="8"/>
  <c r="P35" i="8"/>
  <c r="E36" i="8"/>
  <c r="F36" i="8"/>
  <c r="G36" i="8"/>
  <c r="H36" i="8"/>
  <c r="I36" i="8"/>
  <c r="J36" i="8"/>
  <c r="K36" i="8"/>
  <c r="L36" i="8"/>
  <c r="M36" i="8"/>
  <c r="N36" i="8"/>
  <c r="O36" i="8"/>
  <c r="P36" i="8"/>
  <c r="E37" i="8"/>
  <c r="F37" i="8"/>
  <c r="G37" i="8"/>
  <c r="H37" i="8"/>
  <c r="I37" i="8"/>
  <c r="J37" i="8"/>
  <c r="K37" i="8"/>
  <c r="L37" i="8"/>
  <c r="M37" i="8"/>
  <c r="N37" i="8"/>
  <c r="O37" i="8"/>
  <c r="P37" i="8"/>
  <c r="E38" i="8"/>
  <c r="F38" i="8"/>
  <c r="G38" i="8"/>
  <c r="H38" i="8"/>
  <c r="I38" i="8"/>
  <c r="J38" i="8"/>
  <c r="K38" i="8"/>
  <c r="L38" i="8"/>
  <c r="M38" i="8"/>
  <c r="N38" i="8"/>
  <c r="O38" i="8"/>
  <c r="P38" i="8"/>
  <c r="E39" i="8"/>
  <c r="F39" i="8"/>
  <c r="G39" i="8"/>
  <c r="H39" i="8"/>
  <c r="I39" i="8"/>
  <c r="J39" i="8"/>
  <c r="K39" i="8"/>
  <c r="L39" i="8"/>
  <c r="M39" i="8"/>
  <c r="N39" i="8"/>
  <c r="O39" i="8"/>
  <c r="P39" i="8"/>
  <c r="E40" i="8"/>
  <c r="F40" i="8"/>
  <c r="G40" i="8"/>
  <c r="H40" i="8"/>
  <c r="I40" i="8"/>
  <c r="J40" i="8"/>
  <c r="K40" i="8"/>
  <c r="L40" i="8"/>
  <c r="M40" i="8"/>
  <c r="N40" i="8"/>
  <c r="O40" i="8"/>
  <c r="P40" i="8"/>
  <c r="E41" i="8"/>
  <c r="F41" i="8"/>
  <c r="G41" i="8"/>
  <c r="H41" i="8"/>
  <c r="I41" i="8"/>
  <c r="J41" i="8"/>
  <c r="K41" i="8"/>
  <c r="L41" i="8"/>
  <c r="M41" i="8"/>
  <c r="N41" i="8"/>
  <c r="O41" i="8"/>
  <c r="P41" i="8"/>
  <c r="E42" i="8"/>
  <c r="F42" i="8"/>
  <c r="G42" i="8"/>
  <c r="H42" i="8"/>
  <c r="I42" i="8"/>
  <c r="J42" i="8"/>
  <c r="K42" i="8"/>
  <c r="L42" i="8"/>
  <c r="M42" i="8"/>
  <c r="N42" i="8"/>
  <c r="O42" i="8"/>
  <c r="P42" i="8"/>
  <c r="E43" i="8"/>
  <c r="F43" i="8"/>
  <c r="G43" i="8"/>
  <c r="H43" i="8"/>
  <c r="I43" i="8"/>
  <c r="J43" i="8"/>
  <c r="K43" i="8"/>
  <c r="L43" i="8"/>
  <c r="M43" i="8"/>
  <c r="N43" i="8"/>
  <c r="O43" i="8"/>
  <c r="P43" i="8"/>
  <c r="E44" i="8"/>
  <c r="F44" i="8"/>
  <c r="G44" i="8"/>
  <c r="H44" i="8"/>
  <c r="I44" i="8"/>
  <c r="J44" i="8"/>
  <c r="K44" i="8"/>
  <c r="L44" i="8"/>
  <c r="M44" i="8"/>
  <c r="N44" i="8"/>
  <c r="O44" i="8"/>
  <c r="P44" i="8"/>
  <c r="E45" i="8"/>
  <c r="F45" i="8"/>
  <c r="G45" i="8"/>
  <c r="H45" i="8"/>
  <c r="I45" i="8"/>
  <c r="J45" i="8"/>
  <c r="K45" i="8"/>
  <c r="L45" i="8"/>
  <c r="M45" i="8"/>
  <c r="N45" i="8"/>
  <c r="O45" i="8"/>
  <c r="P45" i="8"/>
  <c r="E46" i="8"/>
  <c r="F46" i="8"/>
  <c r="G46" i="8"/>
  <c r="H46" i="8"/>
  <c r="I46" i="8"/>
  <c r="J46" i="8"/>
  <c r="K46" i="8"/>
  <c r="L46" i="8"/>
  <c r="M46" i="8"/>
  <c r="N46" i="8"/>
  <c r="O46" i="8"/>
  <c r="P46" i="8"/>
  <c r="E47" i="8"/>
  <c r="F47" i="8"/>
  <c r="G47" i="8"/>
  <c r="H47" i="8"/>
  <c r="I47" i="8"/>
  <c r="J47" i="8"/>
  <c r="K47" i="8"/>
  <c r="L47" i="8"/>
  <c r="M47" i="8"/>
  <c r="N47" i="8"/>
  <c r="O47" i="8"/>
  <c r="P47" i="8"/>
  <c r="E48" i="8"/>
  <c r="F48" i="8"/>
  <c r="G48" i="8"/>
  <c r="H48" i="8"/>
  <c r="I48" i="8"/>
  <c r="J48" i="8"/>
  <c r="K48" i="8"/>
  <c r="L48" i="8"/>
  <c r="M48" i="8"/>
  <c r="N48" i="8"/>
  <c r="O48" i="8"/>
  <c r="P48" i="8"/>
  <c r="E49" i="8"/>
  <c r="F49" i="8"/>
  <c r="G49" i="8"/>
  <c r="H49" i="8"/>
  <c r="I49" i="8"/>
  <c r="J49" i="8"/>
  <c r="K49" i="8"/>
  <c r="L49" i="8"/>
  <c r="M49" i="8"/>
  <c r="N49" i="8"/>
  <c r="O49" i="8"/>
  <c r="P49" i="8"/>
  <c r="E50" i="8"/>
  <c r="F50" i="8"/>
  <c r="G50" i="8"/>
  <c r="H50" i="8"/>
  <c r="I50" i="8"/>
  <c r="J50" i="8"/>
  <c r="K50" i="8"/>
  <c r="L50" i="8"/>
  <c r="M50" i="8"/>
  <c r="N50" i="8"/>
  <c r="O50" i="8"/>
  <c r="P50" i="8"/>
  <c r="E51" i="8"/>
  <c r="F51" i="8"/>
  <c r="G51" i="8"/>
  <c r="H51" i="8"/>
  <c r="I51" i="8"/>
  <c r="J51" i="8"/>
  <c r="K51" i="8"/>
  <c r="L51" i="8"/>
  <c r="M51" i="8"/>
  <c r="N51" i="8"/>
  <c r="O51" i="8"/>
  <c r="P51" i="8"/>
  <c r="E52" i="8"/>
  <c r="F52" i="8"/>
  <c r="G52" i="8"/>
  <c r="H52" i="8"/>
  <c r="I52" i="8"/>
  <c r="J52" i="8"/>
  <c r="K52" i="8"/>
  <c r="L52" i="8"/>
  <c r="M52" i="8"/>
  <c r="N52" i="8"/>
  <c r="O52" i="8"/>
  <c r="P52" i="8"/>
  <c r="E53" i="8"/>
  <c r="F53" i="8"/>
  <c r="G53" i="8"/>
  <c r="H53" i="8"/>
  <c r="I53" i="8"/>
  <c r="J53" i="8"/>
  <c r="K53" i="8"/>
  <c r="L53" i="8"/>
  <c r="M53" i="8"/>
  <c r="N53" i="8"/>
  <c r="O53" i="8"/>
  <c r="P53" i="8"/>
  <c r="E54" i="8"/>
  <c r="F54" i="8"/>
  <c r="G54" i="8"/>
  <c r="H54" i="8"/>
  <c r="I54" i="8"/>
  <c r="J54" i="8"/>
  <c r="K54" i="8"/>
  <c r="L54" i="8"/>
  <c r="M54" i="8"/>
  <c r="N54" i="8"/>
  <c r="O54" i="8"/>
  <c r="P54" i="8"/>
  <c r="E55" i="8"/>
  <c r="F55" i="8"/>
  <c r="G55" i="8"/>
  <c r="H55" i="8"/>
  <c r="I55" i="8"/>
  <c r="J55" i="8"/>
  <c r="K55" i="8"/>
  <c r="L55" i="8"/>
  <c r="M55" i="8"/>
  <c r="N55" i="8"/>
  <c r="O55" i="8"/>
  <c r="P55" i="8"/>
  <c r="E56" i="8"/>
  <c r="F56" i="8"/>
  <c r="G56" i="8"/>
  <c r="H56" i="8"/>
  <c r="I56" i="8"/>
  <c r="J56" i="8"/>
  <c r="K56" i="8"/>
  <c r="L56" i="8"/>
  <c r="M56" i="8"/>
  <c r="N56" i="8"/>
  <c r="O56" i="8"/>
  <c r="P56" i="8"/>
  <c r="E57" i="8"/>
  <c r="F57" i="8"/>
  <c r="G57" i="8"/>
  <c r="H57" i="8"/>
  <c r="I57" i="8"/>
  <c r="J57" i="8"/>
  <c r="K57" i="8"/>
  <c r="L57" i="8"/>
  <c r="M57" i="8"/>
  <c r="N57" i="8"/>
  <c r="O57" i="8"/>
  <c r="P57" i="8"/>
  <c r="E58" i="8"/>
  <c r="F58" i="8"/>
  <c r="G58" i="8"/>
  <c r="H58" i="8"/>
  <c r="I58" i="8"/>
  <c r="J58" i="8"/>
  <c r="K58" i="8"/>
  <c r="L58" i="8"/>
  <c r="M58" i="8"/>
  <c r="N58" i="8"/>
  <c r="O58" i="8"/>
  <c r="P58" i="8"/>
  <c r="E59" i="8"/>
  <c r="F59" i="8"/>
  <c r="G59" i="8"/>
  <c r="H59" i="8"/>
  <c r="I59" i="8"/>
  <c r="J59" i="8"/>
  <c r="K59" i="8"/>
  <c r="L59" i="8"/>
  <c r="M59" i="8"/>
  <c r="N59" i="8"/>
  <c r="O59" i="8"/>
  <c r="P59" i="8"/>
  <c r="E60" i="8"/>
  <c r="F60" i="8"/>
  <c r="G60" i="8"/>
  <c r="H60" i="8"/>
  <c r="I60" i="8"/>
  <c r="J60" i="8"/>
  <c r="K60" i="8"/>
  <c r="L60" i="8"/>
  <c r="M60" i="8"/>
  <c r="N60" i="8"/>
  <c r="O60" i="8"/>
  <c r="P60" i="8"/>
  <c r="E61" i="8"/>
  <c r="F61" i="8"/>
  <c r="G61" i="8"/>
  <c r="H61" i="8"/>
  <c r="I61" i="8"/>
  <c r="J61" i="8"/>
  <c r="K61" i="8"/>
  <c r="L61" i="8"/>
  <c r="M61" i="8"/>
  <c r="N61" i="8"/>
  <c r="O61" i="8"/>
  <c r="P61" i="8"/>
  <c r="E62" i="8"/>
  <c r="F62" i="8"/>
  <c r="G62" i="8"/>
  <c r="H62" i="8"/>
  <c r="I62" i="8"/>
  <c r="J62" i="8"/>
  <c r="K62" i="8"/>
  <c r="L62" i="8"/>
  <c r="M62" i="8"/>
  <c r="N62" i="8"/>
  <c r="O62" i="8"/>
  <c r="P62" i="8"/>
  <c r="E63" i="8"/>
  <c r="F63" i="8"/>
  <c r="G63" i="8"/>
  <c r="H63" i="8"/>
  <c r="I63" i="8"/>
  <c r="J63" i="8"/>
  <c r="K63" i="8"/>
  <c r="L63" i="8"/>
  <c r="M63" i="8"/>
  <c r="N63" i="8"/>
  <c r="O63" i="8"/>
  <c r="P63" i="8"/>
  <c r="E64" i="8"/>
  <c r="F64" i="8"/>
  <c r="G64" i="8"/>
  <c r="H64" i="8"/>
  <c r="I64" i="8"/>
  <c r="J64" i="8"/>
  <c r="K64" i="8"/>
  <c r="L64" i="8"/>
  <c r="M64" i="8"/>
  <c r="N64" i="8"/>
  <c r="O64" i="8"/>
  <c r="P64" i="8"/>
  <c r="E65" i="8"/>
  <c r="F65" i="8"/>
  <c r="G65" i="8"/>
  <c r="H65" i="8"/>
  <c r="I65" i="8"/>
  <c r="J65" i="8"/>
  <c r="K65" i="8"/>
  <c r="L65" i="8"/>
  <c r="M65" i="8"/>
  <c r="N65" i="8"/>
  <c r="O65" i="8"/>
  <c r="P65" i="8"/>
  <c r="E66" i="8"/>
  <c r="F66" i="8"/>
  <c r="G66" i="8"/>
  <c r="H66" i="8"/>
  <c r="I66" i="8"/>
  <c r="J66" i="8"/>
  <c r="K66" i="8"/>
  <c r="L66" i="8"/>
  <c r="M66" i="8"/>
  <c r="N66" i="8"/>
  <c r="O66" i="8"/>
  <c r="P66" i="8"/>
  <c r="E67" i="8"/>
  <c r="F67" i="8"/>
  <c r="G67" i="8"/>
  <c r="H67" i="8"/>
  <c r="I67" i="8"/>
  <c r="J67" i="8"/>
  <c r="K67" i="8"/>
  <c r="L67" i="8"/>
  <c r="M67" i="8"/>
  <c r="N67" i="8"/>
  <c r="O67" i="8"/>
  <c r="P67" i="8"/>
  <c r="E68" i="8"/>
  <c r="F68" i="8"/>
  <c r="G68" i="8"/>
  <c r="H68" i="8"/>
  <c r="I68" i="8"/>
  <c r="J68" i="8"/>
  <c r="K68" i="8"/>
  <c r="L68" i="8"/>
  <c r="M68" i="8"/>
  <c r="N68" i="8"/>
  <c r="O68" i="8"/>
  <c r="P68" i="8"/>
  <c r="E69" i="8"/>
  <c r="F69" i="8"/>
  <c r="G69" i="8"/>
  <c r="H69" i="8"/>
  <c r="I69" i="8"/>
  <c r="J69" i="8"/>
  <c r="K69" i="8"/>
  <c r="L69" i="8"/>
  <c r="M69" i="8"/>
  <c r="N69" i="8"/>
  <c r="O69" i="8"/>
  <c r="P69" i="8"/>
  <c r="E70" i="8"/>
  <c r="F70" i="8"/>
  <c r="G70" i="8"/>
  <c r="H70" i="8"/>
  <c r="I70" i="8"/>
  <c r="J70" i="8"/>
  <c r="K70" i="8"/>
  <c r="L70" i="8"/>
  <c r="M70" i="8"/>
  <c r="N70" i="8"/>
  <c r="O70" i="8"/>
  <c r="P70" i="8"/>
  <c r="E71" i="8"/>
  <c r="F71" i="8"/>
  <c r="G71" i="8"/>
  <c r="H71" i="8"/>
  <c r="I71" i="8"/>
  <c r="J71" i="8"/>
  <c r="K71" i="8"/>
  <c r="L71" i="8"/>
  <c r="M71" i="8"/>
  <c r="N71" i="8"/>
  <c r="O71" i="8"/>
  <c r="P71" i="8"/>
  <c r="E72" i="8"/>
  <c r="F72" i="8"/>
  <c r="G72" i="8"/>
  <c r="H72" i="8"/>
  <c r="I72" i="8"/>
  <c r="J72" i="8"/>
  <c r="K72" i="8"/>
  <c r="L72" i="8"/>
  <c r="M72" i="8"/>
  <c r="N72" i="8"/>
  <c r="O72" i="8"/>
  <c r="P72" i="8"/>
  <c r="E73" i="8"/>
  <c r="F73" i="8"/>
  <c r="G73" i="8"/>
  <c r="H73" i="8"/>
  <c r="I73" i="8"/>
  <c r="J73" i="8"/>
  <c r="K73" i="8"/>
  <c r="L73" i="8"/>
  <c r="M73" i="8"/>
  <c r="N73" i="8"/>
  <c r="O73" i="8"/>
  <c r="P73" i="8"/>
  <c r="E74" i="8"/>
  <c r="F74" i="8"/>
  <c r="G74" i="8"/>
  <c r="H74" i="8"/>
  <c r="I74" i="8"/>
  <c r="J74" i="8"/>
  <c r="K74" i="8"/>
  <c r="L74" i="8"/>
  <c r="M74" i="8"/>
  <c r="N74" i="8"/>
  <c r="O74" i="8"/>
  <c r="P74" i="8"/>
  <c r="E75" i="8"/>
  <c r="F75" i="8"/>
  <c r="G75" i="8"/>
  <c r="H75" i="8"/>
  <c r="I75" i="8"/>
  <c r="J75" i="8"/>
  <c r="K75" i="8"/>
  <c r="L75" i="8"/>
  <c r="M75" i="8"/>
  <c r="N75" i="8"/>
  <c r="O75" i="8"/>
  <c r="P75" i="8"/>
  <c r="E76" i="8"/>
  <c r="F76" i="8"/>
  <c r="G76" i="8"/>
  <c r="H76" i="8"/>
  <c r="I76" i="8"/>
  <c r="J76" i="8"/>
  <c r="K76" i="8"/>
  <c r="L76" i="8"/>
  <c r="M76" i="8"/>
  <c r="N76" i="8"/>
  <c r="O76" i="8"/>
  <c r="P76" i="8"/>
  <c r="E77" i="8"/>
  <c r="F77" i="8"/>
  <c r="G77" i="8"/>
  <c r="H77" i="8"/>
  <c r="I77" i="8"/>
  <c r="J77" i="8"/>
  <c r="K77" i="8"/>
  <c r="L77" i="8"/>
  <c r="M77" i="8"/>
  <c r="N77" i="8"/>
  <c r="O77" i="8"/>
  <c r="P77" i="8"/>
  <c r="E78" i="8"/>
  <c r="F78" i="8"/>
  <c r="G78" i="8"/>
  <c r="H78" i="8"/>
  <c r="I78" i="8"/>
  <c r="J78" i="8"/>
  <c r="K78" i="8"/>
  <c r="L78" i="8"/>
  <c r="M78" i="8"/>
  <c r="N78" i="8"/>
  <c r="O78" i="8"/>
  <c r="P78" i="8"/>
  <c r="E79" i="8"/>
  <c r="F79" i="8"/>
  <c r="G79" i="8"/>
  <c r="H79" i="8"/>
  <c r="I79" i="8"/>
  <c r="J79" i="8"/>
  <c r="K79" i="8"/>
  <c r="L79" i="8"/>
  <c r="M79" i="8"/>
  <c r="N79" i="8"/>
  <c r="O79" i="8"/>
  <c r="P79" i="8"/>
  <c r="E80" i="8"/>
  <c r="F80" i="8"/>
  <c r="G80" i="8"/>
  <c r="H80" i="8"/>
  <c r="I80" i="8"/>
  <c r="J80" i="8"/>
  <c r="K80" i="8"/>
  <c r="L80" i="8"/>
  <c r="M80" i="8"/>
  <c r="N80" i="8"/>
  <c r="O80" i="8"/>
  <c r="P80" i="8"/>
  <c r="E81" i="8"/>
  <c r="F81" i="8"/>
  <c r="G81" i="8"/>
  <c r="H81" i="8"/>
  <c r="I81" i="8"/>
  <c r="J81" i="8"/>
  <c r="K81" i="8"/>
  <c r="L81" i="8"/>
  <c r="M81" i="8"/>
  <c r="N81" i="8"/>
  <c r="O81" i="8"/>
  <c r="P81" i="8"/>
  <c r="E82" i="8"/>
  <c r="F82" i="8"/>
  <c r="G82" i="8"/>
  <c r="H82" i="8"/>
  <c r="I82" i="8"/>
  <c r="J82" i="8"/>
  <c r="K82" i="8"/>
  <c r="L82" i="8"/>
  <c r="M82" i="8"/>
  <c r="N82" i="8"/>
  <c r="O82" i="8"/>
  <c r="P82" i="8"/>
  <c r="E83" i="8"/>
  <c r="F83" i="8"/>
  <c r="G83" i="8"/>
  <c r="H83" i="8"/>
  <c r="I83" i="8"/>
  <c r="J83" i="8"/>
  <c r="K83" i="8"/>
  <c r="L83" i="8"/>
  <c r="M83" i="8"/>
  <c r="N83" i="8"/>
  <c r="O83" i="8"/>
  <c r="P83" i="8"/>
  <c r="E84" i="8"/>
  <c r="F84" i="8"/>
  <c r="G84" i="8"/>
  <c r="H84" i="8"/>
  <c r="I84" i="8"/>
  <c r="J84" i="8"/>
  <c r="K84" i="8"/>
  <c r="L84" i="8"/>
  <c r="M84" i="8"/>
  <c r="N84" i="8"/>
  <c r="O84" i="8"/>
  <c r="P84" i="8"/>
  <c r="E85" i="8"/>
  <c r="F85" i="8"/>
  <c r="G85" i="8"/>
  <c r="H85" i="8"/>
  <c r="I85" i="8"/>
  <c r="J85" i="8"/>
  <c r="K85" i="8"/>
  <c r="L85" i="8"/>
  <c r="M85" i="8"/>
  <c r="N85" i="8"/>
  <c r="O85" i="8"/>
  <c r="P85" i="8"/>
  <c r="E86" i="8"/>
  <c r="F86" i="8"/>
  <c r="G86" i="8"/>
  <c r="H86" i="8"/>
  <c r="I86" i="8"/>
  <c r="J86" i="8"/>
  <c r="K86" i="8"/>
  <c r="L86" i="8"/>
  <c r="M86" i="8"/>
  <c r="N86" i="8"/>
  <c r="O86" i="8"/>
  <c r="P86" i="8"/>
  <c r="E87" i="8"/>
  <c r="F87" i="8"/>
  <c r="G87" i="8"/>
  <c r="H87" i="8"/>
  <c r="I87" i="8"/>
  <c r="J87" i="8"/>
  <c r="K87" i="8"/>
  <c r="L87" i="8"/>
  <c r="M87" i="8"/>
  <c r="N87" i="8"/>
  <c r="O87" i="8"/>
  <c r="P87" i="8"/>
  <c r="E88" i="8"/>
  <c r="F88" i="8"/>
  <c r="G88" i="8"/>
  <c r="H88" i="8"/>
  <c r="I88" i="8"/>
  <c r="J88" i="8"/>
  <c r="K88" i="8"/>
  <c r="L88" i="8"/>
  <c r="M88" i="8"/>
  <c r="N88" i="8"/>
  <c r="O88" i="8"/>
  <c r="P88" i="8"/>
  <c r="E89" i="8"/>
  <c r="F89" i="8"/>
  <c r="G89" i="8"/>
  <c r="H89" i="8"/>
  <c r="I89" i="8"/>
  <c r="J89" i="8"/>
  <c r="K89" i="8"/>
  <c r="L89" i="8"/>
  <c r="M89" i="8"/>
  <c r="N89" i="8"/>
  <c r="O89" i="8"/>
  <c r="P89" i="8"/>
  <c r="E90" i="8"/>
  <c r="F90" i="8"/>
  <c r="G90" i="8"/>
  <c r="H90" i="8"/>
  <c r="I90" i="8"/>
  <c r="J90" i="8"/>
  <c r="K90" i="8"/>
  <c r="L90" i="8"/>
  <c r="M90" i="8"/>
  <c r="N90" i="8"/>
  <c r="O90" i="8"/>
  <c r="P90" i="8"/>
  <c r="E91" i="8"/>
  <c r="F91" i="8"/>
  <c r="G91" i="8"/>
  <c r="H91" i="8"/>
  <c r="I91" i="8"/>
  <c r="J91" i="8"/>
  <c r="K91" i="8"/>
  <c r="L91" i="8"/>
  <c r="M91" i="8"/>
  <c r="N91" i="8"/>
  <c r="O91" i="8"/>
  <c r="P91" i="8"/>
  <c r="E92" i="8"/>
  <c r="F92" i="8"/>
  <c r="G92" i="8"/>
  <c r="H92" i="8"/>
  <c r="I92" i="8"/>
  <c r="J92" i="8"/>
  <c r="K92" i="8"/>
  <c r="L92" i="8"/>
  <c r="M92" i="8"/>
  <c r="N92" i="8"/>
  <c r="O92" i="8"/>
  <c r="P92" i="8"/>
  <c r="E93" i="8"/>
  <c r="F93" i="8"/>
  <c r="G93" i="8"/>
  <c r="H93" i="8"/>
  <c r="I93" i="8"/>
  <c r="J93" i="8"/>
  <c r="K93" i="8"/>
  <c r="L93" i="8"/>
  <c r="M93" i="8"/>
  <c r="N93" i="8"/>
  <c r="O93" i="8"/>
  <c r="P93" i="8"/>
  <c r="E94" i="8"/>
  <c r="F94" i="8"/>
  <c r="G94" i="8"/>
  <c r="H94" i="8"/>
  <c r="I94" i="8"/>
  <c r="J94" i="8"/>
  <c r="K94" i="8"/>
  <c r="L94" i="8"/>
  <c r="M94" i="8"/>
  <c r="N94" i="8"/>
  <c r="O94" i="8"/>
  <c r="P94" i="8"/>
  <c r="E95" i="8"/>
  <c r="F95" i="8"/>
  <c r="G95" i="8"/>
  <c r="H95" i="8"/>
  <c r="I95" i="8"/>
  <c r="J95" i="8"/>
  <c r="K95" i="8"/>
  <c r="L95" i="8"/>
  <c r="M95" i="8"/>
  <c r="N95" i="8"/>
  <c r="O95" i="8"/>
  <c r="P95" i="8"/>
  <c r="E96" i="8"/>
  <c r="F96" i="8"/>
  <c r="G96" i="8"/>
  <c r="H96" i="8"/>
  <c r="I96" i="8"/>
  <c r="J96" i="8"/>
  <c r="K96" i="8"/>
  <c r="L96" i="8"/>
  <c r="M96" i="8"/>
  <c r="N96" i="8"/>
  <c r="O96" i="8"/>
  <c r="P96" i="8"/>
  <c r="E97" i="8"/>
  <c r="F97" i="8"/>
  <c r="G97" i="8"/>
  <c r="H97" i="8"/>
  <c r="I97" i="8"/>
  <c r="J97" i="8"/>
  <c r="K97" i="8"/>
  <c r="L97" i="8"/>
  <c r="M97" i="8"/>
  <c r="N97" i="8"/>
  <c r="O97" i="8"/>
  <c r="P97" i="8"/>
  <c r="E98" i="8"/>
  <c r="F98" i="8"/>
  <c r="G98" i="8"/>
  <c r="H98" i="8"/>
  <c r="I98" i="8"/>
  <c r="J98" i="8"/>
  <c r="K98" i="8"/>
  <c r="L98" i="8"/>
  <c r="M98" i="8"/>
  <c r="N98" i="8"/>
  <c r="O98" i="8"/>
  <c r="P98" i="8"/>
  <c r="E99" i="8"/>
  <c r="F99" i="8"/>
  <c r="G99" i="8"/>
  <c r="H99" i="8"/>
  <c r="I99" i="8"/>
  <c r="J99" i="8"/>
  <c r="K99" i="8"/>
  <c r="L99" i="8"/>
  <c r="M99" i="8"/>
  <c r="N99" i="8"/>
  <c r="O99" i="8"/>
  <c r="P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F2" i="8"/>
  <c r="G2" i="8"/>
  <c r="H2" i="8"/>
  <c r="I2" i="8"/>
  <c r="J2" i="8"/>
  <c r="K2" i="8"/>
  <c r="L2" i="8"/>
  <c r="M2" i="8"/>
  <c r="N2" i="8"/>
  <c r="O2" i="8"/>
  <c r="P2" i="8"/>
  <c r="E2" i="8"/>
  <c r="E3" i="7"/>
  <c r="F3" i="7"/>
  <c r="G3" i="7"/>
  <c r="H3" i="7"/>
  <c r="I3" i="7"/>
  <c r="J3" i="7"/>
  <c r="K3" i="7"/>
  <c r="L3" i="7"/>
  <c r="M3" i="7"/>
  <c r="E4" i="7"/>
  <c r="F4" i="7"/>
  <c r="G4" i="7"/>
  <c r="H4" i="7"/>
  <c r="I4" i="7"/>
  <c r="J4" i="7"/>
  <c r="K4" i="7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L6" i="7"/>
  <c r="M6" i="7"/>
  <c r="E7" i="7"/>
  <c r="F7" i="7"/>
  <c r="G7" i="7"/>
  <c r="H7" i="7"/>
  <c r="I7" i="7"/>
  <c r="J7" i="7"/>
  <c r="K7" i="7"/>
  <c r="L7" i="7"/>
  <c r="M7" i="7"/>
  <c r="E8" i="7"/>
  <c r="F8" i="7"/>
  <c r="G8" i="7"/>
  <c r="H8" i="7"/>
  <c r="I8" i="7"/>
  <c r="J8" i="7"/>
  <c r="K8" i="7"/>
  <c r="L8" i="7"/>
  <c r="M8" i="7"/>
  <c r="E9" i="7"/>
  <c r="F9" i="7"/>
  <c r="G9" i="7"/>
  <c r="H9" i="7"/>
  <c r="I9" i="7"/>
  <c r="J9" i="7"/>
  <c r="K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G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E59" i="7"/>
  <c r="F59" i="7"/>
  <c r="G59" i="7"/>
  <c r="H59" i="7"/>
  <c r="I59" i="7"/>
  <c r="J59" i="7"/>
  <c r="K59" i="7"/>
  <c r="L59" i="7"/>
  <c r="M59" i="7"/>
  <c r="E60" i="7"/>
  <c r="F60" i="7"/>
  <c r="G60" i="7"/>
  <c r="H60" i="7"/>
  <c r="I60" i="7"/>
  <c r="J60" i="7"/>
  <c r="K60" i="7"/>
  <c r="L60" i="7"/>
  <c r="M60" i="7"/>
  <c r="E61" i="7"/>
  <c r="F61" i="7"/>
  <c r="G61" i="7"/>
  <c r="H61" i="7"/>
  <c r="I61" i="7"/>
  <c r="J61" i="7"/>
  <c r="K61" i="7"/>
  <c r="L61" i="7"/>
  <c r="M61" i="7"/>
  <c r="E62" i="7"/>
  <c r="F62" i="7"/>
  <c r="G62" i="7"/>
  <c r="H62" i="7"/>
  <c r="I62" i="7"/>
  <c r="J62" i="7"/>
  <c r="K62" i="7"/>
  <c r="L62" i="7"/>
  <c r="M62" i="7"/>
  <c r="E63" i="7"/>
  <c r="F63" i="7"/>
  <c r="G63" i="7"/>
  <c r="H63" i="7"/>
  <c r="I63" i="7"/>
  <c r="J63" i="7"/>
  <c r="K63" i="7"/>
  <c r="L63" i="7"/>
  <c r="M63" i="7"/>
  <c r="E64" i="7"/>
  <c r="F64" i="7"/>
  <c r="G64" i="7"/>
  <c r="H64" i="7"/>
  <c r="I64" i="7"/>
  <c r="J64" i="7"/>
  <c r="K64" i="7"/>
  <c r="L64" i="7"/>
  <c r="M64" i="7"/>
  <c r="E65" i="7"/>
  <c r="F65" i="7"/>
  <c r="G65" i="7"/>
  <c r="H65" i="7"/>
  <c r="I65" i="7"/>
  <c r="J65" i="7"/>
  <c r="K65" i="7"/>
  <c r="L65" i="7"/>
  <c r="M65" i="7"/>
  <c r="E66" i="7"/>
  <c r="F66" i="7"/>
  <c r="G66" i="7"/>
  <c r="H66" i="7"/>
  <c r="I66" i="7"/>
  <c r="J66" i="7"/>
  <c r="K66" i="7"/>
  <c r="L66" i="7"/>
  <c r="M66" i="7"/>
  <c r="E67" i="7"/>
  <c r="F67" i="7"/>
  <c r="G67" i="7"/>
  <c r="H67" i="7"/>
  <c r="I67" i="7"/>
  <c r="J67" i="7"/>
  <c r="K67" i="7"/>
  <c r="L67" i="7"/>
  <c r="M67" i="7"/>
  <c r="E68" i="7"/>
  <c r="F68" i="7"/>
  <c r="G68" i="7"/>
  <c r="H68" i="7"/>
  <c r="I68" i="7"/>
  <c r="J68" i="7"/>
  <c r="K68" i="7"/>
  <c r="L68" i="7"/>
  <c r="M68" i="7"/>
  <c r="E69" i="7"/>
  <c r="F69" i="7"/>
  <c r="G69" i="7"/>
  <c r="H69" i="7"/>
  <c r="I69" i="7"/>
  <c r="J69" i="7"/>
  <c r="K69" i="7"/>
  <c r="L69" i="7"/>
  <c r="M69" i="7"/>
  <c r="E70" i="7"/>
  <c r="F70" i="7"/>
  <c r="G70" i="7"/>
  <c r="H70" i="7"/>
  <c r="I70" i="7"/>
  <c r="J70" i="7"/>
  <c r="K70" i="7"/>
  <c r="L70" i="7"/>
  <c r="M70" i="7"/>
  <c r="E71" i="7"/>
  <c r="F71" i="7"/>
  <c r="G71" i="7"/>
  <c r="H71" i="7"/>
  <c r="I71" i="7"/>
  <c r="J71" i="7"/>
  <c r="K71" i="7"/>
  <c r="L71" i="7"/>
  <c r="M71" i="7"/>
  <c r="E72" i="7"/>
  <c r="F72" i="7"/>
  <c r="G72" i="7"/>
  <c r="H72" i="7"/>
  <c r="I72" i="7"/>
  <c r="J72" i="7"/>
  <c r="K72" i="7"/>
  <c r="L72" i="7"/>
  <c r="M72" i="7"/>
  <c r="E73" i="7"/>
  <c r="F73" i="7"/>
  <c r="G73" i="7"/>
  <c r="H73" i="7"/>
  <c r="I73" i="7"/>
  <c r="J73" i="7"/>
  <c r="K73" i="7"/>
  <c r="L73" i="7"/>
  <c r="M73" i="7"/>
  <c r="E74" i="7"/>
  <c r="F74" i="7"/>
  <c r="G74" i="7"/>
  <c r="H74" i="7"/>
  <c r="I74" i="7"/>
  <c r="J74" i="7"/>
  <c r="K74" i="7"/>
  <c r="L74" i="7"/>
  <c r="M74" i="7"/>
  <c r="E75" i="7"/>
  <c r="F75" i="7"/>
  <c r="G75" i="7"/>
  <c r="H75" i="7"/>
  <c r="I75" i="7"/>
  <c r="J75" i="7"/>
  <c r="K75" i="7"/>
  <c r="L75" i="7"/>
  <c r="M75" i="7"/>
  <c r="E76" i="7"/>
  <c r="F76" i="7"/>
  <c r="G76" i="7"/>
  <c r="H76" i="7"/>
  <c r="I76" i="7"/>
  <c r="J76" i="7"/>
  <c r="K76" i="7"/>
  <c r="L76" i="7"/>
  <c r="M76" i="7"/>
  <c r="E77" i="7"/>
  <c r="F77" i="7"/>
  <c r="G77" i="7"/>
  <c r="H77" i="7"/>
  <c r="I77" i="7"/>
  <c r="J77" i="7"/>
  <c r="K77" i="7"/>
  <c r="L77" i="7"/>
  <c r="M77" i="7"/>
  <c r="E78" i="7"/>
  <c r="F78" i="7"/>
  <c r="G78" i="7"/>
  <c r="H78" i="7"/>
  <c r="I78" i="7"/>
  <c r="J78" i="7"/>
  <c r="K78" i="7"/>
  <c r="L78" i="7"/>
  <c r="M78" i="7"/>
  <c r="E79" i="7"/>
  <c r="F79" i="7"/>
  <c r="G79" i="7"/>
  <c r="H79" i="7"/>
  <c r="I79" i="7"/>
  <c r="J79" i="7"/>
  <c r="K79" i="7"/>
  <c r="L79" i="7"/>
  <c r="M79" i="7"/>
  <c r="E80" i="7"/>
  <c r="F80" i="7"/>
  <c r="G80" i="7"/>
  <c r="H80" i="7"/>
  <c r="I80" i="7"/>
  <c r="J80" i="7"/>
  <c r="K80" i="7"/>
  <c r="L80" i="7"/>
  <c r="M80" i="7"/>
  <c r="E81" i="7"/>
  <c r="F81" i="7"/>
  <c r="G81" i="7"/>
  <c r="H81" i="7"/>
  <c r="I81" i="7"/>
  <c r="J81" i="7"/>
  <c r="K81" i="7"/>
  <c r="L81" i="7"/>
  <c r="M81" i="7"/>
  <c r="E82" i="7"/>
  <c r="F82" i="7"/>
  <c r="G82" i="7"/>
  <c r="H82" i="7"/>
  <c r="I82" i="7"/>
  <c r="J82" i="7"/>
  <c r="K82" i="7"/>
  <c r="L82" i="7"/>
  <c r="M82" i="7"/>
  <c r="E83" i="7"/>
  <c r="F83" i="7"/>
  <c r="G83" i="7"/>
  <c r="H83" i="7"/>
  <c r="I83" i="7"/>
  <c r="J83" i="7"/>
  <c r="K83" i="7"/>
  <c r="L83" i="7"/>
  <c r="M83" i="7"/>
  <c r="E84" i="7"/>
  <c r="F84" i="7"/>
  <c r="G84" i="7"/>
  <c r="H84" i="7"/>
  <c r="I84" i="7"/>
  <c r="J84" i="7"/>
  <c r="K84" i="7"/>
  <c r="L84" i="7"/>
  <c r="M84" i="7"/>
  <c r="E85" i="7"/>
  <c r="F85" i="7"/>
  <c r="G85" i="7"/>
  <c r="H85" i="7"/>
  <c r="I85" i="7"/>
  <c r="J85" i="7"/>
  <c r="K85" i="7"/>
  <c r="L85" i="7"/>
  <c r="M85" i="7"/>
  <c r="E86" i="7"/>
  <c r="F86" i="7"/>
  <c r="G86" i="7"/>
  <c r="H86" i="7"/>
  <c r="I86" i="7"/>
  <c r="J86" i="7"/>
  <c r="K86" i="7"/>
  <c r="L86" i="7"/>
  <c r="M86" i="7"/>
  <c r="E87" i="7"/>
  <c r="F87" i="7"/>
  <c r="G87" i="7"/>
  <c r="H87" i="7"/>
  <c r="I87" i="7"/>
  <c r="J87" i="7"/>
  <c r="K87" i="7"/>
  <c r="L87" i="7"/>
  <c r="M87" i="7"/>
  <c r="E88" i="7"/>
  <c r="F88" i="7"/>
  <c r="G88" i="7"/>
  <c r="H88" i="7"/>
  <c r="I88" i="7"/>
  <c r="J88" i="7"/>
  <c r="K88" i="7"/>
  <c r="L88" i="7"/>
  <c r="M88" i="7"/>
  <c r="E89" i="7"/>
  <c r="F89" i="7"/>
  <c r="G89" i="7"/>
  <c r="H89" i="7"/>
  <c r="I89" i="7"/>
  <c r="J89" i="7"/>
  <c r="K89" i="7"/>
  <c r="L89" i="7"/>
  <c r="M89" i="7"/>
  <c r="E90" i="7"/>
  <c r="F90" i="7"/>
  <c r="G90" i="7"/>
  <c r="H90" i="7"/>
  <c r="I90" i="7"/>
  <c r="J90" i="7"/>
  <c r="K90" i="7"/>
  <c r="L90" i="7"/>
  <c r="M90" i="7"/>
  <c r="E91" i="7"/>
  <c r="F91" i="7"/>
  <c r="G91" i="7"/>
  <c r="H91" i="7"/>
  <c r="I91" i="7"/>
  <c r="J91" i="7"/>
  <c r="K91" i="7"/>
  <c r="L91" i="7"/>
  <c r="M91" i="7"/>
  <c r="E92" i="7"/>
  <c r="F92" i="7"/>
  <c r="G92" i="7"/>
  <c r="H92" i="7"/>
  <c r="I92" i="7"/>
  <c r="J92" i="7"/>
  <c r="K92" i="7"/>
  <c r="L92" i="7"/>
  <c r="M92" i="7"/>
  <c r="E93" i="7"/>
  <c r="F93" i="7"/>
  <c r="G93" i="7"/>
  <c r="H93" i="7"/>
  <c r="I93" i="7"/>
  <c r="J93" i="7"/>
  <c r="K93" i="7"/>
  <c r="L93" i="7"/>
  <c r="M93" i="7"/>
  <c r="E94" i="7"/>
  <c r="F94" i="7"/>
  <c r="G94" i="7"/>
  <c r="H94" i="7"/>
  <c r="I94" i="7"/>
  <c r="J94" i="7"/>
  <c r="K94" i="7"/>
  <c r="L94" i="7"/>
  <c r="M94" i="7"/>
  <c r="E95" i="7"/>
  <c r="F95" i="7"/>
  <c r="G95" i="7"/>
  <c r="H95" i="7"/>
  <c r="I95" i="7"/>
  <c r="J95" i="7"/>
  <c r="K95" i="7"/>
  <c r="L95" i="7"/>
  <c r="M95" i="7"/>
  <c r="E96" i="7"/>
  <c r="F96" i="7"/>
  <c r="G96" i="7"/>
  <c r="H96" i="7"/>
  <c r="I96" i="7"/>
  <c r="J96" i="7"/>
  <c r="K96" i="7"/>
  <c r="L96" i="7"/>
  <c r="M96" i="7"/>
  <c r="E97" i="7"/>
  <c r="F97" i="7"/>
  <c r="G97" i="7"/>
  <c r="H97" i="7"/>
  <c r="I97" i="7"/>
  <c r="J97" i="7"/>
  <c r="K97" i="7"/>
  <c r="L97" i="7"/>
  <c r="M97" i="7"/>
  <c r="E98" i="7"/>
  <c r="F98" i="7"/>
  <c r="G98" i="7"/>
  <c r="H98" i="7"/>
  <c r="I98" i="7"/>
  <c r="J98" i="7"/>
  <c r="K98" i="7"/>
  <c r="L98" i="7"/>
  <c r="M98" i="7"/>
  <c r="E99" i="7"/>
  <c r="F99" i="7"/>
  <c r="G99" i="7"/>
  <c r="H99" i="7"/>
  <c r="I99" i="7"/>
  <c r="J99" i="7"/>
  <c r="K99" i="7"/>
  <c r="L99" i="7"/>
  <c r="M99" i="7"/>
  <c r="E100" i="7"/>
  <c r="F100" i="7"/>
  <c r="G100" i="7"/>
  <c r="H100" i="7"/>
  <c r="I100" i="7"/>
  <c r="J100" i="7"/>
  <c r="K100" i="7"/>
  <c r="L100" i="7"/>
  <c r="M100" i="7"/>
  <c r="E101" i="7"/>
  <c r="F101" i="7"/>
  <c r="G101" i="7"/>
  <c r="H101" i="7"/>
  <c r="I101" i="7"/>
  <c r="J101" i="7"/>
  <c r="K101" i="7"/>
  <c r="L101" i="7"/>
  <c r="M101" i="7"/>
  <c r="E102" i="7"/>
  <c r="F102" i="7"/>
  <c r="G102" i="7"/>
  <c r="H102" i="7"/>
  <c r="I102" i="7"/>
  <c r="J102" i="7"/>
  <c r="K102" i="7"/>
  <c r="L102" i="7"/>
  <c r="M102" i="7"/>
  <c r="E103" i="7"/>
  <c r="F103" i="7"/>
  <c r="G103" i="7"/>
  <c r="H103" i="7"/>
  <c r="I103" i="7"/>
  <c r="J103" i="7"/>
  <c r="K103" i="7"/>
  <c r="L103" i="7"/>
  <c r="M103" i="7"/>
  <c r="E104" i="7"/>
  <c r="F104" i="7"/>
  <c r="G104" i="7"/>
  <c r="H104" i="7"/>
  <c r="I104" i="7"/>
  <c r="J104" i="7"/>
  <c r="K104" i="7"/>
  <c r="L104" i="7"/>
  <c r="M104" i="7"/>
  <c r="E105" i="7"/>
  <c r="F105" i="7"/>
  <c r="G105" i="7"/>
  <c r="H105" i="7"/>
  <c r="I105" i="7"/>
  <c r="J105" i="7"/>
  <c r="K105" i="7"/>
  <c r="L105" i="7"/>
  <c r="M105" i="7"/>
  <c r="E106" i="7"/>
  <c r="F106" i="7"/>
  <c r="G106" i="7"/>
  <c r="H106" i="7"/>
  <c r="I106" i="7"/>
  <c r="J106" i="7"/>
  <c r="K106" i="7"/>
  <c r="L106" i="7"/>
  <c r="M106" i="7"/>
  <c r="E107" i="7"/>
  <c r="F107" i="7"/>
  <c r="G107" i="7"/>
  <c r="H107" i="7"/>
  <c r="I107" i="7"/>
  <c r="J107" i="7"/>
  <c r="K107" i="7"/>
  <c r="L107" i="7"/>
  <c r="M107" i="7"/>
  <c r="E108" i="7"/>
  <c r="F108" i="7"/>
  <c r="G108" i="7"/>
  <c r="H108" i="7"/>
  <c r="I108" i="7"/>
  <c r="J108" i="7"/>
  <c r="K108" i="7"/>
  <c r="L108" i="7"/>
  <c r="M108" i="7"/>
  <c r="E109" i="7"/>
  <c r="F109" i="7"/>
  <c r="G109" i="7"/>
  <c r="H109" i="7"/>
  <c r="I109" i="7"/>
  <c r="J109" i="7"/>
  <c r="K109" i="7"/>
  <c r="L109" i="7"/>
  <c r="M109" i="7"/>
  <c r="E110" i="7"/>
  <c r="F110" i="7"/>
  <c r="G110" i="7"/>
  <c r="H110" i="7"/>
  <c r="I110" i="7"/>
  <c r="J110" i="7"/>
  <c r="K110" i="7"/>
  <c r="L110" i="7"/>
  <c r="M110" i="7"/>
  <c r="E111" i="7"/>
  <c r="F111" i="7"/>
  <c r="G111" i="7"/>
  <c r="H111" i="7"/>
  <c r="I111" i="7"/>
  <c r="J111" i="7"/>
  <c r="K111" i="7"/>
  <c r="L111" i="7"/>
  <c r="M111" i="7"/>
  <c r="E112" i="7"/>
  <c r="F112" i="7"/>
  <c r="G112" i="7"/>
  <c r="H112" i="7"/>
  <c r="I112" i="7"/>
  <c r="J112" i="7"/>
  <c r="K112" i="7"/>
  <c r="L112" i="7"/>
  <c r="M112" i="7"/>
  <c r="E113" i="7"/>
  <c r="F113" i="7"/>
  <c r="G113" i="7"/>
  <c r="H113" i="7"/>
  <c r="I113" i="7"/>
  <c r="J113" i="7"/>
  <c r="K113" i="7"/>
  <c r="L113" i="7"/>
  <c r="M113" i="7"/>
  <c r="E114" i="7"/>
  <c r="F114" i="7"/>
  <c r="G114" i="7"/>
  <c r="H114" i="7"/>
  <c r="I114" i="7"/>
  <c r="J114" i="7"/>
  <c r="K114" i="7"/>
  <c r="L114" i="7"/>
  <c r="M114" i="7"/>
  <c r="E115" i="7"/>
  <c r="F115" i="7"/>
  <c r="G115" i="7"/>
  <c r="H115" i="7"/>
  <c r="I115" i="7"/>
  <c r="J115" i="7"/>
  <c r="K115" i="7"/>
  <c r="L115" i="7"/>
  <c r="M115" i="7"/>
  <c r="E116" i="7"/>
  <c r="F116" i="7"/>
  <c r="G116" i="7"/>
  <c r="H116" i="7"/>
  <c r="I116" i="7"/>
  <c r="J116" i="7"/>
  <c r="K116" i="7"/>
  <c r="L116" i="7"/>
  <c r="M116" i="7"/>
  <c r="E117" i="7"/>
  <c r="F117" i="7"/>
  <c r="G117" i="7"/>
  <c r="H117" i="7"/>
  <c r="I117" i="7"/>
  <c r="J117" i="7"/>
  <c r="K117" i="7"/>
  <c r="L117" i="7"/>
  <c r="M117" i="7"/>
  <c r="E118" i="7"/>
  <c r="F118" i="7"/>
  <c r="G118" i="7"/>
  <c r="H118" i="7"/>
  <c r="I118" i="7"/>
  <c r="J118" i="7"/>
  <c r="K118" i="7"/>
  <c r="L118" i="7"/>
  <c r="M118" i="7"/>
  <c r="E119" i="7"/>
  <c r="F119" i="7"/>
  <c r="G119" i="7"/>
  <c r="H119" i="7"/>
  <c r="I119" i="7"/>
  <c r="J119" i="7"/>
  <c r="K119" i="7"/>
  <c r="L119" i="7"/>
  <c r="M119" i="7"/>
  <c r="E120" i="7"/>
  <c r="F120" i="7"/>
  <c r="G120" i="7"/>
  <c r="H120" i="7"/>
  <c r="I120" i="7"/>
  <c r="J120" i="7"/>
  <c r="K120" i="7"/>
  <c r="L120" i="7"/>
  <c r="M120" i="7"/>
  <c r="E121" i="7"/>
  <c r="F121" i="7"/>
  <c r="G121" i="7"/>
  <c r="H121" i="7"/>
  <c r="I121" i="7"/>
  <c r="J121" i="7"/>
  <c r="K121" i="7"/>
  <c r="L121" i="7"/>
  <c r="M121" i="7"/>
  <c r="E122" i="7"/>
  <c r="F122" i="7"/>
  <c r="G122" i="7"/>
  <c r="H122" i="7"/>
  <c r="I122" i="7"/>
  <c r="J122" i="7"/>
  <c r="K122" i="7"/>
  <c r="L122" i="7"/>
  <c r="M122" i="7"/>
  <c r="E123" i="7"/>
  <c r="F123" i="7"/>
  <c r="G123" i="7"/>
  <c r="H123" i="7"/>
  <c r="I123" i="7"/>
  <c r="J123" i="7"/>
  <c r="K123" i="7"/>
  <c r="L123" i="7"/>
  <c r="M123" i="7"/>
  <c r="E124" i="7"/>
  <c r="F124" i="7"/>
  <c r="G124" i="7"/>
  <c r="H124" i="7"/>
  <c r="I124" i="7"/>
  <c r="J124" i="7"/>
  <c r="K124" i="7"/>
  <c r="L124" i="7"/>
  <c r="M124" i="7"/>
  <c r="E125" i="7"/>
  <c r="F125" i="7"/>
  <c r="G125" i="7"/>
  <c r="H125" i="7"/>
  <c r="I125" i="7"/>
  <c r="J125" i="7"/>
  <c r="K125" i="7"/>
  <c r="L125" i="7"/>
  <c r="M125" i="7"/>
  <c r="E126" i="7"/>
  <c r="F126" i="7"/>
  <c r="G126" i="7"/>
  <c r="H126" i="7"/>
  <c r="I126" i="7"/>
  <c r="J126" i="7"/>
  <c r="K126" i="7"/>
  <c r="L126" i="7"/>
  <c r="M126" i="7"/>
  <c r="E127" i="7"/>
  <c r="F127" i="7"/>
  <c r="G127" i="7"/>
  <c r="H127" i="7"/>
  <c r="I127" i="7"/>
  <c r="J127" i="7"/>
  <c r="K127" i="7"/>
  <c r="L127" i="7"/>
  <c r="M127" i="7"/>
  <c r="E128" i="7"/>
  <c r="F128" i="7"/>
  <c r="G128" i="7"/>
  <c r="H128" i="7"/>
  <c r="I128" i="7"/>
  <c r="J128" i="7"/>
  <c r="K128" i="7"/>
  <c r="L128" i="7"/>
  <c r="M128" i="7"/>
  <c r="E129" i="7"/>
  <c r="F129" i="7"/>
  <c r="G129" i="7"/>
  <c r="H129" i="7"/>
  <c r="I129" i="7"/>
  <c r="J129" i="7"/>
  <c r="K129" i="7"/>
  <c r="L129" i="7"/>
  <c r="M129" i="7"/>
  <c r="E130" i="7"/>
  <c r="F130" i="7"/>
  <c r="G130" i="7"/>
  <c r="H130" i="7"/>
  <c r="I130" i="7"/>
  <c r="J130" i="7"/>
  <c r="K130" i="7"/>
  <c r="L130" i="7"/>
  <c r="M130" i="7"/>
  <c r="E131" i="7"/>
  <c r="F131" i="7"/>
  <c r="G131" i="7"/>
  <c r="H131" i="7"/>
  <c r="I131" i="7"/>
  <c r="J131" i="7"/>
  <c r="K131" i="7"/>
  <c r="L131" i="7"/>
  <c r="M131" i="7"/>
  <c r="E132" i="7"/>
  <c r="F132" i="7"/>
  <c r="G132" i="7"/>
  <c r="H132" i="7"/>
  <c r="I132" i="7"/>
  <c r="J132" i="7"/>
  <c r="K132" i="7"/>
  <c r="L132" i="7"/>
  <c r="M132" i="7"/>
  <c r="E133" i="7"/>
  <c r="F133" i="7"/>
  <c r="G133" i="7"/>
  <c r="H133" i="7"/>
  <c r="I133" i="7"/>
  <c r="J133" i="7"/>
  <c r="K133" i="7"/>
  <c r="L133" i="7"/>
  <c r="M133" i="7"/>
  <c r="E134" i="7"/>
  <c r="F134" i="7"/>
  <c r="G134" i="7"/>
  <c r="H134" i="7"/>
  <c r="I134" i="7"/>
  <c r="J134" i="7"/>
  <c r="K134" i="7"/>
  <c r="L134" i="7"/>
  <c r="M134" i="7"/>
  <c r="E135" i="7"/>
  <c r="F135" i="7"/>
  <c r="G135" i="7"/>
  <c r="H135" i="7"/>
  <c r="I135" i="7"/>
  <c r="J135" i="7"/>
  <c r="K135" i="7"/>
  <c r="L135" i="7"/>
  <c r="M135" i="7"/>
  <c r="E136" i="7"/>
  <c r="F136" i="7"/>
  <c r="G136" i="7"/>
  <c r="H136" i="7"/>
  <c r="I136" i="7"/>
  <c r="J136" i="7"/>
  <c r="K136" i="7"/>
  <c r="L136" i="7"/>
  <c r="M136" i="7"/>
  <c r="E137" i="7"/>
  <c r="F137" i="7"/>
  <c r="G137" i="7"/>
  <c r="H137" i="7"/>
  <c r="I137" i="7"/>
  <c r="J137" i="7"/>
  <c r="K137" i="7"/>
  <c r="L137" i="7"/>
  <c r="M137" i="7"/>
  <c r="E138" i="7"/>
  <c r="F138" i="7"/>
  <c r="G138" i="7"/>
  <c r="H138" i="7"/>
  <c r="I138" i="7"/>
  <c r="J138" i="7"/>
  <c r="K138" i="7"/>
  <c r="L138" i="7"/>
  <c r="M138" i="7"/>
  <c r="E139" i="7"/>
  <c r="F139" i="7"/>
  <c r="G139" i="7"/>
  <c r="H139" i="7"/>
  <c r="I139" i="7"/>
  <c r="J139" i="7"/>
  <c r="K139" i="7"/>
  <c r="L139" i="7"/>
  <c r="M139" i="7"/>
  <c r="E140" i="7"/>
  <c r="F140" i="7"/>
  <c r="G140" i="7"/>
  <c r="H140" i="7"/>
  <c r="I140" i="7"/>
  <c r="J140" i="7"/>
  <c r="K140" i="7"/>
  <c r="L140" i="7"/>
  <c r="M140" i="7"/>
  <c r="E141" i="7"/>
  <c r="F141" i="7"/>
  <c r="G141" i="7"/>
  <c r="H141" i="7"/>
  <c r="I141" i="7"/>
  <c r="J141" i="7"/>
  <c r="K141" i="7"/>
  <c r="L141" i="7"/>
  <c r="M141" i="7"/>
  <c r="E142" i="7"/>
  <c r="F142" i="7"/>
  <c r="G142" i="7"/>
  <c r="H142" i="7"/>
  <c r="I142" i="7"/>
  <c r="J142" i="7"/>
  <c r="K142" i="7"/>
  <c r="L142" i="7"/>
  <c r="M142" i="7"/>
  <c r="E143" i="7"/>
  <c r="F143" i="7"/>
  <c r="G143" i="7"/>
  <c r="H143" i="7"/>
  <c r="I143" i="7"/>
  <c r="J143" i="7"/>
  <c r="K143" i="7"/>
  <c r="L143" i="7"/>
  <c r="M143" i="7"/>
  <c r="E144" i="7"/>
  <c r="F144" i="7"/>
  <c r="G144" i="7"/>
  <c r="H144" i="7"/>
  <c r="I144" i="7"/>
  <c r="J144" i="7"/>
  <c r="K144" i="7"/>
  <c r="L144" i="7"/>
  <c r="M144" i="7"/>
  <c r="E145" i="7"/>
  <c r="F145" i="7"/>
  <c r="G145" i="7"/>
  <c r="H145" i="7"/>
  <c r="I145" i="7"/>
  <c r="J145" i="7"/>
  <c r="K145" i="7"/>
  <c r="L145" i="7"/>
  <c r="M145" i="7"/>
  <c r="E146" i="7"/>
  <c r="F146" i="7"/>
  <c r="G146" i="7"/>
  <c r="H146" i="7"/>
  <c r="I146" i="7"/>
  <c r="J146" i="7"/>
  <c r="K146" i="7"/>
  <c r="L146" i="7"/>
  <c r="M146" i="7"/>
  <c r="E147" i="7"/>
  <c r="F147" i="7"/>
  <c r="G147" i="7"/>
  <c r="H147" i="7"/>
  <c r="I147" i="7"/>
  <c r="J147" i="7"/>
  <c r="K147" i="7"/>
  <c r="L147" i="7"/>
  <c r="M147" i="7"/>
  <c r="E148" i="7"/>
  <c r="F148" i="7"/>
  <c r="G148" i="7"/>
  <c r="H148" i="7"/>
  <c r="I148" i="7"/>
  <c r="J148" i="7"/>
  <c r="K148" i="7"/>
  <c r="L148" i="7"/>
  <c r="M148" i="7"/>
  <c r="E149" i="7"/>
  <c r="F149" i="7"/>
  <c r="G149" i="7"/>
  <c r="H149" i="7"/>
  <c r="I149" i="7"/>
  <c r="J149" i="7"/>
  <c r="K149" i="7"/>
  <c r="L149" i="7"/>
  <c r="M149" i="7"/>
  <c r="E150" i="7"/>
  <c r="F150" i="7"/>
  <c r="G150" i="7"/>
  <c r="H150" i="7"/>
  <c r="I150" i="7"/>
  <c r="J150" i="7"/>
  <c r="K150" i="7"/>
  <c r="L150" i="7"/>
  <c r="M150" i="7"/>
  <c r="E151" i="7"/>
  <c r="F151" i="7"/>
  <c r="G151" i="7"/>
  <c r="H151" i="7"/>
  <c r="I151" i="7"/>
  <c r="J151" i="7"/>
  <c r="K151" i="7"/>
  <c r="L151" i="7"/>
  <c r="M151" i="7"/>
  <c r="E152" i="7"/>
  <c r="F152" i="7"/>
  <c r="G152" i="7"/>
  <c r="H152" i="7"/>
  <c r="I152" i="7"/>
  <c r="J152" i="7"/>
  <c r="K152" i="7"/>
  <c r="L152" i="7"/>
  <c r="M152" i="7"/>
  <c r="E153" i="7"/>
  <c r="F153" i="7"/>
  <c r="G153" i="7"/>
  <c r="H153" i="7"/>
  <c r="I153" i="7"/>
  <c r="J153" i="7"/>
  <c r="K153" i="7"/>
  <c r="L153" i="7"/>
  <c r="M153" i="7"/>
  <c r="E154" i="7"/>
  <c r="F154" i="7"/>
  <c r="G154" i="7"/>
  <c r="H154" i="7"/>
  <c r="I154" i="7"/>
  <c r="J154" i="7"/>
  <c r="K154" i="7"/>
  <c r="L154" i="7"/>
  <c r="M154" i="7"/>
  <c r="E155" i="7"/>
  <c r="F155" i="7"/>
  <c r="G155" i="7"/>
  <c r="H155" i="7"/>
  <c r="I155" i="7"/>
  <c r="J155" i="7"/>
  <c r="K155" i="7"/>
  <c r="L155" i="7"/>
  <c r="M155" i="7"/>
  <c r="E156" i="7"/>
  <c r="F156" i="7"/>
  <c r="G156" i="7"/>
  <c r="H156" i="7"/>
  <c r="I156" i="7"/>
  <c r="J156" i="7"/>
  <c r="K156" i="7"/>
  <c r="L156" i="7"/>
  <c r="M156" i="7"/>
  <c r="E157" i="7"/>
  <c r="F157" i="7"/>
  <c r="G157" i="7"/>
  <c r="H157" i="7"/>
  <c r="I157" i="7"/>
  <c r="J157" i="7"/>
  <c r="K157" i="7"/>
  <c r="L157" i="7"/>
  <c r="M157" i="7"/>
  <c r="E158" i="7"/>
  <c r="F158" i="7"/>
  <c r="G158" i="7"/>
  <c r="H158" i="7"/>
  <c r="I158" i="7"/>
  <c r="J158" i="7"/>
  <c r="K158" i="7"/>
  <c r="L158" i="7"/>
  <c r="M158" i="7"/>
  <c r="E159" i="7"/>
  <c r="F159" i="7"/>
  <c r="G159" i="7"/>
  <c r="H159" i="7"/>
  <c r="I159" i="7"/>
  <c r="J159" i="7"/>
  <c r="K159" i="7"/>
  <c r="L159" i="7"/>
  <c r="M159" i="7"/>
  <c r="E160" i="7"/>
  <c r="F160" i="7"/>
  <c r="G160" i="7"/>
  <c r="H160" i="7"/>
  <c r="I160" i="7"/>
  <c r="J160" i="7"/>
  <c r="K160" i="7"/>
  <c r="L160" i="7"/>
  <c r="M160" i="7"/>
  <c r="E161" i="7"/>
  <c r="F161" i="7"/>
  <c r="G161" i="7"/>
  <c r="H161" i="7"/>
  <c r="I161" i="7"/>
  <c r="J161" i="7"/>
  <c r="K161" i="7"/>
  <c r="L161" i="7"/>
  <c r="M161" i="7"/>
  <c r="E162" i="7"/>
  <c r="F162" i="7"/>
  <c r="G162" i="7"/>
  <c r="H162" i="7"/>
  <c r="I162" i="7"/>
  <c r="J162" i="7"/>
  <c r="K162" i="7"/>
  <c r="L162" i="7"/>
  <c r="M162" i="7"/>
  <c r="E163" i="7"/>
  <c r="F163" i="7"/>
  <c r="G163" i="7"/>
  <c r="H163" i="7"/>
  <c r="I163" i="7"/>
  <c r="J163" i="7"/>
  <c r="K163" i="7"/>
  <c r="L163" i="7"/>
  <c r="M163" i="7"/>
  <c r="E164" i="7"/>
  <c r="F164" i="7"/>
  <c r="G164" i="7"/>
  <c r="H164" i="7"/>
  <c r="I164" i="7"/>
  <c r="J164" i="7"/>
  <c r="K164" i="7"/>
  <c r="L164" i="7"/>
  <c r="M164" i="7"/>
  <c r="E165" i="7"/>
  <c r="F165" i="7"/>
  <c r="G165" i="7"/>
  <c r="H165" i="7"/>
  <c r="I165" i="7"/>
  <c r="J165" i="7"/>
  <c r="K165" i="7"/>
  <c r="L165" i="7"/>
  <c r="M165" i="7"/>
  <c r="E166" i="7"/>
  <c r="F166" i="7"/>
  <c r="G166" i="7"/>
  <c r="H166" i="7"/>
  <c r="I166" i="7"/>
  <c r="J166" i="7"/>
  <c r="K166" i="7"/>
  <c r="L166" i="7"/>
  <c r="M166" i="7"/>
  <c r="E167" i="7"/>
  <c r="F167" i="7"/>
  <c r="G167" i="7"/>
  <c r="H167" i="7"/>
  <c r="I167" i="7"/>
  <c r="J167" i="7"/>
  <c r="K167" i="7"/>
  <c r="L167" i="7"/>
  <c r="M167" i="7"/>
  <c r="E168" i="7"/>
  <c r="F168" i="7"/>
  <c r="G168" i="7"/>
  <c r="H168" i="7"/>
  <c r="I168" i="7"/>
  <c r="J168" i="7"/>
  <c r="K168" i="7"/>
  <c r="L168" i="7"/>
  <c r="M168" i="7"/>
  <c r="E169" i="7"/>
  <c r="F169" i="7"/>
  <c r="G169" i="7"/>
  <c r="H169" i="7"/>
  <c r="I169" i="7"/>
  <c r="J169" i="7"/>
  <c r="K169" i="7"/>
  <c r="L169" i="7"/>
  <c r="M169" i="7"/>
  <c r="E170" i="7"/>
  <c r="F170" i="7"/>
  <c r="G170" i="7"/>
  <c r="H170" i="7"/>
  <c r="I170" i="7"/>
  <c r="J170" i="7"/>
  <c r="K170" i="7"/>
  <c r="L170" i="7"/>
  <c r="M170" i="7"/>
  <c r="E171" i="7"/>
  <c r="F171" i="7"/>
  <c r="G171" i="7"/>
  <c r="H171" i="7"/>
  <c r="I171" i="7"/>
  <c r="J171" i="7"/>
  <c r="K171" i="7"/>
  <c r="L171" i="7"/>
  <c r="M171" i="7"/>
  <c r="E172" i="7"/>
  <c r="F172" i="7"/>
  <c r="G172" i="7"/>
  <c r="H172" i="7"/>
  <c r="I172" i="7"/>
  <c r="J172" i="7"/>
  <c r="K172" i="7"/>
  <c r="L172" i="7"/>
  <c r="M172" i="7"/>
  <c r="E173" i="7"/>
  <c r="F173" i="7"/>
  <c r="G173" i="7"/>
  <c r="H173" i="7"/>
  <c r="I173" i="7"/>
  <c r="J173" i="7"/>
  <c r="K173" i="7"/>
  <c r="L173" i="7"/>
  <c r="M173" i="7"/>
  <c r="E174" i="7"/>
  <c r="F174" i="7"/>
  <c r="G174" i="7"/>
  <c r="H174" i="7"/>
  <c r="I174" i="7"/>
  <c r="J174" i="7"/>
  <c r="K174" i="7"/>
  <c r="L174" i="7"/>
  <c r="M174" i="7"/>
  <c r="E175" i="7"/>
  <c r="F175" i="7"/>
  <c r="G175" i="7"/>
  <c r="H175" i="7"/>
  <c r="I175" i="7"/>
  <c r="J175" i="7"/>
  <c r="K175" i="7"/>
  <c r="L175" i="7"/>
  <c r="M175" i="7"/>
  <c r="E176" i="7"/>
  <c r="F176" i="7"/>
  <c r="G176" i="7"/>
  <c r="H176" i="7"/>
  <c r="I176" i="7"/>
  <c r="J176" i="7"/>
  <c r="K176" i="7"/>
  <c r="L176" i="7"/>
  <c r="M176" i="7"/>
  <c r="E177" i="7"/>
  <c r="F177" i="7"/>
  <c r="G177" i="7"/>
  <c r="H177" i="7"/>
  <c r="I177" i="7"/>
  <c r="J177" i="7"/>
  <c r="K177" i="7"/>
  <c r="L177" i="7"/>
  <c r="M177" i="7"/>
  <c r="E178" i="7"/>
  <c r="F178" i="7"/>
  <c r="G178" i="7"/>
  <c r="H178" i="7"/>
  <c r="I178" i="7"/>
  <c r="J178" i="7"/>
  <c r="K178" i="7"/>
  <c r="L178" i="7"/>
  <c r="M178" i="7"/>
  <c r="E179" i="7"/>
  <c r="F179" i="7"/>
  <c r="G179" i="7"/>
  <c r="H179" i="7"/>
  <c r="I179" i="7"/>
  <c r="J179" i="7"/>
  <c r="K179" i="7"/>
  <c r="L179" i="7"/>
  <c r="M179" i="7"/>
  <c r="E180" i="7"/>
  <c r="F180" i="7"/>
  <c r="G180" i="7"/>
  <c r="H180" i="7"/>
  <c r="I180" i="7"/>
  <c r="J180" i="7"/>
  <c r="K180" i="7"/>
  <c r="L180" i="7"/>
  <c r="M180" i="7"/>
  <c r="E181" i="7"/>
  <c r="F181" i="7"/>
  <c r="G181" i="7"/>
  <c r="H181" i="7"/>
  <c r="I181" i="7"/>
  <c r="J181" i="7"/>
  <c r="K181" i="7"/>
  <c r="L181" i="7"/>
  <c r="M181" i="7"/>
  <c r="E182" i="7"/>
  <c r="F182" i="7"/>
  <c r="G182" i="7"/>
  <c r="H182" i="7"/>
  <c r="I182" i="7"/>
  <c r="J182" i="7"/>
  <c r="K182" i="7"/>
  <c r="L182" i="7"/>
  <c r="M182" i="7"/>
  <c r="E183" i="7"/>
  <c r="F183" i="7"/>
  <c r="G183" i="7"/>
  <c r="H183" i="7"/>
  <c r="I183" i="7"/>
  <c r="J183" i="7"/>
  <c r="K183" i="7"/>
  <c r="L183" i="7"/>
  <c r="M183" i="7"/>
  <c r="E184" i="7"/>
  <c r="F184" i="7"/>
  <c r="G184" i="7"/>
  <c r="H184" i="7"/>
  <c r="I184" i="7"/>
  <c r="J184" i="7"/>
  <c r="K184" i="7"/>
  <c r="L184" i="7"/>
  <c r="M184" i="7"/>
  <c r="E185" i="7"/>
  <c r="F185" i="7"/>
  <c r="G185" i="7"/>
  <c r="H185" i="7"/>
  <c r="I185" i="7"/>
  <c r="J185" i="7"/>
  <c r="K185" i="7"/>
  <c r="L185" i="7"/>
  <c r="M185" i="7"/>
  <c r="E186" i="7"/>
  <c r="F186" i="7"/>
  <c r="G186" i="7"/>
  <c r="H186" i="7"/>
  <c r="I186" i="7"/>
  <c r="J186" i="7"/>
  <c r="K186" i="7"/>
  <c r="L186" i="7"/>
  <c r="M186" i="7"/>
  <c r="E187" i="7"/>
  <c r="F187" i="7"/>
  <c r="G187" i="7"/>
  <c r="H187" i="7"/>
  <c r="I187" i="7"/>
  <c r="J187" i="7"/>
  <c r="K187" i="7"/>
  <c r="L187" i="7"/>
  <c r="M187" i="7"/>
  <c r="E188" i="7"/>
  <c r="F188" i="7"/>
  <c r="G188" i="7"/>
  <c r="H188" i="7"/>
  <c r="I188" i="7"/>
  <c r="J188" i="7"/>
  <c r="K188" i="7"/>
  <c r="L188" i="7"/>
  <c r="M188" i="7"/>
  <c r="E189" i="7"/>
  <c r="F189" i="7"/>
  <c r="G189" i="7"/>
  <c r="H189" i="7"/>
  <c r="I189" i="7"/>
  <c r="J189" i="7"/>
  <c r="K189" i="7"/>
  <c r="L189" i="7"/>
  <c r="M189" i="7"/>
  <c r="E190" i="7"/>
  <c r="F190" i="7"/>
  <c r="G190" i="7"/>
  <c r="H190" i="7"/>
  <c r="I190" i="7"/>
  <c r="J190" i="7"/>
  <c r="K190" i="7"/>
  <c r="L190" i="7"/>
  <c r="M190" i="7"/>
  <c r="E191" i="7"/>
  <c r="F191" i="7"/>
  <c r="G191" i="7"/>
  <c r="H191" i="7"/>
  <c r="I191" i="7"/>
  <c r="J191" i="7"/>
  <c r="K191" i="7"/>
  <c r="L191" i="7"/>
  <c r="M191" i="7"/>
  <c r="E192" i="7"/>
  <c r="F192" i="7"/>
  <c r="G192" i="7"/>
  <c r="H192" i="7"/>
  <c r="I192" i="7"/>
  <c r="J192" i="7"/>
  <c r="K192" i="7"/>
  <c r="L192" i="7"/>
  <c r="M192" i="7"/>
  <c r="E193" i="7"/>
  <c r="F193" i="7"/>
  <c r="G193" i="7"/>
  <c r="H193" i="7"/>
  <c r="I193" i="7"/>
  <c r="J193" i="7"/>
  <c r="K193" i="7"/>
  <c r="L193" i="7"/>
  <c r="M193" i="7"/>
  <c r="E194" i="7"/>
  <c r="F194" i="7"/>
  <c r="G194" i="7"/>
  <c r="H194" i="7"/>
  <c r="I194" i="7"/>
  <c r="J194" i="7"/>
  <c r="K194" i="7"/>
  <c r="L194" i="7"/>
  <c r="M194" i="7"/>
  <c r="E195" i="7"/>
  <c r="F195" i="7"/>
  <c r="G195" i="7"/>
  <c r="H195" i="7"/>
  <c r="I195" i="7"/>
  <c r="J195" i="7"/>
  <c r="K195" i="7"/>
  <c r="L195" i="7"/>
  <c r="M195" i="7"/>
  <c r="E196" i="7"/>
  <c r="F196" i="7"/>
  <c r="G196" i="7"/>
  <c r="H196" i="7"/>
  <c r="I196" i="7"/>
  <c r="J196" i="7"/>
  <c r="K196" i="7"/>
  <c r="L196" i="7"/>
  <c r="M196" i="7"/>
  <c r="E197" i="7"/>
  <c r="F197" i="7"/>
  <c r="G197" i="7"/>
  <c r="H197" i="7"/>
  <c r="I197" i="7"/>
  <c r="J197" i="7"/>
  <c r="K197" i="7"/>
  <c r="L197" i="7"/>
  <c r="M197" i="7"/>
  <c r="E198" i="7"/>
  <c r="F198" i="7"/>
  <c r="G198" i="7"/>
  <c r="H198" i="7"/>
  <c r="I198" i="7"/>
  <c r="J198" i="7"/>
  <c r="K198" i="7"/>
  <c r="L198" i="7"/>
  <c r="M198" i="7"/>
  <c r="E199" i="7"/>
  <c r="F199" i="7"/>
  <c r="G199" i="7"/>
  <c r="H199" i="7"/>
  <c r="I199" i="7"/>
  <c r="J199" i="7"/>
  <c r="K199" i="7"/>
  <c r="L199" i="7"/>
  <c r="M199" i="7"/>
  <c r="E200" i="7"/>
  <c r="F200" i="7"/>
  <c r="G200" i="7"/>
  <c r="H200" i="7"/>
  <c r="I200" i="7"/>
  <c r="J200" i="7"/>
  <c r="K200" i="7"/>
  <c r="L200" i="7"/>
  <c r="M200" i="7"/>
  <c r="E201" i="7"/>
  <c r="F201" i="7"/>
  <c r="G201" i="7"/>
  <c r="H201" i="7"/>
  <c r="I201" i="7"/>
  <c r="J201" i="7"/>
  <c r="K201" i="7"/>
  <c r="L201" i="7"/>
  <c r="M201" i="7"/>
  <c r="E202" i="7"/>
  <c r="F202" i="7"/>
  <c r="G202" i="7"/>
  <c r="H202" i="7"/>
  <c r="I202" i="7"/>
  <c r="J202" i="7"/>
  <c r="K202" i="7"/>
  <c r="L202" i="7"/>
  <c r="M202" i="7"/>
  <c r="E203" i="7"/>
  <c r="F203" i="7"/>
  <c r="G203" i="7"/>
  <c r="H203" i="7"/>
  <c r="I203" i="7"/>
  <c r="J203" i="7"/>
  <c r="K203" i="7"/>
  <c r="L203" i="7"/>
  <c r="M203" i="7"/>
  <c r="E204" i="7"/>
  <c r="F204" i="7"/>
  <c r="G204" i="7"/>
  <c r="H204" i="7"/>
  <c r="I204" i="7"/>
  <c r="J204" i="7"/>
  <c r="K204" i="7"/>
  <c r="L204" i="7"/>
  <c r="M204" i="7"/>
  <c r="E205" i="7"/>
  <c r="F205" i="7"/>
  <c r="G205" i="7"/>
  <c r="H205" i="7"/>
  <c r="I205" i="7"/>
  <c r="J205" i="7"/>
  <c r="K205" i="7"/>
  <c r="L205" i="7"/>
  <c r="M205" i="7"/>
  <c r="E206" i="7"/>
  <c r="F206" i="7"/>
  <c r="G206" i="7"/>
  <c r="H206" i="7"/>
  <c r="I206" i="7"/>
  <c r="J206" i="7"/>
  <c r="K206" i="7"/>
  <c r="L206" i="7"/>
  <c r="M206" i="7"/>
  <c r="E207" i="7"/>
  <c r="F207" i="7"/>
  <c r="G207" i="7"/>
  <c r="H207" i="7"/>
  <c r="I207" i="7"/>
  <c r="J207" i="7"/>
  <c r="K207" i="7"/>
  <c r="L207" i="7"/>
  <c r="M207" i="7"/>
  <c r="E208" i="7"/>
  <c r="F208" i="7"/>
  <c r="G208" i="7"/>
  <c r="H208" i="7"/>
  <c r="I208" i="7"/>
  <c r="J208" i="7"/>
  <c r="K208" i="7"/>
  <c r="L208" i="7"/>
  <c r="M208" i="7"/>
  <c r="E209" i="7"/>
  <c r="F209" i="7"/>
  <c r="G209" i="7"/>
  <c r="H209" i="7"/>
  <c r="I209" i="7"/>
  <c r="J209" i="7"/>
  <c r="K209" i="7"/>
  <c r="L209" i="7"/>
  <c r="M209" i="7"/>
  <c r="E210" i="7"/>
  <c r="F210" i="7"/>
  <c r="G210" i="7"/>
  <c r="H210" i="7"/>
  <c r="I210" i="7"/>
  <c r="J210" i="7"/>
  <c r="K210" i="7"/>
  <c r="L210" i="7"/>
  <c r="M210" i="7"/>
  <c r="E211" i="7"/>
  <c r="F211" i="7"/>
  <c r="G211" i="7"/>
  <c r="H211" i="7"/>
  <c r="I211" i="7"/>
  <c r="J211" i="7"/>
  <c r="K211" i="7"/>
  <c r="L211" i="7"/>
  <c r="M211" i="7"/>
  <c r="E212" i="7"/>
  <c r="F212" i="7"/>
  <c r="G212" i="7"/>
  <c r="H212" i="7"/>
  <c r="I212" i="7"/>
  <c r="J212" i="7"/>
  <c r="K212" i="7"/>
  <c r="L212" i="7"/>
  <c r="M212" i="7"/>
  <c r="E213" i="7"/>
  <c r="F213" i="7"/>
  <c r="G213" i="7"/>
  <c r="H213" i="7"/>
  <c r="I213" i="7"/>
  <c r="J213" i="7"/>
  <c r="K213" i="7"/>
  <c r="L213" i="7"/>
  <c r="M213" i="7"/>
  <c r="E214" i="7"/>
  <c r="F214" i="7"/>
  <c r="G214" i="7"/>
  <c r="H214" i="7"/>
  <c r="I214" i="7"/>
  <c r="J214" i="7"/>
  <c r="K214" i="7"/>
  <c r="L214" i="7"/>
  <c r="M214" i="7"/>
  <c r="E215" i="7"/>
  <c r="F215" i="7"/>
  <c r="G215" i="7"/>
  <c r="H215" i="7"/>
  <c r="I215" i="7"/>
  <c r="J215" i="7"/>
  <c r="K215" i="7"/>
  <c r="L215" i="7"/>
  <c r="M215" i="7"/>
  <c r="E216" i="7"/>
  <c r="F216" i="7"/>
  <c r="G216" i="7"/>
  <c r="H216" i="7"/>
  <c r="I216" i="7"/>
  <c r="J216" i="7"/>
  <c r="K216" i="7"/>
  <c r="L216" i="7"/>
  <c r="M216" i="7"/>
  <c r="E217" i="7"/>
  <c r="F217" i="7"/>
  <c r="G217" i="7"/>
  <c r="H217" i="7"/>
  <c r="I217" i="7"/>
  <c r="J217" i="7"/>
  <c r="K217" i="7"/>
  <c r="L217" i="7"/>
  <c r="M217" i="7"/>
  <c r="E218" i="7"/>
  <c r="F218" i="7"/>
  <c r="G218" i="7"/>
  <c r="H218" i="7"/>
  <c r="I218" i="7"/>
  <c r="J218" i="7"/>
  <c r="K218" i="7"/>
  <c r="L218" i="7"/>
  <c r="M218" i="7"/>
  <c r="E219" i="7"/>
  <c r="F219" i="7"/>
  <c r="G219" i="7"/>
  <c r="H219" i="7"/>
  <c r="I219" i="7"/>
  <c r="J219" i="7"/>
  <c r="K219" i="7"/>
  <c r="L219" i="7"/>
  <c r="M219" i="7"/>
  <c r="E220" i="7"/>
  <c r="F220" i="7"/>
  <c r="G220" i="7"/>
  <c r="H220" i="7"/>
  <c r="I220" i="7"/>
  <c r="J220" i="7"/>
  <c r="K220" i="7"/>
  <c r="L220" i="7"/>
  <c r="M220" i="7"/>
  <c r="E221" i="7"/>
  <c r="F221" i="7"/>
  <c r="G221" i="7"/>
  <c r="H221" i="7"/>
  <c r="I221" i="7"/>
  <c r="J221" i="7"/>
  <c r="K221" i="7"/>
  <c r="L221" i="7"/>
  <c r="M221" i="7"/>
  <c r="E222" i="7"/>
  <c r="F222" i="7"/>
  <c r="G222" i="7"/>
  <c r="H222" i="7"/>
  <c r="I222" i="7"/>
  <c r="J222" i="7"/>
  <c r="K222" i="7"/>
  <c r="L222" i="7"/>
  <c r="M222" i="7"/>
  <c r="E223" i="7"/>
  <c r="F223" i="7"/>
  <c r="G223" i="7"/>
  <c r="H223" i="7"/>
  <c r="I223" i="7"/>
  <c r="J223" i="7"/>
  <c r="K223" i="7"/>
  <c r="L223" i="7"/>
  <c r="M223" i="7"/>
  <c r="E224" i="7"/>
  <c r="F224" i="7"/>
  <c r="G224" i="7"/>
  <c r="H224" i="7"/>
  <c r="I224" i="7"/>
  <c r="J224" i="7"/>
  <c r="K224" i="7"/>
  <c r="L224" i="7"/>
  <c r="M224" i="7"/>
  <c r="E225" i="7"/>
  <c r="F225" i="7"/>
  <c r="G225" i="7"/>
  <c r="H225" i="7"/>
  <c r="I225" i="7"/>
  <c r="J225" i="7"/>
  <c r="K225" i="7"/>
  <c r="L225" i="7"/>
  <c r="M225" i="7"/>
  <c r="E226" i="7"/>
  <c r="F226" i="7"/>
  <c r="G226" i="7"/>
  <c r="H226" i="7"/>
  <c r="I226" i="7"/>
  <c r="J226" i="7"/>
  <c r="K226" i="7"/>
  <c r="L226" i="7"/>
  <c r="M226" i="7"/>
  <c r="E227" i="7"/>
  <c r="F227" i="7"/>
  <c r="G227" i="7"/>
  <c r="H227" i="7"/>
  <c r="I227" i="7"/>
  <c r="J227" i="7"/>
  <c r="K227" i="7"/>
  <c r="L227" i="7"/>
  <c r="M227" i="7"/>
  <c r="E228" i="7"/>
  <c r="F228" i="7"/>
  <c r="G228" i="7"/>
  <c r="H228" i="7"/>
  <c r="I228" i="7"/>
  <c r="J228" i="7"/>
  <c r="K228" i="7"/>
  <c r="L228" i="7"/>
  <c r="M228" i="7"/>
  <c r="E229" i="7"/>
  <c r="F229" i="7"/>
  <c r="G229" i="7"/>
  <c r="H229" i="7"/>
  <c r="I229" i="7"/>
  <c r="J229" i="7"/>
  <c r="K229" i="7"/>
  <c r="L229" i="7"/>
  <c r="M229" i="7"/>
  <c r="E230" i="7"/>
  <c r="F230" i="7"/>
  <c r="G230" i="7"/>
  <c r="H230" i="7"/>
  <c r="I230" i="7"/>
  <c r="J230" i="7"/>
  <c r="K230" i="7"/>
  <c r="L230" i="7"/>
  <c r="M230" i="7"/>
  <c r="E231" i="7"/>
  <c r="F231" i="7"/>
  <c r="G231" i="7"/>
  <c r="H231" i="7"/>
  <c r="I231" i="7"/>
  <c r="J231" i="7"/>
  <c r="K231" i="7"/>
  <c r="L231" i="7"/>
  <c r="M231" i="7"/>
  <c r="E232" i="7"/>
  <c r="F232" i="7"/>
  <c r="G232" i="7"/>
  <c r="H232" i="7"/>
  <c r="I232" i="7"/>
  <c r="J232" i="7"/>
  <c r="K232" i="7"/>
  <c r="L232" i="7"/>
  <c r="M232" i="7"/>
  <c r="E233" i="7"/>
  <c r="F233" i="7"/>
  <c r="G233" i="7"/>
  <c r="H233" i="7"/>
  <c r="I233" i="7"/>
  <c r="J233" i="7"/>
  <c r="K233" i="7"/>
  <c r="L233" i="7"/>
  <c r="M233" i="7"/>
  <c r="E234" i="7"/>
  <c r="F234" i="7"/>
  <c r="G234" i="7"/>
  <c r="H234" i="7"/>
  <c r="I234" i="7"/>
  <c r="J234" i="7"/>
  <c r="K234" i="7"/>
  <c r="L234" i="7"/>
  <c r="M234" i="7"/>
  <c r="E235" i="7"/>
  <c r="F235" i="7"/>
  <c r="G235" i="7"/>
  <c r="H235" i="7"/>
  <c r="I235" i="7"/>
  <c r="J235" i="7"/>
  <c r="K235" i="7"/>
  <c r="L235" i="7"/>
  <c r="M235" i="7"/>
  <c r="E236" i="7"/>
  <c r="F236" i="7"/>
  <c r="G236" i="7"/>
  <c r="H236" i="7"/>
  <c r="I236" i="7"/>
  <c r="J236" i="7"/>
  <c r="K236" i="7"/>
  <c r="L236" i="7"/>
  <c r="M236" i="7"/>
  <c r="E237" i="7"/>
  <c r="F237" i="7"/>
  <c r="G237" i="7"/>
  <c r="H237" i="7"/>
  <c r="I237" i="7"/>
  <c r="J237" i="7"/>
  <c r="K237" i="7"/>
  <c r="L237" i="7"/>
  <c r="M237" i="7"/>
  <c r="E238" i="7"/>
  <c r="F238" i="7"/>
  <c r="G238" i="7"/>
  <c r="H238" i="7"/>
  <c r="I238" i="7"/>
  <c r="J238" i="7"/>
  <c r="K238" i="7"/>
  <c r="L238" i="7"/>
  <c r="M238" i="7"/>
  <c r="E239" i="7"/>
  <c r="F239" i="7"/>
  <c r="G239" i="7"/>
  <c r="H239" i="7"/>
  <c r="I239" i="7"/>
  <c r="J239" i="7"/>
  <c r="K239" i="7"/>
  <c r="L239" i="7"/>
  <c r="M239" i="7"/>
  <c r="E240" i="7"/>
  <c r="F240" i="7"/>
  <c r="G240" i="7"/>
  <c r="H240" i="7"/>
  <c r="I240" i="7"/>
  <c r="J240" i="7"/>
  <c r="K240" i="7"/>
  <c r="L240" i="7"/>
  <c r="M240" i="7"/>
  <c r="E241" i="7"/>
  <c r="F241" i="7"/>
  <c r="G241" i="7"/>
  <c r="H241" i="7"/>
  <c r="I241" i="7"/>
  <c r="J241" i="7"/>
  <c r="K241" i="7"/>
  <c r="L241" i="7"/>
  <c r="M241" i="7"/>
  <c r="E242" i="7"/>
  <c r="F242" i="7"/>
  <c r="G242" i="7"/>
  <c r="H242" i="7"/>
  <c r="I242" i="7"/>
  <c r="J242" i="7"/>
  <c r="K242" i="7"/>
  <c r="L242" i="7"/>
  <c r="M242" i="7"/>
  <c r="E243" i="7"/>
  <c r="F243" i="7"/>
  <c r="G243" i="7"/>
  <c r="H243" i="7"/>
  <c r="I243" i="7"/>
  <c r="J243" i="7"/>
  <c r="K243" i="7"/>
  <c r="L243" i="7"/>
  <c r="M243" i="7"/>
  <c r="E244" i="7"/>
  <c r="F244" i="7"/>
  <c r="G244" i="7"/>
  <c r="H244" i="7"/>
  <c r="I244" i="7"/>
  <c r="J244" i="7"/>
  <c r="K244" i="7"/>
  <c r="L244" i="7"/>
  <c r="M244" i="7"/>
  <c r="E245" i="7"/>
  <c r="F245" i="7"/>
  <c r="G245" i="7"/>
  <c r="H245" i="7"/>
  <c r="I245" i="7"/>
  <c r="J245" i="7"/>
  <c r="K245" i="7"/>
  <c r="L245" i="7"/>
  <c r="M245" i="7"/>
  <c r="E246" i="7"/>
  <c r="F246" i="7"/>
  <c r="G246" i="7"/>
  <c r="H246" i="7"/>
  <c r="I246" i="7"/>
  <c r="J246" i="7"/>
  <c r="K246" i="7"/>
  <c r="L246" i="7"/>
  <c r="M246" i="7"/>
  <c r="E247" i="7"/>
  <c r="F247" i="7"/>
  <c r="G247" i="7"/>
  <c r="H247" i="7"/>
  <c r="I247" i="7"/>
  <c r="J247" i="7"/>
  <c r="K247" i="7"/>
  <c r="L247" i="7"/>
  <c r="M247" i="7"/>
  <c r="E248" i="7"/>
  <c r="F248" i="7"/>
  <c r="G248" i="7"/>
  <c r="H248" i="7"/>
  <c r="I248" i="7"/>
  <c r="J248" i="7"/>
  <c r="K248" i="7"/>
  <c r="L248" i="7"/>
  <c r="M248" i="7"/>
  <c r="E249" i="7"/>
  <c r="F249" i="7"/>
  <c r="G249" i="7"/>
  <c r="H249" i="7"/>
  <c r="I249" i="7"/>
  <c r="J249" i="7"/>
  <c r="K249" i="7"/>
  <c r="L249" i="7"/>
  <c r="M249" i="7"/>
  <c r="E250" i="7"/>
  <c r="F250" i="7"/>
  <c r="G250" i="7"/>
  <c r="H250" i="7"/>
  <c r="I250" i="7"/>
  <c r="J250" i="7"/>
  <c r="K250" i="7"/>
  <c r="L250" i="7"/>
  <c r="M250" i="7"/>
  <c r="E251" i="7"/>
  <c r="F251" i="7"/>
  <c r="G251" i="7"/>
  <c r="H251" i="7"/>
  <c r="I251" i="7"/>
  <c r="J251" i="7"/>
  <c r="K251" i="7"/>
  <c r="L251" i="7"/>
  <c r="M251" i="7"/>
  <c r="E252" i="7"/>
  <c r="F252" i="7"/>
  <c r="G252" i="7"/>
  <c r="H252" i="7"/>
  <c r="I252" i="7"/>
  <c r="J252" i="7"/>
  <c r="K252" i="7"/>
  <c r="L252" i="7"/>
  <c r="M252" i="7"/>
  <c r="E253" i="7"/>
  <c r="F253" i="7"/>
  <c r="G253" i="7"/>
  <c r="H253" i="7"/>
  <c r="I253" i="7"/>
  <c r="J253" i="7"/>
  <c r="K253" i="7"/>
  <c r="L253" i="7"/>
  <c r="M253" i="7"/>
  <c r="E254" i="7"/>
  <c r="F254" i="7"/>
  <c r="G254" i="7"/>
  <c r="H254" i="7"/>
  <c r="I254" i="7"/>
  <c r="J254" i="7"/>
  <c r="K254" i="7"/>
  <c r="L254" i="7"/>
  <c r="M254" i="7"/>
  <c r="E255" i="7"/>
  <c r="F255" i="7"/>
  <c r="G255" i="7"/>
  <c r="H255" i="7"/>
  <c r="I255" i="7"/>
  <c r="J255" i="7"/>
  <c r="K255" i="7"/>
  <c r="L255" i="7"/>
  <c r="M255" i="7"/>
  <c r="E256" i="7"/>
  <c r="F256" i="7"/>
  <c r="G256" i="7"/>
  <c r="H256" i="7"/>
  <c r="I256" i="7"/>
  <c r="J256" i="7"/>
  <c r="K256" i="7"/>
  <c r="L256" i="7"/>
  <c r="M256" i="7"/>
  <c r="E257" i="7"/>
  <c r="F257" i="7"/>
  <c r="G257" i="7"/>
  <c r="H257" i="7"/>
  <c r="I257" i="7"/>
  <c r="J257" i="7"/>
  <c r="K257" i="7"/>
  <c r="L257" i="7"/>
  <c r="M257" i="7"/>
  <c r="E258" i="7"/>
  <c r="F258" i="7"/>
  <c r="G258" i="7"/>
  <c r="H258" i="7"/>
  <c r="I258" i="7"/>
  <c r="J258" i="7"/>
  <c r="K258" i="7"/>
  <c r="L258" i="7"/>
  <c r="M258" i="7"/>
  <c r="E259" i="7"/>
  <c r="F259" i="7"/>
  <c r="G259" i="7"/>
  <c r="H259" i="7"/>
  <c r="I259" i="7"/>
  <c r="J259" i="7"/>
  <c r="K259" i="7"/>
  <c r="L259" i="7"/>
  <c r="M259" i="7"/>
  <c r="E260" i="7"/>
  <c r="F260" i="7"/>
  <c r="G260" i="7"/>
  <c r="H260" i="7"/>
  <c r="I260" i="7"/>
  <c r="J260" i="7"/>
  <c r="K260" i="7"/>
  <c r="L260" i="7"/>
  <c r="M260" i="7"/>
  <c r="E261" i="7"/>
  <c r="F261" i="7"/>
  <c r="G261" i="7"/>
  <c r="H261" i="7"/>
  <c r="I261" i="7"/>
  <c r="J261" i="7"/>
  <c r="K261" i="7"/>
  <c r="L261" i="7"/>
  <c r="M261" i="7"/>
  <c r="E262" i="7"/>
  <c r="F262" i="7"/>
  <c r="G262" i="7"/>
  <c r="H262" i="7"/>
  <c r="I262" i="7"/>
  <c r="J262" i="7"/>
  <c r="K262" i="7"/>
  <c r="L262" i="7"/>
  <c r="M262" i="7"/>
  <c r="E263" i="7"/>
  <c r="F263" i="7"/>
  <c r="G263" i="7"/>
  <c r="H263" i="7"/>
  <c r="I263" i="7"/>
  <c r="J263" i="7"/>
  <c r="K263" i="7"/>
  <c r="L263" i="7"/>
  <c r="M263" i="7"/>
  <c r="E264" i="7"/>
  <c r="F264" i="7"/>
  <c r="G264" i="7"/>
  <c r="H264" i="7"/>
  <c r="I264" i="7"/>
  <c r="J264" i="7"/>
  <c r="K264" i="7"/>
  <c r="L264" i="7"/>
  <c r="M264" i="7"/>
  <c r="E265" i="7"/>
  <c r="F265" i="7"/>
  <c r="G265" i="7"/>
  <c r="H265" i="7"/>
  <c r="I265" i="7"/>
  <c r="J265" i="7"/>
  <c r="K265" i="7"/>
  <c r="L265" i="7"/>
  <c r="M265" i="7"/>
  <c r="E266" i="7"/>
  <c r="F266" i="7"/>
  <c r="G266" i="7"/>
  <c r="H266" i="7"/>
  <c r="I266" i="7"/>
  <c r="J266" i="7"/>
  <c r="K266" i="7"/>
  <c r="L266" i="7"/>
  <c r="M266" i="7"/>
  <c r="E267" i="7"/>
  <c r="F267" i="7"/>
  <c r="G267" i="7"/>
  <c r="H267" i="7"/>
  <c r="I267" i="7"/>
  <c r="J267" i="7"/>
  <c r="K267" i="7"/>
  <c r="L267" i="7"/>
  <c r="M267" i="7"/>
  <c r="E268" i="7"/>
  <c r="F268" i="7"/>
  <c r="G268" i="7"/>
  <c r="H268" i="7"/>
  <c r="I268" i="7"/>
  <c r="J268" i="7"/>
  <c r="K268" i="7"/>
  <c r="L268" i="7"/>
  <c r="M268" i="7"/>
  <c r="E269" i="7"/>
  <c r="F269" i="7"/>
  <c r="G269" i="7"/>
  <c r="H269" i="7"/>
  <c r="I269" i="7"/>
  <c r="J269" i="7"/>
  <c r="K269" i="7"/>
  <c r="L269" i="7"/>
  <c r="M269" i="7"/>
  <c r="E270" i="7"/>
  <c r="F270" i="7"/>
  <c r="G270" i="7"/>
  <c r="H270" i="7"/>
  <c r="I270" i="7"/>
  <c r="J270" i="7"/>
  <c r="K270" i="7"/>
  <c r="L270" i="7"/>
  <c r="M270" i="7"/>
  <c r="E271" i="7"/>
  <c r="F271" i="7"/>
  <c r="G271" i="7"/>
  <c r="H271" i="7"/>
  <c r="I271" i="7"/>
  <c r="J271" i="7"/>
  <c r="K271" i="7"/>
  <c r="L271" i="7"/>
  <c r="M271" i="7"/>
  <c r="E272" i="7"/>
  <c r="F272" i="7"/>
  <c r="G272" i="7"/>
  <c r="H272" i="7"/>
  <c r="I272" i="7"/>
  <c r="J272" i="7"/>
  <c r="K272" i="7"/>
  <c r="L272" i="7"/>
  <c r="M272" i="7"/>
  <c r="E273" i="7"/>
  <c r="F273" i="7"/>
  <c r="G273" i="7"/>
  <c r="H273" i="7"/>
  <c r="I273" i="7"/>
  <c r="J273" i="7"/>
  <c r="K273" i="7"/>
  <c r="L273" i="7"/>
  <c r="M273" i="7"/>
  <c r="E274" i="7"/>
  <c r="F274" i="7"/>
  <c r="G274" i="7"/>
  <c r="H274" i="7"/>
  <c r="I274" i="7"/>
  <c r="J274" i="7"/>
  <c r="K274" i="7"/>
  <c r="L274" i="7"/>
  <c r="M274" i="7"/>
  <c r="E275" i="7"/>
  <c r="F275" i="7"/>
  <c r="G275" i="7"/>
  <c r="H275" i="7"/>
  <c r="I275" i="7"/>
  <c r="J275" i="7"/>
  <c r="K275" i="7"/>
  <c r="L275" i="7"/>
  <c r="M275" i="7"/>
  <c r="E276" i="7"/>
  <c r="F276" i="7"/>
  <c r="G276" i="7"/>
  <c r="H276" i="7"/>
  <c r="I276" i="7"/>
  <c r="J276" i="7"/>
  <c r="K276" i="7"/>
  <c r="L276" i="7"/>
  <c r="M276" i="7"/>
  <c r="E277" i="7"/>
  <c r="F277" i="7"/>
  <c r="G277" i="7"/>
  <c r="H277" i="7"/>
  <c r="I277" i="7"/>
  <c r="J277" i="7"/>
  <c r="K277" i="7"/>
  <c r="L277" i="7"/>
  <c r="M277" i="7"/>
  <c r="E278" i="7"/>
  <c r="F278" i="7"/>
  <c r="G278" i="7"/>
  <c r="H278" i="7"/>
  <c r="I278" i="7"/>
  <c r="J278" i="7"/>
  <c r="K278" i="7"/>
  <c r="L278" i="7"/>
  <c r="M278" i="7"/>
  <c r="E279" i="7"/>
  <c r="F279" i="7"/>
  <c r="G279" i="7"/>
  <c r="H279" i="7"/>
  <c r="I279" i="7"/>
  <c r="J279" i="7"/>
  <c r="K279" i="7"/>
  <c r="L279" i="7"/>
  <c r="M279" i="7"/>
  <c r="E280" i="7"/>
  <c r="F280" i="7"/>
  <c r="G280" i="7"/>
  <c r="H280" i="7"/>
  <c r="I280" i="7"/>
  <c r="J280" i="7"/>
  <c r="K280" i="7"/>
  <c r="L280" i="7"/>
  <c r="M280" i="7"/>
  <c r="E281" i="7"/>
  <c r="F281" i="7"/>
  <c r="G281" i="7"/>
  <c r="H281" i="7"/>
  <c r="I281" i="7"/>
  <c r="J281" i="7"/>
  <c r="K281" i="7"/>
  <c r="L281" i="7"/>
  <c r="M281" i="7"/>
  <c r="E282" i="7"/>
  <c r="F282" i="7"/>
  <c r="G282" i="7"/>
  <c r="H282" i="7"/>
  <c r="I282" i="7"/>
  <c r="J282" i="7"/>
  <c r="K282" i="7"/>
  <c r="L282" i="7"/>
  <c r="M282" i="7"/>
  <c r="E283" i="7"/>
  <c r="F283" i="7"/>
  <c r="G283" i="7"/>
  <c r="H283" i="7"/>
  <c r="I283" i="7"/>
  <c r="J283" i="7"/>
  <c r="K283" i="7"/>
  <c r="L283" i="7"/>
  <c r="M283" i="7"/>
  <c r="E284" i="7"/>
  <c r="F284" i="7"/>
  <c r="G284" i="7"/>
  <c r="H284" i="7"/>
  <c r="I284" i="7"/>
  <c r="J284" i="7"/>
  <c r="K284" i="7"/>
  <c r="L284" i="7"/>
  <c r="M284" i="7"/>
  <c r="E285" i="7"/>
  <c r="F285" i="7"/>
  <c r="G285" i="7"/>
  <c r="H285" i="7"/>
  <c r="I285" i="7"/>
  <c r="J285" i="7"/>
  <c r="K285" i="7"/>
  <c r="L285" i="7"/>
  <c r="M285" i="7"/>
  <c r="E286" i="7"/>
  <c r="F286" i="7"/>
  <c r="G286" i="7"/>
  <c r="H286" i="7"/>
  <c r="I286" i="7"/>
  <c r="J286" i="7"/>
  <c r="K286" i="7"/>
  <c r="L286" i="7"/>
  <c r="M286" i="7"/>
  <c r="E287" i="7"/>
  <c r="F287" i="7"/>
  <c r="G287" i="7"/>
  <c r="H287" i="7"/>
  <c r="I287" i="7"/>
  <c r="J287" i="7"/>
  <c r="K287" i="7"/>
  <c r="L287" i="7"/>
  <c r="M287" i="7"/>
  <c r="E288" i="7"/>
  <c r="F288" i="7"/>
  <c r="G288" i="7"/>
  <c r="H288" i="7"/>
  <c r="I288" i="7"/>
  <c r="J288" i="7"/>
  <c r="K288" i="7"/>
  <c r="L288" i="7"/>
  <c r="M288" i="7"/>
  <c r="E289" i="7"/>
  <c r="F289" i="7"/>
  <c r="G289" i="7"/>
  <c r="H289" i="7"/>
  <c r="I289" i="7"/>
  <c r="J289" i="7"/>
  <c r="K289" i="7"/>
  <c r="L289" i="7"/>
  <c r="M289" i="7"/>
  <c r="E290" i="7"/>
  <c r="F290" i="7"/>
  <c r="G290" i="7"/>
  <c r="H290" i="7"/>
  <c r="I290" i="7"/>
  <c r="J290" i="7"/>
  <c r="K290" i="7"/>
  <c r="L290" i="7"/>
  <c r="M290" i="7"/>
  <c r="E291" i="7"/>
  <c r="F291" i="7"/>
  <c r="G291" i="7"/>
  <c r="H291" i="7"/>
  <c r="I291" i="7"/>
  <c r="J291" i="7"/>
  <c r="K291" i="7"/>
  <c r="L291" i="7"/>
  <c r="M291" i="7"/>
  <c r="E292" i="7"/>
  <c r="F292" i="7"/>
  <c r="G292" i="7"/>
  <c r="H292" i="7"/>
  <c r="I292" i="7"/>
  <c r="J292" i="7"/>
  <c r="K292" i="7"/>
  <c r="L292" i="7"/>
  <c r="M292" i="7"/>
  <c r="E293" i="7"/>
  <c r="F293" i="7"/>
  <c r="G293" i="7"/>
  <c r="H293" i="7"/>
  <c r="I293" i="7"/>
  <c r="J293" i="7"/>
  <c r="K293" i="7"/>
  <c r="L293" i="7"/>
  <c r="M293" i="7"/>
  <c r="E294" i="7"/>
  <c r="F294" i="7"/>
  <c r="G294" i="7"/>
  <c r="H294" i="7"/>
  <c r="I294" i="7"/>
  <c r="J294" i="7"/>
  <c r="K294" i="7"/>
  <c r="L294" i="7"/>
  <c r="M294" i="7"/>
  <c r="E295" i="7"/>
  <c r="F295" i="7"/>
  <c r="G295" i="7"/>
  <c r="H295" i="7"/>
  <c r="I295" i="7"/>
  <c r="J295" i="7"/>
  <c r="K295" i="7"/>
  <c r="L295" i="7"/>
  <c r="M295" i="7"/>
  <c r="E296" i="7"/>
  <c r="F296" i="7"/>
  <c r="G296" i="7"/>
  <c r="H296" i="7"/>
  <c r="I296" i="7"/>
  <c r="J296" i="7"/>
  <c r="K296" i="7"/>
  <c r="L296" i="7"/>
  <c r="M296" i="7"/>
  <c r="E297" i="7"/>
  <c r="F297" i="7"/>
  <c r="G297" i="7"/>
  <c r="H297" i="7"/>
  <c r="I297" i="7"/>
  <c r="J297" i="7"/>
  <c r="K297" i="7"/>
  <c r="L297" i="7"/>
  <c r="M297" i="7"/>
  <c r="E298" i="7"/>
  <c r="F298" i="7"/>
  <c r="G298" i="7"/>
  <c r="H298" i="7"/>
  <c r="I298" i="7"/>
  <c r="J298" i="7"/>
  <c r="K298" i="7"/>
  <c r="L298" i="7"/>
  <c r="M298" i="7"/>
  <c r="E299" i="7"/>
  <c r="F299" i="7"/>
  <c r="G299" i="7"/>
  <c r="H299" i="7"/>
  <c r="I299" i="7"/>
  <c r="J299" i="7"/>
  <c r="K299" i="7"/>
  <c r="L299" i="7"/>
  <c r="M299" i="7"/>
  <c r="E300" i="7"/>
  <c r="F300" i="7"/>
  <c r="G300" i="7"/>
  <c r="H300" i="7"/>
  <c r="I300" i="7"/>
  <c r="J300" i="7"/>
  <c r="K300" i="7"/>
  <c r="L300" i="7"/>
  <c r="M300" i="7"/>
  <c r="E301" i="7"/>
  <c r="F301" i="7"/>
  <c r="G301" i="7"/>
  <c r="H301" i="7"/>
  <c r="I301" i="7"/>
  <c r="J301" i="7"/>
  <c r="K301" i="7"/>
  <c r="L301" i="7"/>
  <c r="M301" i="7"/>
  <c r="E302" i="7"/>
  <c r="F302" i="7"/>
  <c r="G302" i="7"/>
  <c r="H302" i="7"/>
  <c r="I302" i="7"/>
  <c r="J302" i="7"/>
  <c r="K302" i="7"/>
  <c r="L302" i="7"/>
  <c r="M302" i="7"/>
  <c r="E303" i="7"/>
  <c r="F303" i="7"/>
  <c r="G303" i="7"/>
  <c r="H303" i="7"/>
  <c r="I303" i="7"/>
  <c r="J303" i="7"/>
  <c r="K303" i="7"/>
  <c r="L303" i="7"/>
  <c r="M303" i="7"/>
  <c r="E304" i="7"/>
  <c r="F304" i="7"/>
  <c r="G304" i="7"/>
  <c r="H304" i="7"/>
  <c r="I304" i="7"/>
  <c r="J304" i="7"/>
  <c r="K304" i="7"/>
  <c r="L304" i="7"/>
  <c r="M304" i="7"/>
  <c r="E305" i="7"/>
  <c r="F305" i="7"/>
  <c r="G305" i="7"/>
  <c r="H305" i="7"/>
  <c r="I305" i="7"/>
  <c r="J305" i="7"/>
  <c r="K305" i="7"/>
  <c r="L305" i="7"/>
  <c r="M305" i="7"/>
  <c r="E306" i="7"/>
  <c r="F306" i="7"/>
  <c r="G306" i="7"/>
  <c r="H306" i="7"/>
  <c r="I306" i="7"/>
  <c r="J306" i="7"/>
  <c r="K306" i="7"/>
  <c r="L306" i="7"/>
  <c r="M306" i="7"/>
  <c r="E307" i="7"/>
  <c r="F307" i="7"/>
  <c r="G307" i="7"/>
  <c r="H307" i="7"/>
  <c r="I307" i="7"/>
  <c r="J307" i="7"/>
  <c r="K307" i="7"/>
  <c r="L307" i="7"/>
  <c r="M307" i="7"/>
  <c r="E308" i="7"/>
  <c r="F308" i="7"/>
  <c r="G308" i="7"/>
  <c r="H308" i="7"/>
  <c r="I308" i="7"/>
  <c r="J308" i="7"/>
  <c r="K308" i="7"/>
  <c r="L308" i="7"/>
  <c r="M308" i="7"/>
  <c r="E309" i="7"/>
  <c r="F309" i="7"/>
  <c r="G309" i="7"/>
  <c r="H309" i="7"/>
  <c r="I309" i="7"/>
  <c r="J309" i="7"/>
  <c r="K309" i="7"/>
  <c r="L309" i="7"/>
  <c r="M309" i="7"/>
  <c r="E310" i="7"/>
  <c r="F310" i="7"/>
  <c r="G310" i="7"/>
  <c r="H310" i="7"/>
  <c r="I310" i="7"/>
  <c r="J310" i="7"/>
  <c r="K310" i="7"/>
  <c r="L310" i="7"/>
  <c r="M310" i="7"/>
  <c r="E311" i="7"/>
  <c r="F311" i="7"/>
  <c r="G311" i="7"/>
  <c r="H311" i="7"/>
  <c r="I311" i="7"/>
  <c r="J311" i="7"/>
  <c r="K311" i="7"/>
  <c r="L311" i="7"/>
  <c r="M311" i="7"/>
  <c r="E312" i="7"/>
  <c r="F312" i="7"/>
  <c r="G312" i="7"/>
  <c r="H312" i="7"/>
  <c r="I312" i="7"/>
  <c r="J312" i="7"/>
  <c r="K312" i="7"/>
  <c r="L312" i="7"/>
  <c r="M312" i="7"/>
  <c r="E313" i="7"/>
  <c r="F313" i="7"/>
  <c r="G313" i="7"/>
  <c r="H313" i="7"/>
  <c r="I313" i="7"/>
  <c r="J313" i="7"/>
  <c r="K313" i="7"/>
  <c r="L313" i="7"/>
  <c r="M313" i="7"/>
  <c r="E314" i="7"/>
  <c r="F314" i="7"/>
  <c r="G314" i="7"/>
  <c r="H314" i="7"/>
  <c r="I314" i="7"/>
  <c r="J314" i="7"/>
  <c r="K314" i="7"/>
  <c r="L314" i="7"/>
  <c r="M314" i="7"/>
  <c r="E315" i="7"/>
  <c r="F315" i="7"/>
  <c r="G315" i="7"/>
  <c r="H315" i="7"/>
  <c r="I315" i="7"/>
  <c r="J315" i="7"/>
  <c r="K315" i="7"/>
  <c r="L315" i="7"/>
  <c r="M315" i="7"/>
  <c r="E316" i="7"/>
  <c r="F316" i="7"/>
  <c r="G316" i="7"/>
  <c r="H316" i="7"/>
  <c r="I316" i="7"/>
  <c r="J316" i="7"/>
  <c r="K316" i="7"/>
  <c r="L316" i="7"/>
  <c r="M316" i="7"/>
  <c r="E317" i="7"/>
  <c r="F317" i="7"/>
  <c r="G317" i="7"/>
  <c r="H317" i="7"/>
  <c r="I317" i="7"/>
  <c r="J317" i="7"/>
  <c r="K317" i="7"/>
  <c r="L317" i="7"/>
  <c r="M317" i="7"/>
  <c r="E318" i="7"/>
  <c r="F318" i="7"/>
  <c r="G318" i="7"/>
  <c r="H318" i="7"/>
  <c r="I318" i="7"/>
  <c r="J318" i="7"/>
  <c r="K318" i="7"/>
  <c r="L318" i="7"/>
  <c r="M318" i="7"/>
  <c r="E319" i="7"/>
  <c r="F319" i="7"/>
  <c r="G319" i="7"/>
  <c r="H319" i="7"/>
  <c r="I319" i="7"/>
  <c r="J319" i="7"/>
  <c r="K319" i="7"/>
  <c r="L319" i="7"/>
  <c r="M319" i="7"/>
  <c r="E320" i="7"/>
  <c r="F320" i="7"/>
  <c r="G320" i="7"/>
  <c r="H320" i="7"/>
  <c r="I320" i="7"/>
  <c r="J320" i="7"/>
  <c r="K320" i="7"/>
  <c r="L320" i="7"/>
  <c r="M320" i="7"/>
  <c r="E321" i="7"/>
  <c r="F321" i="7"/>
  <c r="G321" i="7"/>
  <c r="H321" i="7"/>
  <c r="I321" i="7"/>
  <c r="J321" i="7"/>
  <c r="K321" i="7"/>
  <c r="L321" i="7"/>
  <c r="M321" i="7"/>
  <c r="E322" i="7"/>
  <c r="F322" i="7"/>
  <c r="G322" i="7"/>
  <c r="H322" i="7"/>
  <c r="I322" i="7"/>
  <c r="J322" i="7"/>
  <c r="K322" i="7"/>
  <c r="L322" i="7"/>
  <c r="M322" i="7"/>
  <c r="E323" i="7"/>
  <c r="F323" i="7"/>
  <c r="G323" i="7"/>
  <c r="H323" i="7"/>
  <c r="I323" i="7"/>
  <c r="J323" i="7"/>
  <c r="K323" i="7"/>
  <c r="L323" i="7"/>
  <c r="M323" i="7"/>
  <c r="E324" i="7"/>
  <c r="F324" i="7"/>
  <c r="G324" i="7"/>
  <c r="H324" i="7"/>
  <c r="I324" i="7"/>
  <c r="J324" i="7"/>
  <c r="K324" i="7"/>
  <c r="L324" i="7"/>
  <c r="M324" i="7"/>
  <c r="E325" i="7"/>
  <c r="F325" i="7"/>
  <c r="G325" i="7"/>
  <c r="H325" i="7"/>
  <c r="I325" i="7"/>
  <c r="J325" i="7"/>
  <c r="K325" i="7"/>
  <c r="L325" i="7"/>
  <c r="M325" i="7"/>
  <c r="E326" i="7"/>
  <c r="F326" i="7"/>
  <c r="G326" i="7"/>
  <c r="H326" i="7"/>
  <c r="I326" i="7"/>
  <c r="J326" i="7"/>
  <c r="K326" i="7"/>
  <c r="L326" i="7"/>
  <c r="M326" i="7"/>
  <c r="E327" i="7"/>
  <c r="F327" i="7"/>
  <c r="G327" i="7"/>
  <c r="H327" i="7"/>
  <c r="I327" i="7"/>
  <c r="J327" i="7"/>
  <c r="K327" i="7"/>
  <c r="L327" i="7"/>
  <c r="M327" i="7"/>
  <c r="E328" i="7"/>
  <c r="F328" i="7"/>
  <c r="G328" i="7"/>
  <c r="H328" i="7"/>
  <c r="I328" i="7"/>
  <c r="J328" i="7"/>
  <c r="K328" i="7"/>
  <c r="L328" i="7"/>
  <c r="M328" i="7"/>
  <c r="E329" i="7"/>
  <c r="F329" i="7"/>
  <c r="G329" i="7"/>
  <c r="H329" i="7"/>
  <c r="I329" i="7"/>
  <c r="J329" i="7"/>
  <c r="K329" i="7"/>
  <c r="L329" i="7"/>
  <c r="M329" i="7"/>
  <c r="E330" i="7"/>
  <c r="F330" i="7"/>
  <c r="G330" i="7"/>
  <c r="H330" i="7"/>
  <c r="I330" i="7"/>
  <c r="J330" i="7"/>
  <c r="K330" i="7"/>
  <c r="L330" i="7"/>
  <c r="M330" i="7"/>
  <c r="E331" i="7"/>
  <c r="F331" i="7"/>
  <c r="G331" i="7"/>
  <c r="H331" i="7"/>
  <c r="I331" i="7"/>
  <c r="J331" i="7"/>
  <c r="K331" i="7"/>
  <c r="L331" i="7"/>
  <c r="M331" i="7"/>
  <c r="E332" i="7"/>
  <c r="F332" i="7"/>
  <c r="G332" i="7"/>
  <c r="H332" i="7"/>
  <c r="I332" i="7"/>
  <c r="J332" i="7"/>
  <c r="K332" i="7"/>
  <c r="L332" i="7"/>
  <c r="M332" i="7"/>
  <c r="E333" i="7"/>
  <c r="F333" i="7"/>
  <c r="G333" i="7"/>
  <c r="H333" i="7"/>
  <c r="I333" i="7"/>
  <c r="J333" i="7"/>
  <c r="K333" i="7"/>
  <c r="L333" i="7"/>
  <c r="M333" i="7"/>
  <c r="E334" i="7"/>
  <c r="F334" i="7"/>
  <c r="G334" i="7"/>
  <c r="H334" i="7"/>
  <c r="I334" i="7"/>
  <c r="J334" i="7"/>
  <c r="K334" i="7"/>
  <c r="L334" i="7"/>
  <c r="M334" i="7"/>
  <c r="E335" i="7"/>
  <c r="F335" i="7"/>
  <c r="G335" i="7"/>
  <c r="H335" i="7"/>
  <c r="I335" i="7"/>
  <c r="J335" i="7"/>
  <c r="K335" i="7"/>
  <c r="L335" i="7"/>
  <c r="M335" i="7"/>
  <c r="E336" i="7"/>
  <c r="F336" i="7"/>
  <c r="G336" i="7"/>
  <c r="H336" i="7"/>
  <c r="I336" i="7"/>
  <c r="J336" i="7"/>
  <c r="K336" i="7"/>
  <c r="L336" i="7"/>
  <c r="M336" i="7"/>
  <c r="E337" i="7"/>
  <c r="F337" i="7"/>
  <c r="G337" i="7"/>
  <c r="H337" i="7"/>
  <c r="I337" i="7"/>
  <c r="J337" i="7"/>
  <c r="K337" i="7"/>
  <c r="L337" i="7"/>
  <c r="M337" i="7"/>
  <c r="E338" i="7"/>
  <c r="F338" i="7"/>
  <c r="G338" i="7"/>
  <c r="H338" i="7"/>
  <c r="I338" i="7"/>
  <c r="J338" i="7"/>
  <c r="K338" i="7"/>
  <c r="L338" i="7"/>
  <c r="M338" i="7"/>
  <c r="E339" i="7"/>
  <c r="F339" i="7"/>
  <c r="G339" i="7"/>
  <c r="H339" i="7"/>
  <c r="I339" i="7"/>
  <c r="J339" i="7"/>
  <c r="K339" i="7"/>
  <c r="L339" i="7"/>
  <c r="M339" i="7"/>
  <c r="E340" i="7"/>
  <c r="F340" i="7"/>
  <c r="G340" i="7"/>
  <c r="H340" i="7"/>
  <c r="I340" i="7"/>
  <c r="J340" i="7"/>
  <c r="K340" i="7"/>
  <c r="L340" i="7"/>
  <c r="M340" i="7"/>
  <c r="E341" i="7"/>
  <c r="F341" i="7"/>
  <c r="G341" i="7"/>
  <c r="H341" i="7"/>
  <c r="I341" i="7"/>
  <c r="J341" i="7"/>
  <c r="K341" i="7"/>
  <c r="L341" i="7"/>
  <c r="M341" i="7"/>
  <c r="E342" i="7"/>
  <c r="F342" i="7"/>
  <c r="G342" i="7"/>
  <c r="H342" i="7"/>
  <c r="I342" i="7"/>
  <c r="J342" i="7"/>
  <c r="K342" i="7"/>
  <c r="L342" i="7"/>
  <c r="M342" i="7"/>
  <c r="E343" i="7"/>
  <c r="F343" i="7"/>
  <c r="G343" i="7"/>
  <c r="H343" i="7"/>
  <c r="I343" i="7"/>
  <c r="J343" i="7"/>
  <c r="K343" i="7"/>
  <c r="L343" i="7"/>
  <c r="M343" i="7"/>
  <c r="E344" i="7"/>
  <c r="F344" i="7"/>
  <c r="G344" i="7"/>
  <c r="H344" i="7"/>
  <c r="I344" i="7"/>
  <c r="J344" i="7"/>
  <c r="K344" i="7"/>
  <c r="L344" i="7"/>
  <c r="M344" i="7"/>
  <c r="E345" i="7"/>
  <c r="F345" i="7"/>
  <c r="G345" i="7"/>
  <c r="H345" i="7"/>
  <c r="I345" i="7"/>
  <c r="J345" i="7"/>
  <c r="K345" i="7"/>
  <c r="L345" i="7"/>
  <c r="M345" i="7"/>
  <c r="E346" i="7"/>
  <c r="F346" i="7"/>
  <c r="G346" i="7"/>
  <c r="H346" i="7"/>
  <c r="I346" i="7"/>
  <c r="J346" i="7"/>
  <c r="K346" i="7"/>
  <c r="L346" i="7"/>
  <c r="M346" i="7"/>
  <c r="E347" i="7"/>
  <c r="F347" i="7"/>
  <c r="G347" i="7"/>
  <c r="H347" i="7"/>
  <c r="I347" i="7"/>
  <c r="J347" i="7"/>
  <c r="K347" i="7"/>
  <c r="L347" i="7"/>
  <c r="M347" i="7"/>
  <c r="E348" i="7"/>
  <c r="F348" i="7"/>
  <c r="G348" i="7"/>
  <c r="H348" i="7"/>
  <c r="I348" i="7"/>
  <c r="J348" i="7"/>
  <c r="K348" i="7"/>
  <c r="L348" i="7"/>
  <c r="M348" i="7"/>
  <c r="E349" i="7"/>
  <c r="F349" i="7"/>
  <c r="G349" i="7"/>
  <c r="H349" i="7"/>
  <c r="I349" i="7"/>
  <c r="J349" i="7"/>
  <c r="K349" i="7"/>
  <c r="L349" i="7"/>
  <c r="M349" i="7"/>
  <c r="E350" i="7"/>
  <c r="F350" i="7"/>
  <c r="G350" i="7"/>
  <c r="H350" i="7"/>
  <c r="I350" i="7"/>
  <c r="J350" i="7"/>
  <c r="K350" i="7"/>
  <c r="L350" i="7"/>
  <c r="M350" i="7"/>
  <c r="E351" i="7"/>
  <c r="F351" i="7"/>
  <c r="G351" i="7"/>
  <c r="H351" i="7"/>
  <c r="I351" i="7"/>
  <c r="J351" i="7"/>
  <c r="K351" i="7"/>
  <c r="L351" i="7"/>
  <c r="M351" i="7"/>
  <c r="E352" i="7"/>
  <c r="F352" i="7"/>
  <c r="G352" i="7"/>
  <c r="H352" i="7"/>
  <c r="I352" i="7"/>
  <c r="J352" i="7"/>
  <c r="K352" i="7"/>
  <c r="L352" i="7"/>
  <c r="M352" i="7"/>
  <c r="E353" i="7"/>
  <c r="F353" i="7"/>
  <c r="G353" i="7"/>
  <c r="H353" i="7"/>
  <c r="I353" i="7"/>
  <c r="J353" i="7"/>
  <c r="K353" i="7"/>
  <c r="L353" i="7"/>
  <c r="M353" i="7"/>
  <c r="E354" i="7"/>
  <c r="F354" i="7"/>
  <c r="G354" i="7"/>
  <c r="H354" i="7"/>
  <c r="I354" i="7"/>
  <c r="J354" i="7"/>
  <c r="K354" i="7"/>
  <c r="L354" i="7"/>
  <c r="M354" i="7"/>
  <c r="E355" i="7"/>
  <c r="F355" i="7"/>
  <c r="G355" i="7"/>
  <c r="H355" i="7"/>
  <c r="I355" i="7"/>
  <c r="J355" i="7"/>
  <c r="K355" i="7"/>
  <c r="L355" i="7"/>
  <c r="M355" i="7"/>
  <c r="E356" i="7"/>
  <c r="F356" i="7"/>
  <c r="G356" i="7"/>
  <c r="H356" i="7"/>
  <c r="I356" i="7"/>
  <c r="J356" i="7"/>
  <c r="K356" i="7"/>
  <c r="L356" i="7"/>
  <c r="M356" i="7"/>
  <c r="E357" i="7"/>
  <c r="F357" i="7"/>
  <c r="G357" i="7"/>
  <c r="H357" i="7"/>
  <c r="I357" i="7"/>
  <c r="J357" i="7"/>
  <c r="K357" i="7"/>
  <c r="L357" i="7"/>
  <c r="M357" i="7"/>
  <c r="E358" i="7"/>
  <c r="F358" i="7"/>
  <c r="G358" i="7"/>
  <c r="H358" i="7"/>
  <c r="I358" i="7"/>
  <c r="J358" i="7"/>
  <c r="K358" i="7"/>
  <c r="L358" i="7"/>
  <c r="M358" i="7"/>
  <c r="E359" i="7"/>
  <c r="F359" i="7"/>
  <c r="G359" i="7"/>
  <c r="H359" i="7"/>
  <c r="I359" i="7"/>
  <c r="J359" i="7"/>
  <c r="K359" i="7"/>
  <c r="L359" i="7"/>
  <c r="M359" i="7"/>
  <c r="E360" i="7"/>
  <c r="F360" i="7"/>
  <c r="G360" i="7"/>
  <c r="H360" i="7"/>
  <c r="I360" i="7"/>
  <c r="J360" i="7"/>
  <c r="K360" i="7"/>
  <c r="L360" i="7"/>
  <c r="M360" i="7"/>
  <c r="E361" i="7"/>
  <c r="F361" i="7"/>
  <c r="G361" i="7"/>
  <c r="H361" i="7"/>
  <c r="I361" i="7"/>
  <c r="J361" i="7"/>
  <c r="K361" i="7"/>
  <c r="L361" i="7"/>
  <c r="M361" i="7"/>
  <c r="E362" i="7"/>
  <c r="F362" i="7"/>
  <c r="G362" i="7"/>
  <c r="H362" i="7"/>
  <c r="I362" i="7"/>
  <c r="J362" i="7"/>
  <c r="K362" i="7"/>
  <c r="L362" i="7"/>
  <c r="M362" i="7"/>
  <c r="E363" i="7"/>
  <c r="F363" i="7"/>
  <c r="G363" i="7"/>
  <c r="H363" i="7"/>
  <c r="I363" i="7"/>
  <c r="J363" i="7"/>
  <c r="K363" i="7"/>
  <c r="L363" i="7"/>
  <c r="M363" i="7"/>
  <c r="E364" i="7"/>
  <c r="F364" i="7"/>
  <c r="G364" i="7"/>
  <c r="H364" i="7"/>
  <c r="I364" i="7"/>
  <c r="J364" i="7"/>
  <c r="K364" i="7"/>
  <c r="L364" i="7"/>
  <c r="M364" i="7"/>
  <c r="E365" i="7"/>
  <c r="F365" i="7"/>
  <c r="G365" i="7"/>
  <c r="H365" i="7"/>
  <c r="I365" i="7"/>
  <c r="J365" i="7"/>
  <c r="K365" i="7"/>
  <c r="L365" i="7"/>
  <c r="M365" i="7"/>
  <c r="E366" i="7"/>
  <c r="F366" i="7"/>
  <c r="G366" i="7"/>
  <c r="H366" i="7"/>
  <c r="I366" i="7"/>
  <c r="J366" i="7"/>
  <c r="K366" i="7"/>
  <c r="L366" i="7"/>
  <c r="M366" i="7"/>
  <c r="E367" i="7"/>
  <c r="F367" i="7"/>
  <c r="G367" i="7"/>
  <c r="H367" i="7"/>
  <c r="I367" i="7"/>
  <c r="J367" i="7"/>
  <c r="K367" i="7"/>
  <c r="L367" i="7"/>
  <c r="M367" i="7"/>
  <c r="E368" i="7"/>
  <c r="F368" i="7"/>
  <c r="G368" i="7"/>
  <c r="H368" i="7"/>
  <c r="I368" i="7"/>
  <c r="J368" i="7"/>
  <c r="K368" i="7"/>
  <c r="L368" i="7"/>
  <c r="M368" i="7"/>
  <c r="E369" i="7"/>
  <c r="F369" i="7"/>
  <c r="G369" i="7"/>
  <c r="H369" i="7"/>
  <c r="I369" i="7"/>
  <c r="J369" i="7"/>
  <c r="K369" i="7"/>
  <c r="L369" i="7"/>
  <c r="M369" i="7"/>
  <c r="E370" i="7"/>
  <c r="F370" i="7"/>
  <c r="G370" i="7"/>
  <c r="H370" i="7"/>
  <c r="I370" i="7"/>
  <c r="J370" i="7"/>
  <c r="K370" i="7"/>
  <c r="L370" i="7"/>
  <c r="M370" i="7"/>
  <c r="E371" i="7"/>
  <c r="F371" i="7"/>
  <c r="G371" i="7"/>
  <c r="H371" i="7"/>
  <c r="I371" i="7"/>
  <c r="J371" i="7"/>
  <c r="K371" i="7"/>
  <c r="L371" i="7"/>
  <c r="M371" i="7"/>
  <c r="E372" i="7"/>
  <c r="F372" i="7"/>
  <c r="G372" i="7"/>
  <c r="H372" i="7"/>
  <c r="I372" i="7"/>
  <c r="J372" i="7"/>
  <c r="K372" i="7"/>
  <c r="L372" i="7"/>
  <c r="M372" i="7"/>
  <c r="E373" i="7"/>
  <c r="F373" i="7"/>
  <c r="G373" i="7"/>
  <c r="H373" i="7"/>
  <c r="I373" i="7"/>
  <c r="J373" i="7"/>
  <c r="K373" i="7"/>
  <c r="L373" i="7"/>
  <c r="M373" i="7"/>
  <c r="E374" i="7"/>
  <c r="F374" i="7"/>
  <c r="G374" i="7"/>
  <c r="H374" i="7"/>
  <c r="I374" i="7"/>
  <c r="J374" i="7"/>
  <c r="K374" i="7"/>
  <c r="L374" i="7"/>
  <c r="M374" i="7"/>
  <c r="E375" i="7"/>
  <c r="F375" i="7"/>
  <c r="G375" i="7"/>
  <c r="H375" i="7"/>
  <c r="I375" i="7"/>
  <c r="J375" i="7"/>
  <c r="K375" i="7"/>
  <c r="L375" i="7"/>
  <c r="M375" i="7"/>
  <c r="E376" i="7"/>
  <c r="F376" i="7"/>
  <c r="G376" i="7"/>
  <c r="H376" i="7"/>
  <c r="I376" i="7"/>
  <c r="J376" i="7"/>
  <c r="K376" i="7"/>
  <c r="L376" i="7"/>
  <c r="M376" i="7"/>
  <c r="E377" i="7"/>
  <c r="F377" i="7"/>
  <c r="G377" i="7"/>
  <c r="H377" i="7"/>
  <c r="I377" i="7"/>
  <c r="J377" i="7"/>
  <c r="K377" i="7"/>
  <c r="L377" i="7"/>
  <c r="M377" i="7"/>
  <c r="E378" i="7"/>
  <c r="F378" i="7"/>
  <c r="G378" i="7"/>
  <c r="H378" i="7"/>
  <c r="I378" i="7"/>
  <c r="J378" i="7"/>
  <c r="K378" i="7"/>
  <c r="L378" i="7"/>
  <c r="M378" i="7"/>
  <c r="E379" i="7"/>
  <c r="F379" i="7"/>
  <c r="G379" i="7"/>
  <c r="H379" i="7"/>
  <c r="I379" i="7"/>
  <c r="J379" i="7"/>
  <c r="K379" i="7"/>
  <c r="L379" i="7"/>
  <c r="M379" i="7"/>
  <c r="E380" i="7"/>
  <c r="F380" i="7"/>
  <c r="G380" i="7"/>
  <c r="H380" i="7"/>
  <c r="I380" i="7"/>
  <c r="J380" i="7"/>
  <c r="K380" i="7"/>
  <c r="L380" i="7"/>
  <c r="M380" i="7"/>
  <c r="E381" i="7"/>
  <c r="F381" i="7"/>
  <c r="G381" i="7"/>
  <c r="H381" i="7"/>
  <c r="I381" i="7"/>
  <c r="J381" i="7"/>
  <c r="K381" i="7"/>
  <c r="L381" i="7"/>
  <c r="M381" i="7"/>
  <c r="E382" i="7"/>
  <c r="F382" i="7"/>
  <c r="G382" i="7"/>
  <c r="H382" i="7"/>
  <c r="I382" i="7"/>
  <c r="J382" i="7"/>
  <c r="K382" i="7"/>
  <c r="L382" i="7"/>
  <c r="M382" i="7"/>
  <c r="E383" i="7"/>
  <c r="F383" i="7"/>
  <c r="G383" i="7"/>
  <c r="H383" i="7"/>
  <c r="I383" i="7"/>
  <c r="J383" i="7"/>
  <c r="K383" i="7"/>
  <c r="L383" i="7"/>
  <c r="M383" i="7"/>
  <c r="E384" i="7"/>
  <c r="F384" i="7"/>
  <c r="G384" i="7"/>
  <c r="H384" i="7"/>
  <c r="I384" i="7"/>
  <c r="J384" i="7"/>
  <c r="K384" i="7"/>
  <c r="L384" i="7"/>
  <c r="M384" i="7"/>
  <c r="E385" i="7"/>
  <c r="F385" i="7"/>
  <c r="G385" i="7"/>
  <c r="H385" i="7"/>
  <c r="I385" i="7"/>
  <c r="J385" i="7"/>
  <c r="K385" i="7"/>
  <c r="L385" i="7"/>
  <c r="M385" i="7"/>
  <c r="E386" i="7"/>
  <c r="F386" i="7"/>
  <c r="G386" i="7"/>
  <c r="H386" i="7"/>
  <c r="I386" i="7"/>
  <c r="J386" i="7"/>
  <c r="K386" i="7"/>
  <c r="L386" i="7"/>
  <c r="M386" i="7"/>
  <c r="E387" i="7"/>
  <c r="F387" i="7"/>
  <c r="G387" i="7"/>
  <c r="H387" i="7"/>
  <c r="I387" i="7"/>
  <c r="J387" i="7"/>
  <c r="K387" i="7"/>
  <c r="L387" i="7"/>
  <c r="M387" i="7"/>
  <c r="E388" i="7"/>
  <c r="F388" i="7"/>
  <c r="G388" i="7"/>
  <c r="H388" i="7"/>
  <c r="I388" i="7"/>
  <c r="J388" i="7"/>
  <c r="K388" i="7"/>
  <c r="L388" i="7"/>
  <c r="M388" i="7"/>
  <c r="E389" i="7"/>
  <c r="F389" i="7"/>
  <c r="G389" i="7"/>
  <c r="H389" i="7"/>
  <c r="I389" i="7"/>
  <c r="J389" i="7"/>
  <c r="K389" i="7"/>
  <c r="L389" i="7"/>
  <c r="M389" i="7"/>
  <c r="E390" i="7"/>
  <c r="F390" i="7"/>
  <c r="G390" i="7"/>
  <c r="H390" i="7"/>
  <c r="I390" i="7"/>
  <c r="J390" i="7"/>
  <c r="K390" i="7"/>
  <c r="L390" i="7"/>
  <c r="M390" i="7"/>
  <c r="E391" i="7"/>
  <c r="F391" i="7"/>
  <c r="G391" i="7"/>
  <c r="H391" i="7"/>
  <c r="I391" i="7"/>
  <c r="J391" i="7"/>
  <c r="K391" i="7"/>
  <c r="L391" i="7"/>
  <c r="M391" i="7"/>
  <c r="E392" i="7"/>
  <c r="F392" i="7"/>
  <c r="G392" i="7"/>
  <c r="H392" i="7"/>
  <c r="I392" i="7"/>
  <c r="J392" i="7"/>
  <c r="K392" i="7"/>
  <c r="L392" i="7"/>
  <c r="M392" i="7"/>
  <c r="E393" i="7"/>
  <c r="F393" i="7"/>
  <c r="G393" i="7"/>
  <c r="H393" i="7"/>
  <c r="I393" i="7"/>
  <c r="J393" i="7"/>
  <c r="K393" i="7"/>
  <c r="L393" i="7"/>
  <c r="M393" i="7"/>
  <c r="E394" i="7"/>
  <c r="F394" i="7"/>
  <c r="G394" i="7"/>
  <c r="H394" i="7"/>
  <c r="I394" i="7"/>
  <c r="J394" i="7"/>
  <c r="K394" i="7"/>
  <c r="L394" i="7"/>
  <c r="M394" i="7"/>
  <c r="E395" i="7"/>
  <c r="F395" i="7"/>
  <c r="G395" i="7"/>
  <c r="H395" i="7"/>
  <c r="I395" i="7"/>
  <c r="J395" i="7"/>
  <c r="K395" i="7"/>
  <c r="L395" i="7"/>
  <c r="M395" i="7"/>
  <c r="E396" i="7"/>
  <c r="F396" i="7"/>
  <c r="G396" i="7"/>
  <c r="H396" i="7"/>
  <c r="I396" i="7"/>
  <c r="J396" i="7"/>
  <c r="K396" i="7"/>
  <c r="L396" i="7"/>
  <c r="M396" i="7"/>
  <c r="E397" i="7"/>
  <c r="F397" i="7"/>
  <c r="G397" i="7"/>
  <c r="H397" i="7"/>
  <c r="I397" i="7"/>
  <c r="J397" i="7"/>
  <c r="K397" i="7"/>
  <c r="L397" i="7"/>
  <c r="M397" i="7"/>
  <c r="E398" i="7"/>
  <c r="F398" i="7"/>
  <c r="G398" i="7"/>
  <c r="H398" i="7"/>
  <c r="I398" i="7"/>
  <c r="J398" i="7"/>
  <c r="K398" i="7"/>
  <c r="L398" i="7"/>
  <c r="M398" i="7"/>
  <c r="E399" i="7"/>
  <c r="F399" i="7"/>
  <c r="G399" i="7"/>
  <c r="H399" i="7"/>
  <c r="I399" i="7"/>
  <c r="J399" i="7"/>
  <c r="K399" i="7"/>
  <c r="L399" i="7"/>
  <c r="M399" i="7"/>
  <c r="E400" i="7"/>
  <c r="F400" i="7"/>
  <c r="G400" i="7"/>
  <c r="H400" i="7"/>
  <c r="I400" i="7"/>
  <c r="J400" i="7"/>
  <c r="K400" i="7"/>
  <c r="L400" i="7"/>
  <c r="M400" i="7"/>
  <c r="E401" i="7"/>
  <c r="F401" i="7"/>
  <c r="G401" i="7"/>
  <c r="H401" i="7"/>
  <c r="I401" i="7"/>
  <c r="J401" i="7"/>
  <c r="K401" i="7"/>
  <c r="L401" i="7"/>
  <c r="M401" i="7"/>
  <c r="E402" i="7"/>
  <c r="F402" i="7"/>
  <c r="G402" i="7"/>
  <c r="H402" i="7"/>
  <c r="I402" i="7"/>
  <c r="J402" i="7"/>
  <c r="K402" i="7"/>
  <c r="L402" i="7"/>
  <c r="M402" i="7"/>
  <c r="E403" i="7"/>
  <c r="F403" i="7"/>
  <c r="G403" i="7"/>
  <c r="H403" i="7"/>
  <c r="I403" i="7"/>
  <c r="J403" i="7"/>
  <c r="K403" i="7"/>
  <c r="L403" i="7"/>
  <c r="M403" i="7"/>
  <c r="E404" i="7"/>
  <c r="F404" i="7"/>
  <c r="G404" i="7"/>
  <c r="H404" i="7"/>
  <c r="I404" i="7"/>
  <c r="J404" i="7"/>
  <c r="K404" i="7"/>
  <c r="L404" i="7"/>
  <c r="M404" i="7"/>
  <c r="E405" i="7"/>
  <c r="F405" i="7"/>
  <c r="G405" i="7"/>
  <c r="H405" i="7"/>
  <c r="I405" i="7"/>
  <c r="J405" i="7"/>
  <c r="K405" i="7"/>
  <c r="L405" i="7"/>
  <c r="M405" i="7"/>
  <c r="E406" i="7"/>
  <c r="F406" i="7"/>
  <c r="G406" i="7"/>
  <c r="H406" i="7"/>
  <c r="I406" i="7"/>
  <c r="J406" i="7"/>
  <c r="K406" i="7"/>
  <c r="L406" i="7"/>
  <c r="M406" i="7"/>
  <c r="E407" i="7"/>
  <c r="F407" i="7"/>
  <c r="G407" i="7"/>
  <c r="H407" i="7"/>
  <c r="I407" i="7"/>
  <c r="J407" i="7"/>
  <c r="K407" i="7"/>
  <c r="L407" i="7"/>
  <c r="M407" i="7"/>
  <c r="E408" i="7"/>
  <c r="F408" i="7"/>
  <c r="G408" i="7"/>
  <c r="H408" i="7"/>
  <c r="I408" i="7"/>
  <c r="J408" i="7"/>
  <c r="K408" i="7"/>
  <c r="L408" i="7"/>
  <c r="M408" i="7"/>
  <c r="E409" i="7"/>
  <c r="F409" i="7"/>
  <c r="G409" i="7"/>
  <c r="H409" i="7"/>
  <c r="I409" i="7"/>
  <c r="J409" i="7"/>
  <c r="K409" i="7"/>
  <c r="L409" i="7"/>
  <c r="M409" i="7"/>
  <c r="E410" i="7"/>
  <c r="F410" i="7"/>
  <c r="G410" i="7"/>
  <c r="H410" i="7"/>
  <c r="I410" i="7"/>
  <c r="J410" i="7"/>
  <c r="K410" i="7"/>
  <c r="L410" i="7"/>
  <c r="M410" i="7"/>
  <c r="E411" i="7"/>
  <c r="F411" i="7"/>
  <c r="G411" i="7"/>
  <c r="H411" i="7"/>
  <c r="I411" i="7"/>
  <c r="J411" i="7"/>
  <c r="K411" i="7"/>
  <c r="L411" i="7"/>
  <c r="M411" i="7"/>
  <c r="E412" i="7"/>
  <c r="F412" i="7"/>
  <c r="G412" i="7"/>
  <c r="H412" i="7"/>
  <c r="I412" i="7"/>
  <c r="J412" i="7"/>
  <c r="K412" i="7"/>
  <c r="L412" i="7"/>
  <c r="M412" i="7"/>
  <c r="E413" i="7"/>
  <c r="F413" i="7"/>
  <c r="G413" i="7"/>
  <c r="H413" i="7"/>
  <c r="I413" i="7"/>
  <c r="J413" i="7"/>
  <c r="K413" i="7"/>
  <c r="L413" i="7"/>
  <c r="M413" i="7"/>
  <c r="E414" i="7"/>
  <c r="F414" i="7"/>
  <c r="G414" i="7"/>
  <c r="H414" i="7"/>
  <c r="I414" i="7"/>
  <c r="J414" i="7"/>
  <c r="K414" i="7"/>
  <c r="L414" i="7"/>
  <c r="M414" i="7"/>
  <c r="E415" i="7"/>
  <c r="F415" i="7"/>
  <c r="G415" i="7"/>
  <c r="H415" i="7"/>
  <c r="I415" i="7"/>
  <c r="J415" i="7"/>
  <c r="K415" i="7"/>
  <c r="L415" i="7"/>
  <c r="M415" i="7"/>
  <c r="E416" i="7"/>
  <c r="F416" i="7"/>
  <c r="G416" i="7"/>
  <c r="H416" i="7"/>
  <c r="I416" i="7"/>
  <c r="J416" i="7"/>
  <c r="K416" i="7"/>
  <c r="L416" i="7"/>
  <c r="M416" i="7"/>
  <c r="E417" i="7"/>
  <c r="F417" i="7"/>
  <c r="G417" i="7"/>
  <c r="H417" i="7"/>
  <c r="I417" i="7"/>
  <c r="J417" i="7"/>
  <c r="K417" i="7"/>
  <c r="L417" i="7"/>
  <c r="M417" i="7"/>
  <c r="E418" i="7"/>
  <c r="F418" i="7"/>
  <c r="G418" i="7"/>
  <c r="H418" i="7"/>
  <c r="I418" i="7"/>
  <c r="J418" i="7"/>
  <c r="K418" i="7"/>
  <c r="L418" i="7"/>
  <c r="M418" i="7"/>
  <c r="E419" i="7"/>
  <c r="F419" i="7"/>
  <c r="G419" i="7"/>
  <c r="H419" i="7"/>
  <c r="I419" i="7"/>
  <c r="J419" i="7"/>
  <c r="K419" i="7"/>
  <c r="L419" i="7"/>
  <c r="M419" i="7"/>
  <c r="E420" i="7"/>
  <c r="F420" i="7"/>
  <c r="G420" i="7"/>
  <c r="H420" i="7"/>
  <c r="I420" i="7"/>
  <c r="J420" i="7"/>
  <c r="K420" i="7"/>
  <c r="L420" i="7"/>
  <c r="M420" i="7"/>
  <c r="E421" i="7"/>
  <c r="F421" i="7"/>
  <c r="G421" i="7"/>
  <c r="H421" i="7"/>
  <c r="I421" i="7"/>
  <c r="J421" i="7"/>
  <c r="K421" i="7"/>
  <c r="L421" i="7"/>
  <c r="M421" i="7"/>
  <c r="E422" i="7"/>
  <c r="F422" i="7"/>
  <c r="G422" i="7"/>
  <c r="H422" i="7"/>
  <c r="I422" i="7"/>
  <c r="J422" i="7"/>
  <c r="K422" i="7"/>
  <c r="L422" i="7"/>
  <c r="M422" i="7"/>
  <c r="E423" i="7"/>
  <c r="F423" i="7"/>
  <c r="G423" i="7"/>
  <c r="H423" i="7"/>
  <c r="I423" i="7"/>
  <c r="J423" i="7"/>
  <c r="K423" i="7"/>
  <c r="L423" i="7"/>
  <c r="M423" i="7"/>
  <c r="E424" i="7"/>
  <c r="F424" i="7"/>
  <c r="G424" i="7"/>
  <c r="H424" i="7"/>
  <c r="I424" i="7"/>
  <c r="J424" i="7"/>
  <c r="K424" i="7"/>
  <c r="L424" i="7"/>
  <c r="M424" i="7"/>
  <c r="E425" i="7"/>
  <c r="F425" i="7"/>
  <c r="G425" i="7"/>
  <c r="H425" i="7"/>
  <c r="I425" i="7"/>
  <c r="J425" i="7"/>
  <c r="K425" i="7"/>
  <c r="L425" i="7"/>
  <c r="M425" i="7"/>
  <c r="E426" i="7"/>
  <c r="F426" i="7"/>
  <c r="G426" i="7"/>
  <c r="H426" i="7"/>
  <c r="I426" i="7"/>
  <c r="J426" i="7"/>
  <c r="K426" i="7"/>
  <c r="L426" i="7"/>
  <c r="M426" i="7"/>
  <c r="E427" i="7"/>
  <c r="F427" i="7"/>
  <c r="G427" i="7"/>
  <c r="H427" i="7"/>
  <c r="I427" i="7"/>
  <c r="J427" i="7"/>
  <c r="K427" i="7"/>
  <c r="L427" i="7"/>
  <c r="M427" i="7"/>
  <c r="E428" i="7"/>
  <c r="F428" i="7"/>
  <c r="G428" i="7"/>
  <c r="H428" i="7"/>
  <c r="I428" i="7"/>
  <c r="J428" i="7"/>
  <c r="K428" i="7"/>
  <c r="L428" i="7"/>
  <c r="M428" i="7"/>
  <c r="E429" i="7"/>
  <c r="F429" i="7"/>
  <c r="G429" i="7"/>
  <c r="H429" i="7"/>
  <c r="I429" i="7"/>
  <c r="J429" i="7"/>
  <c r="K429" i="7"/>
  <c r="L429" i="7"/>
  <c r="M429" i="7"/>
  <c r="E430" i="7"/>
  <c r="F430" i="7"/>
  <c r="G430" i="7"/>
  <c r="H430" i="7"/>
  <c r="I430" i="7"/>
  <c r="J430" i="7"/>
  <c r="K430" i="7"/>
  <c r="L430" i="7"/>
  <c r="M430" i="7"/>
  <c r="E431" i="7"/>
  <c r="F431" i="7"/>
  <c r="G431" i="7"/>
  <c r="H431" i="7"/>
  <c r="I431" i="7"/>
  <c r="J431" i="7"/>
  <c r="K431" i="7"/>
  <c r="L431" i="7"/>
  <c r="M431" i="7"/>
  <c r="E432" i="7"/>
  <c r="F432" i="7"/>
  <c r="G432" i="7"/>
  <c r="H432" i="7"/>
  <c r="I432" i="7"/>
  <c r="J432" i="7"/>
  <c r="K432" i="7"/>
  <c r="L432" i="7"/>
  <c r="M432" i="7"/>
  <c r="E433" i="7"/>
  <c r="F433" i="7"/>
  <c r="G433" i="7"/>
  <c r="H433" i="7"/>
  <c r="I433" i="7"/>
  <c r="J433" i="7"/>
  <c r="K433" i="7"/>
  <c r="L433" i="7"/>
  <c r="M433" i="7"/>
  <c r="E434" i="7"/>
  <c r="F434" i="7"/>
  <c r="G434" i="7"/>
  <c r="H434" i="7"/>
  <c r="I434" i="7"/>
  <c r="J434" i="7"/>
  <c r="K434" i="7"/>
  <c r="L434" i="7"/>
  <c r="M434" i="7"/>
  <c r="E435" i="7"/>
  <c r="F435" i="7"/>
  <c r="G435" i="7"/>
  <c r="H435" i="7"/>
  <c r="I435" i="7"/>
  <c r="J435" i="7"/>
  <c r="K435" i="7"/>
  <c r="L435" i="7"/>
  <c r="M435" i="7"/>
  <c r="E436" i="7"/>
  <c r="F436" i="7"/>
  <c r="G436" i="7"/>
  <c r="H436" i="7"/>
  <c r="I436" i="7"/>
  <c r="J436" i="7"/>
  <c r="K436" i="7"/>
  <c r="L436" i="7"/>
  <c r="M436" i="7"/>
  <c r="E437" i="7"/>
  <c r="F437" i="7"/>
  <c r="G437" i="7"/>
  <c r="H437" i="7"/>
  <c r="I437" i="7"/>
  <c r="J437" i="7"/>
  <c r="K437" i="7"/>
  <c r="L437" i="7"/>
  <c r="M437" i="7"/>
  <c r="E438" i="7"/>
  <c r="F438" i="7"/>
  <c r="G438" i="7"/>
  <c r="H438" i="7"/>
  <c r="I438" i="7"/>
  <c r="J438" i="7"/>
  <c r="K438" i="7"/>
  <c r="L438" i="7"/>
  <c r="M438" i="7"/>
  <c r="E439" i="7"/>
  <c r="F439" i="7"/>
  <c r="G439" i="7"/>
  <c r="H439" i="7"/>
  <c r="I439" i="7"/>
  <c r="J439" i="7"/>
  <c r="K439" i="7"/>
  <c r="L439" i="7"/>
  <c r="M439" i="7"/>
  <c r="E440" i="7"/>
  <c r="F440" i="7"/>
  <c r="G440" i="7"/>
  <c r="H440" i="7"/>
  <c r="I440" i="7"/>
  <c r="J440" i="7"/>
  <c r="K440" i="7"/>
  <c r="L440" i="7"/>
  <c r="M440" i="7"/>
  <c r="E441" i="7"/>
  <c r="F441" i="7"/>
  <c r="G441" i="7"/>
  <c r="H441" i="7"/>
  <c r="I441" i="7"/>
  <c r="J441" i="7"/>
  <c r="K441" i="7"/>
  <c r="L441" i="7"/>
  <c r="M441" i="7"/>
  <c r="E442" i="7"/>
  <c r="F442" i="7"/>
  <c r="G442" i="7"/>
  <c r="H442" i="7"/>
  <c r="I442" i="7"/>
  <c r="J442" i="7"/>
  <c r="K442" i="7"/>
  <c r="L442" i="7"/>
  <c r="M442" i="7"/>
  <c r="E443" i="7"/>
  <c r="F443" i="7"/>
  <c r="G443" i="7"/>
  <c r="H443" i="7"/>
  <c r="I443" i="7"/>
  <c r="J443" i="7"/>
  <c r="K443" i="7"/>
  <c r="L443" i="7"/>
  <c r="M443" i="7"/>
  <c r="E444" i="7"/>
  <c r="F444" i="7"/>
  <c r="G444" i="7"/>
  <c r="H444" i="7"/>
  <c r="I444" i="7"/>
  <c r="J444" i="7"/>
  <c r="K444" i="7"/>
  <c r="L444" i="7"/>
  <c r="M444" i="7"/>
  <c r="E445" i="7"/>
  <c r="F445" i="7"/>
  <c r="G445" i="7"/>
  <c r="H445" i="7"/>
  <c r="I445" i="7"/>
  <c r="J445" i="7"/>
  <c r="K445" i="7"/>
  <c r="L445" i="7"/>
  <c r="M445" i="7"/>
  <c r="E446" i="7"/>
  <c r="F446" i="7"/>
  <c r="G446" i="7"/>
  <c r="H446" i="7"/>
  <c r="I446" i="7"/>
  <c r="J446" i="7"/>
  <c r="K446" i="7"/>
  <c r="L446" i="7"/>
  <c r="M446" i="7"/>
  <c r="E447" i="7"/>
  <c r="F447" i="7"/>
  <c r="G447" i="7"/>
  <c r="H447" i="7"/>
  <c r="I447" i="7"/>
  <c r="J447" i="7"/>
  <c r="K447" i="7"/>
  <c r="L447" i="7"/>
  <c r="M447" i="7"/>
  <c r="E448" i="7"/>
  <c r="F448" i="7"/>
  <c r="G448" i="7"/>
  <c r="H448" i="7"/>
  <c r="I448" i="7"/>
  <c r="J448" i="7"/>
  <c r="K448" i="7"/>
  <c r="L448" i="7"/>
  <c r="M448" i="7"/>
  <c r="E449" i="7"/>
  <c r="F449" i="7"/>
  <c r="G449" i="7"/>
  <c r="H449" i="7"/>
  <c r="I449" i="7"/>
  <c r="J449" i="7"/>
  <c r="K449" i="7"/>
  <c r="L449" i="7"/>
  <c r="M449" i="7"/>
  <c r="E450" i="7"/>
  <c r="F450" i="7"/>
  <c r="G450" i="7"/>
  <c r="H450" i="7"/>
  <c r="I450" i="7"/>
  <c r="J450" i="7"/>
  <c r="K450" i="7"/>
  <c r="L450" i="7"/>
  <c r="M450" i="7"/>
  <c r="E451" i="7"/>
  <c r="F451" i="7"/>
  <c r="G451" i="7"/>
  <c r="H451" i="7"/>
  <c r="I451" i="7"/>
  <c r="J451" i="7"/>
  <c r="K451" i="7"/>
  <c r="L451" i="7"/>
  <c r="M451" i="7"/>
  <c r="E452" i="7"/>
  <c r="F452" i="7"/>
  <c r="G452" i="7"/>
  <c r="H452" i="7"/>
  <c r="I452" i="7"/>
  <c r="J452" i="7"/>
  <c r="K452" i="7"/>
  <c r="L452" i="7"/>
  <c r="M452" i="7"/>
  <c r="E453" i="7"/>
  <c r="F453" i="7"/>
  <c r="G453" i="7"/>
  <c r="H453" i="7"/>
  <c r="I453" i="7"/>
  <c r="J453" i="7"/>
  <c r="K453" i="7"/>
  <c r="L453" i="7"/>
  <c r="M453" i="7"/>
  <c r="E454" i="7"/>
  <c r="F454" i="7"/>
  <c r="G454" i="7"/>
  <c r="H454" i="7"/>
  <c r="I454" i="7"/>
  <c r="J454" i="7"/>
  <c r="K454" i="7"/>
  <c r="L454" i="7"/>
  <c r="M454" i="7"/>
  <c r="E455" i="7"/>
  <c r="F455" i="7"/>
  <c r="G455" i="7"/>
  <c r="H455" i="7"/>
  <c r="I455" i="7"/>
  <c r="J455" i="7"/>
  <c r="K455" i="7"/>
  <c r="L455" i="7"/>
  <c r="M455" i="7"/>
  <c r="E456" i="7"/>
  <c r="F456" i="7"/>
  <c r="G456" i="7"/>
  <c r="H456" i="7"/>
  <c r="I456" i="7"/>
  <c r="J456" i="7"/>
  <c r="K456" i="7"/>
  <c r="L456" i="7"/>
  <c r="M456" i="7"/>
  <c r="E457" i="7"/>
  <c r="F457" i="7"/>
  <c r="G457" i="7"/>
  <c r="H457" i="7"/>
  <c r="I457" i="7"/>
  <c r="J457" i="7"/>
  <c r="K457" i="7"/>
  <c r="L457" i="7"/>
  <c r="M457" i="7"/>
  <c r="E458" i="7"/>
  <c r="F458" i="7"/>
  <c r="G458" i="7"/>
  <c r="H458" i="7"/>
  <c r="I458" i="7"/>
  <c r="J458" i="7"/>
  <c r="K458" i="7"/>
  <c r="L458" i="7"/>
  <c r="M458" i="7"/>
  <c r="E459" i="7"/>
  <c r="F459" i="7"/>
  <c r="G459" i="7"/>
  <c r="H459" i="7"/>
  <c r="I459" i="7"/>
  <c r="J459" i="7"/>
  <c r="K459" i="7"/>
  <c r="L459" i="7"/>
  <c r="M459" i="7"/>
  <c r="E460" i="7"/>
  <c r="F460" i="7"/>
  <c r="G460" i="7"/>
  <c r="H460" i="7"/>
  <c r="I460" i="7"/>
  <c r="J460" i="7"/>
  <c r="K460" i="7"/>
  <c r="L460" i="7"/>
  <c r="M460" i="7"/>
  <c r="E461" i="7"/>
  <c r="F461" i="7"/>
  <c r="G461" i="7"/>
  <c r="H461" i="7"/>
  <c r="I461" i="7"/>
  <c r="J461" i="7"/>
  <c r="K461" i="7"/>
  <c r="L461" i="7"/>
  <c r="M461" i="7"/>
  <c r="E462" i="7"/>
  <c r="F462" i="7"/>
  <c r="G462" i="7"/>
  <c r="H462" i="7"/>
  <c r="I462" i="7"/>
  <c r="J462" i="7"/>
  <c r="K462" i="7"/>
  <c r="L462" i="7"/>
  <c r="M462" i="7"/>
  <c r="E463" i="7"/>
  <c r="F463" i="7"/>
  <c r="G463" i="7"/>
  <c r="H463" i="7"/>
  <c r="I463" i="7"/>
  <c r="J463" i="7"/>
  <c r="K463" i="7"/>
  <c r="L463" i="7"/>
  <c r="M463" i="7"/>
  <c r="E464" i="7"/>
  <c r="F464" i="7"/>
  <c r="G464" i="7"/>
  <c r="H464" i="7"/>
  <c r="I464" i="7"/>
  <c r="J464" i="7"/>
  <c r="K464" i="7"/>
  <c r="L464" i="7"/>
  <c r="M464" i="7"/>
  <c r="E465" i="7"/>
  <c r="F465" i="7"/>
  <c r="G465" i="7"/>
  <c r="H465" i="7"/>
  <c r="I465" i="7"/>
  <c r="J465" i="7"/>
  <c r="K465" i="7"/>
  <c r="L465" i="7"/>
  <c r="M465" i="7"/>
  <c r="E466" i="7"/>
  <c r="F466" i="7"/>
  <c r="G466" i="7"/>
  <c r="H466" i="7"/>
  <c r="I466" i="7"/>
  <c r="J466" i="7"/>
  <c r="K466" i="7"/>
  <c r="L466" i="7"/>
  <c r="M466" i="7"/>
  <c r="E467" i="7"/>
  <c r="F467" i="7"/>
  <c r="G467" i="7"/>
  <c r="H467" i="7"/>
  <c r="I467" i="7"/>
  <c r="J467" i="7"/>
  <c r="K467" i="7"/>
  <c r="L467" i="7"/>
  <c r="M467" i="7"/>
  <c r="E468" i="7"/>
  <c r="F468" i="7"/>
  <c r="G468" i="7"/>
  <c r="H468" i="7"/>
  <c r="I468" i="7"/>
  <c r="J468" i="7"/>
  <c r="K468" i="7"/>
  <c r="L468" i="7"/>
  <c r="M468" i="7"/>
  <c r="E469" i="7"/>
  <c r="F469" i="7"/>
  <c r="G469" i="7"/>
  <c r="H469" i="7"/>
  <c r="I469" i="7"/>
  <c r="J469" i="7"/>
  <c r="K469" i="7"/>
  <c r="L469" i="7"/>
  <c r="M469" i="7"/>
  <c r="E470" i="7"/>
  <c r="F470" i="7"/>
  <c r="G470" i="7"/>
  <c r="H470" i="7"/>
  <c r="I470" i="7"/>
  <c r="J470" i="7"/>
  <c r="K470" i="7"/>
  <c r="L470" i="7"/>
  <c r="M470" i="7"/>
  <c r="E471" i="7"/>
  <c r="F471" i="7"/>
  <c r="G471" i="7"/>
  <c r="H471" i="7"/>
  <c r="I471" i="7"/>
  <c r="J471" i="7"/>
  <c r="K471" i="7"/>
  <c r="L471" i="7"/>
  <c r="M471" i="7"/>
  <c r="E472" i="7"/>
  <c r="F472" i="7"/>
  <c r="G472" i="7"/>
  <c r="H472" i="7"/>
  <c r="I472" i="7"/>
  <c r="J472" i="7"/>
  <c r="K472" i="7"/>
  <c r="L472" i="7"/>
  <c r="M472" i="7"/>
  <c r="E473" i="7"/>
  <c r="F473" i="7"/>
  <c r="G473" i="7"/>
  <c r="H473" i="7"/>
  <c r="I473" i="7"/>
  <c r="J473" i="7"/>
  <c r="K473" i="7"/>
  <c r="L473" i="7"/>
  <c r="M473" i="7"/>
  <c r="E474" i="7"/>
  <c r="F474" i="7"/>
  <c r="G474" i="7"/>
  <c r="H474" i="7"/>
  <c r="I474" i="7"/>
  <c r="J474" i="7"/>
  <c r="K474" i="7"/>
  <c r="L474" i="7"/>
  <c r="M474" i="7"/>
  <c r="E475" i="7"/>
  <c r="F475" i="7"/>
  <c r="G475" i="7"/>
  <c r="H475" i="7"/>
  <c r="I475" i="7"/>
  <c r="J475" i="7"/>
  <c r="K475" i="7"/>
  <c r="L475" i="7"/>
  <c r="M475" i="7"/>
  <c r="E476" i="7"/>
  <c r="F476" i="7"/>
  <c r="G476" i="7"/>
  <c r="H476" i="7"/>
  <c r="I476" i="7"/>
  <c r="J476" i="7"/>
  <c r="K476" i="7"/>
  <c r="L476" i="7"/>
  <c r="M476" i="7"/>
  <c r="E477" i="7"/>
  <c r="F477" i="7"/>
  <c r="G477" i="7"/>
  <c r="H477" i="7"/>
  <c r="I477" i="7"/>
  <c r="J477" i="7"/>
  <c r="K477" i="7"/>
  <c r="L477" i="7"/>
  <c r="M477" i="7"/>
  <c r="E478" i="7"/>
  <c r="F478" i="7"/>
  <c r="G478" i="7"/>
  <c r="H478" i="7"/>
  <c r="I478" i="7"/>
  <c r="J478" i="7"/>
  <c r="K478" i="7"/>
  <c r="L478" i="7"/>
  <c r="M478" i="7"/>
  <c r="E479" i="7"/>
  <c r="F479" i="7"/>
  <c r="G479" i="7"/>
  <c r="H479" i="7"/>
  <c r="I479" i="7"/>
  <c r="J479" i="7"/>
  <c r="K479" i="7"/>
  <c r="L479" i="7"/>
  <c r="M479" i="7"/>
  <c r="E480" i="7"/>
  <c r="F480" i="7"/>
  <c r="G480" i="7"/>
  <c r="H480" i="7"/>
  <c r="I480" i="7"/>
  <c r="J480" i="7"/>
  <c r="K480" i="7"/>
  <c r="L480" i="7"/>
  <c r="M480" i="7"/>
  <c r="E481" i="7"/>
  <c r="F481" i="7"/>
  <c r="G481" i="7"/>
  <c r="H481" i="7"/>
  <c r="I481" i="7"/>
  <c r="J481" i="7"/>
  <c r="K481" i="7"/>
  <c r="L481" i="7"/>
  <c r="M481" i="7"/>
  <c r="E482" i="7"/>
  <c r="F482" i="7"/>
  <c r="G482" i="7"/>
  <c r="H482" i="7"/>
  <c r="I482" i="7"/>
  <c r="J482" i="7"/>
  <c r="K482" i="7"/>
  <c r="L482" i="7"/>
  <c r="M482" i="7"/>
  <c r="E483" i="7"/>
  <c r="F483" i="7"/>
  <c r="G483" i="7"/>
  <c r="H483" i="7"/>
  <c r="I483" i="7"/>
  <c r="J483" i="7"/>
  <c r="K483" i="7"/>
  <c r="L483" i="7"/>
  <c r="M483" i="7"/>
  <c r="E484" i="7"/>
  <c r="F484" i="7"/>
  <c r="G484" i="7"/>
  <c r="H484" i="7"/>
  <c r="I484" i="7"/>
  <c r="J484" i="7"/>
  <c r="K484" i="7"/>
  <c r="L484" i="7"/>
  <c r="M484" i="7"/>
  <c r="E485" i="7"/>
  <c r="F485" i="7"/>
  <c r="G485" i="7"/>
  <c r="H485" i="7"/>
  <c r="I485" i="7"/>
  <c r="J485" i="7"/>
  <c r="K485" i="7"/>
  <c r="L485" i="7"/>
  <c r="M485" i="7"/>
  <c r="E486" i="7"/>
  <c r="F486" i="7"/>
  <c r="G486" i="7"/>
  <c r="H486" i="7"/>
  <c r="I486" i="7"/>
  <c r="J486" i="7"/>
  <c r="K486" i="7"/>
  <c r="L486" i="7"/>
  <c r="M486" i="7"/>
  <c r="E487" i="7"/>
  <c r="F487" i="7"/>
  <c r="G487" i="7"/>
  <c r="H487" i="7"/>
  <c r="I487" i="7"/>
  <c r="J487" i="7"/>
  <c r="K487" i="7"/>
  <c r="L487" i="7"/>
  <c r="M487" i="7"/>
  <c r="E488" i="7"/>
  <c r="F488" i="7"/>
  <c r="G488" i="7"/>
  <c r="H488" i="7"/>
  <c r="I488" i="7"/>
  <c r="J488" i="7"/>
  <c r="K488" i="7"/>
  <c r="L488" i="7"/>
  <c r="M488" i="7"/>
  <c r="E489" i="7"/>
  <c r="F489" i="7"/>
  <c r="G489" i="7"/>
  <c r="H489" i="7"/>
  <c r="I489" i="7"/>
  <c r="J489" i="7"/>
  <c r="K489" i="7"/>
  <c r="L489" i="7"/>
  <c r="M489" i="7"/>
  <c r="E490" i="7"/>
  <c r="F490" i="7"/>
  <c r="G490" i="7"/>
  <c r="H490" i="7"/>
  <c r="I490" i="7"/>
  <c r="J490" i="7"/>
  <c r="K490" i="7"/>
  <c r="L490" i="7"/>
  <c r="M490" i="7"/>
  <c r="E491" i="7"/>
  <c r="F491" i="7"/>
  <c r="G491" i="7"/>
  <c r="H491" i="7"/>
  <c r="I491" i="7"/>
  <c r="J491" i="7"/>
  <c r="K491" i="7"/>
  <c r="L491" i="7"/>
  <c r="M491" i="7"/>
  <c r="E492" i="7"/>
  <c r="F492" i="7"/>
  <c r="G492" i="7"/>
  <c r="H492" i="7"/>
  <c r="I492" i="7"/>
  <c r="J492" i="7"/>
  <c r="K492" i="7"/>
  <c r="L492" i="7"/>
  <c r="M492" i="7"/>
  <c r="E493" i="7"/>
  <c r="F493" i="7"/>
  <c r="G493" i="7"/>
  <c r="H493" i="7"/>
  <c r="I493" i="7"/>
  <c r="J493" i="7"/>
  <c r="K493" i="7"/>
  <c r="L493" i="7"/>
  <c r="M493" i="7"/>
  <c r="E494" i="7"/>
  <c r="F494" i="7"/>
  <c r="G494" i="7"/>
  <c r="H494" i="7"/>
  <c r="I494" i="7"/>
  <c r="J494" i="7"/>
  <c r="K494" i="7"/>
  <c r="L494" i="7"/>
  <c r="M494" i="7"/>
  <c r="E495" i="7"/>
  <c r="F495" i="7"/>
  <c r="G495" i="7"/>
  <c r="H495" i="7"/>
  <c r="I495" i="7"/>
  <c r="J495" i="7"/>
  <c r="K495" i="7"/>
  <c r="L495" i="7"/>
  <c r="M495" i="7"/>
  <c r="E496" i="7"/>
  <c r="F496" i="7"/>
  <c r="G496" i="7"/>
  <c r="H496" i="7"/>
  <c r="I496" i="7"/>
  <c r="J496" i="7"/>
  <c r="K496" i="7"/>
  <c r="L496" i="7"/>
  <c r="M496" i="7"/>
  <c r="E497" i="7"/>
  <c r="F497" i="7"/>
  <c r="G497" i="7"/>
  <c r="H497" i="7"/>
  <c r="I497" i="7"/>
  <c r="J497" i="7"/>
  <c r="K497" i="7"/>
  <c r="L497" i="7"/>
  <c r="M497" i="7"/>
  <c r="E498" i="7"/>
  <c r="F498" i="7"/>
  <c r="G498" i="7"/>
  <c r="H498" i="7"/>
  <c r="I498" i="7"/>
  <c r="J498" i="7"/>
  <c r="K498" i="7"/>
  <c r="L498" i="7"/>
  <c r="M498" i="7"/>
  <c r="E499" i="7"/>
  <c r="F499" i="7"/>
  <c r="G499" i="7"/>
  <c r="H499" i="7"/>
  <c r="I499" i="7"/>
  <c r="J499" i="7"/>
  <c r="K499" i="7"/>
  <c r="L499" i="7"/>
  <c r="M499" i="7"/>
  <c r="E500" i="7"/>
  <c r="F500" i="7"/>
  <c r="G500" i="7"/>
  <c r="H500" i="7"/>
  <c r="I500" i="7"/>
  <c r="J500" i="7"/>
  <c r="K500" i="7"/>
  <c r="L500" i="7"/>
  <c r="M500" i="7"/>
  <c r="E501" i="7"/>
  <c r="F501" i="7"/>
  <c r="G501" i="7"/>
  <c r="H501" i="7"/>
  <c r="I501" i="7"/>
  <c r="J501" i="7"/>
  <c r="K501" i="7"/>
  <c r="L501" i="7"/>
  <c r="M501" i="7"/>
  <c r="E502" i="7"/>
  <c r="F502" i="7"/>
  <c r="G502" i="7"/>
  <c r="H502" i="7"/>
  <c r="I502" i="7"/>
  <c r="J502" i="7"/>
  <c r="K502" i="7"/>
  <c r="L502" i="7"/>
  <c r="M502" i="7"/>
  <c r="E503" i="7"/>
  <c r="F503" i="7"/>
  <c r="G503" i="7"/>
  <c r="H503" i="7"/>
  <c r="I503" i="7"/>
  <c r="J503" i="7"/>
  <c r="K503" i="7"/>
  <c r="L503" i="7"/>
  <c r="M503" i="7"/>
  <c r="E504" i="7"/>
  <c r="F504" i="7"/>
  <c r="G504" i="7"/>
  <c r="H504" i="7"/>
  <c r="I504" i="7"/>
  <c r="J504" i="7"/>
  <c r="K504" i="7"/>
  <c r="L504" i="7"/>
  <c r="M504" i="7"/>
  <c r="E505" i="7"/>
  <c r="F505" i="7"/>
  <c r="G505" i="7"/>
  <c r="H505" i="7"/>
  <c r="I505" i="7"/>
  <c r="J505" i="7"/>
  <c r="K505" i="7"/>
  <c r="L505" i="7"/>
  <c r="M505" i="7"/>
  <c r="E506" i="7"/>
  <c r="F506" i="7"/>
  <c r="G506" i="7"/>
  <c r="H506" i="7"/>
  <c r="I506" i="7"/>
  <c r="J506" i="7"/>
  <c r="K506" i="7"/>
  <c r="L506" i="7"/>
  <c r="M506" i="7"/>
  <c r="E507" i="7"/>
  <c r="F507" i="7"/>
  <c r="G507" i="7"/>
  <c r="H507" i="7"/>
  <c r="I507" i="7"/>
  <c r="J507" i="7"/>
  <c r="K507" i="7"/>
  <c r="L507" i="7"/>
  <c r="M507" i="7"/>
  <c r="E508" i="7"/>
  <c r="F508" i="7"/>
  <c r="G508" i="7"/>
  <c r="H508" i="7"/>
  <c r="I508" i="7"/>
  <c r="J508" i="7"/>
  <c r="K508" i="7"/>
  <c r="L508" i="7"/>
  <c r="M508" i="7"/>
  <c r="E509" i="7"/>
  <c r="F509" i="7"/>
  <c r="G509" i="7"/>
  <c r="H509" i="7"/>
  <c r="I509" i="7"/>
  <c r="J509" i="7"/>
  <c r="K509" i="7"/>
  <c r="L509" i="7"/>
  <c r="M509" i="7"/>
  <c r="E510" i="7"/>
  <c r="F510" i="7"/>
  <c r="G510" i="7"/>
  <c r="H510" i="7"/>
  <c r="I510" i="7"/>
  <c r="J510" i="7"/>
  <c r="K510" i="7"/>
  <c r="L510" i="7"/>
  <c r="M510" i="7"/>
  <c r="E511" i="7"/>
  <c r="F511" i="7"/>
  <c r="G511" i="7"/>
  <c r="H511" i="7"/>
  <c r="I511" i="7"/>
  <c r="J511" i="7"/>
  <c r="K511" i="7"/>
  <c r="L511" i="7"/>
  <c r="M511" i="7"/>
  <c r="E512" i="7"/>
  <c r="F512" i="7"/>
  <c r="G512" i="7"/>
  <c r="H512" i="7"/>
  <c r="I512" i="7"/>
  <c r="J512" i="7"/>
  <c r="K512" i="7"/>
  <c r="L512" i="7"/>
  <c r="M512" i="7"/>
  <c r="F2" i="7"/>
  <c r="G2" i="7"/>
  <c r="H2" i="7"/>
  <c r="I2" i="7"/>
  <c r="J2" i="7"/>
  <c r="K2" i="7"/>
  <c r="L2" i="7"/>
  <c r="M2" i="7"/>
  <c r="E2" i="7"/>
  <c r="AS440" i="9" l="1"/>
  <c r="E440" i="9" s="1"/>
  <c r="AT440" i="9"/>
  <c r="F440" i="9" s="1"/>
  <c r="AU440" i="9"/>
  <c r="G440" i="9" s="1"/>
  <c r="AV440" i="9"/>
  <c r="H440" i="9" s="1"/>
  <c r="AW440" i="9"/>
  <c r="I440" i="9" s="1"/>
  <c r="AX440" i="9"/>
  <c r="J440" i="9" s="1"/>
  <c r="AY440" i="9"/>
  <c r="K440" i="9" s="1"/>
  <c r="AZ440" i="9"/>
  <c r="L440" i="9" s="1"/>
  <c r="BA440" i="9"/>
  <c r="M440" i="9" s="1"/>
  <c r="BB440" i="9"/>
  <c r="N440" i="9" s="1"/>
  <c r="BC440" i="9"/>
  <c r="O440" i="9" s="1"/>
  <c r="BD440" i="9"/>
  <c r="P440" i="9" s="1"/>
  <c r="AS441" i="9"/>
  <c r="E441" i="9" s="1"/>
  <c r="AT441" i="9"/>
  <c r="F441" i="9" s="1"/>
  <c r="AU441" i="9"/>
  <c r="G441" i="9" s="1"/>
  <c r="AV441" i="9"/>
  <c r="H441" i="9" s="1"/>
  <c r="AW441" i="9"/>
  <c r="I441" i="9" s="1"/>
  <c r="AX441" i="9"/>
  <c r="J441" i="9" s="1"/>
  <c r="AY441" i="9"/>
  <c r="K441" i="9" s="1"/>
  <c r="AZ441" i="9"/>
  <c r="L441" i="9" s="1"/>
  <c r="BA441" i="9"/>
  <c r="M441" i="9" s="1"/>
  <c r="BB441" i="9"/>
  <c r="N441" i="9" s="1"/>
  <c r="BC441" i="9"/>
  <c r="O441" i="9" s="1"/>
  <c r="BD441" i="9"/>
  <c r="P441" i="9" s="1"/>
  <c r="AS442" i="9"/>
  <c r="E442" i="9" s="1"/>
  <c r="AT442" i="9"/>
  <c r="F442" i="9" s="1"/>
  <c r="AU442" i="9"/>
  <c r="G442" i="9" s="1"/>
  <c r="AV442" i="9"/>
  <c r="H442" i="9" s="1"/>
  <c r="AW442" i="9"/>
  <c r="I442" i="9" s="1"/>
  <c r="AX442" i="9"/>
  <c r="J442" i="9" s="1"/>
  <c r="AY442" i="9"/>
  <c r="K442" i="9" s="1"/>
  <c r="AZ442" i="9"/>
  <c r="L442" i="9" s="1"/>
  <c r="BA442" i="9"/>
  <c r="M442" i="9" s="1"/>
  <c r="BB442" i="9"/>
  <c r="N442" i="9" s="1"/>
  <c r="BC442" i="9"/>
  <c r="O442" i="9" s="1"/>
  <c r="BD442" i="9"/>
  <c r="P442" i="9" s="1"/>
  <c r="AS443" i="9"/>
  <c r="E443" i="9" s="1"/>
  <c r="AT443" i="9"/>
  <c r="F443" i="9" s="1"/>
  <c r="AU443" i="9"/>
  <c r="G443" i="9" s="1"/>
  <c r="AV443" i="9"/>
  <c r="H443" i="9" s="1"/>
  <c r="AW443" i="9"/>
  <c r="I443" i="9" s="1"/>
  <c r="AX443" i="9"/>
  <c r="J443" i="9" s="1"/>
  <c r="AY443" i="9"/>
  <c r="K443" i="9" s="1"/>
  <c r="AZ443" i="9"/>
  <c r="L443" i="9" s="1"/>
  <c r="BA443" i="9"/>
  <c r="M443" i="9" s="1"/>
  <c r="BB443" i="9"/>
  <c r="N443" i="9" s="1"/>
  <c r="BC443" i="9"/>
  <c r="O443" i="9" s="1"/>
  <c r="BD443" i="9"/>
  <c r="P443" i="9" s="1"/>
  <c r="AS444" i="9"/>
  <c r="E444" i="9" s="1"/>
  <c r="AT444" i="9"/>
  <c r="F444" i="9" s="1"/>
  <c r="AU444" i="9"/>
  <c r="G444" i="9" s="1"/>
  <c r="AV444" i="9"/>
  <c r="H444" i="9" s="1"/>
  <c r="AW444" i="9"/>
  <c r="I444" i="9" s="1"/>
  <c r="AX444" i="9"/>
  <c r="J444" i="9" s="1"/>
  <c r="AY444" i="9"/>
  <c r="K444" i="9" s="1"/>
  <c r="AZ444" i="9"/>
  <c r="L444" i="9" s="1"/>
  <c r="BA444" i="9"/>
  <c r="M444" i="9" s="1"/>
  <c r="BB444" i="9"/>
  <c r="N444" i="9" s="1"/>
  <c r="BC444" i="9"/>
  <c r="O444" i="9" s="1"/>
  <c r="BD444" i="9"/>
  <c r="P444" i="9" s="1"/>
  <c r="AS445" i="9"/>
  <c r="E445" i="9" s="1"/>
  <c r="AT445" i="9"/>
  <c r="F445" i="9" s="1"/>
  <c r="AU445" i="9"/>
  <c r="G445" i="9" s="1"/>
  <c r="AV445" i="9"/>
  <c r="H445" i="9" s="1"/>
  <c r="AW445" i="9"/>
  <c r="I445" i="9" s="1"/>
  <c r="AX445" i="9"/>
  <c r="J445" i="9" s="1"/>
  <c r="AY445" i="9"/>
  <c r="K445" i="9" s="1"/>
  <c r="AZ445" i="9"/>
  <c r="L445" i="9" s="1"/>
  <c r="BA445" i="9"/>
  <c r="M445" i="9" s="1"/>
  <c r="BB445" i="9"/>
  <c r="N445" i="9" s="1"/>
  <c r="BC445" i="9"/>
  <c r="O445" i="9" s="1"/>
  <c r="BD445" i="9"/>
  <c r="P445" i="9" s="1"/>
  <c r="AS446" i="9"/>
  <c r="E446" i="9" s="1"/>
  <c r="AT446" i="9"/>
  <c r="F446" i="9" s="1"/>
  <c r="AU446" i="9"/>
  <c r="G446" i="9" s="1"/>
  <c r="AV446" i="9"/>
  <c r="H446" i="9" s="1"/>
  <c r="AW446" i="9"/>
  <c r="I446" i="9" s="1"/>
  <c r="AX446" i="9"/>
  <c r="J446" i="9" s="1"/>
  <c r="AY446" i="9"/>
  <c r="K446" i="9" s="1"/>
  <c r="AZ446" i="9"/>
  <c r="L446" i="9" s="1"/>
  <c r="BA446" i="9"/>
  <c r="M446" i="9" s="1"/>
  <c r="BB446" i="9"/>
  <c r="N446" i="9" s="1"/>
  <c r="BC446" i="9"/>
  <c r="O446" i="9" s="1"/>
  <c r="BD446" i="9"/>
  <c r="P446" i="9" s="1"/>
  <c r="AS447" i="9"/>
  <c r="E447" i="9" s="1"/>
  <c r="AT447" i="9"/>
  <c r="F447" i="9" s="1"/>
  <c r="AU447" i="9"/>
  <c r="G447" i="9" s="1"/>
  <c r="AV447" i="9"/>
  <c r="H447" i="9" s="1"/>
  <c r="AW447" i="9"/>
  <c r="I447" i="9" s="1"/>
  <c r="AX447" i="9"/>
  <c r="J447" i="9" s="1"/>
  <c r="AY447" i="9"/>
  <c r="K447" i="9" s="1"/>
  <c r="AZ447" i="9"/>
  <c r="L447" i="9" s="1"/>
  <c r="BA447" i="9"/>
  <c r="M447" i="9" s="1"/>
  <c r="BB447" i="9"/>
  <c r="N447" i="9" s="1"/>
  <c r="BC447" i="9"/>
  <c r="O447" i="9" s="1"/>
  <c r="BD447" i="9"/>
  <c r="P447" i="9" s="1"/>
  <c r="AS448" i="9"/>
  <c r="E448" i="9" s="1"/>
  <c r="AT448" i="9"/>
  <c r="F448" i="9" s="1"/>
  <c r="AU448" i="9"/>
  <c r="G448" i="9" s="1"/>
  <c r="AV448" i="9"/>
  <c r="H448" i="9" s="1"/>
  <c r="AW448" i="9"/>
  <c r="I448" i="9" s="1"/>
  <c r="AX448" i="9"/>
  <c r="J448" i="9" s="1"/>
  <c r="AY448" i="9"/>
  <c r="K448" i="9" s="1"/>
  <c r="AZ448" i="9"/>
  <c r="L448" i="9" s="1"/>
  <c r="BA448" i="9"/>
  <c r="M448" i="9" s="1"/>
  <c r="BB448" i="9"/>
  <c r="N448" i="9" s="1"/>
  <c r="BC448" i="9"/>
  <c r="O448" i="9" s="1"/>
  <c r="BD448" i="9"/>
  <c r="P448" i="9" s="1"/>
  <c r="AS449" i="9"/>
  <c r="E449" i="9" s="1"/>
  <c r="AT449" i="9"/>
  <c r="F449" i="9" s="1"/>
  <c r="AU449" i="9"/>
  <c r="G449" i="9" s="1"/>
  <c r="AV449" i="9"/>
  <c r="H449" i="9" s="1"/>
  <c r="AW449" i="9"/>
  <c r="I449" i="9" s="1"/>
  <c r="AX449" i="9"/>
  <c r="J449" i="9" s="1"/>
  <c r="AY449" i="9"/>
  <c r="K449" i="9" s="1"/>
  <c r="AZ449" i="9"/>
  <c r="L449" i="9" s="1"/>
  <c r="BA449" i="9"/>
  <c r="M449" i="9" s="1"/>
  <c r="BB449" i="9"/>
  <c r="N449" i="9" s="1"/>
  <c r="BC449" i="9"/>
  <c r="O449" i="9" s="1"/>
  <c r="BD449" i="9"/>
  <c r="P449" i="9" s="1"/>
  <c r="AS450" i="9"/>
  <c r="E450" i="9" s="1"/>
  <c r="AT450" i="9"/>
  <c r="F450" i="9" s="1"/>
  <c r="AU450" i="9"/>
  <c r="G450" i="9" s="1"/>
  <c r="AV450" i="9"/>
  <c r="H450" i="9" s="1"/>
  <c r="AW450" i="9"/>
  <c r="I450" i="9" s="1"/>
  <c r="AX450" i="9"/>
  <c r="J450" i="9" s="1"/>
  <c r="AY450" i="9"/>
  <c r="K450" i="9" s="1"/>
  <c r="AZ450" i="9"/>
  <c r="L450" i="9" s="1"/>
  <c r="BA450" i="9"/>
  <c r="M450" i="9" s="1"/>
  <c r="BB450" i="9"/>
  <c r="N450" i="9" s="1"/>
  <c r="BC450" i="9"/>
  <c r="O450" i="9" s="1"/>
  <c r="BD450" i="9"/>
  <c r="P450" i="9" s="1"/>
  <c r="AS451" i="9"/>
  <c r="E451" i="9" s="1"/>
  <c r="AT451" i="9"/>
  <c r="F451" i="9" s="1"/>
  <c r="AU451" i="9"/>
  <c r="G451" i="9" s="1"/>
  <c r="AV451" i="9"/>
  <c r="H451" i="9" s="1"/>
  <c r="AW451" i="9"/>
  <c r="I451" i="9" s="1"/>
  <c r="AX451" i="9"/>
  <c r="J451" i="9" s="1"/>
  <c r="AY451" i="9"/>
  <c r="K451" i="9" s="1"/>
  <c r="AZ451" i="9"/>
  <c r="L451" i="9" s="1"/>
  <c r="BA451" i="9"/>
  <c r="M451" i="9" s="1"/>
  <c r="BB451" i="9"/>
  <c r="N451" i="9" s="1"/>
  <c r="BC451" i="9"/>
  <c r="O451" i="9" s="1"/>
  <c r="BD451" i="9"/>
  <c r="P451" i="9" s="1"/>
  <c r="AS452" i="9"/>
  <c r="E452" i="9" s="1"/>
  <c r="AT452" i="9"/>
  <c r="F452" i="9" s="1"/>
  <c r="AU452" i="9"/>
  <c r="G452" i="9" s="1"/>
  <c r="AV452" i="9"/>
  <c r="H452" i="9" s="1"/>
  <c r="AW452" i="9"/>
  <c r="I452" i="9" s="1"/>
  <c r="AX452" i="9"/>
  <c r="J452" i="9" s="1"/>
  <c r="AY452" i="9"/>
  <c r="K452" i="9" s="1"/>
  <c r="AZ452" i="9"/>
  <c r="L452" i="9" s="1"/>
  <c r="BA452" i="9"/>
  <c r="M452" i="9" s="1"/>
  <c r="BB452" i="9"/>
  <c r="N452" i="9" s="1"/>
  <c r="BC452" i="9"/>
  <c r="O452" i="9" s="1"/>
  <c r="BD452" i="9"/>
  <c r="P452" i="9" s="1"/>
  <c r="AS453" i="9"/>
  <c r="E453" i="9" s="1"/>
  <c r="AT453" i="9"/>
  <c r="F453" i="9" s="1"/>
  <c r="AU453" i="9"/>
  <c r="G453" i="9" s="1"/>
  <c r="AV453" i="9"/>
  <c r="H453" i="9" s="1"/>
  <c r="AW453" i="9"/>
  <c r="I453" i="9" s="1"/>
  <c r="AX453" i="9"/>
  <c r="J453" i="9" s="1"/>
  <c r="AY453" i="9"/>
  <c r="K453" i="9" s="1"/>
  <c r="AZ453" i="9"/>
  <c r="L453" i="9" s="1"/>
  <c r="BA453" i="9"/>
  <c r="M453" i="9" s="1"/>
  <c r="BB453" i="9"/>
  <c r="N453" i="9" s="1"/>
  <c r="BC453" i="9"/>
  <c r="O453" i="9" s="1"/>
  <c r="BD453" i="9"/>
  <c r="P453" i="9" s="1"/>
  <c r="AS454" i="9"/>
  <c r="E454" i="9" s="1"/>
  <c r="AT454" i="9"/>
  <c r="F454" i="9" s="1"/>
  <c r="AU454" i="9"/>
  <c r="G454" i="9" s="1"/>
  <c r="AV454" i="9"/>
  <c r="H454" i="9" s="1"/>
  <c r="AW454" i="9"/>
  <c r="I454" i="9" s="1"/>
  <c r="AX454" i="9"/>
  <c r="J454" i="9" s="1"/>
  <c r="AY454" i="9"/>
  <c r="K454" i="9" s="1"/>
  <c r="AZ454" i="9"/>
  <c r="L454" i="9" s="1"/>
  <c r="BA454" i="9"/>
  <c r="M454" i="9" s="1"/>
  <c r="BB454" i="9"/>
  <c r="N454" i="9" s="1"/>
  <c r="BC454" i="9"/>
  <c r="O454" i="9" s="1"/>
  <c r="BD454" i="9"/>
  <c r="P454" i="9" s="1"/>
  <c r="AS455" i="9"/>
  <c r="E455" i="9" s="1"/>
  <c r="AT455" i="9"/>
  <c r="F455" i="9" s="1"/>
  <c r="AU455" i="9"/>
  <c r="G455" i="9" s="1"/>
  <c r="AV455" i="9"/>
  <c r="H455" i="9" s="1"/>
  <c r="AW455" i="9"/>
  <c r="I455" i="9" s="1"/>
  <c r="AX455" i="9"/>
  <c r="J455" i="9" s="1"/>
  <c r="AY455" i="9"/>
  <c r="K455" i="9" s="1"/>
  <c r="AZ455" i="9"/>
  <c r="L455" i="9" s="1"/>
  <c r="BA455" i="9"/>
  <c r="M455" i="9" s="1"/>
  <c r="BB455" i="9"/>
  <c r="N455" i="9" s="1"/>
  <c r="BC455" i="9"/>
  <c r="O455" i="9" s="1"/>
  <c r="BD455" i="9"/>
  <c r="P455" i="9" s="1"/>
  <c r="AS456" i="9"/>
  <c r="E456" i="9" s="1"/>
  <c r="AT456" i="9"/>
  <c r="F456" i="9" s="1"/>
  <c r="AU456" i="9"/>
  <c r="G456" i="9" s="1"/>
  <c r="AV456" i="9"/>
  <c r="H456" i="9" s="1"/>
  <c r="AW456" i="9"/>
  <c r="I456" i="9" s="1"/>
  <c r="AX456" i="9"/>
  <c r="J456" i="9" s="1"/>
  <c r="AY456" i="9"/>
  <c r="K456" i="9" s="1"/>
  <c r="AZ456" i="9"/>
  <c r="L456" i="9" s="1"/>
  <c r="BA456" i="9"/>
  <c r="M456" i="9" s="1"/>
  <c r="BB456" i="9"/>
  <c r="N456" i="9" s="1"/>
  <c r="BC456" i="9"/>
  <c r="O456" i="9" s="1"/>
  <c r="BD456" i="9"/>
  <c r="P456" i="9" s="1"/>
  <c r="AS457" i="9"/>
  <c r="E457" i="9" s="1"/>
  <c r="AT457" i="9"/>
  <c r="F457" i="9" s="1"/>
  <c r="AU457" i="9"/>
  <c r="G457" i="9" s="1"/>
  <c r="AV457" i="9"/>
  <c r="H457" i="9" s="1"/>
  <c r="AW457" i="9"/>
  <c r="I457" i="9" s="1"/>
  <c r="AX457" i="9"/>
  <c r="J457" i="9" s="1"/>
  <c r="AY457" i="9"/>
  <c r="K457" i="9" s="1"/>
  <c r="AZ457" i="9"/>
  <c r="L457" i="9" s="1"/>
  <c r="BA457" i="9"/>
  <c r="M457" i="9" s="1"/>
  <c r="BB457" i="9"/>
  <c r="N457" i="9" s="1"/>
  <c r="BC457" i="9"/>
  <c r="O457" i="9" s="1"/>
  <c r="BD457" i="9"/>
  <c r="P457" i="9" s="1"/>
  <c r="AS458" i="9"/>
  <c r="E458" i="9" s="1"/>
  <c r="AT458" i="9"/>
  <c r="F458" i="9" s="1"/>
  <c r="AU458" i="9"/>
  <c r="G458" i="9" s="1"/>
  <c r="AV458" i="9"/>
  <c r="H458" i="9" s="1"/>
  <c r="AW458" i="9"/>
  <c r="I458" i="9" s="1"/>
  <c r="AX458" i="9"/>
  <c r="J458" i="9" s="1"/>
  <c r="AY458" i="9"/>
  <c r="K458" i="9" s="1"/>
  <c r="AZ458" i="9"/>
  <c r="L458" i="9" s="1"/>
  <c r="BA458" i="9"/>
  <c r="M458" i="9" s="1"/>
  <c r="BB458" i="9"/>
  <c r="N458" i="9" s="1"/>
  <c r="BC458" i="9"/>
  <c r="O458" i="9" s="1"/>
  <c r="BD458" i="9"/>
  <c r="P458" i="9" s="1"/>
  <c r="AS459" i="9"/>
  <c r="E459" i="9" s="1"/>
  <c r="AT459" i="9"/>
  <c r="F459" i="9" s="1"/>
  <c r="AU459" i="9"/>
  <c r="G459" i="9" s="1"/>
  <c r="AV459" i="9"/>
  <c r="H459" i="9" s="1"/>
  <c r="AW459" i="9"/>
  <c r="I459" i="9" s="1"/>
  <c r="AX459" i="9"/>
  <c r="J459" i="9" s="1"/>
  <c r="AY459" i="9"/>
  <c r="K459" i="9" s="1"/>
  <c r="AZ459" i="9"/>
  <c r="L459" i="9" s="1"/>
  <c r="BA459" i="9"/>
  <c r="M459" i="9" s="1"/>
  <c r="BB459" i="9"/>
  <c r="N459" i="9" s="1"/>
  <c r="BC459" i="9"/>
  <c r="O459" i="9" s="1"/>
  <c r="BD459" i="9"/>
  <c r="P459" i="9" s="1"/>
  <c r="AS460" i="9"/>
  <c r="E460" i="9" s="1"/>
  <c r="AT460" i="9"/>
  <c r="F460" i="9" s="1"/>
  <c r="AU460" i="9"/>
  <c r="G460" i="9" s="1"/>
  <c r="AV460" i="9"/>
  <c r="H460" i="9" s="1"/>
  <c r="AW460" i="9"/>
  <c r="I460" i="9" s="1"/>
  <c r="AX460" i="9"/>
  <c r="J460" i="9" s="1"/>
  <c r="AY460" i="9"/>
  <c r="K460" i="9" s="1"/>
  <c r="AZ460" i="9"/>
  <c r="L460" i="9" s="1"/>
  <c r="BA460" i="9"/>
  <c r="M460" i="9" s="1"/>
  <c r="BB460" i="9"/>
  <c r="N460" i="9" s="1"/>
  <c r="BC460" i="9"/>
  <c r="O460" i="9" s="1"/>
  <c r="BD460" i="9"/>
  <c r="P460" i="9" s="1"/>
  <c r="AS461" i="9"/>
  <c r="E461" i="9" s="1"/>
  <c r="AT461" i="9"/>
  <c r="F461" i="9" s="1"/>
  <c r="AU461" i="9"/>
  <c r="G461" i="9" s="1"/>
  <c r="AV461" i="9"/>
  <c r="H461" i="9" s="1"/>
  <c r="AW461" i="9"/>
  <c r="I461" i="9" s="1"/>
  <c r="AX461" i="9"/>
  <c r="J461" i="9" s="1"/>
  <c r="AY461" i="9"/>
  <c r="K461" i="9" s="1"/>
  <c r="AZ461" i="9"/>
  <c r="L461" i="9" s="1"/>
  <c r="BA461" i="9"/>
  <c r="M461" i="9" s="1"/>
  <c r="BB461" i="9"/>
  <c r="N461" i="9" s="1"/>
  <c r="BC461" i="9"/>
  <c r="O461" i="9" s="1"/>
  <c r="BD461" i="9"/>
  <c r="P461" i="9" s="1"/>
  <c r="AS462" i="9"/>
  <c r="E462" i="9" s="1"/>
  <c r="AT462" i="9"/>
  <c r="F462" i="9" s="1"/>
  <c r="AU462" i="9"/>
  <c r="G462" i="9" s="1"/>
  <c r="AV462" i="9"/>
  <c r="H462" i="9" s="1"/>
  <c r="AW462" i="9"/>
  <c r="I462" i="9" s="1"/>
  <c r="AX462" i="9"/>
  <c r="J462" i="9" s="1"/>
  <c r="AY462" i="9"/>
  <c r="K462" i="9" s="1"/>
  <c r="AZ462" i="9"/>
  <c r="L462" i="9" s="1"/>
  <c r="BA462" i="9"/>
  <c r="M462" i="9" s="1"/>
  <c r="BB462" i="9"/>
  <c r="N462" i="9" s="1"/>
  <c r="BC462" i="9"/>
  <c r="O462" i="9" s="1"/>
  <c r="BD462" i="9"/>
  <c r="P462" i="9" s="1"/>
  <c r="AS463" i="9"/>
  <c r="E463" i="9" s="1"/>
  <c r="AT463" i="9"/>
  <c r="F463" i="9" s="1"/>
  <c r="AU463" i="9"/>
  <c r="G463" i="9" s="1"/>
  <c r="AV463" i="9"/>
  <c r="H463" i="9" s="1"/>
  <c r="AW463" i="9"/>
  <c r="I463" i="9" s="1"/>
  <c r="AX463" i="9"/>
  <c r="J463" i="9" s="1"/>
  <c r="AY463" i="9"/>
  <c r="K463" i="9" s="1"/>
  <c r="AZ463" i="9"/>
  <c r="L463" i="9" s="1"/>
  <c r="BA463" i="9"/>
  <c r="M463" i="9" s="1"/>
  <c r="BB463" i="9"/>
  <c r="N463" i="9" s="1"/>
  <c r="BC463" i="9"/>
  <c r="O463" i="9" s="1"/>
  <c r="BD463" i="9"/>
  <c r="P463" i="9" s="1"/>
  <c r="AS464" i="9"/>
  <c r="E464" i="9" s="1"/>
  <c r="AT464" i="9"/>
  <c r="F464" i="9" s="1"/>
  <c r="AU464" i="9"/>
  <c r="G464" i="9" s="1"/>
  <c r="AV464" i="9"/>
  <c r="H464" i="9" s="1"/>
  <c r="AW464" i="9"/>
  <c r="I464" i="9" s="1"/>
  <c r="AX464" i="9"/>
  <c r="J464" i="9" s="1"/>
  <c r="AY464" i="9"/>
  <c r="K464" i="9" s="1"/>
  <c r="AZ464" i="9"/>
  <c r="L464" i="9" s="1"/>
  <c r="BA464" i="9"/>
  <c r="M464" i="9" s="1"/>
  <c r="BB464" i="9"/>
  <c r="N464" i="9" s="1"/>
  <c r="BC464" i="9"/>
  <c r="O464" i="9" s="1"/>
  <c r="BD464" i="9"/>
  <c r="P464" i="9" s="1"/>
  <c r="AS465" i="9"/>
  <c r="E465" i="9" s="1"/>
  <c r="AT465" i="9"/>
  <c r="F465" i="9" s="1"/>
  <c r="AU465" i="9"/>
  <c r="G465" i="9" s="1"/>
  <c r="AV465" i="9"/>
  <c r="H465" i="9" s="1"/>
  <c r="AW465" i="9"/>
  <c r="I465" i="9" s="1"/>
  <c r="AX465" i="9"/>
  <c r="J465" i="9" s="1"/>
  <c r="AY465" i="9"/>
  <c r="K465" i="9" s="1"/>
  <c r="AZ465" i="9"/>
  <c r="L465" i="9" s="1"/>
  <c r="BA465" i="9"/>
  <c r="M465" i="9" s="1"/>
  <c r="BB465" i="9"/>
  <c r="N465" i="9" s="1"/>
  <c r="BC465" i="9"/>
  <c r="O465" i="9" s="1"/>
  <c r="BD465" i="9"/>
  <c r="P465" i="9" s="1"/>
  <c r="AS466" i="9"/>
  <c r="E466" i="9" s="1"/>
  <c r="AT466" i="9"/>
  <c r="F466" i="9" s="1"/>
  <c r="AU466" i="9"/>
  <c r="G466" i="9" s="1"/>
  <c r="AV466" i="9"/>
  <c r="H466" i="9" s="1"/>
  <c r="AW466" i="9"/>
  <c r="I466" i="9" s="1"/>
  <c r="AX466" i="9"/>
  <c r="J466" i="9" s="1"/>
  <c r="AY466" i="9"/>
  <c r="K466" i="9" s="1"/>
  <c r="AZ466" i="9"/>
  <c r="L466" i="9" s="1"/>
  <c r="BA466" i="9"/>
  <c r="M466" i="9" s="1"/>
  <c r="BB466" i="9"/>
  <c r="N466" i="9" s="1"/>
  <c r="BC466" i="9"/>
  <c r="O466" i="9" s="1"/>
  <c r="BD466" i="9"/>
  <c r="P466" i="9" s="1"/>
  <c r="AS467" i="9"/>
  <c r="E467" i="9" s="1"/>
  <c r="AT467" i="9"/>
  <c r="F467" i="9" s="1"/>
  <c r="AU467" i="9"/>
  <c r="G467" i="9" s="1"/>
  <c r="AV467" i="9"/>
  <c r="H467" i="9" s="1"/>
  <c r="AW467" i="9"/>
  <c r="I467" i="9" s="1"/>
  <c r="AX467" i="9"/>
  <c r="J467" i="9" s="1"/>
  <c r="AY467" i="9"/>
  <c r="K467" i="9" s="1"/>
  <c r="AZ467" i="9"/>
  <c r="L467" i="9" s="1"/>
  <c r="BA467" i="9"/>
  <c r="M467" i="9" s="1"/>
  <c r="BB467" i="9"/>
  <c r="N467" i="9" s="1"/>
  <c r="BC467" i="9"/>
  <c r="O467" i="9" s="1"/>
  <c r="BD467" i="9"/>
  <c r="P467" i="9" s="1"/>
  <c r="AS468" i="9"/>
  <c r="E468" i="9" s="1"/>
  <c r="AT468" i="9"/>
  <c r="F468" i="9" s="1"/>
  <c r="AU468" i="9"/>
  <c r="G468" i="9" s="1"/>
  <c r="AV468" i="9"/>
  <c r="H468" i="9" s="1"/>
  <c r="AW468" i="9"/>
  <c r="I468" i="9" s="1"/>
  <c r="AX468" i="9"/>
  <c r="J468" i="9" s="1"/>
  <c r="AY468" i="9"/>
  <c r="K468" i="9" s="1"/>
  <c r="AZ468" i="9"/>
  <c r="L468" i="9" s="1"/>
  <c r="BA468" i="9"/>
  <c r="M468" i="9" s="1"/>
  <c r="BB468" i="9"/>
  <c r="N468" i="9" s="1"/>
  <c r="BC468" i="9"/>
  <c r="O468" i="9" s="1"/>
  <c r="BD468" i="9"/>
  <c r="P468" i="9" s="1"/>
  <c r="AS469" i="9"/>
  <c r="E469" i="9" s="1"/>
  <c r="AT469" i="9"/>
  <c r="F469" i="9" s="1"/>
  <c r="AU469" i="9"/>
  <c r="G469" i="9" s="1"/>
  <c r="AV469" i="9"/>
  <c r="H469" i="9" s="1"/>
  <c r="AW469" i="9"/>
  <c r="I469" i="9" s="1"/>
  <c r="AX469" i="9"/>
  <c r="J469" i="9" s="1"/>
  <c r="AY469" i="9"/>
  <c r="K469" i="9" s="1"/>
  <c r="AZ469" i="9"/>
  <c r="L469" i="9" s="1"/>
  <c r="BA469" i="9"/>
  <c r="M469" i="9" s="1"/>
  <c r="BB469" i="9"/>
  <c r="N469" i="9" s="1"/>
  <c r="BC469" i="9"/>
  <c r="O469" i="9" s="1"/>
  <c r="BD469" i="9"/>
  <c r="P469" i="9" s="1"/>
  <c r="AS470" i="9"/>
  <c r="E470" i="9" s="1"/>
  <c r="AT470" i="9"/>
  <c r="F470" i="9" s="1"/>
  <c r="AU470" i="9"/>
  <c r="G470" i="9" s="1"/>
  <c r="AV470" i="9"/>
  <c r="H470" i="9" s="1"/>
  <c r="AW470" i="9"/>
  <c r="I470" i="9" s="1"/>
  <c r="AX470" i="9"/>
  <c r="J470" i="9" s="1"/>
  <c r="AY470" i="9"/>
  <c r="K470" i="9" s="1"/>
  <c r="AZ470" i="9"/>
  <c r="L470" i="9" s="1"/>
  <c r="BA470" i="9"/>
  <c r="M470" i="9" s="1"/>
  <c r="BB470" i="9"/>
  <c r="N470" i="9" s="1"/>
  <c r="BC470" i="9"/>
  <c r="O470" i="9" s="1"/>
  <c r="BD470" i="9"/>
  <c r="P470" i="9" s="1"/>
  <c r="AS471" i="9"/>
  <c r="E471" i="9" s="1"/>
  <c r="AT471" i="9"/>
  <c r="F471" i="9" s="1"/>
  <c r="AU471" i="9"/>
  <c r="G471" i="9" s="1"/>
  <c r="AV471" i="9"/>
  <c r="H471" i="9" s="1"/>
  <c r="AW471" i="9"/>
  <c r="I471" i="9" s="1"/>
  <c r="AX471" i="9"/>
  <c r="J471" i="9" s="1"/>
  <c r="AY471" i="9"/>
  <c r="K471" i="9" s="1"/>
  <c r="AZ471" i="9"/>
  <c r="L471" i="9" s="1"/>
  <c r="BA471" i="9"/>
  <c r="M471" i="9" s="1"/>
  <c r="BB471" i="9"/>
  <c r="N471" i="9" s="1"/>
  <c r="BC471" i="9"/>
  <c r="O471" i="9" s="1"/>
  <c r="BD471" i="9"/>
  <c r="P471" i="9" s="1"/>
  <c r="AS472" i="9"/>
  <c r="E472" i="9" s="1"/>
  <c r="AT472" i="9"/>
  <c r="F472" i="9" s="1"/>
  <c r="AU472" i="9"/>
  <c r="G472" i="9" s="1"/>
  <c r="AV472" i="9"/>
  <c r="H472" i="9" s="1"/>
  <c r="AW472" i="9"/>
  <c r="I472" i="9" s="1"/>
  <c r="AX472" i="9"/>
  <c r="J472" i="9" s="1"/>
  <c r="AY472" i="9"/>
  <c r="K472" i="9" s="1"/>
  <c r="AZ472" i="9"/>
  <c r="L472" i="9" s="1"/>
  <c r="BA472" i="9"/>
  <c r="M472" i="9" s="1"/>
  <c r="BB472" i="9"/>
  <c r="N472" i="9" s="1"/>
  <c r="BC472" i="9"/>
  <c r="O472" i="9" s="1"/>
  <c r="BD472" i="9"/>
  <c r="P472" i="9" s="1"/>
  <c r="AS473" i="9"/>
  <c r="E473" i="9" s="1"/>
  <c r="AT473" i="9"/>
  <c r="F473" i="9" s="1"/>
  <c r="AU473" i="9"/>
  <c r="G473" i="9" s="1"/>
  <c r="AV473" i="9"/>
  <c r="H473" i="9" s="1"/>
  <c r="AW473" i="9"/>
  <c r="I473" i="9" s="1"/>
  <c r="AX473" i="9"/>
  <c r="J473" i="9" s="1"/>
  <c r="AY473" i="9"/>
  <c r="K473" i="9" s="1"/>
  <c r="AZ473" i="9"/>
  <c r="L473" i="9" s="1"/>
  <c r="BA473" i="9"/>
  <c r="M473" i="9" s="1"/>
  <c r="BB473" i="9"/>
  <c r="N473" i="9" s="1"/>
  <c r="BC473" i="9"/>
  <c r="O473" i="9" s="1"/>
  <c r="BD473" i="9"/>
  <c r="P473" i="9" s="1"/>
  <c r="AS474" i="9"/>
  <c r="E474" i="9" s="1"/>
  <c r="AT474" i="9"/>
  <c r="F474" i="9" s="1"/>
  <c r="AU474" i="9"/>
  <c r="G474" i="9" s="1"/>
  <c r="AV474" i="9"/>
  <c r="H474" i="9" s="1"/>
  <c r="AW474" i="9"/>
  <c r="I474" i="9" s="1"/>
  <c r="AX474" i="9"/>
  <c r="J474" i="9" s="1"/>
  <c r="AY474" i="9"/>
  <c r="K474" i="9" s="1"/>
  <c r="AZ474" i="9"/>
  <c r="L474" i="9" s="1"/>
  <c r="BA474" i="9"/>
  <c r="M474" i="9" s="1"/>
  <c r="BB474" i="9"/>
  <c r="N474" i="9" s="1"/>
  <c r="BC474" i="9"/>
  <c r="O474" i="9" s="1"/>
  <c r="BD474" i="9"/>
  <c r="P474" i="9" s="1"/>
  <c r="AS475" i="9"/>
  <c r="E475" i="9" s="1"/>
  <c r="AT475" i="9"/>
  <c r="F475" i="9" s="1"/>
  <c r="AU475" i="9"/>
  <c r="G475" i="9" s="1"/>
  <c r="AV475" i="9"/>
  <c r="H475" i="9" s="1"/>
  <c r="AW475" i="9"/>
  <c r="I475" i="9" s="1"/>
  <c r="AX475" i="9"/>
  <c r="J475" i="9" s="1"/>
  <c r="AY475" i="9"/>
  <c r="K475" i="9" s="1"/>
  <c r="AZ475" i="9"/>
  <c r="L475" i="9" s="1"/>
  <c r="BA475" i="9"/>
  <c r="M475" i="9" s="1"/>
  <c r="BB475" i="9"/>
  <c r="N475" i="9" s="1"/>
  <c r="BC475" i="9"/>
  <c r="O475" i="9" s="1"/>
  <c r="BD475" i="9"/>
  <c r="P475" i="9" s="1"/>
  <c r="AS476" i="9"/>
  <c r="E476" i="9" s="1"/>
  <c r="AT476" i="9"/>
  <c r="F476" i="9" s="1"/>
  <c r="AU476" i="9"/>
  <c r="G476" i="9" s="1"/>
  <c r="AV476" i="9"/>
  <c r="H476" i="9" s="1"/>
  <c r="AW476" i="9"/>
  <c r="I476" i="9" s="1"/>
  <c r="AX476" i="9"/>
  <c r="J476" i="9" s="1"/>
  <c r="AY476" i="9"/>
  <c r="K476" i="9" s="1"/>
  <c r="AZ476" i="9"/>
  <c r="L476" i="9" s="1"/>
  <c r="BA476" i="9"/>
  <c r="M476" i="9" s="1"/>
  <c r="BB476" i="9"/>
  <c r="N476" i="9" s="1"/>
  <c r="BC476" i="9"/>
  <c r="O476" i="9" s="1"/>
  <c r="BD476" i="9"/>
  <c r="P476" i="9" s="1"/>
  <c r="AS477" i="9"/>
  <c r="E477" i="9" s="1"/>
  <c r="AT477" i="9"/>
  <c r="F477" i="9" s="1"/>
  <c r="AU477" i="9"/>
  <c r="G477" i="9" s="1"/>
  <c r="AV477" i="9"/>
  <c r="H477" i="9" s="1"/>
  <c r="AW477" i="9"/>
  <c r="I477" i="9" s="1"/>
  <c r="AX477" i="9"/>
  <c r="J477" i="9" s="1"/>
  <c r="AY477" i="9"/>
  <c r="K477" i="9" s="1"/>
  <c r="AZ477" i="9"/>
  <c r="L477" i="9" s="1"/>
  <c r="BA477" i="9"/>
  <c r="M477" i="9" s="1"/>
  <c r="BB477" i="9"/>
  <c r="N477" i="9" s="1"/>
  <c r="BC477" i="9"/>
  <c r="O477" i="9" s="1"/>
  <c r="BD477" i="9"/>
  <c r="P477" i="9" s="1"/>
  <c r="AS478" i="9"/>
  <c r="E478" i="9" s="1"/>
  <c r="AT478" i="9"/>
  <c r="F478" i="9" s="1"/>
  <c r="AU478" i="9"/>
  <c r="G478" i="9" s="1"/>
  <c r="AV478" i="9"/>
  <c r="H478" i="9" s="1"/>
  <c r="AW478" i="9"/>
  <c r="I478" i="9" s="1"/>
  <c r="AX478" i="9"/>
  <c r="J478" i="9" s="1"/>
  <c r="AY478" i="9"/>
  <c r="K478" i="9" s="1"/>
  <c r="AZ478" i="9"/>
  <c r="L478" i="9" s="1"/>
  <c r="BA478" i="9"/>
  <c r="M478" i="9" s="1"/>
  <c r="BB478" i="9"/>
  <c r="N478" i="9" s="1"/>
  <c r="BC478" i="9"/>
  <c r="O478" i="9" s="1"/>
  <c r="BD478" i="9"/>
  <c r="P478" i="9" s="1"/>
  <c r="AS479" i="9"/>
  <c r="E479" i="9" s="1"/>
  <c r="AT479" i="9"/>
  <c r="F479" i="9" s="1"/>
  <c r="AU479" i="9"/>
  <c r="G479" i="9" s="1"/>
  <c r="AV479" i="9"/>
  <c r="H479" i="9" s="1"/>
  <c r="AW479" i="9"/>
  <c r="I479" i="9" s="1"/>
  <c r="AX479" i="9"/>
  <c r="J479" i="9" s="1"/>
  <c r="AY479" i="9"/>
  <c r="K479" i="9" s="1"/>
  <c r="AZ479" i="9"/>
  <c r="L479" i="9" s="1"/>
  <c r="BA479" i="9"/>
  <c r="M479" i="9" s="1"/>
  <c r="BB479" i="9"/>
  <c r="N479" i="9" s="1"/>
  <c r="BC479" i="9"/>
  <c r="O479" i="9" s="1"/>
  <c r="BD479" i="9"/>
  <c r="P479" i="9" s="1"/>
  <c r="AS480" i="9"/>
  <c r="E480" i="9" s="1"/>
  <c r="AT480" i="9"/>
  <c r="F480" i="9" s="1"/>
  <c r="AU480" i="9"/>
  <c r="G480" i="9" s="1"/>
  <c r="AV480" i="9"/>
  <c r="H480" i="9" s="1"/>
  <c r="AW480" i="9"/>
  <c r="I480" i="9" s="1"/>
  <c r="AX480" i="9"/>
  <c r="J480" i="9" s="1"/>
  <c r="AY480" i="9"/>
  <c r="K480" i="9" s="1"/>
  <c r="AZ480" i="9"/>
  <c r="L480" i="9" s="1"/>
  <c r="BA480" i="9"/>
  <c r="M480" i="9" s="1"/>
  <c r="BB480" i="9"/>
  <c r="N480" i="9" s="1"/>
  <c r="BC480" i="9"/>
  <c r="O480" i="9" s="1"/>
  <c r="BD480" i="9"/>
  <c r="P480" i="9" s="1"/>
  <c r="AS481" i="9"/>
  <c r="E481" i="9" s="1"/>
  <c r="AT481" i="9"/>
  <c r="F481" i="9" s="1"/>
  <c r="AU481" i="9"/>
  <c r="G481" i="9" s="1"/>
  <c r="AV481" i="9"/>
  <c r="H481" i="9" s="1"/>
  <c r="AW481" i="9"/>
  <c r="I481" i="9" s="1"/>
  <c r="AX481" i="9"/>
  <c r="J481" i="9" s="1"/>
  <c r="AY481" i="9"/>
  <c r="K481" i="9" s="1"/>
  <c r="AZ481" i="9"/>
  <c r="L481" i="9" s="1"/>
  <c r="BA481" i="9"/>
  <c r="M481" i="9" s="1"/>
  <c r="BB481" i="9"/>
  <c r="N481" i="9" s="1"/>
  <c r="BC481" i="9"/>
  <c r="O481" i="9" s="1"/>
  <c r="BD481" i="9"/>
  <c r="P481" i="9" s="1"/>
  <c r="AS482" i="9"/>
  <c r="E482" i="9" s="1"/>
  <c r="AT482" i="9"/>
  <c r="F482" i="9" s="1"/>
  <c r="AU482" i="9"/>
  <c r="G482" i="9" s="1"/>
  <c r="AV482" i="9"/>
  <c r="H482" i="9" s="1"/>
  <c r="AW482" i="9"/>
  <c r="I482" i="9" s="1"/>
  <c r="AX482" i="9"/>
  <c r="J482" i="9" s="1"/>
  <c r="AY482" i="9"/>
  <c r="K482" i="9" s="1"/>
  <c r="AZ482" i="9"/>
  <c r="L482" i="9" s="1"/>
  <c r="BA482" i="9"/>
  <c r="M482" i="9" s="1"/>
  <c r="BB482" i="9"/>
  <c r="N482" i="9" s="1"/>
  <c r="BC482" i="9"/>
  <c r="O482" i="9" s="1"/>
  <c r="BD482" i="9"/>
  <c r="P482" i="9" s="1"/>
  <c r="AS483" i="9"/>
  <c r="E483" i="9" s="1"/>
  <c r="AT483" i="9"/>
  <c r="F483" i="9" s="1"/>
  <c r="AU483" i="9"/>
  <c r="G483" i="9" s="1"/>
  <c r="AV483" i="9"/>
  <c r="H483" i="9" s="1"/>
  <c r="AW483" i="9"/>
  <c r="I483" i="9" s="1"/>
  <c r="AX483" i="9"/>
  <c r="J483" i="9" s="1"/>
  <c r="AY483" i="9"/>
  <c r="K483" i="9" s="1"/>
  <c r="AZ483" i="9"/>
  <c r="L483" i="9" s="1"/>
  <c r="BA483" i="9"/>
  <c r="M483" i="9" s="1"/>
  <c r="BB483" i="9"/>
  <c r="N483" i="9" s="1"/>
  <c r="BC483" i="9"/>
  <c r="O483" i="9" s="1"/>
  <c r="BD483" i="9"/>
  <c r="P483" i="9" s="1"/>
  <c r="AS484" i="9"/>
  <c r="E484" i="9" s="1"/>
  <c r="AT484" i="9"/>
  <c r="F484" i="9" s="1"/>
  <c r="AU484" i="9"/>
  <c r="G484" i="9" s="1"/>
  <c r="AV484" i="9"/>
  <c r="H484" i="9" s="1"/>
  <c r="AW484" i="9"/>
  <c r="I484" i="9" s="1"/>
  <c r="AX484" i="9"/>
  <c r="J484" i="9" s="1"/>
  <c r="AY484" i="9"/>
  <c r="K484" i="9" s="1"/>
  <c r="AZ484" i="9"/>
  <c r="L484" i="9" s="1"/>
  <c r="BA484" i="9"/>
  <c r="M484" i="9" s="1"/>
  <c r="BB484" i="9"/>
  <c r="N484" i="9" s="1"/>
  <c r="BC484" i="9"/>
  <c r="O484" i="9" s="1"/>
  <c r="BD484" i="9"/>
  <c r="P484" i="9" s="1"/>
  <c r="AS485" i="9"/>
  <c r="E485" i="9" s="1"/>
  <c r="AT485" i="9"/>
  <c r="F485" i="9" s="1"/>
  <c r="AU485" i="9"/>
  <c r="G485" i="9" s="1"/>
  <c r="AV485" i="9"/>
  <c r="H485" i="9" s="1"/>
  <c r="AW485" i="9"/>
  <c r="I485" i="9" s="1"/>
  <c r="AX485" i="9"/>
  <c r="J485" i="9" s="1"/>
  <c r="AY485" i="9"/>
  <c r="K485" i="9" s="1"/>
  <c r="AZ485" i="9"/>
  <c r="L485" i="9" s="1"/>
  <c r="BA485" i="9"/>
  <c r="M485" i="9" s="1"/>
  <c r="BB485" i="9"/>
  <c r="N485" i="9" s="1"/>
  <c r="BC485" i="9"/>
  <c r="O485" i="9" s="1"/>
  <c r="BD485" i="9"/>
  <c r="P485" i="9" s="1"/>
  <c r="AS486" i="9"/>
  <c r="E486" i="9" s="1"/>
  <c r="AT486" i="9"/>
  <c r="F486" i="9" s="1"/>
  <c r="AU486" i="9"/>
  <c r="G486" i="9" s="1"/>
  <c r="AV486" i="9"/>
  <c r="H486" i="9" s="1"/>
  <c r="AW486" i="9"/>
  <c r="I486" i="9" s="1"/>
  <c r="AX486" i="9"/>
  <c r="J486" i="9" s="1"/>
  <c r="AY486" i="9"/>
  <c r="K486" i="9" s="1"/>
  <c r="AZ486" i="9"/>
  <c r="L486" i="9" s="1"/>
  <c r="BA486" i="9"/>
  <c r="M486" i="9" s="1"/>
  <c r="BB486" i="9"/>
  <c r="N486" i="9" s="1"/>
  <c r="BC486" i="9"/>
  <c r="O486" i="9" s="1"/>
  <c r="BD486" i="9"/>
  <c r="P486" i="9" s="1"/>
  <c r="AS487" i="9"/>
  <c r="E487" i="9" s="1"/>
  <c r="AT487" i="9"/>
  <c r="F487" i="9" s="1"/>
  <c r="AU487" i="9"/>
  <c r="G487" i="9" s="1"/>
  <c r="AV487" i="9"/>
  <c r="H487" i="9" s="1"/>
  <c r="AW487" i="9"/>
  <c r="I487" i="9" s="1"/>
  <c r="AX487" i="9"/>
  <c r="J487" i="9" s="1"/>
  <c r="AY487" i="9"/>
  <c r="K487" i="9" s="1"/>
  <c r="AZ487" i="9"/>
  <c r="L487" i="9" s="1"/>
  <c r="BA487" i="9"/>
  <c r="M487" i="9" s="1"/>
  <c r="BB487" i="9"/>
  <c r="N487" i="9" s="1"/>
  <c r="BC487" i="9"/>
  <c r="O487" i="9" s="1"/>
  <c r="BD487" i="9"/>
  <c r="P487" i="9" s="1"/>
  <c r="AS488" i="9"/>
  <c r="E488" i="9" s="1"/>
  <c r="AT488" i="9"/>
  <c r="F488" i="9" s="1"/>
  <c r="AU488" i="9"/>
  <c r="G488" i="9" s="1"/>
  <c r="AV488" i="9"/>
  <c r="H488" i="9" s="1"/>
  <c r="AW488" i="9"/>
  <c r="I488" i="9" s="1"/>
  <c r="AX488" i="9"/>
  <c r="J488" i="9" s="1"/>
  <c r="AY488" i="9"/>
  <c r="K488" i="9" s="1"/>
  <c r="AZ488" i="9"/>
  <c r="L488" i="9" s="1"/>
  <c r="BA488" i="9"/>
  <c r="M488" i="9" s="1"/>
  <c r="BB488" i="9"/>
  <c r="N488" i="9" s="1"/>
  <c r="BC488" i="9"/>
  <c r="O488" i="9" s="1"/>
  <c r="BD488" i="9"/>
  <c r="P488" i="9" s="1"/>
  <c r="AS489" i="9"/>
  <c r="E489" i="9" s="1"/>
  <c r="AT489" i="9"/>
  <c r="F489" i="9" s="1"/>
  <c r="AU489" i="9"/>
  <c r="G489" i="9" s="1"/>
  <c r="AV489" i="9"/>
  <c r="H489" i="9" s="1"/>
  <c r="AW489" i="9"/>
  <c r="I489" i="9" s="1"/>
  <c r="AX489" i="9"/>
  <c r="J489" i="9" s="1"/>
  <c r="AY489" i="9"/>
  <c r="K489" i="9" s="1"/>
  <c r="AZ489" i="9"/>
  <c r="L489" i="9" s="1"/>
  <c r="BA489" i="9"/>
  <c r="M489" i="9" s="1"/>
  <c r="BB489" i="9"/>
  <c r="N489" i="9" s="1"/>
  <c r="BC489" i="9"/>
  <c r="O489" i="9" s="1"/>
  <c r="BD489" i="9"/>
  <c r="P489" i="9" s="1"/>
  <c r="AS490" i="9"/>
  <c r="E490" i="9" s="1"/>
  <c r="AT490" i="9"/>
  <c r="F490" i="9" s="1"/>
  <c r="AU490" i="9"/>
  <c r="G490" i="9" s="1"/>
  <c r="AV490" i="9"/>
  <c r="H490" i="9" s="1"/>
  <c r="AW490" i="9"/>
  <c r="I490" i="9" s="1"/>
  <c r="AX490" i="9"/>
  <c r="J490" i="9" s="1"/>
  <c r="AY490" i="9"/>
  <c r="K490" i="9" s="1"/>
  <c r="AZ490" i="9"/>
  <c r="L490" i="9" s="1"/>
  <c r="BA490" i="9"/>
  <c r="M490" i="9" s="1"/>
  <c r="BB490" i="9"/>
  <c r="N490" i="9" s="1"/>
  <c r="BC490" i="9"/>
  <c r="O490" i="9" s="1"/>
  <c r="BD490" i="9"/>
  <c r="P490" i="9" s="1"/>
  <c r="AS491" i="9"/>
  <c r="E491" i="9" s="1"/>
  <c r="AT491" i="9"/>
  <c r="F491" i="9" s="1"/>
  <c r="AU491" i="9"/>
  <c r="G491" i="9" s="1"/>
  <c r="AV491" i="9"/>
  <c r="H491" i="9" s="1"/>
  <c r="AW491" i="9"/>
  <c r="I491" i="9" s="1"/>
  <c r="AX491" i="9"/>
  <c r="J491" i="9" s="1"/>
  <c r="AY491" i="9"/>
  <c r="K491" i="9" s="1"/>
  <c r="AZ491" i="9"/>
  <c r="L491" i="9" s="1"/>
  <c r="BA491" i="9"/>
  <c r="M491" i="9" s="1"/>
  <c r="BB491" i="9"/>
  <c r="N491" i="9" s="1"/>
  <c r="BC491" i="9"/>
  <c r="O491" i="9" s="1"/>
  <c r="BD491" i="9"/>
  <c r="P491" i="9" s="1"/>
  <c r="AS492" i="9"/>
  <c r="E492" i="9" s="1"/>
  <c r="AT492" i="9"/>
  <c r="F492" i="9" s="1"/>
  <c r="AU492" i="9"/>
  <c r="G492" i="9" s="1"/>
  <c r="AV492" i="9"/>
  <c r="H492" i="9" s="1"/>
  <c r="AW492" i="9"/>
  <c r="I492" i="9" s="1"/>
  <c r="AX492" i="9"/>
  <c r="J492" i="9" s="1"/>
  <c r="AY492" i="9"/>
  <c r="K492" i="9" s="1"/>
  <c r="AZ492" i="9"/>
  <c r="L492" i="9" s="1"/>
  <c r="BA492" i="9"/>
  <c r="M492" i="9" s="1"/>
  <c r="BB492" i="9"/>
  <c r="N492" i="9" s="1"/>
  <c r="BC492" i="9"/>
  <c r="O492" i="9" s="1"/>
  <c r="BD492" i="9"/>
  <c r="P492" i="9" s="1"/>
  <c r="AS493" i="9"/>
  <c r="E493" i="9" s="1"/>
  <c r="AT493" i="9"/>
  <c r="F493" i="9" s="1"/>
  <c r="AU493" i="9"/>
  <c r="G493" i="9" s="1"/>
  <c r="AV493" i="9"/>
  <c r="H493" i="9" s="1"/>
  <c r="AW493" i="9"/>
  <c r="I493" i="9" s="1"/>
  <c r="AX493" i="9"/>
  <c r="J493" i="9" s="1"/>
  <c r="AY493" i="9"/>
  <c r="K493" i="9" s="1"/>
  <c r="AZ493" i="9"/>
  <c r="L493" i="9" s="1"/>
  <c r="BA493" i="9"/>
  <c r="M493" i="9" s="1"/>
  <c r="BB493" i="9"/>
  <c r="N493" i="9" s="1"/>
  <c r="BC493" i="9"/>
  <c r="O493" i="9" s="1"/>
  <c r="BD493" i="9"/>
  <c r="P493" i="9" s="1"/>
  <c r="AS494" i="9"/>
  <c r="E494" i="9" s="1"/>
  <c r="AT494" i="9"/>
  <c r="F494" i="9" s="1"/>
  <c r="AU494" i="9"/>
  <c r="G494" i="9" s="1"/>
  <c r="AV494" i="9"/>
  <c r="H494" i="9" s="1"/>
  <c r="AW494" i="9"/>
  <c r="I494" i="9" s="1"/>
  <c r="AX494" i="9"/>
  <c r="J494" i="9" s="1"/>
  <c r="AY494" i="9"/>
  <c r="K494" i="9" s="1"/>
  <c r="AZ494" i="9"/>
  <c r="L494" i="9" s="1"/>
  <c r="BA494" i="9"/>
  <c r="M494" i="9" s="1"/>
  <c r="BB494" i="9"/>
  <c r="N494" i="9" s="1"/>
  <c r="BC494" i="9"/>
  <c r="O494" i="9" s="1"/>
  <c r="BD494" i="9"/>
  <c r="P494" i="9" s="1"/>
  <c r="AS495" i="9"/>
  <c r="E495" i="9" s="1"/>
  <c r="AT495" i="9"/>
  <c r="F495" i="9" s="1"/>
  <c r="AU495" i="9"/>
  <c r="G495" i="9" s="1"/>
  <c r="AV495" i="9"/>
  <c r="H495" i="9" s="1"/>
  <c r="AW495" i="9"/>
  <c r="I495" i="9" s="1"/>
  <c r="AX495" i="9"/>
  <c r="J495" i="9" s="1"/>
  <c r="AY495" i="9"/>
  <c r="K495" i="9" s="1"/>
  <c r="AZ495" i="9"/>
  <c r="L495" i="9" s="1"/>
  <c r="BA495" i="9"/>
  <c r="M495" i="9" s="1"/>
  <c r="BB495" i="9"/>
  <c r="N495" i="9" s="1"/>
  <c r="BC495" i="9"/>
  <c r="O495" i="9" s="1"/>
  <c r="BD495" i="9"/>
  <c r="P495" i="9" s="1"/>
  <c r="AS496" i="9"/>
  <c r="E496" i="9" s="1"/>
  <c r="AT496" i="9"/>
  <c r="F496" i="9" s="1"/>
  <c r="AU496" i="9"/>
  <c r="G496" i="9" s="1"/>
  <c r="AV496" i="9"/>
  <c r="H496" i="9" s="1"/>
  <c r="AW496" i="9"/>
  <c r="I496" i="9" s="1"/>
  <c r="AX496" i="9"/>
  <c r="J496" i="9" s="1"/>
  <c r="AY496" i="9"/>
  <c r="K496" i="9" s="1"/>
  <c r="AZ496" i="9"/>
  <c r="L496" i="9" s="1"/>
  <c r="BA496" i="9"/>
  <c r="M496" i="9" s="1"/>
  <c r="BB496" i="9"/>
  <c r="N496" i="9" s="1"/>
  <c r="BC496" i="9"/>
  <c r="O496" i="9" s="1"/>
  <c r="BD496" i="9"/>
  <c r="P496" i="9" s="1"/>
  <c r="AS497" i="9"/>
  <c r="E497" i="9" s="1"/>
  <c r="AT497" i="9"/>
  <c r="F497" i="9" s="1"/>
  <c r="AU497" i="9"/>
  <c r="G497" i="9" s="1"/>
  <c r="AV497" i="9"/>
  <c r="H497" i="9" s="1"/>
  <c r="AW497" i="9"/>
  <c r="I497" i="9" s="1"/>
  <c r="AX497" i="9"/>
  <c r="J497" i="9" s="1"/>
  <c r="AY497" i="9"/>
  <c r="K497" i="9" s="1"/>
  <c r="AZ497" i="9"/>
  <c r="L497" i="9" s="1"/>
  <c r="BA497" i="9"/>
  <c r="M497" i="9" s="1"/>
  <c r="BB497" i="9"/>
  <c r="N497" i="9" s="1"/>
  <c r="BC497" i="9"/>
  <c r="O497" i="9" s="1"/>
  <c r="BD497" i="9"/>
  <c r="P497" i="9" s="1"/>
  <c r="AS498" i="9"/>
  <c r="E498" i="9" s="1"/>
  <c r="AT498" i="9"/>
  <c r="F498" i="9" s="1"/>
  <c r="AU498" i="9"/>
  <c r="G498" i="9" s="1"/>
  <c r="AV498" i="9"/>
  <c r="H498" i="9" s="1"/>
  <c r="AW498" i="9"/>
  <c r="I498" i="9" s="1"/>
  <c r="AX498" i="9"/>
  <c r="J498" i="9" s="1"/>
  <c r="AY498" i="9"/>
  <c r="K498" i="9" s="1"/>
  <c r="AZ498" i="9"/>
  <c r="L498" i="9" s="1"/>
  <c r="BA498" i="9"/>
  <c r="M498" i="9" s="1"/>
  <c r="BB498" i="9"/>
  <c r="N498" i="9" s="1"/>
  <c r="BC498" i="9"/>
  <c r="O498" i="9" s="1"/>
  <c r="BD498" i="9"/>
  <c r="P498" i="9" s="1"/>
  <c r="AS499" i="9"/>
  <c r="E499" i="9" s="1"/>
  <c r="AT499" i="9"/>
  <c r="F499" i="9" s="1"/>
  <c r="AU499" i="9"/>
  <c r="G499" i="9" s="1"/>
  <c r="AV499" i="9"/>
  <c r="H499" i="9" s="1"/>
  <c r="AW499" i="9"/>
  <c r="I499" i="9" s="1"/>
  <c r="AX499" i="9"/>
  <c r="J499" i="9" s="1"/>
  <c r="AY499" i="9"/>
  <c r="K499" i="9" s="1"/>
  <c r="AZ499" i="9"/>
  <c r="L499" i="9" s="1"/>
  <c r="BA499" i="9"/>
  <c r="M499" i="9" s="1"/>
  <c r="BB499" i="9"/>
  <c r="N499" i="9" s="1"/>
  <c r="BC499" i="9"/>
  <c r="O499" i="9" s="1"/>
  <c r="BD499" i="9"/>
  <c r="P499" i="9" s="1"/>
  <c r="AS500" i="9"/>
  <c r="E500" i="9" s="1"/>
  <c r="AT500" i="9"/>
  <c r="F500" i="9" s="1"/>
  <c r="AU500" i="9"/>
  <c r="G500" i="9" s="1"/>
  <c r="AV500" i="9"/>
  <c r="H500" i="9" s="1"/>
  <c r="AW500" i="9"/>
  <c r="I500" i="9" s="1"/>
  <c r="AX500" i="9"/>
  <c r="J500" i="9" s="1"/>
  <c r="AY500" i="9"/>
  <c r="K500" i="9" s="1"/>
  <c r="AZ500" i="9"/>
  <c r="L500" i="9" s="1"/>
  <c r="BA500" i="9"/>
  <c r="M500" i="9" s="1"/>
  <c r="BB500" i="9"/>
  <c r="N500" i="9" s="1"/>
  <c r="BC500" i="9"/>
  <c r="O500" i="9" s="1"/>
  <c r="BD500" i="9"/>
  <c r="P500" i="9" s="1"/>
  <c r="AS501" i="9"/>
  <c r="E501" i="9" s="1"/>
  <c r="AT501" i="9"/>
  <c r="F501" i="9" s="1"/>
  <c r="AU501" i="9"/>
  <c r="G501" i="9" s="1"/>
  <c r="AV501" i="9"/>
  <c r="H501" i="9" s="1"/>
  <c r="AW501" i="9"/>
  <c r="I501" i="9" s="1"/>
  <c r="AX501" i="9"/>
  <c r="J501" i="9" s="1"/>
  <c r="AY501" i="9"/>
  <c r="K501" i="9" s="1"/>
  <c r="AZ501" i="9"/>
  <c r="L501" i="9" s="1"/>
  <c r="BA501" i="9"/>
  <c r="M501" i="9" s="1"/>
  <c r="BB501" i="9"/>
  <c r="N501" i="9" s="1"/>
  <c r="BC501" i="9"/>
  <c r="O501" i="9" s="1"/>
  <c r="BD501" i="9"/>
  <c r="P501" i="9" s="1"/>
  <c r="AS502" i="9"/>
  <c r="E502" i="9" s="1"/>
  <c r="AT502" i="9"/>
  <c r="F502" i="9" s="1"/>
  <c r="AU502" i="9"/>
  <c r="G502" i="9" s="1"/>
  <c r="AV502" i="9"/>
  <c r="H502" i="9" s="1"/>
  <c r="AW502" i="9"/>
  <c r="I502" i="9" s="1"/>
  <c r="AX502" i="9"/>
  <c r="J502" i="9" s="1"/>
  <c r="AY502" i="9"/>
  <c r="K502" i="9" s="1"/>
  <c r="AZ502" i="9"/>
  <c r="L502" i="9" s="1"/>
  <c r="BA502" i="9"/>
  <c r="M502" i="9" s="1"/>
  <c r="BB502" i="9"/>
  <c r="N502" i="9" s="1"/>
  <c r="BC502" i="9"/>
  <c r="O502" i="9" s="1"/>
  <c r="BD502" i="9"/>
  <c r="P502" i="9" s="1"/>
  <c r="AS503" i="9"/>
  <c r="E503" i="9" s="1"/>
  <c r="AT503" i="9"/>
  <c r="F503" i="9" s="1"/>
  <c r="AU503" i="9"/>
  <c r="G503" i="9" s="1"/>
  <c r="AV503" i="9"/>
  <c r="H503" i="9" s="1"/>
  <c r="AW503" i="9"/>
  <c r="I503" i="9" s="1"/>
  <c r="AX503" i="9"/>
  <c r="J503" i="9" s="1"/>
  <c r="AY503" i="9"/>
  <c r="K503" i="9" s="1"/>
  <c r="AZ503" i="9"/>
  <c r="L503" i="9" s="1"/>
  <c r="BA503" i="9"/>
  <c r="M503" i="9" s="1"/>
  <c r="BB503" i="9"/>
  <c r="N503" i="9" s="1"/>
  <c r="BC503" i="9"/>
  <c r="O503" i="9" s="1"/>
  <c r="BD503" i="9"/>
  <c r="P503" i="9" s="1"/>
  <c r="AS504" i="9"/>
  <c r="E504" i="9" s="1"/>
  <c r="AT504" i="9"/>
  <c r="F504" i="9" s="1"/>
  <c r="AU504" i="9"/>
  <c r="G504" i="9" s="1"/>
  <c r="AV504" i="9"/>
  <c r="H504" i="9" s="1"/>
  <c r="AW504" i="9"/>
  <c r="I504" i="9" s="1"/>
  <c r="AX504" i="9"/>
  <c r="J504" i="9" s="1"/>
  <c r="AY504" i="9"/>
  <c r="K504" i="9" s="1"/>
  <c r="AZ504" i="9"/>
  <c r="L504" i="9" s="1"/>
  <c r="BA504" i="9"/>
  <c r="M504" i="9" s="1"/>
  <c r="BB504" i="9"/>
  <c r="N504" i="9" s="1"/>
  <c r="BC504" i="9"/>
  <c r="O504" i="9" s="1"/>
  <c r="BD504" i="9"/>
  <c r="P504" i="9" s="1"/>
  <c r="AS505" i="9"/>
  <c r="E505" i="9" s="1"/>
  <c r="AT505" i="9"/>
  <c r="F505" i="9" s="1"/>
  <c r="AU505" i="9"/>
  <c r="G505" i="9" s="1"/>
  <c r="AV505" i="9"/>
  <c r="H505" i="9" s="1"/>
  <c r="AW505" i="9"/>
  <c r="I505" i="9" s="1"/>
  <c r="AX505" i="9"/>
  <c r="J505" i="9" s="1"/>
  <c r="AY505" i="9"/>
  <c r="K505" i="9" s="1"/>
  <c r="AZ505" i="9"/>
  <c r="L505" i="9" s="1"/>
  <c r="BA505" i="9"/>
  <c r="M505" i="9" s="1"/>
  <c r="BB505" i="9"/>
  <c r="N505" i="9" s="1"/>
  <c r="BC505" i="9"/>
  <c r="O505" i="9" s="1"/>
  <c r="BD505" i="9"/>
  <c r="P505" i="9" s="1"/>
  <c r="AS506" i="9"/>
  <c r="E506" i="9" s="1"/>
  <c r="AT506" i="9"/>
  <c r="F506" i="9" s="1"/>
  <c r="AU506" i="9"/>
  <c r="G506" i="9" s="1"/>
  <c r="AV506" i="9"/>
  <c r="H506" i="9" s="1"/>
  <c r="AW506" i="9"/>
  <c r="I506" i="9" s="1"/>
  <c r="AX506" i="9"/>
  <c r="J506" i="9" s="1"/>
  <c r="AY506" i="9"/>
  <c r="K506" i="9" s="1"/>
  <c r="AZ506" i="9"/>
  <c r="L506" i="9" s="1"/>
  <c r="BA506" i="9"/>
  <c r="M506" i="9" s="1"/>
  <c r="BB506" i="9"/>
  <c r="N506" i="9" s="1"/>
  <c r="BC506" i="9"/>
  <c r="O506" i="9" s="1"/>
  <c r="BD506" i="9"/>
  <c r="P506" i="9" s="1"/>
  <c r="AS507" i="9"/>
  <c r="E507" i="9" s="1"/>
  <c r="AT507" i="9"/>
  <c r="F507" i="9" s="1"/>
  <c r="AU507" i="9"/>
  <c r="G507" i="9" s="1"/>
  <c r="AV507" i="9"/>
  <c r="H507" i="9" s="1"/>
  <c r="AW507" i="9"/>
  <c r="I507" i="9" s="1"/>
  <c r="AX507" i="9"/>
  <c r="J507" i="9" s="1"/>
  <c r="AY507" i="9"/>
  <c r="K507" i="9" s="1"/>
  <c r="AZ507" i="9"/>
  <c r="L507" i="9" s="1"/>
  <c r="BA507" i="9"/>
  <c r="M507" i="9" s="1"/>
  <c r="BB507" i="9"/>
  <c r="N507" i="9" s="1"/>
  <c r="BC507" i="9"/>
  <c r="O507" i="9" s="1"/>
  <c r="BD507" i="9"/>
  <c r="P507" i="9" s="1"/>
  <c r="AS508" i="9"/>
  <c r="E508" i="9" s="1"/>
  <c r="AT508" i="9"/>
  <c r="F508" i="9" s="1"/>
  <c r="AU508" i="9"/>
  <c r="G508" i="9" s="1"/>
  <c r="AV508" i="9"/>
  <c r="H508" i="9" s="1"/>
  <c r="AW508" i="9"/>
  <c r="I508" i="9" s="1"/>
  <c r="AX508" i="9"/>
  <c r="J508" i="9" s="1"/>
  <c r="AY508" i="9"/>
  <c r="K508" i="9" s="1"/>
  <c r="AZ508" i="9"/>
  <c r="L508" i="9" s="1"/>
  <c r="BA508" i="9"/>
  <c r="M508" i="9" s="1"/>
  <c r="BB508" i="9"/>
  <c r="N508" i="9" s="1"/>
  <c r="BC508" i="9"/>
  <c r="O508" i="9" s="1"/>
  <c r="BD508" i="9"/>
  <c r="P508" i="9" s="1"/>
  <c r="AS509" i="9"/>
  <c r="E509" i="9" s="1"/>
  <c r="AT509" i="9"/>
  <c r="F509" i="9" s="1"/>
  <c r="AU509" i="9"/>
  <c r="G509" i="9" s="1"/>
  <c r="AV509" i="9"/>
  <c r="H509" i="9" s="1"/>
  <c r="AW509" i="9"/>
  <c r="I509" i="9" s="1"/>
  <c r="AX509" i="9"/>
  <c r="J509" i="9" s="1"/>
  <c r="AY509" i="9"/>
  <c r="K509" i="9" s="1"/>
  <c r="AZ509" i="9"/>
  <c r="L509" i="9" s="1"/>
  <c r="BA509" i="9"/>
  <c r="M509" i="9" s="1"/>
  <c r="BB509" i="9"/>
  <c r="N509" i="9" s="1"/>
  <c r="BC509" i="9"/>
  <c r="O509" i="9" s="1"/>
  <c r="BD509" i="9"/>
  <c r="P509" i="9" s="1"/>
  <c r="AS510" i="9"/>
  <c r="E510" i="9" s="1"/>
  <c r="AT510" i="9"/>
  <c r="F510" i="9" s="1"/>
  <c r="AU510" i="9"/>
  <c r="G510" i="9" s="1"/>
  <c r="AV510" i="9"/>
  <c r="H510" i="9" s="1"/>
  <c r="AW510" i="9"/>
  <c r="I510" i="9" s="1"/>
  <c r="AX510" i="9"/>
  <c r="J510" i="9" s="1"/>
  <c r="AY510" i="9"/>
  <c r="K510" i="9" s="1"/>
  <c r="AZ510" i="9"/>
  <c r="L510" i="9" s="1"/>
  <c r="BA510" i="9"/>
  <c r="M510" i="9" s="1"/>
  <c r="BB510" i="9"/>
  <c r="N510" i="9" s="1"/>
  <c r="BC510" i="9"/>
  <c r="O510" i="9" s="1"/>
  <c r="BD510" i="9"/>
  <c r="P510" i="9" s="1"/>
  <c r="AS511" i="9"/>
  <c r="E511" i="9" s="1"/>
  <c r="AT511" i="9"/>
  <c r="F511" i="9" s="1"/>
  <c r="AU511" i="9"/>
  <c r="G511" i="9" s="1"/>
  <c r="AV511" i="9"/>
  <c r="H511" i="9" s="1"/>
  <c r="AW511" i="9"/>
  <c r="I511" i="9" s="1"/>
  <c r="AX511" i="9"/>
  <c r="J511" i="9" s="1"/>
  <c r="AY511" i="9"/>
  <c r="K511" i="9" s="1"/>
  <c r="AZ511" i="9"/>
  <c r="L511" i="9" s="1"/>
  <c r="BA511" i="9"/>
  <c r="M511" i="9" s="1"/>
  <c r="BB511" i="9"/>
  <c r="N511" i="9" s="1"/>
  <c r="BC511" i="9"/>
  <c r="O511" i="9" s="1"/>
  <c r="BD511" i="9"/>
  <c r="P511" i="9" s="1"/>
  <c r="AS512" i="9"/>
  <c r="E512" i="9" s="1"/>
  <c r="AT512" i="9"/>
  <c r="F512" i="9" s="1"/>
  <c r="AU512" i="9"/>
  <c r="G512" i="9" s="1"/>
  <c r="AV512" i="9"/>
  <c r="H512" i="9" s="1"/>
  <c r="AW512" i="9"/>
  <c r="I512" i="9" s="1"/>
  <c r="AX512" i="9"/>
  <c r="J512" i="9" s="1"/>
  <c r="AY512" i="9"/>
  <c r="K512" i="9" s="1"/>
  <c r="AZ512" i="9"/>
  <c r="L512" i="9" s="1"/>
  <c r="BA512" i="9"/>
  <c r="M512" i="9" s="1"/>
  <c r="BB512" i="9"/>
  <c r="N512" i="9" s="1"/>
  <c r="BC512" i="9"/>
  <c r="O512" i="9" s="1"/>
  <c r="BD512" i="9"/>
  <c r="P512" i="9" s="1"/>
  <c r="BD439" i="9" l="1"/>
  <c r="P439" i="9" s="1"/>
  <c r="BC439" i="9"/>
  <c r="O439" i="9" s="1"/>
  <c r="BB439" i="9"/>
  <c r="N439" i="9" s="1"/>
  <c r="BA439" i="9"/>
  <c r="M439" i="9" s="1"/>
  <c r="AZ439" i="9"/>
  <c r="L439" i="9" s="1"/>
  <c r="AY439" i="9"/>
  <c r="K439" i="9" s="1"/>
  <c r="AX439" i="9"/>
  <c r="J439" i="9" s="1"/>
  <c r="AW439" i="9"/>
  <c r="I439" i="9" s="1"/>
  <c r="AV439" i="9"/>
  <c r="H439" i="9" s="1"/>
  <c r="AU439" i="9"/>
  <c r="G439" i="9" s="1"/>
  <c r="AT439" i="9"/>
  <c r="F439" i="9" s="1"/>
  <c r="AS439" i="9"/>
  <c r="E439" i="9" s="1"/>
  <c r="BD438" i="9"/>
  <c r="P438" i="9" s="1"/>
  <c r="BC438" i="9"/>
  <c r="O438" i="9" s="1"/>
  <c r="BB438" i="9"/>
  <c r="N438" i="9" s="1"/>
  <c r="BA438" i="9"/>
  <c r="M438" i="9" s="1"/>
  <c r="AZ438" i="9"/>
  <c r="L438" i="9" s="1"/>
  <c r="AY438" i="9"/>
  <c r="K438" i="9" s="1"/>
  <c r="AX438" i="9"/>
  <c r="J438" i="9" s="1"/>
  <c r="AW438" i="9"/>
  <c r="I438" i="9" s="1"/>
  <c r="AV438" i="9"/>
  <c r="H438" i="9" s="1"/>
  <c r="AU438" i="9"/>
  <c r="G438" i="9" s="1"/>
  <c r="AT438" i="9"/>
  <c r="F438" i="9" s="1"/>
  <c r="AS438" i="9"/>
  <c r="E438" i="9" s="1"/>
  <c r="BD437" i="9"/>
  <c r="P437" i="9" s="1"/>
  <c r="BC437" i="9"/>
  <c r="O437" i="9" s="1"/>
  <c r="BB437" i="9"/>
  <c r="N437" i="9" s="1"/>
  <c r="BA437" i="9"/>
  <c r="M437" i="9" s="1"/>
  <c r="AZ437" i="9"/>
  <c r="L437" i="9" s="1"/>
  <c r="AY437" i="9"/>
  <c r="K437" i="9" s="1"/>
  <c r="AX437" i="9"/>
  <c r="J437" i="9" s="1"/>
  <c r="AW437" i="9"/>
  <c r="I437" i="9" s="1"/>
  <c r="AV437" i="9"/>
  <c r="H437" i="9" s="1"/>
  <c r="AU437" i="9"/>
  <c r="G437" i="9" s="1"/>
  <c r="AT437" i="9"/>
  <c r="F437" i="9" s="1"/>
  <c r="AS437" i="9"/>
  <c r="E437" i="9" s="1"/>
  <c r="BD436" i="9"/>
  <c r="P436" i="9" s="1"/>
  <c r="BC436" i="9"/>
  <c r="O436" i="9" s="1"/>
  <c r="BB436" i="9"/>
  <c r="N436" i="9" s="1"/>
  <c r="BA436" i="9"/>
  <c r="M436" i="9" s="1"/>
  <c r="AZ436" i="9"/>
  <c r="L436" i="9" s="1"/>
  <c r="AY436" i="9"/>
  <c r="K436" i="9" s="1"/>
  <c r="AX436" i="9"/>
  <c r="J436" i="9" s="1"/>
  <c r="AW436" i="9"/>
  <c r="I436" i="9" s="1"/>
  <c r="AV436" i="9"/>
  <c r="H436" i="9" s="1"/>
  <c r="AU436" i="9"/>
  <c r="G436" i="9" s="1"/>
  <c r="AT436" i="9"/>
  <c r="F436" i="9" s="1"/>
  <c r="AS436" i="9"/>
  <c r="E436" i="9" s="1"/>
  <c r="BD435" i="9"/>
  <c r="P435" i="9" s="1"/>
  <c r="BC435" i="9"/>
  <c r="O435" i="9" s="1"/>
  <c r="BB435" i="9"/>
  <c r="N435" i="9" s="1"/>
  <c r="BA435" i="9"/>
  <c r="M435" i="9" s="1"/>
  <c r="AZ435" i="9"/>
  <c r="L435" i="9" s="1"/>
  <c r="AY435" i="9"/>
  <c r="K435" i="9" s="1"/>
  <c r="AX435" i="9"/>
  <c r="J435" i="9" s="1"/>
  <c r="AW435" i="9"/>
  <c r="I435" i="9" s="1"/>
  <c r="AV435" i="9"/>
  <c r="H435" i="9" s="1"/>
  <c r="AU435" i="9"/>
  <c r="G435" i="9" s="1"/>
  <c r="AT435" i="9"/>
  <c r="F435" i="9" s="1"/>
  <c r="AS435" i="9"/>
  <c r="E435" i="9" s="1"/>
  <c r="BD434" i="9"/>
  <c r="P434" i="9" s="1"/>
  <c r="BC434" i="9"/>
  <c r="O434" i="9" s="1"/>
  <c r="BB434" i="9"/>
  <c r="N434" i="9" s="1"/>
  <c r="BA434" i="9"/>
  <c r="M434" i="9" s="1"/>
  <c r="AZ434" i="9"/>
  <c r="L434" i="9" s="1"/>
  <c r="AY434" i="9"/>
  <c r="K434" i="9" s="1"/>
  <c r="AX434" i="9"/>
  <c r="J434" i="9" s="1"/>
  <c r="AW434" i="9"/>
  <c r="I434" i="9" s="1"/>
  <c r="AV434" i="9"/>
  <c r="H434" i="9" s="1"/>
  <c r="AU434" i="9"/>
  <c r="G434" i="9" s="1"/>
  <c r="AT434" i="9"/>
  <c r="F434" i="9" s="1"/>
  <c r="AS434" i="9"/>
  <c r="E434" i="9" s="1"/>
  <c r="BD433" i="9"/>
  <c r="P433" i="9" s="1"/>
  <c r="BC433" i="9"/>
  <c r="O433" i="9" s="1"/>
  <c r="BB433" i="9"/>
  <c r="N433" i="9" s="1"/>
  <c r="BA433" i="9"/>
  <c r="M433" i="9" s="1"/>
  <c r="AZ433" i="9"/>
  <c r="L433" i="9" s="1"/>
  <c r="AY433" i="9"/>
  <c r="K433" i="9" s="1"/>
  <c r="AX433" i="9"/>
  <c r="J433" i="9" s="1"/>
  <c r="AW433" i="9"/>
  <c r="I433" i="9" s="1"/>
  <c r="AV433" i="9"/>
  <c r="H433" i="9" s="1"/>
  <c r="AU433" i="9"/>
  <c r="G433" i="9" s="1"/>
  <c r="AT433" i="9"/>
  <c r="F433" i="9" s="1"/>
  <c r="AS433" i="9"/>
  <c r="E433" i="9" s="1"/>
  <c r="BD432" i="9"/>
  <c r="P432" i="9" s="1"/>
  <c r="BC432" i="9"/>
  <c r="O432" i="9" s="1"/>
  <c r="BB432" i="9"/>
  <c r="N432" i="9" s="1"/>
  <c r="BA432" i="9"/>
  <c r="M432" i="9" s="1"/>
  <c r="AZ432" i="9"/>
  <c r="L432" i="9" s="1"/>
  <c r="AY432" i="9"/>
  <c r="K432" i="9" s="1"/>
  <c r="AX432" i="9"/>
  <c r="J432" i="9" s="1"/>
  <c r="AW432" i="9"/>
  <c r="I432" i="9" s="1"/>
  <c r="AV432" i="9"/>
  <c r="H432" i="9" s="1"/>
  <c r="AU432" i="9"/>
  <c r="G432" i="9" s="1"/>
  <c r="AT432" i="9"/>
  <c r="F432" i="9" s="1"/>
  <c r="AS432" i="9"/>
  <c r="E432" i="9" s="1"/>
  <c r="BD431" i="9"/>
  <c r="P431" i="9" s="1"/>
  <c r="BC431" i="9"/>
  <c r="O431" i="9" s="1"/>
  <c r="BB431" i="9"/>
  <c r="N431" i="9" s="1"/>
  <c r="BA431" i="9"/>
  <c r="M431" i="9" s="1"/>
  <c r="AZ431" i="9"/>
  <c r="L431" i="9" s="1"/>
  <c r="AY431" i="9"/>
  <c r="K431" i="9" s="1"/>
  <c r="AX431" i="9"/>
  <c r="J431" i="9" s="1"/>
  <c r="AW431" i="9"/>
  <c r="I431" i="9" s="1"/>
  <c r="AV431" i="9"/>
  <c r="H431" i="9" s="1"/>
  <c r="AU431" i="9"/>
  <c r="G431" i="9" s="1"/>
  <c r="AT431" i="9"/>
  <c r="F431" i="9" s="1"/>
  <c r="AS431" i="9"/>
  <c r="E431" i="9" s="1"/>
  <c r="BD430" i="9"/>
  <c r="P430" i="9" s="1"/>
  <c r="BC430" i="9"/>
  <c r="O430" i="9" s="1"/>
  <c r="BB430" i="9"/>
  <c r="N430" i="9" s="1"/>
  <c r="BA430" i="9"/>
  <c r="M430" i="9" s="1"/>
  <c r="AZ430" i="9"/>
  <c r="L430" i="9" s="1"/>
  <c r="AY430" i="9"/>
  <c r="K430" i="9" s="1"/>
  <c r="AX430" i="9"/>
  <c r="J430" i="9" s="1"/>
  <c r="AW430" i="9"/>
  <c r="I430" i="9" s="1"/>
  <c r="AV430" i="9"/>
  <c r="H430" i="9" s="1"/>
  <c r="AU430" i="9"/>
  <c r="G430" i="9" s="1"/>
  <c r="AT430" i="9"/>
  <c r="F430" i="9" s="1"/>
  <c r="AS430" i="9"/>
  <c r="E430" i="9" s="1"/>
  <c r="BD429" i="9"/>
  <c r="P429" i="9" s="1"/>
  <c r="BC429" i="9"/>
  <c r="O429" i="9" s="1"/>
  <c r="BB429" i="9"/>
  <c r="N429" i="9" s="1"/>
  <c r="BA429" i="9"/>
  <c r="M429" i="9" s="1"/>
  <c r="AZ429" i="9"/>
  <c r="L429" i="9" s="1"/>
  <c r="AY429" i="9"/>
  <c r="K429" i="9" s="1"/>
  <c r="AX429" i="9"/>
  <c r="J429" i="9" s="1"/>
  <c r="AW429" i="9"/>
  <c r="I429" i="9" s="1"/>
  <c r="AV429" i="9"/>
  <c r="H429" i="9" s="1"/>
  <c r="AU429" i="9"/>
  <c r="G429" i="9" s="1"/>
  <c r="AT429" i="9"/>
  <c r="F429" i="9" s="1"/>
  <c r="AS429" i="9"/>
  <c r="E429" i="9" s="1"/>
  <c r="BD428" i="9"/>
  <c r="P428" i="9" s="1"/>
  <c r="BC428" i="9"/>
  <c r="O428" i="9" s="1"/>
  <c r="BB428" i="9"/>
  <c r="N428" i="9" s="1"/>
  <c r="BA428" i="9"/>
  <c r="M428" i="9" s="1"/>
  <c r="AZ428" i="9"/>
  <c r="L428" i="9" s="1"/>
  <c r="AY428" i="9"/>
  <c r="K428" i="9" s="1"/>
  <c r="AX428" i="9"/>
  <c r="J428" i="9" s="1"/>
  <c r="AW428" i="9"/>
  <c r="I428" i="9" s="1"/>
  <c r="AV428" i="9"/>
  <c r="H428" i="9" s="1"/>
  <c r="AU428" i="9"/>
  <c r="G428" i="9" s="1"/>
  <c r="AT428" i="9"/>
  <c r="F428" i="9" s="1"/>
  <c r="AS428" i="9"/>
  <c r="E428" i="9" s="1"/>
  <c r="BD427" i="9"/>
  <c r="P427" i="9" s="1"/>
  <c r="BC427" i="9"/>
  <c r="O427" i="9" s="1"/>
  <c r="BB427" i="9"/>
  <c r="N427" i="9" s="1"/>
  <c r="BA427" i="9"/>
  <c r="M427" i="9" s="1"/>
  <c r="AZ427" i="9"/>
  <c r="L427" i="9" s="1"/>
  <c r="AY427" i="9"/>
  <c r="K427" i="9" s="1"/>
  <c r="AX427" i="9"/>
  <c r="J427" i="9" s="1"/>
  <c r="AW427" i="9"/>
  <c r="I427" i="9" s="1"/>
  <c r="AV427" i="9"/>
  <c r="H427" i="9" s="1"/>
  <c r="AU427" i="9"/>
  <c r="G427" i="9" s="1"/>
  <c r="AT427" i="9"/>
  <c r="F427" i="9" s="1"/>
  <c r="AS427" i="9"/>
  <c r="E427" i="9" s="1"/>
  <c r="BD426" i="9"/>
  <c r="P426" i="9" s="1"/>
  <c r="BC426" i="9"/>
  <c r="O426" i="9" s="1"/>
  <c r="BB426" i="9"/>
  <c r="N426" i="9" s="1"/>
  <c r="BA426" i="9"/>
  <c r="M426" i="9" s="1"/>
  <c r="AZ426" i="9"/>
  <c r="L426" i="9" s="1"/>
  <c r="AY426" i="9"/>
  <c r="K426" i="9" s="1"/>
  <c r="AX426" i="9"/>
  <c r="J426" i="9" s="1"/>
  <c r="AW426" i="9"/>
  <c r="I426" i="9" s="1"/>
  <c r="AV426" i="9"/>
  <c r="H426" i="9" s="1"/>
  <c r="AU426" i="9"/>
  <c r="G426" i="9" s="1"/>
  <c r="AT426" i="9"/>
  <c r="F426" i="9" s="1"/>
  <c r="AS426" i="9"/>
  <c r="E426" i="9" s="1"/>
  <c r="BD425" i="9"/>
  <c r="P425" i="9" s="1"/>
  <c r="BC425" i="9"/>
  <c r="O425" i="9" s="1"/>
  <c r="BB425" i="9"/>
  <c r="N425" i="9" s="1"/>
  <c r="BA425" i="9"/>
  <c r="M425" i="9" s="1"/>
  <c r="AZ425" i="9"/>
  <c r="L425" i="9" s="1"/>
  <c r="AY425" i="9"/>
  <c r="K425" i="9" s="1"/>
  <c r="AX425" i="9"/>
  <c r="J425" i="9" s="1"/>
  <c r="AW425" i="9"/>
  <c r="I425" i="9" s="1"/>
  <c r="AV425" i="9"/>
  <c r="H425" i="9" s="1"/>
  <c r="AU425" i="9"/>
  <c r="G425" i="9" s="1"/>
  <c r="AT425" i="9"/>
  <c r="F425" i="9" s="1"/>
  <c r="AS425" i="9"/>
  <c r="E425" i="9" s="1"/>
  <c r="BD424" i="9"/>
  <c r="P424" i="9" s="1"/>
  <c r="BC424" i="9"/>
  <c r="O424" i="9" s="1"/>
  <c r="BB424" i="9"/>
  <c r="N424" i="9" s="1"/>
  <c r="BA424" i="9"/>
  <c r="M424" i="9" s="1"/>
  <c r="AZ424" i="9"/>
  <c r="L424" i="9" s="1"/>
  <c r="AY424" i="9"/>
  <c r="K424" i="9" s="1"/>
  <c r="AX424" i="9"/>
  <c r="J424" i="9" s="1"/>
  <c r="AW424" i="9"/>
  <c r="I424" i="9" s="1"/>
  <c r="AV424" i="9"/>
  <c r="H424" i="9" s="1"/>
  <c r="AU424" i="9"/>
  <c r="G424" i="9" s="1"/>
  <c r="AT424" i="9"/>
  <c r="F424" i="9" s="1"/>
  <c r="AS424" i="9"/>
  <c r="E424" i="9" s="1"/>
  <c r="BD423" i="9"/>
  <c r="P423" i="9" s="1"/>
  <c r="BC423" i="9"/>
  <c r="O423" i="9" s="1"/>
  <c r="BB423" i="9"/>
  <c r="N423" i="9" s="1"/>
  <c r="BA423" i="9"/>
  <c r="M423" i="9" s="1"/>
  <c r="AZ423" i="9"/>
  <c r="L423" i="9" s="1"/>
  <c r="AY423" i="9"/>
  <c r="K423" i="9" s="1"/>
  <c r="AX423" i="9"/>
  <c r="J423" i="9" s="1"/>
  <c r="AW423" i="9"/>
  <c r="I423" i="9" s="1"/>
  <c r="AV423" i="9"/>
  <c r="H423" i="9" s="1"/>
  <c r="AU423" i="9"/>
  <c r="G423" i="9" s="1"/>
  <c r="AT423" i="9"/>
  <c r="F423" i="9" s="1"/>
  <c r="AS423" i="9"/>
  <c r="E423" i="9" s="1"/>
  <c r="BD422" i="9"/>
  <c r="P422" i="9" s="1"/>
  <c r="BC422" i="9"/>
  <c r="O422" i="9" s="1"/>
  <c r="BB422" i="9"/>
  <c r="N422" i="9" s="1"/>
  <c r="BA422" i="9"/>
  <c r="M422" i="9" s="1"/>
  <c r="AZ422" i="9"/>
  <c r="L422" i="9" s="1"/>
  <c r="AY422" i="9"/>
  <c r="K422" i="9" s="1"/>
  <c r="AX422" i="9"/>
  <c r="J422" i="9" s="1"/>
  <c r="AW422" i="9"/>
  <c r="I422" i="9" s="1"/>
  <c r="AV422" i="9"/>
  <c r="H422" i="9" s="1"/>
  <c r="AU422" i="9"/>
  <c r="G422" i="9" s="1"/>
  <c r="AT422" i="9"/>
  <c r="F422" i="9" s="1"/>
  <c r="AS422" i="9"/>
  <c r="E422" i="9" s="1"/>
  <c r="BD421" i="9"/>
  <c r="P421" i="9" s="1"/>
  <c r="BC421" i="9"/>
  <c r="O421" i="9" s="1"/>
  <c r="BB421" i="9"/>
  <c r="N421" i="9" s="1"/>
  <c r="BA421" i="9"/>
  <c r="M421" i="9" s="1"/>
  <c r="AZ421" i="9"/>
  <c r="L421" i="9" s="1"/>
  <c r="AY421" i="9"/>
  <c r="K421" i="9" s="1"/>
  <c r="AX421" i="9"/>
  <c r="J421" i="9" s="1"/>
  <c r="AW421" i="9"/>
  <c r="I421" i="9" s="1"/>
  <c r="AV421" i="9"/>
  <c r="H421" i="9" s="1"/>
  <c r="AU421" i="9"/>
  <c r="G421" i="9" s="1"/>
  <c r="AT421" i="9"/>
  <c r="F421" i="9" s="1"/>
  <c r="AS421" i="9"/>
  <c r="E421" i="9" s="1"/>
  <c r="BD420" i="9"/>
  <c r="P420" i="9" s="1"/>
  <c r="BC420" i="9"/>
  <c r="O420" i="9" s="1"/>
  <c r="BB420" i="9"/>
  <c r="N420" i="9" s="1"/>
  <c r="BA420" i="9"/>
  <c r="M420" i="9" s="1"/>
  <c r="AZ420" i="9"/>
  <c r="L420" i="9" s="1"/>
  <c r="AY420" i="9"/>
  <c r="K420" i="9" s="1"/>
  <c r="AX420" i="9"/>
  <c r="J420" i="9" s="1"/>
  <c r="AW420" i="9"/>
  <c r="I420" i="9" s="1"/>
  <c r="AV420" i="9"/>
  <c r="H420" i="9" s="1"/>
  <c r="AU420" i="9"/>
  <c r="G420" i="9" s="1"/>
  <c r="AT420" i="9"/>
  <c r="F420" i="9" s="1"/>
  <c r="AS420" i="9"/>
  <c r="E420" i="9" s="1"/>
  <c r="BD419" i="9"/>
  <c r="P419" i="9" s="1"/>
  <c r="BC419" i="9"/>
  <c r="O419" i="9" s="1"/>
  <c r="BB419" i="9"/>
  <c r="N419" i="9" s="1"/>
  <c r="BA419" i="9"/>
  <c r="M419" i="9" s="1"/>
  <c r="AZ419" i="9"/>
  <c r="L419" i="9" s="1"/>
  <c r="AY419" i="9"/>
  <c r="K419" i="9" s="1"/>
  <c r="AX419" i="9"/>
  <c r="J419" i="9" s="1"/>
  <c r="AW419" i="9"/>
  <c r="I419" i="9" s="1"/>
  <c r="AV419" i="9"/>
  <c r="H419" i="9" s="1"/>
  <c r="AU419" i="9"/>
  <c r="G419" i="9" s="1"/>
  <c r="AT419" i="9"/>
  <c r="F419" i="9" s="1"/>
  <c r="AS419" i="9"/>
  <c r="E419" i="9" s="1"/>
  <c r="BD418" i="9"/>
  <c r="P418" i="9" s="1"/>
  <c r="BC418" i="9"/>
  <c r="O418" i="9" s="1"/>
  <c r="BB418" i="9"/>
  <c r="N418" i="9" s="1"/>
  <c r="BA418" i="9"/>
  <c r="M418" i="9" s="1"/>
  <c r="AZ418" i="9"/>
  <c r="L418" i="9" s="1"/>
  <c r="AY418" i="9"/>
  <c r="K418" i="9" s="1"/>
  <c r="AX418" i="9"/>
  <c r="J418" i="9" s="1"/>
  <c r="AW418" i="9"/>
  <c r="I418" i="9" s="1"/>
  <c r="AV418" i="9"/>
  <c r="H418" i="9" s="1"/>
  <c r="AU418" i="9"/>
  <c r="G418" i="9" s="1"/>
  <c r="AT418" i="9"/>
  <c r="F418" i="9" s="1"/>
  <c r="AS418" i="9"/>
  <c r="E418" i="9" s="1"/>
  <c r="BD417" i="9"/>
  <c r="P417" i="9" s="1"/>
  <c r="BC417" i="9"/>
  <c r="O417" i="9" s="1"/>
  <c r="BB417" i="9"/>
  <c r="N417" i="9" s="1"/>
  <c r="BA417" i="9"/>
  <c r="M417" i="9" s="1"/>
  <c r="AZ417" i="9"/>
  <c r="L417" i="9" s="1"/>
  <c r="AY417" i="9"/>
  <c r="K417" i="9" s="1"/>
  <c r="AX417" i="9"/>
  <c r="J417" i="9" s="1"/>
  <c r="AW417" i="9"/>
  <c r="I417" i="9" s="1"/>
  <c r="AV417" i="9"/>
  <c r="H417" i="9" s="1"/>
  <c r="AU417" i="9"/>
  <c r="G417" i="9" s="1"/>
  <c r="AT417" i="9"/>
  <c r="F417" i="9" s="1"/>
  <c r="AS417" i="9"/>
  <c r="E417" i="9" s="1"/>
  <c r="BD416" i="9"/>
  <c r="P416" i="9" s="1"/>
  <c r="BC416" i="9"/>
  <c r="O416" i="9" s="1"/>
  <c r="BB416" i="9"/>
  <c r="N416" i="9" s="1"/>
  <c r="BA416" i="9"/>
  <c r="M416" i="9" s="1"/>
  <c r="AZ416" i="9"/>
  <c r="L416" i="9" s="1"/>
  <c r="AY416" i="9"/>
  <c r="K416" i="9" s="1"/>
  <c r="AX416" i="9"/>
  <c r="J416" i="9" s="1"/>
  <c r="AW416" i="9"/>
  <c r="I416" i="9" s="1"/>
  <c r="AV416" i="9"/>
  <c r="H416" i="9" s="1"/>
  <c r="AU416" i="9"/>
  <c r="G416" i="9" s="1"/>
  <c r="AT416" i="9"/>
  <c r="F416" i="9" s="1"/>
  <c r="AS416" i="9"/>
  <c r="E416" i="9" s="1"/>
  <c r="BD415" i="9"/>
  <c r="P415" i="9" s="1"/>
  <c r="BC415" i="9"/>
  <c r="O415" i="9" s="1"/>
  <c r="BB415" i="9"/>
  <c r="N415" i="9" s="1"/>
  <c r="BA415" i="9"/>
  <c r="M415" i="9" s="1"/>
  <c r="AZ415" i="9"/>
  <c r="L415" i="9" s="1"/>
  <c r="AY415" i="9"/>
  <c r="K415" i="9" s="1"/>
  <c r="AX415" i="9"/>
  <c r="J415" i="9" s="1"/>
  <c r="AW415" i="9"/>
  <c r="I415" i="9" s="1"/>
  <c r="AV415" i="9"/>
  <c r="H415" i="9" s="1"/>
  <c r="AU415" i="9"/>
  <c r="G415" i="9" s="1"/>
  <c r="AT415" i="9"/>
  <c r="F415" i="9" s="1"/>
  <c r="AS415" i="9"/>
  <c r="E415" i="9" s="1"/>
  <c r="BD414" i="9"/>
  <c r="P414" i="9" s="1"/>
  <c r="BC414" i="9"/>
  <c r="O414" i="9" s="1"/>
  <c r="BB414" i="9"/>
  <c r="N414" i="9" s="1"/>
  <c r="BA414" i="9"/>
  <c r="M414" i="9" s="1"/>
  <c r="AZ414" i="9"/>
  <c r="L414" i="9" s="1"/>
  <c r="AY414" i="9"/>
  <c r="K414" i="9" s="1"/>
  <c r="AX414" i="9"/>
  <c r="J414" i="9" s="1"/>
  <c r="AW414" i="9"/>
  <c r="I414" i="9" s="1"/>
  <c r="AV414" i="9"/>
  <c r="H414" i="9" s="1"/>
  <c r="AU414" i="9"/>
  <c r="G414" i="9" s="1"/>
  <c r="AT414" i="9"/>
  <c r="F414" i="9" s="1"/>
  <c r="AS414" i="9"/>
  <c r="E414" i="9" s="1"/>
  <c r="BD413" i="9"/>
  <c r="P413" i="9" s="1"/>
  <c r="BC413" i="9"/>
  <c r="O413" i="9" s="1"/>
  <c r="BB413" i="9"/>
  <c r="N413" i="9" s="1"/>
  <c r="BA413" i="9"/>
  <c r="M413" i="9" s="1"/>
  <c r="AZ413" i="9"/>
  <c r="L413" i="9" s="1"/>
  <c r="AY413" i="9"/>
  <c r="K413" i="9" s="1"/>
  <c r="AX413" i="9"/>
  <c r="J413" i="9" s="1"/>
  <c r="AW413" i="9"/>
  <c r="I413" i="9" s="1"/>
  <c r="AV413" i="9"/>
  <c r="H413" i="9" s="1"/>
  <c r="AU413" i="9"/>
  <c r="G413" i="9" s="1"/>
  <c r="AT413" i="9"/>
  <c r="F413" i="9" s="1"/>
  <c r="AS413" i="9"/>
  <c r="E413" i="9" s="1"/>
  <c r="BD412" i="9"/>
  <c r="P412" i="9" s="1"/>
  <c r="BC412" i="9"/>
  <c r="O412" i="9" s="1"/>
  <c r="BB412" i="9"/>
  <c r="N412" i="9" s="1"/>
  <c r="BA412" i="9"/>
  <c r="M412" i="9" s="1"/>
  <c r="AZ412" i="9"/>
  <c r="L412" i="9" s="1"/>
  <c r="AY412" i="9"/>
  <c r="K412" i="9" s="1"/>
  <c r="AX412" i="9"/>
  <c r="J412" i="9" s="1"/>
  <c r="AW412" i="9"/>
  <c r="I412" i="9" s="1"/>
  <c r="AV412" i="9"/>
  <c r="H412" i="9" s="1"/>
  <c r="AU412" i="9"/>
  <c r="G412" i="9" s="1"/>
  <c r="AT412" i="9"/>
  <c r="F412" i="9" s="1"/>
  <c r="AS412" i="9"/>
  <c r="E412" i="9" s="1"/>
  <c r="BD411" i="9"/>
  <c r="P411" i="9" s="1"/>
  <c r="BC411" i="9"/>
  <c r="O411" i="9" s="1"/>
  <c r="BB411" i="9"/>
  <c r="N411" i="9" s="1"/>
  <c r="BA411" i="9"/>
  <c r="M411" i="9" s="1"/>
  <c r="AZ411" i="9"/>
  <c r="L411" i="9" s="1"/>
  <c r="AY411" i="9"/>
  <c r="K411" i="9" s="1"/>
  <c r="AX411" i="9"/>
  <c r="J411" i="9" s="1"/>
  <c r="AW411" i="9"/>
  <c r="I411" i="9" s="1"/>
  <c r="AV411" i="9"/>
  <c r="H411" i="9" s="1"/>
  <c r="AU411" i="9"/>
  <c r="G411" i="9" s="1"/>
  <c r="AT411" i="9"/>
  <c r="F411" i="9" s="1"/>
  <c r="AS411" i="9"/>
  <c r="E411" i="9" s="1"/>
  <c r="BD410" i="9"/>
  <c r="P410" i="9" s="1"/>
  <c r="BC410" i="9"/>
  <c r="O410" i="9" s="1"/>
  <c r="BB410" i="9"/>
  <c r="N410" i="9" s="1"/>
  <c r="BA410" i="9"/>
  <c r="M410" i="9" s="1"/>
  <c r="AZ410" i="9"/>
  <c r="L410" i="9" s="1"/>
  <c r="AY410" i="9"/>
  <c r="K410" i="9" s="1"/>
  <c r="AX410" i="9"/>
  <c r="J410" i="9" s="1"/>
  <c r="AW410" i="9"/>
  <c r="I410" i="9" s="1"/>
  <c r="AV410" i="9"/>
  <c r="H410" i="9" s="1"/>
  <c r="AU410" i="9"/>
  <c r="G410" i="9" s="1"/>
  <c r="AT410" i="9"/>
  <c r="F410" i="9" s="1"/>
  <c r="AS410" i="9"/>
  <c r="E410" i="9" s="1"/>
  <c r="BD409" i="9"/>
  <c r="P409" i="9" s="1"/>
  <c r="BC409" i="9"/>
  <c r="O409" i="9" s="1"/>
  <c r="BB409" i="9"/>
  <c r="N409" i="9" s="1"/>
  <c r="BA409" i="9"/>
  <c r="M409" i="9" s="1"/>
  <c r="AZ409" i="9"/>
  <c r="L409" i="9" s="1"/>
  <c r="AY409" i="9"/>
  <c r="K409" i="9" s="1"/>
  <c r="AX409" i="9"/>
  <c r="J409" i="9" s="1"/>
  <c r="AW409" i="9"/>
  <c r="I409" i="9" s="1"/>
  <c r="AV409" i="9"/>
  <c r="H409" i="9" s="1"/>
  <c r="AU409" i="9"/>
  <c r="G409" i="9" s="1"/>
  <c r="AT409" i="9"/>
  <c r="F409" i="9" s="1"/>
  <c r="AS409" i="9"/>
  <c r="E409" i="9" s="1"/>
  <c r="BD408" i="9"/>
  <c r="P408" i="9" s="1"/>
  <c r="BC408" i="9"/>
  <c r="O408" i="9" s="1"/>
  <c r="BB408" i="9"/>
  <c r="N408" i="9" s="1"/>
  <c r="BA408" i="9"/>
  <c r="M408" i="9" s="1"/>
  <c r="AZ408" i="9"/>
  <c r="L408" i="9" s="1"/>
  <c r="AY408" i="9"/>
  <c r="K408" i="9" s="1"/>
  <c r="AX408" i="9"/>
  <c r="J408" i="9" s="1"/>
  <c r="AW408" i="9"/>
  <c r="I408" i="9" s="1"/>
  <c r="AV408" i="9"/>
  <c r="H408" i="9" s="1"/>
  <c r="AU408" i="9"/>
  <c r="G408" i="9" s="1"/>
  <c r="AT408" i="9"/>
  <c r="F408" i="9" s="1"/>
  <c r="AS408" i="9"/>
  <c r="E408" i="9" s="1"/>
  <c r="BD407" i="9"/>
  <c r="P407" i="9" s="1"/>
  <c r="BC407" i="9"/>
  <c r="O407" i="9" s="1"/>
  <c r="BB407" i="9"/>
  <c r="N407" i="9" s="1"/>
  <c r="BA407" i="9"/>
  <c r="M407" i="9" s="1"/>
  <c r="AZ407" i="9"/>
  <c r="L407" i="9" s="1"/>
  <c r="AY407" i="9"/>
  <c r="K407" i="9" s="1"/>
  <c r="AX407" i="9"/>
  <c r="J407" i="9" s="1"/>
  <c r="AW407" i="9"/>
  <c r="I407" i="9" s="1"/>
  <c r="AV407" i="9"/>
  <c r="H407" i="9" s="1"/>
  <c r="AU407" i="9"/>
  <c r="G407" i="9" s="1"/>
  <c r="AT407" i="9"/>
  <c r="F407" i="9" s="1"/>
  <c r="AS407" i="9"/>
  <c r="E407" i="9" s="1"/>
  <c r="BD406" i="9"/>
  <c r="P406" i="9" s="1"/>
  <c r="BC406" i="9"/>
  <c r="O406" i="9" s="1"/>
  <c r="BB406" i="9"/>
  <c r="N406" i="9" s="1"/>
  <c r="BA406" i="9"/>
  <c r="M406" i="9" s="1"/>
  <c r="AZ406" i="9"/>
  <c r="L406" i="9" s="1"/>
  <c r="AY406" i="9"/>
  <c r="K406" i="9" s="1"/>
  <c r="AX406" i="9"/>
  <c r="J406" i="9" s="1"/>
  <c r="AW406" i="9"/>
  <c r="I406" i="9" s="1"/>
  <c r="AV406" i="9"/>
  <c r="H406" i="9" s="1"/>
  <c r="AU406" i="9"/>
  <c r="G406" i="9" s="1"/>
  <c r="AT406" i="9"/>
  <c r="F406" i="9" s="1"/>
  <c r="AS406" i="9"/>
  <c r="E406" i="9" s="1"/>
  <c r="BD405" i="9"/>
  <c r="P405" i="9" s="1"/>
  <c r="BC405" i="9"/>
  <c r="O405" i="9" s="1"/>
  <c r="BB405" i="9"/>
  <c r="N405" i="9" s="1"/>
  <c r="BA405" i="9"/>
  <c r="M405" i="9" s="1"/>
  <c r="AZ405" i="9"/>
  <c r="L405" i="9" s="1"/>
  <c r="AY405" i="9"/>
  <c r="K405" i="9" s="1"/>
  <c r="AX405" i="9"/>
  <c r="J405" i="9" s="1"/>
  <c r="AW405" i="9"/>
  <c r="I405" i="9" s="1"/>
  <c r="AV405" i="9"/>
  <c r="H405" i="9" s="1"/>
  <c r="AU405" i="9"/>
  <c r="G405" i="9" s="1"/>
  <c r="AT405" i="9"/>
  <c r="F405" i="9" s="1"/>
  <c r="AS405" i="9"/>
  <c r="E405" i="9" s="1"/>
  <c r="BD404" i="9"/>
  <c r="P404" i="9" s="1"/>
  <c r="BC404" i="9"/>
  <c r="O404" i="9" s="1"/>
  <c r="BB404" i="9"/>
  <c r="N404" i="9" s="1"/>
  <c r="BA404" i="9"/>
  <c r="M404" i="9" s="1"/>
  <c r="AZ404" i="9"/>
  <c r="L404" i="9" s="1"/>
  <c r="AY404" i="9"/>
  <c r="K404" i="9" s="1"/>
  <c r="AX404" i="9"/>
  <c r="J404" i="9" s="1"/>
  <c r="AW404" i="9"/>
  <c r="I404" i="9" s="1"/>
  <c r="AV404" i="9"/>
  <c r="H404" i="9" s="1"/>
  <c r="AU404" i="9"/>
  <c r="G404" i="9" s="1"/>
  <c r="AT404" i="9"/>
  <c r="F404" i="9" s="1"/>
  <c r="AS404" i="9"/>
  <c r="E404" i="9" s="1"/>
  <c r="BD403" i="9"/>
  <c r="P403" i="9" s="1"/>
  <c r="BC403" i="9"/>
  <c r="O403" i="9" s="1"/>
  <c r="BB403" i="9"/>
  <c r="N403" i="9" s="1"/>
  <c r="BA403" i="9"/>
  <c r="M403" i="9" s="1"/>
  <c r="AZ403" i="9"/>
  <c r="L403" i="9" s="1"/>
  <c r="AY403" i="9"/>
  <c r="K403" i="9" s="1"/>
  <c r="AX403" i="9"/>
  <c r="J403" i="9" s="1"/>
  <c r="AW403" i="9"/>
  <c r="I403" i="9" s="1"/>
  <c r="AV403" i="9"/>
  <c r="H403" i="9" s="1"/>
  <c r="AU403" i="9"/>
  <c r="G403" i="9" s="1"/>
  <c r="AT403" i="9"/>
  <c r="F403" i="9" s="1"/>
  <c r="AS403" i="9"/>
  <c r="E403" i="9" s="1"/>
  <c r="BD402" i="9"/>
  <c r="P402" i="9" s="1"/>
  <c r="BC402" i="9"/>
  <c r="O402" i="9" s="1"/>
  <c r="BB402" i="9"/>
  <c r="N402" i="9" s="1"/>
  <c r="BA402" i="9"/>
  <c r="M402" i="9" s="1"/>
  <c r="AZ402" i="9"/>
  <c r="L402" i="9" s="1"/>
  <c r="AY402" i="9"/>
  <c r="K402" i="9" s="1"/>
  <c r="AX402" i="9"/>
  <c r="J402" i="9" s="1"/>
  <c r="AW402" i="9"/>
  <c r="I402" i="9" s="1"/>
  <c r="AV402" i="9"/>
  <c r="H402" i="9" s="1"/>
  <c r="AU402" i="9"/>
  <c r="G402" i="9" s="1"/>
  <c r="AT402" i="9"/>
  <c r="F402" i="9" s="1"/>
  <c r="AS402" i="9"/>
  <c r="E402" i="9" s="1"/>
  <c r="BD401" i="9"/>
  <c r="P401" i="9" s="1"/>
  <c r="BC401" i="9"/>
  <c r="O401" i="9" s="1"/>
  <c r="BB401" i="9"/>
  <c r="N401" i="9" s="1"/>
  <c r="BA401" i="9"/>
  <c r="M401" i="9" s="1"/>
  <c r="AZ401" i="9"/>
  <c r="L401" i="9" s="1"/>
  <c r="AY401" i="9"/>
  <c r="K401" i="9" s="1"/>
  <c r="AX401" i="9"/>
  <c r="J401" i="9" s="1"/>
  <c r="AW401" i="9"/>
  <c r="I401" i="9" s="1"/>
  <c r="AV401" i="9"/>
  <c r="H401" i="9" s="1"/>
  <c r="AU401" i="9"/>
  <c r="G401" i="9" s="1"/>
  <c r="AT401" i="9"/>
  <c r="F401" i="9" s="1"/>
  <c r="AS401" i="9"/>
  <c r="E401" i="9" s="1"/>
  <c r="BD400" i="9"/>
  <c r="P400" i="9" s="1"/>
  <c r="BC400" i="9"/>
  <c r="O400" i="9" s="1"/>
  <c r="BB400" i="9"/>
  <c r="N400" i="9" s="1"/>
  <c r="BA400" i="9"/>
  <c r="M400" i="9" s="1"/>
  <c r="AZ400" i="9"/>
  <c r="L400" i="9" s="1"/>
  <c r="AY400" i="9"/>
  <c r="K400" i="9" s="1"/>
  <c r="AX400" i="9"/>
  <c r="J400" i="9" s="1"/>
  <c r="AW400" i="9"/>
  <c r="I400" i="9" s="1"/>
  <c r="AV400" i="9"/>
  <c r="H400" i="9" s="1"/>
  <c r="AU400" i="9"/>
  <c r="G400" i="9" s="1"/>
  <c r="AT400" i="9"/>
  <c r="F400" i="9" s="1"/>
  <c r="AS400" i="9"/>
  <c r="E400" i="9" s="1"/>
  <c r="BD399" i="9"/>
  <c r="P399" i="9" s="1"/>
  <c r="BC399" i="9"/>
  <c r="O399" i="9" s="1"/>
  <c r="BB399" i="9"/>
  <c r="N399" i="9" s="1"/>
  <c r="BA399" i="9"/>
  <c r="M399" i="9" s="1"/>
  <c r="AZ399" i="9"/>
  <c r="L399" i="9" s="1"/>
  <c r="AY399" i="9"/>
  <c r="K399" i="9" s="1"/>
  <c r="AX399" i="9"/>
  <c r="J399" i="9" s="1"/>
  <c r="AW399" i="9"/>
  <c r="I399" i="9" s="1"/>
  <c r="AV399" i="9"/>
  <c r="H399" i="9" s="1"/>
  <c r="AU399" i="9"/>
  <c r="G399" i="9" s="1"/>
  <c r="AT399" i="9"/>
  <c r="F399" i="9" s="1"/>
  <c r="AS399" i="9"/>
  <c r="E399" i="9" s="1"/>
  <c r="BD398" i="9"/>
  <c r="P398" i="9" s="1"/>
  <c r="BC398" i="9"/>
  <c r="O398" i="9" s="1"/>
  <c r="BB398" i="9"/>
  <c r="N398" i="9" s="1"/>
  <c r="BA398" i="9"/>
  <c r="M398" i="9" s="1"/>
  <c r="AZ398" i="9"/>
  <c r="L398" i="9" s="1"/>
  <c r="AY398" i="9"/>
  <c r="K398" i="9" s="1"/>
  <c r="AX398" i="9"/>
  <c r="J398" i="9" s="1"/>
  <c r="AW398" i="9"/>
  <c r="I398" i="9" s="1"/>
  <c r="AV398" i="9"/>
  <c r="H398" i="9" s="1"/>
  <c r="AU398" i="9"/>
  <c r="G398" i="9" s="1"/>
  <c r="AT398" i="9"/>
  <c r="F398" i="9" s="1"/>
  <c r="AS398" i="9"/>
  <c r="E398" i="9" s="1"/>
  <c r="BD397" i="9"/>
  <c r="P397" i="9" s="1"/>
  <c r="BC397" i="9"/>
  <c r="O397" i="9" s="1"/>
  <c r="BB397" i="9"/>
  <c r="N397" i="9" s="1"/>
  <c r="BA397" i="9"/>
  <c r="M397" i="9" s="1"/>
  <c r="AZ397" i="9"/>
  <c r="L397" i="9" s="1"/>
  <c r="AY397" i="9"/>
  <c r="K397" i="9" s="1"/>
  <c r="AX397" i="9"/>
  <c r="J397" i="9" s="1"/>
  <c r="AW397" i="9"/>
  <c r="I397" i="9" s="1"/>
  <c r="AV397" i="9"/>
  <c r="H397" i="9" s="1"/>
  <c r="AU397" i="9"/>
  <c r="G397" i="9" s="1"/>
  <c r="AT397" i="9"/>
  <c r="F397" i="9" s="1"/>
  <c r="AS397" i="9"/>
  <c r="E397" i="9" s="1"/>
  <c r="BD396" i="9"/>
  <c r="P396" i="9" s="1"/>
  <c r="BC396" i="9"/>
  <c r="O396" i="9" s="1"/>
  <c r="BB396" i="9"/>
  <c r="N396" i="9" s="1"/>
  <c r="BA396" i="9"/>
  <c r="M396" i="9" s="1"/>
  <c r="AZ396" i="9"/>
  <c r="L396" i="9" s="1"/>
  <c r="AY396" i="9"/>
  <c r="K396" i="9" s="1"/>
  <c r="AX396" i="9"/>
  <c r="J396" i="9" s="1"/>
  <c r="AW396" i="9"/>
  <c r="I396" i="9" s="1"/>
  <c r="AV396" i="9"/>
  <c r="H396" i="9" s="1"/>
  <c r="AU396" i="9"/>
  <c r="G396" i="9" s="1"/>
  <c r="AT396" i="9"/>
  <c r="F396" i="9" s="1"/>
  <c r="AS396" i="9"/>
  <c r="E396" i="9" s="1"/>
  <c r="BD395" i="9"/>
  <c r="P395" i="9" s="1"/>
  <c r="BC395" i="9"/>
  <c r="O395" i="9" s="1"/>
  <c r="BB395" i="9"/>
  <c r="N395" i="9" s="1"/>
  <c r="BA395" i="9"/>
  <c r="M395" i="9" s="1"/>
  <c r="AZ395" i="9"/>
  <c r="L395" i="9" s="1"/>
  <c r="AY395" i="9"/>
  <c r="K395" i="9" s="1"/>
  <c r="AX395" i="9"/>
  <c r="J395" i="9" s="1"/>
  <c r="AW395" i="9"/>
  <c r="I395" i="9" s="1"/>
  <c r="AV395" i="9"/>
  <c r="H395" i="9" s="1"/>
  <c r="AU395" i="9"/>
  <c r="G395" i="9" s="1"/>
  <c r="AT395" i="9"/>
  <c r="F395" i="9" s="1"/>
  <c r="AS395" i="9"/>
  <c r="E395" i="9" s="1"/>
  <c r="BD394" i="9"/>
  <c r="P394" i="9" s="1"/>
  <c r="BC394" i="9"/>
  <c r="O394" i="9" s="1"/>
  <c r="BB394" i="9"/>
  <c r="N394" i="9" s="1"/>
  <c r="BA394" i="9"/>
  <c r="M394" i="9" s="1"/>
  <c r="AZ394" i="9"/>
  <c r="L394" i="9" s="1"/>
  <c r="AY394" i="9"/>
  <c r="K394" i="9" s="1"/>
  <c r="AX394" i="9"/>
  <c r="J394" i="9" s="1"/>
  <c r="AW394" i="9"/>
  <c r="I394" i="9" s="1"/>
  <c r="AV394" i="9"/>
  <c r="H394" i="9" s="1"/>
  <c r="AU394" i="9"/>
  <c r="G394" i="9" s="1"/>
  <c r="AT394" i="9"/>
  <c r="F394" i="9" s="1"/>
  <c r="AS394" i="9"/>
  <c r="E394" i="9" s="1"/>
  <c r="BD393" i="9"/>
  <c r="P393" i="9" s="1"/>
  <c r="BC393" i="9"/>
  <c r="O393" i="9" s="1"/>
  <c r="BB393" i="9"/>
  <c r="N393" i="9" s="1"/>
  <c r="BA393" i="9"/>
  <c r="M393" i="9" s="1"/>
  <c r="AZ393" i="9"/>
  <c r="L393" i="9" s="1"/>
  <c r="AY393" i="9"/>
  <c r="K393" i="9" s="1"/>
  <c r="AX393" i="9"/>
  <c r="J393" i="9" s="1"/>
  <c r="AW393" i="9"/>
  <c r="I393" i="9" s="1"/>
  <c r="AV393" i="9"/>
  <c r="H393" i="9" s="1"/>
  <c r="AU393" i="9"/>
  <c r="G393" i="9" s="1"/>
  <c r="AT393" i="9"/>
  <c r="F393" i="9" s="1"/>
  <c r="AS393" i="9"/>
  <c r="E393" i="9" s="1"/>
  <c r="BD392" i="9"/>
  <c r="P392" i="9" s="1"/>
  <c r="BC392" i="9"/>
  <c r="O392" i="9" s="1"/>
  <c r="BB392" i="9"/>
  <c r="N392" i="9" s="1"/>
  <c r="BA392" i="9"/>
  <c r="M392" i="9" s="1"/>
  <c r="AZ392" i="9"/>
  <c r="L392" i="9" s="1"/>
  <c r="AY392" i="9"/>
  <c r="K392" i="9" s="1"/>
  <c r="AX392" i="9"/>
  <c r="J392" i="9" s="1"/>
  <c r="AW392" i="9"/>
  <c r="I392" i="9" s="1"/>
  <c r="AV392" i="9"/>
  <c r="H392" i="9" s="1"/>
  <c r="AU392" i="9"/>
  <c r="G392" i="9" s="1"/>
  <c r="AT392" i="9"/>
  <c r="F392" i="9" s="1"/>
  <c r="AS392" i="9"/>
  <c r="E392" i="9" s="1"/>
  <c r="BD391" i="9"/>
  <c r="P391" i="9" s="1"/>
  <c r="BC391" i="9"/>
  <c r="O391" i="9" s="1"/>
  <c r="BB391" i="9"/>
  <c r="N391" i="9" s="1"/>
  <c r="BA391" i="9"/>
  <c r="M391" i="9" s="1"/>
  <c r="AZ391" i="9"/>
  <c r="L391" i="9" s="1"/>
  <c r="AY391" i="9"/>
  <c r="K391" i="9" s="1"/>
  <c r="AX391" i="9"/>
  <c r="J391" i="9" s="1"/>
  <c r="AW391" i="9"/>
  <c r="I391" i="9" s="1"/>
  <c r="AV391" i="9"/>
  <c r="H391" i="9" s="1"/>
  <c r="AU391" i="9"/>
  <c r="G391" i="9" s="1"/>
  <c r="AT391" i="9"/>
  <c r="F391" i="9" s="1"/>
  <c r="AS391" i="9"/>
  <c r="E391" i="9" s="1"/>
  <c r="BD390" i="9"/>
  <c r="P390" i="9" s="1"/>
  <c r="BC390" i="9"/>
  <c r="O390" i="9" s="1"/>
  <c r="BB390" i="9"/>
  <c r="N390" i="9" s="1"/>
  <c r="BA390" i="9"/>
  <c r="M390" i="9" s="1"/>
  <c r="AZ390" i="9"/>
  <c r="L390" i="9" s="1"/>
  <c r="AY390" i="9"/>
  <c r="K390" i="9" s="1"/>
  <c r="AX390" i="9"/>
  <c r="J390" i="9" s="1"/>
  <c r="AW390" i="9"/>
  <c r="I390" i="9" s="1"/>
  <c r="AV390" i="9"/>
  <c r="H390" i="9" s="1"/>
  <c r="AU390" i="9"/>
  <c r="G390" i="9" s="1"/>
  <c r="AT390" i="9"/>
  <c r="F390" i="9" s="1"/>
  <c r="AS390" i="9"/>
  <c r="E390" i="9" s="1"/>
  <c r="BD389" i="9"/>
  <c r="P389" i="9" s="1"/>
  <c r="BC389" i="9"/>
  <c r="O389" i="9" s="1"/>
  <c r="BB389" i="9"/>
  <c r="N389" i="9" s="1"/>
  <c r="BA389" i="9"/>
  <c r="M389" i="9" s="1"/>
  <c r="AZ389" i="9"/>
  <c r="L389" i="9" s="1"/>
  <c r="AY389" i="9"/>
  <c r="K389" i="9" s="1"/>
  <c r="AX389" i="9"/>
  <c r="J389" i="9" s="1"/>
  <c r="AW389" i="9"/>
  <c r="I389" i="9" s="1"/>
  <c r="AV389" i="9"/>
  <c r="H389" i="9" s="1"/>
  <c r="AU389" i="9"/>
  <c r="G389" i="9" s="1"/>
  <c r="AT389" i="9"/>
  <c r="F389" i="9" s="1"/>
  <c r="AS389" i="9"/>
  <c r="E389" i="9" s="1"/>
  <c r="BD388" i="9"/>
  <c r="P388" i="9" s="1"/>
  <c r="BC388" i="9"/>
  <c r="O388" i="9" s="1"/>
  <c r="BB388" i="9"/>
  <c r="N388" i="9" s="1"/>
  <c r="BA388" i="9"/>
  <c r="M388" i="9" s="1"/>
  <c r="AZ388" i="9"/>
  <c r="L388" i="9" s="1"/>
  <c r="AY388" i="9"/>
  <c r="K388" i="9" s="1"/>
  <c r="AX388" i="9"/>
  <c r="J388" i="9" s="1"/>
  <c r="AW388" i="9"/>
  <c r="I388" i="9" s="1"/>
  <c r="AV388" i="9"/>
  <c r="H388" i="9" s="1"/>
  <c r="AU388" i="9"/>
  <c r="G388" i="9" s="1"/>
  <c r="AT388" i="9"/>
  <c r="F388" i="9" s="1"/>
  <c r="AS388" i="9"/>
  <c r="E388" i="9" s="1"/>
  <c r="BD387" i="9"/>
  <c r="P387" i="9" s="1"/>
  <c r="BC387" i="9"/>
  <c r="O387" i="9" s="1"/>
  <c r="BB387" i="9"/>
  <c r="N387" i="9" s="1"/>
  <c r="BA387" i="9"/>
  <c r="M387" i="9" s="1"/>
  <c r="AZ387" i="9"/>
  <c r="L387" i="9" s="1"/>
  <c r="AY387" i="9"/>
  <c r="K387" i="9" s="1"/>
  <c r="AX387" i="9"/>
  <c r="J387" i="9" s="1"/>
  <c r="AW387" i="9"/>
  <c r="I387" i="9" s="1"/>
  <c r="AV387" i="9"/>
  <c r="H387" i="9" s="1"/>
  <c r="AU387" i="9"/>
  <c r="G387" i="9" s="1"/>
  <c r="AT387" i="9"/>
  <c r="F387" i="9" s="1"/>
  <c r="AS387" i="9"/>
  <c r="E387" i="9" s="1"/>
  <c r="BD386" i="9"/>
  <c r="P386" i="9" s="1"/>
  <c r="BC386" i="9"/>
  <c r="O386" i="9" s="1"/>
  <c r="BB386" i="9"/>
  <c r="N386" i="9" s="1"/>
  <c r="BA386" i="9"/>
  <c r="M386" i="9" s="1"/>
  <c r="AZ386" i="9"/>
  <c r="L386" i="9" s="1"/>
  <c r="AY386" i="9"/>
  <c r="K386" i="9" s="1"/>
  <c r="AX386" i="9"/>
  <c r="J386" i="9" s="1"/>
  <c r="AW386" i="9"/>
  <c r="I386" i="9" s="1"/>
  <c r="AV386" i="9"/>
  <c r="H386" i="9" s="1"/>
  <c r="AU386" i="9"/>
  <c r="G386" i="9" s="1"/>
  <c r="AT386" i="9"/>
  <c r="F386" i="9" s="1"/>
  <c r="AS386" i="9"/>
  <c r="E386" i="9" s="1"/>
  <c r="BD385" i="9"/>
  <c r="P385" i="9" s="1"/>
  <c r="BC385" i="9"/>
  <c r="O385" i="9" s="1"/>
  <c r="BB385" i="9"/>
  <c r="N385" i="9" s="1"/>
  <c r="BA385" i="9"/>
  <c r="M385" i="9" s="1"/>
  <c r="AZ385" i="9"/>
  <c r="L385" i="9" s="1"/>
  <c r="AY385" i="9"/>
  <c r="K385" i="9" s="1"/>
  <c r="AX385" i="9"/>
  <c r="J385" i="9" s="1"/>
  <c r="AW385" i="9"/>
  <c r="I385" i="9" s="1"/>
  <c r="AV385" i="9"/>
  <c r="H385" i="9" s="1"/>
  <c r="AU385" i="9"/>
  <c r="G385" i="9" s="1"/>
  <c r="AT385" i="9"/>
  <c r="F385" i="9" s="1"/>
  <c r="AS385" i="9"/>
  <c r="E385" i="9" s="1"/>
  <c r="BD384" i="9"/>
  <c r="P384" i="9" s="1"/>
  <c r="BC384" i="9"/>
  <c r="O384" i="9" s="1"/>
  <c r="BB384" i="9"/>
  <c r="N384" i="9" s="1"/>
  <c r="BA384" i="9"/>
  <c r="M384" i="9" s="1"/>
  <c r="AZ384" i="9"/>
  <c r="L384" i="9" s="1"/>
  <c r="AY384" i="9"/>
  <c r="K384" i="9" s="1"/>
  <c r="AX384" i="9"/>
  <c r="J384" i="9" s="1"/>
  <c r="AW384" i="9"/>
  <c r="I384" i="9" s="1"/>
  <c r="AV384" i="9"/>
  <c r="H384" i="9" s="1"/>
  <c r="AU384" i="9"/>
  <c r="G384" i="9" s="1"/>
  <c r="AT384" i="9"/>
  <c r="F384" i="9" s="1"/>
  <c r="AS384" i="9"/>
  <c r="E384" i="9" s="1"/>
  <c r="BD383" i="9"/>
  <c r="P383" i="9" s="1"/>
  <c r="BC383" i="9"/>
  <c r="O383" i="9" s="1"/>
  <c r="BB383" i="9"/>
  <c r="N383" i="9" s="1"/>
  <c r="BA383" i="9"/>
  <c r="M383" i="9" s="1"/>
  <c r="AZ383" i="9"/>
  <c r="L383" i="9" s="1"/>
  <c r="AY383" i="9"/>
  <c r="K383" i="9" s="1"/>
  <c r="AX383" i="9"/>
  <c r="J383" i="9" s="1"/>
  <c r="AW383" i="9"/>
  <c r="I383" i="9" s="1"/>
  <c r="AV383" i="9"/>
  <c r="H383" i="9" s="1"/>
  <c r="AU383" i="9"/>
  <c r="G383" i="9" s="1"/>
  <c r="AT383" i="9"/>
  <c r="F383" i="9" s="1"/>
  <c r="AS383" i="9"/>
  <c r="E383" i="9" s="1"/>
  <c r="BD382" i="9"/>
  <c r="P382" i="9" s="1"/>
  <c r="BC382" i="9"/>
  <c r="O382" i="9" s="1"/>
  <c r="BB382" i="9"/>
  <c r="N382" i="9" s="1"/>
  <c r="BA382" i="9"/>
  <c r="M382" i="9" s="1"/>
  <c r="AZ382" i="9"/>
  <c r="L382" i="9" s="1"/>
  <c r="AY382" i="9"/>
  <c r="K382" i="9" s="1"/>
  <c r="AX382" i="9"/>
  <c r="J382" i="9" s="1"/>
  <c r="AW382" i="9"/>
  <c r="I382" i="9" s="1"/>
  <c r="AV382" i="9"/>
  <c r="H382" i="9" s="1"/>
  <c r="AU382" i="9"/>
  <c r="G382" i="9" s="1"/>
  <c r="AT382" i="9"/>
  <c r="F382" i="9" s="1"/>
  <c r="AS382" i="9"/>
  <c r="E382" i="9" s="1"/>
  <c r="BD381" i="9"/>
  <c r="P381" i="9" s="1"/>
  <c r="BC381" i="9"/>
  <c r="O381" i="9" s="1"/>
  <c r="BB381" i="9"/>
  <c r="N381" i="9" s="1"/>
  <c r="BA381" i="9"/>
  <c r="M381" i="9" s="1"/>
  <c r="AZ381" i="9"/>
  <c r="L381" i="9" s="1"/>
  <c r="AY381" i="9"/>
  <c r="K381" i="9" s="1"/>
  <c r="AX381" i="9"/>
  <c r="J381" i="9" s="1"/>
  <c r="AW381" i="9"/>
  <c r="I381" i="9" s="1"/>
  <c r="AV381" i="9"/>
  <c r="H381" i="9" s="1"/>
  <c r="AU381" i="9"/>
  <c r="G381" i="9" s="1"/>
  <c r="AT381" i="9"/>
  <c r="F381" i="9" s="1"/>
  <c r="AS381" i="9"/>
  <c r="E381" i="9" s="1"/>
  <c r="BD380" i="9"/>
  <c r="P380" i="9" s="1"/>
  <c r="BC380" i="9"/>
  <c r="O380" i="9" s="1"/>
  <c r="BB380" i="9"/>
  <c r="N380" i="9" s="1"/>
  <c r="BA380" i="9"/>
  <c r="M380" i="9" s="1"/>
  <c r="AZ380" i="9"/>
  <c r="L380" i="9" s="1"/>
  <c r="AY380" i="9"/>
  <c r="K380" i="9" s="1"/>
  <c r="AX380" i="9"/>
  <c r="J380" i="9" s="1"/>
  <c r="AW380" i="9"/>
  <c r="I380" i="9" s="1"/>
  <c r="AV380" i="9"/>
  <c r="H380" i="9" s="1"/>
  <c r="AU380" i="9"/>
  <c r="G380" i="9" s="1"/>
  <c r="AT380" i="9"/>
  <c r="F380" i="9" s="1"/>
  <c r="AS380" i="9"/>
  <c r="E380" i="9" s="1"/>
  <c r="BD379" i="9"/>
  <c r="P379" i="9" s="1"/>
  <c r="BC379" i="9"/>
  <c r="O379" i="9" s="1"/>
  <c r="BB379" i="9"/>
  <c r="N379" i="9" s="1"/>
  <c r="BA379" i="9"/>
  <c r="M379" i="9" s="1"/>
  <c r="AZ379" i="9"/>
  <c r="L379" i="9" s="1"/>
  <c r="AY379" i="9"/>
  <c r="K379" i="9" s="1"/>
  <c r="AX379" i="9"/>
  <c r="J379" i="9" s="1"/>
  <c r="AW379" i="9"/>
  <c r="I379" i="9" s="1"/>
  <c r="AV379" i="9"/>
  <c r="H379" i="9" s="1"/>
  <c r="AU379" i="9"/>
  <c r="G379" i="9" s="1"/>
  <c r="AT379" i="9"/>
  <c r="F379" i="9" s="1"/>
  <c r="AS379" i="9"/>
  <c r="E379" i="9" s="1"/>
  <c r="BD378" i="9"/>
  <c r="P378" i="9" s="1"/>
  <c r="BC378" i="9"/>
  <c r="O378" i="9" s="1"/>
  <c r="BB378" i="9"/>
  <c r="N378" i="9" s="1"/>
  <c r="BA378" i="9"/>
  <c r="M378" i="9" s="1"/>
  <c r="AZ378" i="9"/>
  <c r="L378" i="9" s="1"/>
  <c r="AY378" i="9"/>
  <c r="K378" i="9" s="1"/>
  <c r="AX378" i="9"/>
  <c r="J378" i="9" s="1"/>
  <c r="AW378" i="9"/>
  <c r="I378" i="9" s="1"/>
  <c r="AV378" i="9"/>
  <c r="H378" i="9" s="1"/>
  <c r="AU378" i="9"/>
  <c r="G378" i="9" s="1"/>
  <c r="AT378" i="9"/>
  <c r="F378" i="9" s="1"/>
  <c r="AS378" i="9"/>
  <c r="E378" i="9" s="1"/>
  <c r="BD377" i="9"/>
  <c r="P377" i="9" s="1"/>
  <c r="BC377" i="9"/>
  <c r="O377" i="9" s="1"/>
  <c r="BB377" i="9"/>
  <c r="N377" i="9" s="1"/>
  <c r="BA377" i="9"/>
  <c r="M377" i="9" s="1"/>
  <c r="AZ377" i="9"/>
  <c r="L377" i="9" s="1"/>
  <c r="AY377" i="9"/>
  <c r="K377" i="9" s="1"/>
  <c r="AX377" i="9"/>
  <c r="J377" i="9" s="1"/>
  <c r="AW377" i="9"/>
  <c r="I377" i="9" s="1"/>
  <c r="AV377" i="9"/>
  <c r="H377" i="9" s="1"/>
  <c r="AU377" i="9"/>
  <c r="G377" i="9" s="1"/>
  <c r="AT377" i="9"/>
  <c r="F377" i="9" s="1"/>
  <c r="AS377" i="9"/>
  <c r="E377" i="9" s="1"/>
  <c r="BD376" i="9"/>
  <c r="P376" i="9" s="1"/>
  <c r="BC376" i="9"/>
  <c r="O376" i="9" s="1"/>
  <c r="BB376" i="9"/>
  <c r="N376" i="9" s="1"/>
  <c r="BA376" i="9"/>
  <c r="M376" i="9" s="1"/>
  <c r="AZ376" i="9"/>
  <c r="L376" i="9" s="1"/>
  <c r="AY376" i="9"/>
  <c r="K376" i="9" s="1"/>
  <c r="AX376" i="9"/>
  <c r="J376" i="9" s="1"/>
  <c r="AW376" i="9"/>
  <c r="I376" i="9" s="1"/>
  <c r="AV376" i="9"/>
  <c r="H376" i="9" s="1"/>
  <c r="AU376" i="9"/>
  <c r="G376" i="9" s="1"/>
  <c r="AT376" i="9"/>
  <c r="F376" i="9" s="1"/>
  <c r="AS376" i="9"/>
  <c r="E376" i="9" s="1"/>
  <c r="BD375" i="9"/>
  <c r="P375" i="9" s="1"/>
  <c r="BC375" i="9"/>
  <c r="O375" i="9" s="1"/>
  <c r="BB375" i="9"/>
  <c r="N375" i="9" s="1"/>
  <c r="BA375" i="9"/>
  <c r="M375" i="9" s="1"/>
  <c r="AZ375" i="9"/>
  <c r="L375" i="9" s="1"/>
  <c r="AY375" i="9"/>
  <c r="K375" i="9" s="1"/>
  <c r="AX375" i="9"/>
  <c r="J375" i="9" s="1"/>
  <c r="AW375" i="9"/>
  <c r="I375" i="9" s="1"/>
  <c r="AV375" i="9"/>
  <c r="H375" i="9" s="1"/>
  <c r="AU375" i="9"/>
  <c r="G375" i="9" s="1"/>
  <c r="AT375" i="9"/>
  <c r="F375" i="9" s="1"/>
  <c r="AS375" i="9"/>
  <c r="E375" i="9" s="1"/>
  <c r="BD374" i="9"/>
  <c r="P374" i="9" s="1"/>
  <c r="BC374" i="9"/>
  <c r="O374" i="9" s="1"/>
  <c r="BB374" i="9"/>
  <c r="N374" i="9" s="1"/>
  <c r="BA374" i="9"/>
  <c r="M374" i="9" s="1"/>
  <c r="AZ374" i="9"/>
  <c r="L374" i="9" s="1"/>
  <c r="AY374" i="9"/>
  <c r="K374" i="9" s="1"/>
  <c r="AX374" i="9"/>
  <c r="J374" i="9" s="1"/>
  <c r="AW374" i="9"/>
  <c r="I374" i="9" s="1"/>
  <c r="AV374" i="9"/>
  <c r="H374" i="9" s="1"/>
  <c r="AU374" i="9"/>
  <c r="G374" i="9" s="1"/>
  <c r="AT374" i="9"/>
  <c r="F374" i="9" s="1"/>
  <c r="AS374" i="9"/>
  <c r="E374" i="9" s="1"/>
  <c r="BD373" i="9"/>
  <c r="P373" i="9" s="1"/>
  <c r="BC373" i="9"/>
  <c r="O373" i="9" s="1"/>
  <c r="BB373" i="9"/>
  <c r="N373" i="9" s="1"/>
  <c r="BA373" i="9"/>
  <c r="M373" i="9" s="1"/>
  <c r="AZ373" i="9"/>
  <c r="L373" i="9" s="1"/>
  <c r="AY373" i="9"/>
  <c r="K373" i="9" s="1"/>
  <c r="AX373" i="9"/>
  <c r="J373" i="9" s="1"/>
  <c r="AW373" i="9"/>
  <c r="I373" i="9" s="1"/>
  <c r="AV373" i="9"/>
  <c r="H373" i="9" s="1"/>
  <c r="AU373" i="9"/>
  <c r="G373" i="9" s="1"/>
  <c r="AT373" i="9"/>
  <c r="F373" i="9" s="1"/>
  <c r="AS373" i="9"/>
  <c r="E373" i="9" s="1"/>
  <c r="BD372" i="9"/>
  <c r="P372" i="9" s="1"/>
  <c r="BC372" i="9"/>
  <c r="O372" i="9" s="1"/>
  <c r="BB372" i="9"/>
  <c r="N372" i="9" s="1"/>
  <c r="BA372" i="9"/>
  <c r="M372" i="9" s="1"/>
  <c r="AZ372" i="9"/>
  <c r="L372" i="9" s="1"/>
  <c r="AY372" i="9"/>
  <c r="K372" i="9" s="1"/>
  <c r="AX372" i="9"/>
  <c r="J372" i="9" s="1"/>
  <c r="AW372" i="9"/>
  <c r="I372" i="9" s="1"/>
  <c r="AV372" i="9"/>
  <c r="H372" i="9" s="1"/>
  <c r="AU372" i="9"/>
  <c r="G372" i="9" s="1"/>
  <c r="AT372" i="9"/>
  <c r="F372" i="9" s="1"/>
  <c r="AS372" i="9"/>
  <c r="E372" i="9" s="1"/>
  <c r="BD371" i="9"/>
  <c r="P371" i="9" s="1"/>
  <c r="BC371" i="9"/>
  <c r="O371" i="9" s="1"/>
  <c r="BB371" i="9"/>
  <c r="N371" i="9" s="1"/>
  <c r="BA371" i="9"/>
  <c r="M371" i="9" s="1"/>
  <c r="AZ371" i="9"/>
  <c r="L371" i="9" s="1"/>
  <c r="AY371" i="9"/>
  <c r="K371" i="9" s="1"/>
  <c r="AX371" i="9"/>
  <c r="J371" i="9" s="1"/>
  <c r="AW371" i="9"/>
  <c r="I371" i="9" s="1"/>
  <c r="AV371" i="9"/>
  <c r="H371" i="9" s="1"/>
  <c r="AU371" i="9"/>
  <c r="G371" i="9" s="1"/>
  <c r="AT371" i="9"/>
  <c r="F371" i="9" s="1"/>
  <c r="AS371" i="9"/>
  <c r="E371" i="9" s="1"/>
  <c r="BD370" i="9"/>
  <c r="P370" i="9" s="1"/>
  <c r="BC370" i="9"/>
  <c r="O370" i="9" s="1"/>
  <c r="BB370" i="9"/>
  <c r="N370" i="9" s="1"/>
  <c r="BA370" i="9"/>
  <c r="M370" i="9" s="1"/>
  <c r="AZ370" i="9"/>
  <c r="L370" i="9" s="1"/>
  <c r="AY370" i="9"/>
  <c r="K370" i="9" s="1"/>
  <c r="AX370" i="9"/>
  <c r="J370" i="9" s="1"/>
  <c r="AW370" i="9"/>
  <c r="I370" i="9" s="1"/>
  <c r="AV370" i="9"/>
  <c r="H370" i="9" s="1"/>
  <c r="AU370" i="9"/>
  <c r="G370" i="9" s="1"/>
  <c r="AT370" i="9"/>
  <c r="F370" i="9" s="1"/>
  <c r="AS370" i="9"/>
  <c r="E370" i="9" s="1"/>
  <c r="BD369" i="9"/>
  <c r="P369" i="9" s="1"/>
  <c r="BC369" i="9"/>
  <c r="O369" i="9" s="1"/>
  <c r="BB369" i="9"/>
  <c r="N369" i="9" s="1"/>
  <c r="BA369" i="9"/>
  <c r="M369" i="9" s="1"/>
  <c r="AZ369" i="9"/>
  <c r="L369" i="9" s="1"/>
  <c r="AY369" i="9"/>
  <c r="K369" i="9" s="1"/>
  <c r="AX369" i="9"/>
  <c r="J369" i="9" s="1"/>
  <c r="AW369" i="9"/>
  <c r="I369" i="9" s="1"/>
  <c r="AV369" i="9"/>
  <c r="H369" i="9" s="1"/>
  <c r="AU369" i="9"/>
  <c r="G369" i="9" s="1"/>
  <c r="AT369" i="9"/>
  <c r="F369" i="9" s="1"/>
  <c r="AS369" i="9"/>
  <c r="E369" i="9" s="1"/>
  <c r="BD368" i="9"/>
  <c r="P368" i="9" s="1"/>
  <c r="BC368" i="9"/>
  <c r="O368" i="9" s="1"/>
  <c r="BB368" i="9"/>
  <c r="N368" i="9" s="1"/>
  <c r="BA368" i="9"/>
  <c r="M368" i="9" s="1"/>
  <c r="AZ368" i="9"/>
  <c r="L368" i="9" s="1"/>
  <c r="AY368" i="9"/>
  <c r="K368" i="9" s="1"/>
  <c r="AX368" i="9"/>
  <c r="J368" i="9" s="1"/>
  <c r="AW368" i="9"/>
  <c r="I368" i="9" s="1"/>
  <c r="AV368" i="9"/>
  <c r="H368" i="9" s="1"/>
  <c r="AU368" i="9"/>
  <c r="G368" i="9" s="1"/>
  <c r="AT368" i="9"/>
  <c r="F368" i="9" s="1"/>
  <c r="AS368" i="9"/>
  <c r="E368" i="9" s="1"/>
  <c r="BD367" i="9"/>
  <c r="P367" i="9" s="1"/>
  <c r="BC367" i="9"/>
  <c r="O367" i="9" s="1"/>
  <c r="BB367" i="9"/>
  <c r="N367" i="9" s="1"/>
  <c r="BA367" i="9"/>
  <c r="M367" i="9" s="1"/>
  <c r="AZ367" i="9"/>
  <c r="L367" i="9" s="1"/>
  <c r="AY367" i="9"/>
  <c r="K367" i="9" s="1"/>
  <c r="AX367" i="9"/>
  <c r="J367" i="9" s="1"/>
  <c r="AW367" i="9"/>
  <c r="I367" i="9" s="1"/>
  <c r="AV367" i="9"/>
  <c r="H367" i="9" s="1"/>
  <c r="AU367" i="9"/>
  <c r="G367" i="9" s="1"/>
  <c r="AT367" i="9"/>
  <c r="F367" i="9" s="1"/>
  <c r="AS367" i="9"/>
  <c r="E367" i="9" s="1"/>
  <c r="BD366" i="9"/>
  <c r="P366" i="9" s="1"/>
  <c r="BC366" i="9"/>
  <c r="O366" i="9" s="1"/>
  <c r="BB366" i="9"/>
  <c r="N366" i="9" s="1"/>
  <c r="BA366" i="9"/>
  <c r="M366" i="9" s="1"/>
  <c r="AZ366" i="9"/>
  <c r="L366" i="9" s="1"/>
  <c r="AY366" i="9"/>
  <c r="K366" i="9" s="1"/>
  <c r="AX366" i="9"/>
  <c r="J366" i="9" s="1"/>
  <c r="AW366" i="9"/>
  <c r="I366" i="9" s="1"/>
  <c r="AV366" i="9"/>
  <c r="H366" i="9" s="1"/>
  <c r="AU366" i="9"/>
  <c r="G366" i="9" s="1"/>
  <c r="AT366" i="9"/>
  <c r="F366" i="9" s="1"/>
  <c r="AS366" i="9"/>
  <c r="E366" i="9" s="1"/>
  <c r="BD365" i="9"/>
  <c r="P365" i="9" s="1"/>
  <c r="BC365" i="9"/>
  <c r="O365" i="9" s="1"/>
  <c r="BB365" i="9"/>
  <c r="N365" i="9" s="1"/>
  <c r="BA365" i="9"/>
  <c r="M365" i="9" s="1"/>
  <c r="AZ365" i="9"/>
  <c r="L365" i="9" s="1"/>
  <c r="AY365" i="9"/>
  <c r="K365" i="9" s="1"/>
  <c r="AX365" i="9"/>
  <c r="J365" i="9" s="1"/>
  <c r="AW365" i="9"/>
  <c r="I365" i="9" s="1"/>
  <c r="AV365" i="9"/>
  <c r="H365" i="9" s="1"/>
  <c r="AU365" i="9"/>
  <c r="G365" i="9" s="1"/>
  <c r="AT365" i="9"/>
  <c r="F365" i="9" s="1"/>
  <c r="AS365" i="9"/>
  <c r="E365" i="9" s="1"/>
  <c r="BD364" i="9"/>
  <c r="P364" i="9" s="1"/>
  <c r="BC364" i="9"/>
  <c r="O364" i="9" s="1"/>
  <c r="BB364" i="9"/>
  <c r="N364" i="9" s="1"/>
  <c r="BA364" i="9"/>
  <c r="M364" i="9" s="1"/>
  <c r="AZ364" i="9"/>
  <c r="L364" i="9" s="1"/>
  <c r="AY364" i="9"/>
  <c r="K364" i="9" s="1"/>
  <c r="AX364" i="9"/>
  <c r="J364" i="9" s="1"/>
  <c r="AW364" i="9"/>
  <c r="I364" i="9" s="1"/>
  <c r="AV364" i="9"/>
  <c r="H364" i="9" s="1"/>
  <c r="AU364" i="9"/>
  <c r="G364" i="9" s="1"/>
  <c r="AT364" i="9"/>
  <c r="F364" i="9" s="1"/>
  <c r="AS364" i="9"/>
  <c r="E364" i="9" s="1"/>
  <c r="BD363" i="9"/>
  <c r="P363" i="9" s="1"/>
  <c r="BC363" i="9"/>
  <c r="O363" i="9" s="1"/>
  <c r="BB363" i="9"/>
  <c r="N363" i="9" s="1"/>
  <c r="BA363" i="9"/>
  <c r="M363" i="9" s="1"/>
  <c r="AZ363" i="9"/>
  <c r="L363" i="9" s="1"/>
  <c r="AY363" i="9"/>
  <c r="K363" i="9" s="1"/>
  <c r="AX363" i="9"/>
  <c r="J363" i="9" s="1"/>
  <c r="AW363" i="9"/>
  <c r="I363" i="9" s="1"/>
  <c r="AV363" i="9"/>
  <c r="H363" i="9" s="1"/>
  <c r="AU363" i="9"/>
  <c r="G363" i="9" s="1"/>
  <c r="AT363" i="9"/>
  <c r="F363" i="9" s="1"/>
  <c r="AS363" i="9"/>
  <c r="E363" i="9" s="1"/>
  <c r="BD362" i="9"/>
  <c r="P362" i="9" s="1"/>
  <c r="BC362" i="9"/>
  <c r="O362" i="9" s="1"/>
  <c r="BB362" i="9"/>
  <c r="N362" i="9" s="1"/>
  <c r="BA362" i="9"/>
  <c r="M362" i="9" s="1"/>
  <c r="AZ362" i="9"/>
  <c r="L362" i="9" s="1"/>
  <c r="AY362" i="9"/>
  <c r="K362" i="9" s="1"/>
  <c r="AX362" i="9"/>
  <c r="J362" i="9" s="1"/>
  <c r="AW362" i="9"/>
  <c r="I362" i="9" s="1"/>
  <c r="AV362" i="9"/>
  <c r="H362" i="9" s="1"/>
  <c r="AU362" i="9"/>
  <c r="G362" i="9" s="1"/>
  <c r="AT362" i="9"/>
  <c r="F362" i="9" s="1"/>
  <c r="AS362" i="9"/>
  <c r="E362" i="9" s="1"/>
  <c r="BD361" i="9"/>
  <c r="P361" i="9" s="1"/>
  <c r="BC361" i="9"/>
  <c r="O361" i="9" s="1"/>
  <c r="BB361" i="9"/>
  <c r="N361" i="9" s="1"/>
  <c r="BA361" i="9"/>
  <c r="M361" i="9" s="1"/>
  <c r="AZ361" i="9"/>
  <c r="L361" i="9" s="1"/>
  <c r="AY361" i="9"/>
  <c r="K361" i="9" s="1"/>
  <c r="AX361" i="9"/>
  <c r="J361" i="9" s="1"/>
  <c r="AW361" i="9"/>
  <c r="I361" i="9" s="1"/>
  <c r="AV361" i="9"/>
  <c r="H361" i="9" s="1"/>
  <c r="AU361" i="9"/>
  <c r="G361" i="9" s="1"/>
  <c r="AT361" i="9"/>
  <c r="F361" i="9" s="1"/>
  <c r="AS361" i="9"/>
  <c r="E361" i="9" s="1"/>
  <c r="BD360" i="9"/>
  <c r="P360" i="9" s="1"/>
  <c r="BC360" i="9"/>
  <c r="O360" i="9" s="1"/>
  <c r="BB360" i="9"/>
  <c r="N360" i="9" s="1"/>
  <c r="BA360" i="9"/>
  <c r="M360" i="9" s="1"/>
  <c r="AZ360" i="9"/>
  <c r="L360" i="9" s="1"/>
  <c r="AY360" i="9"/>
  <c r="K360" i="9" s="1"/>
  <c r="AX360" i="9"/>
  <c r="J360" i="9" s="1"/>
  <c r="AW360" i="9"/>
  <c r="I360" i="9" s="1"/>
  <c r="AV360" i="9"/>
  <c r="H360" i="9" s="1"/>
  <c r="AU360" i="9"/>
  <c r="G360" i="9" s="1"/>
  <c r="AT360" i="9"/>
  <c r="F360" i="9" s="1"/>
  <c r="AS360" i="9"/>
  <c r="E360" i="9" s="1"/>
  <c r="BD359" i="9"/>
  <c r="P359" i="9" s="1"/>
  <c r="BC359" i="9"/>
  <c r="O359" i="9" s="1"/>
  <c r="BB359" i="9"/>
  <c r="N359" i="9" s="1"/>
  <c r="BA359" i="9"/>
  <c r="M359" i="9" s="1"/>
  <c r="AZ359" i="9"/>
  <c r="L359" i="9" s="1"/>
  <c r="AY359" i="9"/>
  <c r="K359" i="9" s="1"/>
  <c r="AX359" i="9"/>
  <c r="J359" i="9" s="1"/>
  <c r="AW359" i="9"/>
  <c r="I359" i="9" s="1"/>
  <c r="AV359" i="9"/>
  <c r="H359" i="9" s="1"/>
  <c r="AU359" i="9"/>
  <c r="G359" i="9" s="1"/>
  <c r="AT359" i="9"/>
  <c r="F359" i="9" s="1"/>
  <c r="AS359" i="9"/>
  <c r="E359" i="9" s="1"/>
  <c r="BD358" i="9"/>
  <c r="P358" i="9" s="1"/>
  <c r="BC358" i="9"/>
  <c r="O358" i="9" s="1"/>
  <c r="BB358" i="9"/>
  <c r="N358" i="9" s="1"/>
  <c r="BA358" i="9"/>
  <c r="M358" i="9" s="1"/>
  <c r="AZ358" i="9"/>
  <c r="L358" i="9" s="1"/>
  <c r="AY358" i="9"/>
  <c r="K358" i="9" s="1"/>
  <c r="AX358" i="9"/>
  <c r="J358" i="9" s="1"/>
  <c r="AW358" i="9"/>
  <c r="I358" i="9" s="1"/>
  <c r="AV358" i="9"/>
  <c r="H358" i="9" s="1"/>
  <c r="AU358" i="9"/>
  <c r="G358" i="9" s="1"/>
  <c r="AT358" i="9"/>
  <c r="F358" i="9" s="1"/>
  <c r="AS358" i="9"/>
  <c r="E358" i="9" s="1"/>
  <c r="BD357" i="9"/>
  <c r="P357" i="9" s="1"/>
  <c r="BC357" i="9"/>
  <c r="O357" i="9" s="1"/>
  <c r="BB357" i="9"/>
  <c r="N357" i="9" s="1"/>
  <c r="BA357" i="9"/>
  <c r="M357" i="9" s="1"/>
  <c r="AZ357" i="9"/>
  <c r="L357" i="9" s="1"/>
  <c r="AY357" i="9"/>
  <c r="K357" i="9" s="1"/>
  <c r="AX357" i="9"/>
  <c r="J357" i="9" s="1"/>
  <c r="AW357" i="9"/>
  <c r="I357" i="9" s="1"/>
  <c r="AV357" i="9"/>
  <c r="H357" i="9" s="1"/>
  <c r="AU357" i="9"/>
  <c r="G357" i="9" s="1"/>
  <c r="AT357" i="9"/>
  <c r="F357" i="9" s="1"/>
  <c r="AS357" i="9"/>
  <c r="E357" i="9" s="1"/>
  <c r="BD356" i="9"/>
  <c r="P356" i="9" s="1"/>
  <c r="BC356" i="9"/>
  <c r="O356" i="9" s="1"/>
  <c r="BB356" i="9"/>
  <c r="N356" i="9" s="1"/>
  <c r="BA356" i="9"/>
  <c r="M356" i="9" s="1"/>
  <c r="AZ356" i="9"/>
  <c r="L356" i="9" s="1"/>
  <c r="AY356" i="9"/>
  <c r="K356" i="9" s="1"/>
  <c r="AX356" i="9"/>
  <c r="J356" i="9" s="1"/>
  <c r="AW356" i="9"/>
  <c r="I356" i="9" s="1"/>
  <c r="AV356" i="9"/>
  <c r="H356" i="9" s="1"/>
  <c r="AU356" i="9"/>
  <c r="G356" i="9" s="1"/>
  <c r="AT356" i="9"/>
  <c r="F356" i="9" s="1"/>
  <c r="AS356" i="9"/>
  <c r="E356" i="9" s="1"/>
  <c r="BD355" i="9"/>
  <c r="P355" i="9" s="1"/>
  <c r="BC355" i="9"/>
  <c r="O355" i="9" s="1"/>
  <c r="BB355" i="9"/>
  <c r="N355" i="9" s="1"/>
  <c r="BA355" i="9"/>
  <c r="M355" i="9" s="1"/>
  <c r="AZ355" i="9"/>
  <c r="L355" i="9" s="1"/>
  <c r="AY355" i="9"/>
  <c r="K355" i="9" s="1"/>
  <c r="AX355" i="9"/>
  <c r="J355" i="9" s="1"/>
  <c r="AW355" i="9"/>
  <c r="I355" i="9" s="1"/>
  <c r="AV355" i="9"/>
  <c r="H355" i="9" s="1"/>
  <c r="AU355" i="9"/>
  <c r="G355" i="9" s="1"/>
  <c r="AT355" i="9"/>
  <c r="F355" i="9" s="1"/>
  <c r="AS355" i="9"/>
  <c r="E355" i="9" s="1"/>
  <c r="BD354" i="9"/>
  <c r="P354" i="9" s="1"/>
  <c r="BC354" i="9"/>
  <c r="O354" i="9" s="1"/>
  <c r="BB354" i="9"/>
  <c r="N354" i="9" s="1"/>
  <c r="BA354" i="9"/>
  <c r="M354" i="9" s="1"/>
  <c r="AZ354" i="9"/>
  <c r="L354" i="9" s="1"/>
  <c r="AY354" i="9"/>
  <c r="K354" i="9" s="1"/>
  <c r="AX354" i="9"/>
  <c r="J354" i="9" s="1"/>
  <c r="AW354" i="9"/>
  <c r="I354" i="9" s="1"/>
  <c r="AV354" i="9"/>
  <c r="H354" i="9" s="1"/>
  <c r="AU354" i="9"/>
  <c r="G354" i="9" s="1"/>
  <c r="AT354" i="9"/>
  <c r="F354" i="9" s="1"/>
  <c r="AS354" i="9"/>
  <c r="E354" i="9" s="1"/>
  <c r="BD353" i="9"/>
  <c r="P353" i="9" s="1"/>
  <c r="BC353" i="9"/>
  <c r="O353" i="9" s="1"/>
  <c r="BB353" i="9"/>
  <c r="N353" i="9" s="1"/>
  <c r="BA353" i="9"/>
  <c r="M353" i="9" s="1"/>
  <c r="AZ353" i="9"/>
  <c r="L353" i="9" s="1"/>
  <c r="AY353" i="9"/>
  <c r="K353" i="9" s="1"/>
  <c r="AX353" i="9"/>
  <c r="J353" i="9" s="1"/>
  <c r="AW353" i="9"/>
  <c r="I353" i="9" s="1"/>
  <c r="AV353" i="9"/>
  <c r="H353" i="9" s="1"/>
  <c r="AU353" i="9"/>
  <c r="G353" i="9" s="1"/>
  <c r="AT353" i="9"/>
  <c r="F353" i="9" s="1"/>
  <c r="AS353" i="9"/>
  <c r="E353" i="9" s="1"/>
  <c r="BD352" i="9"/>
  <c r="P352" i="9" s="1"/>
  <c r="BC352" i="9"/>
  <c r="O352" i="9" s="1"/>
  <c r="BB352" i="9"/>
  <c r="N352" i="9" s="1"/>
  <c r="BA352" i="9"/>
  <c r="M352" i="9" s="1"/>
  <c r="AZ352" i="9"/>
  <c r="L352" i="9" s="1"/>
  <c r="AY352" i="9"/>
  <c r="K352" i="9" s="1"/>
  <c r="AX352" i="9"/>
  <c r="J352" i="9" s="1"/>
  <c r="AW352" i="9"/>
  <c r="I352" i="9" s="1"/>
  <c r="AV352" i="9"/>
  <c r="H352" i="9" s="1"/>
  <c r="AU352" i="9"/>
  <c r="G352" i="9" s="1"/>
  <c r="AT352" i="9"/>
  <c r="F352" i="9" s="1"/>
  <c r="AS352" i="9"/>
  <c r="E352" i="9" s="1"/>
  <c r="BD351" i="9"/>
  <c r="P351" i="9" s="1"/>
  <c r="BC351" i="9"/>
  <c r="O351" i="9" s="1"/>
  <c r="BB351" i="9"/>
  <c r="N351" i="9" s="1"/>
  <c r="BA351" i="9"/>
  <c r="M351" i="9" s="1"/>
  <c r="AZ351" i="9"/>
  <c r="L351" i="9" s="1"/>
  <c r="AY351" i="9"/>
  <c r="K351" i="9" s="1"/>
  <c r="AX351" i="9"/>
  <c r="J351" i="9" s="1"/>
  <c r="AW351" i="9"/>
  <c r="I351" i="9" s="1"/>
  <c r="AV351" i="9"/>
  <c r="H351" i="9" s="1"/>
  <c r="AU351" i="9"/>
  <c r="G351" i="9" s="1"/>
  <c r="AT351" i="9"/>
  <c r="F351" i="9" s="1"/>
  <c r="AS351" i="9"/>
  <c r="E351" i="9" s="1"/>
  <c r="BD350" i="9"/>
  <c r="P350" i="9" s="1"/>
  <c r="BC350" i="9"/>
  <c r="O350" i="9" s="1"/>
  <c r="BB350" i="9"/>
  <c r="N350" i="9" s="1"/>
  <c r="BA350" i="9"/>
  <c r="M350" i="9" s="1"/>
  <c r="AZ350" i="9"/>
  <c r="L350" i="9" s="1"/>
  <c r="AY350" i="9"/>
  <c r="K350" i="9" s="1"/>
  <c r="AX350" i="9"/>
  <c r="J350" i="9" s="1"/>
  <c r="AW350" i="9"/>
  <c r="I350" i="9" s="1"/>
  <c r="AV350" i="9"/>
  <c r="H350" i="9" s="1"/>
  <c r="AU350" i="9"/>
  <c r="G350" i="9" s="1"/>
  <c r="AT350" i="9"/>
  <c r="F350" i="9" s="1"/>
  <c r="AS350" i="9"/>
  <c r="E350" i="9" s="1"/>
  <c r="BD349" i="9"/>
  <c r="P349" i="9" s="1"/>
  <c r="BC349" i="9"/>
  <c r="O349" i="9" s="1"/>
  <c r="BB349" i="9"/>
  <c r="N349" i="9" s="1"/>
  <c r="BA349" i="9"/>
  <c r="M349" i="9" s="1"/>
  <c r="AZ349" i="9"/>
  <c r="L349" i="9" s="1"/>
  <c r="AY349" i="9"/>
  <c r="K349" i="9" s="1"/>
  <c r="AX349" i="9"/>
  <c r="J349" i="9" s="1"/>
  <c r="AW349" i="9"/>
  <c r="I349" i="9" s="1"/>
  <c r="AV349" i="9"/>
  <c r="H349" i="9" s="1"/>
  <c r="AU349" i="9"/>
  <c r="G349" i="9" s="1"/>
  <c r="AT349" i="9"/>
  <c r="F349" i="9" s="1"/>
  <c r="AS349" i="9"/>
  <c r="E349" i="9" s="1"/>
  <c r="BD348" i="9"/>
  <c r="P348" i="9" s="1"/>
  <c r="BC348" i="9"/>
  <c r="O348" i="9" s="1"/>
  <c r="BB348" i="9"/>
  <c r="N348" i="9" s="1"/>
  <c r="BA348" i="9"/>
  <c r="M348" i="9" s="1"/>
  <c r="AZ348" i="9"/>
  <c r="L348" i="9" s="1"/>
  <c r="AY348" i="9"/>
  <c r="K348" i="9" s="1"/>
  <c r="AX348" i="9"/>
  <c r="J348" i="9" s="1"/>
  <c r="AW348" i="9"/>
  <c r="I348" i="9" s="1"/>
  <c r="AV348" i="9"/>
  <c r="H348" i="9" s="1"/>
  <c r="AU348" i="9"/>
  <c r="G348" i="9" s="1"/>
  <c r="AT348" i="9"/>
  <c r="F348" i="9" s="1"/>
  <c r="AS348" i="9"/>
  <c r="E348" i="9" s="1"/>
  <c r="BD347" i="9"/>
  <c r="P347" i="9" s="1"/>
  <c r="BC347" i="9"/>
  <c r="O347" i="9" s="1"/>
  <c r="BB347" i="9"/>
  <c r="N347" i="9" s="1"/>
  <c r="BA347" i="9"/>
  <c r="M347" i="9" s="1"/>
  <c r="AZ347" i="9"/>
  <c r="L347" i="9" s="1"/>
  <c r="AY347" i="9"/>
  <c r="K347" i="9" s="1"/>
  <c r="AX347" i="9"/>
  <c r="J347" i="9" s="1"/>
  <c r="AW347" i="9"/>
  <c r="I347" i="9" s="1"/>
  <c r="AV347" i="9"/>
  <c r="H347" i="9" s="1"/>
  <c r="AU347" i="9"/>
  <c r="G347" i="9" s="1"/>
  <c r="AT347" i="9"/>
  <c r="F347" i="9" s="1"/>
  <c r="AS347" i="9"/>
  <c r="E347" i="9" s="1"/>
  <c r="BD346" i="9"/>
  <c r="P346" i="9" s="1"/>
  <c r="BC346" i="9"/>
  <c r="O346" i="9" s="1"/>
  <c r="BB346" i="9"/>
  <c r="N346" i="9" s="1"/>
  <c r="BA346" i="9"/>
  <c r="M346" i="9" s="1"/>
  <c r="AZ346" i="9"/>
  <c r="L346" i="9" s="1"/>
  <c r="AY346" i="9"/>
  <c r="K346" i="9" s="1"/>
  <c r="AX346" i="9"/>
  <c r="J346" i="9" s="1"/>
  <c r="AW346" i="9"/>
  <c r="I346" i="9" s="1"/>
  <c r="AV346" i="9"/>
  <c r="H346" i="9" s="1"/>
  <c r="AU346" i="9"/>
  <c r="G346" i="9" s="1"/>
  <c r="AT346" i="9"/>
  <c r="F346" i="9" s="1"/>
  <c r="AS346" i="9"/>
  <c r="E346" i="9" s="1"/>
  <c r="BD345" i="9"/>
  <c r="P345" i="9" s="1"/>
  <c r="BC345" i="9"/>
  <c r="O345" i="9" s="1"/>
  <c r="BB345" i="9"/>
  <c r="N345" i="9" s="1"/>
  <c r="BA345" i="9"/>
  <c r="M345" i="9" s="1"/>
  <c r="AZ345" i="9"/>
  <c r="L345" i="9" s="1"/>
  <c r="AY345" i="9"/>
  <c r="K345" i="9" s="1"/>
  <c r="AX345" i="9"/>
  <c r="J345" i="9" s="1"/>
  <c r="AW345" i="9"/>
  <c r="I345" i="9" s="1"/>
  <c r="AV345" i="9"/>
  <c r="H345" i="9" s="1"/>
  <c r="AU345" i="9"/>
  <c r="G345" i="9" s="1"/>
  <c r="AT345" i="9"/>
  <c r="F345" i="9" s="1"/>
  <c r="AS345" i="9"/>
  <c r="E345" i="9" s="1"/>
  <c r="BD344" i="9"/>
  <c r="P344" i="9" s="1"/>
  <c r="BC344" i="9"/>
  <c r="O344" i="9" s="1"/>
  <c r="BB344" i="9"/>
  <c r="N344" i="9" s="1"/>
  <c r="BA344" i="9"/>
  <c r="M344" i="9" s="1"/>
  <c r="AZ344" i="9"/>
  <c r="L344" i="9" s="1"/>
  <c r="AY344" i="9"/>
  <c r="K344" i="9" s="1"/>
  <c r="AX344" i="9"/>
  <c r="J344" i="9" s="1"/>
  <c r="AW344" i="9"/>
  <c r="I344" i="9" s="1"/>
  <c r="AV344" i="9"/>
  <c r="H344" i="9" s="1"/>
  <c r="AU344" i="9"/>
  <c r="G344" i="9" s="1"/>
  <c r="AT344" i="9"/>
  <c r="F344" i="9" s="1"/>
  <c r="AS344" i="9"/>
  <c r="E344" i="9" s="1"/>
  <c r="BD343" i="9"/>
  <c r="P343" i="9" s="1"/>
  <c r="BC343" i="9"/>
  <c r="O343" i="9" s="1"/>
  <c r="BB343" i="9"/>
  <c r="N343" i="9" s="1"/>
  <c r="BA343" i="9"/>
  <c r="M343" i="9" s="1"/>
  <c r="AZ343" i="9"/>
  <c r="L343" i="9" s="1"/>
  <c r="AY343" i="9"/>
  <c r="K343" i="9" s="1"/>
  <c r="AX343" i="9"/>
  <c r="J343" i="9" s="1"/>
  <c r="AW343" i="9"/>
  <c r="I343" i="9" s="1"/>
  <c r="AV343" i="9"/>
  <c r="H343" i="9" s="1"/>
  <c r="AU343" i="9"/>
  <c r="G343" i="9" s="1"/>
  <c r="AT343" i="9"/>
  <c r="F343" i="9" s="1"/>
  <c r="AS343" i="9"/>
  <c r="E343" i="9" s="1"/>
  <c r="BD342" i="9"/>
  <c r="P342" i="9" s="1"/>
  <c r="BC342" i="9"/>
  <c r="O342" i="9" s="1"/>
  <c r="BB342" i="9"/>
  <c r="N342" i="9" s="1"/>
  <c r="BA342" i="9"/>
  <c r="M342" i="9" s="1"/>
  <c r="AZ342" i="9"/>
  <c r="L342" i="9" s="1"/>
  <c r="AY342" i="9"/>
  <c r="K342" i="9" s="1"/>
  <c r="AX342" i="9"/>
  <c r="J342" i="9" s="1"/>
  <c r="AW342" i="9"/>
  <c r="I342" i="9" s="1"/>
  <c r="AV342" i="9"/>
  <c r="H342" i="9" s="1"/>
  <c r="AU342" i="9"/>
  <c r="G342" i="9" s="1"/>
  <c r="AT342" i="9"/>
  <c r="F342" i="9" s="1"/>
  <c r="AS342" i="9"/>
  <c r="E342" i="9" s="1"/>
  <c r="BD341" i="9"/>
  <c r="P341" i="9" s="1"/>
  <c r="BC341" i="9"/>
  <c r="O341" i="9" s="1"/>
  <c r="BB341" i="9"/>
  <c r="N341" i="9" s="1"/>
  <c r="BA341" i="9"/>
  <c r="M341" i="9" s="1"/>
  <c r="AZ341" i="9"/>
  <c r="L341" i="9" s="1"/>
  <c r="AY341" i="9"/>
  <c r="K341" i="9" s="1"/>
  <c r="AX341" i="9"/>
  <c r="J341" i="9" s="1"/>
  <c r="AW341" i="9"/>
  <c r="I341" i="9" s="1"/>
  <c r="AV341" i="9"/>
  <c r="H341" i="9" s="1"/>
  <c r="AU341" i="9"/>
  <c r="G341" i="9" s="1"/>
  <c r="AT341" i="9"/>
  <c r="F341" i="9" s="1"/>
  <c r="AS341" i="9"/>
  <c r="E341" i="9" s="1"/>
  <c r="BD340" i="9"/>
  <c r="P340" i="9" s="1"/>
  <c r="BC340" i="9"/>
  <c r="O340" i="9" s="1"/>
  <c r="BB340" i="9"/>
  <c r="N340" i="9" s="1"/>
  <c r="BA340" i="9"/>
  <c r="M340" i="9" s="1"/>
  <c r="AZ340" i="9"/>
  <c r="L340" i="9" s="1"/>
  <c r="AY340" i="9"/>
  <c r="K340" i="9" s="1"/>
  <c r="AX340" i="9"/>
  <c r="J340" i="9" s="1"/>
  <c r="AW340" i="9"/>
  <c r="I340" i="9" s="1"/>
  <c r="AV340" i="9"/>
  <c r="H340" i="9" s="1"/>
  <c r="AU340" i="9"/>
  <c r="G340" i="9" s="1"/>
  <c r="AT340" i="9"/>
  <c r="F340" i="9" s="1"/>
  <c r="AS340" i="9"/>
  <c r="E340" i="9" s="1"/>
  <c r="BD339" i="9"/>
  <c r="P339" i="9" s="1"/>
  <c r="BC339" i="9"/>
  <c r="O339" i="9" s="1"/>
  <c r="BB339" i="9"/>
  <c r="N339" i="9" s="1"/>
  <c r="BA339" i="9"/>
  <c r="M339" i="9" s="1"/>
  <c r="AZ339" i="9"/>
  <c r="L339" i="9" s="1"/>
  <c r="AY339" i="9"/>
  <c r="K339" i="9" s="1"/>
  <c r="AX339" i="9"/>
  <c r="J339" i="9" s="1"/>
  <c r="AW339" i="9"/>
  <c r="I339" i="9" s="1"/>
  <c r="AV339" i="9"/>
  <c r="H339" i="9" s="1"/>
  <c r="AU339" i="9"/>
  <c r="G339" i="9" s="1"/>
  <c r="AT339" i="9"/>
  <c r="F339" i="9" s="1"/>
  <c r="AS339" i="9"/>
  <c r="E339" i="9" s="1"/>
  <c r="BD338" i="9"/>
  <c r="P338" i="9" s="1"/>
  <c r="BC338" i="9"/>
  <c r="O338" i="9" s="1"/>
  <c r="BB338" i="9"/>
  <c r="N338" i="9" s="1"/>
  <c r="BA338" i="9"/>
  <c r="M338" i="9" s="1"/>
  <c r="AZ338" i="9"/>
  <c r="L338" i="9" s="1"/>
  <c r="AY338" i="9"/>
  <c r="K338" i="9" s="1"/>
  <c r="AX338" i="9"/>
  <c r="J338" i="9" s="1"/>
  <c r="AW338" i="9"/>
  <c r="I338" i="9" s="1"/>
  <c r="AV338" i="9"/>
  <c r="H338" i="9" s="1"/>
  <c r="AU338" i="9"/>
  <c r="G338" i="9" s="1"/>
  <c r="AT338" i="9"/>
  <c r="F338" i="9" s="1"/>
  <c r="AS338" i="9"/>
  <c r="E338" i="9" s="1"/>
  <c r="BD337" i="9"/>
  <c r="P337" i="9" s="1"/>
  <c r="BC337" i="9"/>
  <c r="O337" i="9" s="1"/>
  <c r="BB337" i="9"/>
  <c r="N337" i="9" s="1"/>
  <c r="BA337" i="9"/>
  <c r="M337" i="9" s="1"/>
  <c r="AZ337" i="9"/>
  <c r="L337" i="9" s="1"/>
  <c r="AY337" i="9"/>
  <c r="K337" i="9" s="1"/>
  <c r="AX337" i="9"/>
  <c r="J337" i="9" s="1"/>
  <c r="AW337" i="9"/>
  <c r="I337" i="9" s="1"/>
  <c r="AV337" i="9"/>
  <c r="H337" i="9" s="1"/>
  <c r="AU337" i="9"/>
  <c r="G337" i="9" s="1"/>
  <c r="AT337" i="9"/>
  <c r="F337" i="9" s="1"/>
  <c r="AS337" i="9"/>
  <c r="E337" i="9" s="1"/>
  <c r="BD336" i="9"/>
  <c r="P336" i="9" s="1"/>
  <c r="BC336" i="9"/>
  <c r="O336" i="9" s="1"/>
  <c r="BB336" i="9"/>
  <c r="N336" i="9" s="1"/>
  <c r="BA336" i="9"/>
  <c r="M336" i="9" s="1"/>
  <c r="AZ336" i="9"/>
  <c r="L336" i="9" s="1"/>
  <c r="AY336" i="9"/>
  <c r="K336" i="9" s="1"/>
  <c r="AX336" i="9"/>
  <c r="J336" i="9" s="1"/>
  <c r="AW336" i="9"/>
  <c r="I336" i="9" s="1"/>
  <c r="AV336" i="9"/>
  <c r="H336" i="9" s="1"/>
  <c r="AU336" i="9"/>
  <c r="G336" i="9" s="1"/>
  <c r="AT336" i="9"/>
  <c r="F336" i="9" s="1"/>
  <c r="AS336" i="9"/>
  <c r="E336" i="9" s="1"/>
  <c r="BD335" i="9"/>
  <c r="P335" i="9" s="1"/>
  <c r="BC335" i="9"/>
  <c r="O335" i="9" s="1"/>
  <c r="BB335" i="9"/>
  <c r="N335" i="9" s="1"/>
  <c r="BA335" i="9"/>
  <c r="M335" i="9" s="1"/>
  <c r="AZ335" i="9"/>
  <c r="L335" i="9" s="1"/>
  <c r="AY335" i="9"/>
  <c r="K335" i="9" s="1"/>
  <c r="AX335" i="9"/>
  <c r="J335" i="9" s="1"/>
  <c r="AW335" i="9"/>
  <c r="I335" i="9" s="1"/>
  <c r="AV335" i="9"/>
  <c r="H335" i="9" s="1"/>
  <c r="AU335" i="9"/>
  <c r="G335" i="9" s="1"/>
  <c r="AT335" i="9"/>
  <c r="F335" i="9" s="1"/>
  <c r="AS335" i="9"/>
  <c r="E335" i="9" s="1"/>
  <c r="BD334" i="9"/>
  <c r="P334" i="9" s="1"/>
  <c r="BC334" i="9"/>
  <c r="O334" i="9" s="1"/>
  <c r="BB334" i="9"/>
  <c r="N334" i="9" s="1"/>
  <c r="BA334" i="9"/>
  <c r="M334" i="9" s="1"/>
  <c r="AZ334" i="9"/>
  <c r="L334" i="9" s="1"/>
  <c r="AY334" i="9"/>
  <c r="K334" i="9" s="1"/>
  <c r="AX334" i="9"/>
  <c r="J334" i="9" s="1"/>
  <c r="AW334" i="9"/>
  <c r="I334" i="9" s="1"/>
  <c r="AV334" i="9"/>
  <c r="H334" i="9" s="1"/>
  <c r="AU334" i="9"/>
  <c r="G334" i="9" s="1"/>
  <c r="AT334" i="9"/>
  <c r="F334" i="9" s="1"/>
  <c r="AS334" i="9"/>
  <c r="E334" i="9" s="1"/>
  <c r="BD333" i="9"/>
  <c r="P333" i="9" s="1"/>
  <c r="BC333" i="9"/>
  <c r="O333" i="9" s="1"/>
  <c r="BB333" i="9"/>
  <c r="N333" i="9" s="1"/>
  <c r="BA333" i="9"/>
  <c r="M333" i="9" s="1"/>
  <c r="AZ333" i="9"/>
  <c r="L333" i="9" s="1"/>
  <c r="AY333" i="9"/>
  <c r="K333" i="9" s="1"/>
  <c r="AX333" i="9"/>
  <c r="J333" i="9" s="1"/>
  <c r="AW333" i="9"/>
  <c r="I333" i="9" s="1"/>
  <c r="AV333" i="9"/>
  <c r="H333" i="9" s="1"/>
  <c r="AU333" i="9"/>
  <c r="G333" i="9" s="1"/>
  <c r="AT333" i="9"/>
  <c r="F333" i="9" s="1"/>
  <c r="AS333" i="9"/>
  <c r="E333" i="9" s="1"/>
  <c r="BD332" i="9"/>
  <c r="P332" i="9" s="1"/>
  <c r="BC332" i="9"/>
  <c r="O332" i="9" s="1"/>
  <c r="BB332" i="9"/>
  <c r="N332" i="9" s="1"/>
  <c r="BA332" i="9"/>
  <c r="M332" i="9" s="1"/>
  <c r="AZ332" i="9"/>
  <c r="L332" i="9" s="1"/>
  <c r="AY332" i="9"/>
  <c r="K332" i="9" s="1"/>
  <c r="AX332" i="9"/>
  <c r="J332" i="9" s="1"/>
  <c r="AW332" i="9"/>
  <c r="I332" i="9" s="1"/>
  <c r="AV332" i="9"/>
  <c r="H332" i="9" s="1"/>
  <c r="AU332" i="9"/>
  <c r="G332" i="9" s="1"/>
  <c r="AT332" i="9"/>
  <c r="F332" i="9" s="1"/>
  <c r="AS332" i="9"/>
  <c r="E332" i="9" s="1"/>
  <c r="BD331" i="9"/>
  <c r="P331" i="9" s="1"/>
  <c r="BC331" i="9"/>
  <c r="O331" i="9" s="1"/>
  <c r="BB331" i="9"/>
  <c r="N331" i="9" s="1"/>
  <c r="BA331" i="9"/>
  <c r="M331" i="9" s="1"/>
  <c r="AZ331" i="9"/>
  <c r="L331" i="9" s="1"/>
  <c r="AY331" i="9"/>
  <c r="K331" i="9" s="1"/>
  <c r="AX331" i="9"/>
  <c r="J331" i="9" s="1"/>
  <c r="AW331" i="9"/>
  <c r="I331" i="9" s="1"/>
  <c r="AV331" i="9"/>
  <c r="H331" i="9" s="1"/>
  <c r="AU331" i="9"/>
  <c r="G331" i="9" s="1"/>
  <c r="AT331" i="9"/>
  <c r="F331" i="9" s="1"/>
  <c r="AS331" i="9"/>
  <c r="E331" i="9" s="1"/>
  <c r="BD330" i="9"/>
  <c r="P330" i="9" s="1"/>
  <c r="BC330" i="9"/>
  <c r="O330" i="9" s="1"/>
  <c r="BB330" i="9"/>
  <c r="N330" i="9" s="1"/>
  <c r="BA330" i="9"/>
  <c r="M330" i="9" s="1"/>
  <c r="AZ330" i="9"/>
  <c r="L330" i="9" s="1"/>
  <c r="AY330" i="9"/>
  <c r="K330" i="9" s="1"/>
  <c r="AX330" i="9"/>
  <c r="J330" i="9" s="1"/>
  <c r="AW330" i="9"/>
  <c r="I330" i="9" s="1"/>
  <c r="AV330" i="9"/>
  <c r="H330" i="9" s="1"/>
  <c r="AU330" i="9"/>
  <c r="G330" i="9" s="1"/>
  <c r="AT330" i="9"/>
  <c r="F330" i="9" s="1"/>
  <c r="AS330" i="9"/>
  <c r="E330" i="9" s="1"/>
  <c r="BD329" i="9"/>
  <c r="P329" i="9" s="1"/>
  <c r="BC329" i="9"/>
  <c r="O329" i="9" s="1"/>
  <c r="BB329" i="9"/>
  <c r="N329" i="9" s="1"/>
  <c r="BA329" i="9"/>
  <c r="M329" i="9" s="1"/>
  <c r="AZ329" i="9"/>
  <c r="L329" i="9" s="1"/>
  <c r="AY329" i="9"/>
  <c r="K329" i="9" s="1"/>
  <c r="AX329" i="9"/>
  <c r="J329" i="9" s="1"/>
  <c r="AW329" i="9"/>
  <c r="I329" i="9" s="1"/>
  <c r="AV329" i="9"/>
  <c r="H329" i="9" s="1"/>
  <c r="AU329" i="9"/>
  <c r="G329" i="9" s="1"/>
  <c r="AT329" i="9"/>
  <c r="F329" i="9" s="1"/>
  <c r="AS329" i="9"/>
  <c r="E329" i="9" s="1"/>
  <c r="BD328" i="9"/>
  <c r="P328" i="9" s="1"/>
  <c r="BC328" i="9"/>
  <c r="O328" i="9" s="1"/>
  <c r="BB328" i="9"/>
  <c r="N328" i="9" s="1"/>
  <c r="BA328" i="9"/>
  <c r="M328" i="9" s="1"/>
  <c r="AZ328" i="9"/>
  <c r="L328" i="9" s="1"/>
  <c r="AY328" i="9"/>
  <c r="K328" i="9" s="1"/>
  <c r="AX328" i="9"/>
  <c r="J328" i="9" s="1"/>
  <c r="AW328" i="9"/>
  <c r="I328" i="9" s="1"/>
  <c r="AV328" i="9"/>
  <c r="H328" i="9" s="1"/>
  <c r="AU328" i="9"/>
  <c r="G328" i="9" s="1"/>
  <c r="AT328" i="9"/>
  <c r="F328" i="9" s="1"/>
  <c r="AS328" i="9"/>
  <c r="E328" i="9" s="1"/>
  <c r="BD327" i="9"/>
  <c r="P327" i="9" s="1"/>
  <c r="BC327" i="9"/>
  <c r="O327" i="9" s="1"/>
  <c r="BB327" i="9"/>
  <c r="N327" i="9" s="1"/>
  <c r="BA327" i="9"/>
  <c r="M327" i="9" s="1"/>
  <c r="AZ327" i="9"/>
  <c r="L327" i="9" s="1"/>
  <c r="AY327" i="9"/>
  <c r="K327" i="9" s="1"/>
  <c r="AX327" i="9"/>
  <c r="J327" i="9" s="1"/>
  <c r="AW327" i="9"/>
  <c r="I327" i="9" s="1"/>
  <c r="AV327" i="9"/>
  <c r="H327" i="9" s="1"/>
  <c r="AU327" i="9"/>
  <c r="G327" i="9" s="1"/>
  <c r="AT327" i="9"/>
  <c r="F327" i="9" s="1"/>
  <c r="AS327" i="9"/>
  <c r="E327" i="9" s="1"/>
  <c r="BD326" i="9"/>
  <c r="P326" i="9" s="1"/>
  <c r="BC326" i="9"/>
  <c r="O326" i="9" s="1"/>
  <c r="BB326" i="9"/>
  <c r="N326" i="9" s="1"/>
  <c r="BA326" i="9"/>
  <c r="M326" i="9" s="1"/>
  <c r="AZ326" i="9"/>
  <c r="L326" i="9" s="1"/>
  <c r="AY326" i="9"/>
  <c r="K326" i="9" s="1"/>
  <c r="AX326" i="9"/>
  <c r="J326" i="9" s="1"/>
  <c r="AW326" i="9"/>
  <c r="I326" i="9" s="1"/>
  <c r="AV326" i="9"/>
  <c r="H326" i="9" s="1"/>
  <c r="AU326" i="9"/>
  <c r="G326" i="9" s="1"/>
  <c r="AT326" i="9"/>
  <c r="F326" i="9" s="1"/>
  <c r="AS326" i="9"/>
  <c r="E326" i="9" s="1"/>
  <c r="BD325" i="9"/>
  <c r="P325" i="9" s="1"/>
  <c r="BC325" i="9"/>
  <c r="O325" i="9" s="1"/>
  <c r="BB325" i="9"/>
  <c r="N325" i="9" s="1"/>
  <c r="BA325" i="9"/>
  <c r="M325" i="9" s="1"/>
  <c r="AZ325" i="9"/>
  <c r="L325" i="9" s="1"/>
  <c r="AY325" i="9"/>
  <c r="K325" i="9" s="1"/>
  <c r="AX325" i="9"/>
  <c r="J325" i="9" s="1"/>
  <c r="AW325" i="9"/>
  <c r="I325" i="9" s="1"/>
  <c r="AV325" i="9"/>
  <c r="H325" i="9" s="1"/>
  <c r="AU325" i="9"/>
  <c r="G325" i="9" s="1"/>
  <c r="AT325" i="9"/>
  <c r="F325" i="9" s="1"/>
  <c r="AS325" i="9"/>
  <c r="E325" i="9" s="1"/>
  <c r="BD324" i="9"/>
  <c r="P324" i="9" s="1"/>
  <c r="BC324" i="9"/>
  <c r="O324" i="9" s="1"/>
  <c r="BB324" i="9"/>
  <c r="N324" i="9" s="1"/>
  <c r="BA324" i="9"/>
  <c r="M324" i="9" s="1"/>
  <c r="AZ324" i="9"/>
  <c r="L324" i="9" s="1"/>
  <c r="AY324" i="9"/>
  <c r="K324" i="9" s="1"/>
  <c r="AX324" i="9"/>
  <c r="J324" i="9" s="1"/>
  <c r="AW324" i="9"/>
  <c r="I324" i="9" s="1"/>
  <c r="AV324" i="9"/>
  <c r="H324" i="9" s="1"/>
  <c r="AU324" i="9"/>
  <c r="G324" i="9" s="1"/>
  <c r="AT324" i="9"/>
  <c r="F324" i="9" s="1"/>
  <c r="AS324" i="9"/>
  <c r="E324" i="9" s="1"/>
  <c r="BD323" i="9"/>
  <c r="P323" i="9" s="1"/>
  <c r="BC323" i="9"/>
  <c r="O323" i="9" s="1"/>
  <c r="BB323" i="9"/>
  <c r="N323" i="9" s="1"/>
  <c r="BA323" i="9"/>
  <c r="M323" i="9" s="1"/>
  <c r="AZ323" i="9"/>
  <c r="L323" i="9" s="1"/>
  <c r="AY323" i="9"/>
  <c r="K323" i="9" s="1"/>
  <c r="AX323" i="9"/>
  <c r="J323" i="9" s="1"/>
  <c r="AW323" i="9"/>
  <c r="I323" i="9" s="1"/>
  <c r="AV323" i="9"/>
  <c r="H323" i="9" s="1"/>
  <c r="AU323" i="9"/>
  <c r="G323" i="9" s="1"/>
  <c r="AT323" i="9"/>
  <c r="F323" i="9" s="1"/>
  <c r="AS323" i="9"/>
  <c r="E323" i="9" s="1"/>
  <c r="BD322" i="9"/>
  <c r="P322" i="9" s="1"/>
  <c r="BC322" i="9"/>
  <c r="O322" i="9" s="1"/>
  <c r="BB322" i="9"/>
  <c r="N322" i="9" s="1"/>
  <c r="BA322" i="9"/>
  <c r="M322" i="9" s="1"/>
  <c r="AZ322" i="9"/>
  <c r="L322" i="9" s="1"/>
  <c r="AY322" i="9"/>
  <c r="K322" i="9" s="1"/>
  <c r="AX322" i="9"/>
  <c r="J322" i="9" s="1"/>
  <c r="AW322" i="9"/>
  <c r="I322" i="9" s="1"/>
  <c r="AV322" i="9"/>
  <c r="H322" i="9" s="1"/>
  <c r="AU322" i="9"/>
  <c r="G322" i="9" s="1"/>
  <c r="AT322" i="9"/>
  <c r="F322" i="9" s="1"/>
  <c r="AS322" i="9"/>
  <c r="E322" i="9" s="1"/>
  <c r="BD321" i="9"/>
  <c r="P321" i="9" s="1"/>
  <c r="BC321" i="9"/>
  <c r="O321" i="9" s="1"/>
  <c r="BB321" i="9"/>
  <c r="N321" i="9" s="1"/>
  <c r="BA321" i="9"/>
  <c r="M321" i="9" s="1"/>
  <c r="AZ321" i="9"/>
  <c r="L321" i="9" s="1"/>
  <c r="AY321" i="9"/>
  <c r="K321" i="9" s="1"/>
  <c r="AX321" i="9"/>
  <c r="J321" i="9" s="1"/>
  <c r="AW321" i="9"/>
  <c r="I321" i="9" s="1"/>
  <c r="AV321" i="9"/>
  <c r="H321" i="9" s="1"/>
  <c r="AU321" i="9"/>
  <c r="G321" i="9" s="1"/>
  <c r="AT321" i="9"/>
  <c r="F321" i="9" s="1"/>
  <c r="AS321" i="9"/>
  <c r="E321" i="9" s="1"/>
  <c r="BD320" i="9"/>
  <c r="P320" i="9" s="1"/>
  <c r="BC320" i="9"/>
  <c r="O320" i="9" s="1"/>
  <c r="BB320" i="9"/>
  <c r="N320" i="9" s="1"/>
  <c r="BA320" i="9"/>
  <c r="M320" i="9" s="1"/>
  <c r="AZ320" i="9"/>
  <c r="L320" i="9" s="1"/>
  <c r="AY320" i="9"/>
  <c r="K320" i="9" s="1"/>
  <c r="AX320" i="9"/>
  <c r="J320" i="9" s="1"/>
  <c r="AW320" i="9"/>
  <c r="I320" i="9" s="1"/>
  <c r="AV320" i="9"/>
  <c r="H320" i="9" s="1"/>
  <c r="AU320" i="9"/>
  <c r="G320" i="9" s="1"/>
  <c r="AT320" i="9"/>
  <c r="F320" i="9" s="1"/>
  <c r="AS320" i="9"/>
  <c r="E320" i="9" s="1"/>
  <c r="BD319" i="9"/>
  <c r="P319" i="9" s="1"/>
  <c r="BC319" i="9"/>
  <c r="O319" i="9" s="1"/>
  <c r="BB319" i="9"/>
  <c r="N319" i="9" s="1"/>
  <c r="BA319" i="9"/>
  <c r="M319" i="9" s="1"/>
  <c r="AZ319" i="9"/>
  <c r="L319" i="9" s="1"/>
  <c r="AY319" i="9"/>
  <c r="K319" i="9" s="1"/>
  <c r="AX319" i="9"/>
  <c r="J319" i="9" s="1"/>
  <c r="AW319" i="9"/>
  <c r="I319" i="9" s="1"/>
  <c r="AV319" i="9"/>
  <c r="H319" i="9" s="1"/>
  <c r="AU319" i="9"/>
  <c r="G319" i="9" s="1"/>
  <c r="AT319" i="9"/>
  <c r="F319" i="9" s="1"/>
  <c r="AS319" i="9"/>
  <c r="E319" i="9" s="1"/>
  <c r="BD318" i="9"/>
  <c r="P318" i="9" s="1"/>
  <c r="BC318" i="9"/>
  <c r="O318" i="9" s="1"/>
  <c r="BB318" i="9"/>
  <c r="N318" i="9" s="1"/>
  <c r="BA318" i="9"/>
  <c r="M318" i="9" s="1"/>
  <c r="AZ318" i="9"/>
  <c r="L318" i="9" s="1"/>
  <c r="AY318" i="9"/>
  <c r="K318" i="9" s="1"/>
  <c r="AX318" i="9"/>
  <c r="J318" i="9" s="1"/>
  <c r="AW318" i="9"/>
  <c r="I318" i="9" s="1"/>
  <c r="AV318" i="9"/>
  <c r="H318" i="9" s="1"/>
  <c r="AU318" i="9"/>
  <c r="G318" i="9" s="1"/>
  <c r="AT318" i="9"/>
  <c r="F318" i="9" s="1"/>
  <c r="AS318" i="9"/>
  <c r="E318" i="9" s="1"/>
  <c r="BD317" i="9"/>
  <c r="P317" i="9" s="1"/>
  <c r="BC317" i="9"/>
  <c r="O317" i="9" s="1"/>
  <c r="BB317" i="9"/>
  <c r="N317" i="9" s="1"/>
  <c r="BA317" i="9"/>
  <c r="M317" i="9" s="1"/>
  <c r="AZ317" i="9"/>
  <c r="L317" i="9" s="1"/>
  <c r="AY317" i="9"/>
  <c r="K317" i="9" s="1"/>
  <c r="AX317" i="9"/>
  <c r="J317" i="9" s="1"/>
  <c r="AW317" i="9"/>
  <c r="I317" i="9" s="1"/>
  <c r="AV317" i="9"/>
  <c r="H317" i="9" s="1"/>
  <c r="AU317" i="9"/>
  <c r="G317" i="9" s="1"/>
  <c r="AT317" i="9"/>
  <c r="F317" i="9" s="1"/>
  <c r="AS317" i="9"/>
  <c r="E317" i="9" s="1"/>
  <c r="BD316" i="9"/>
  <c r="P316" i="9" s="1"/>
  <c r="BC316" i="9"/>
  <c r="O316" i="9" s="1"/>
  <c r="BB316" i="9"/>
  <c r="N316" i="9" s="1"/>
  <c r="BA316" i="9"/>
  <c r="M316" i="9" s="1"/>
  <c r="AZ316" i="9"/>
  <c r="L316" i="9" s="1"/>
  <c r="AY316" i="9"/>
  <c r="K316" i="9" s="1"/>
  <c r="AX316" i="9"/>
  <c r="J316" i="9" s="1"/>
  <c r="AW316" i="9"/>
  <c r="I316" i="9" s="1"/>
  <c r="AV316" i="9"/>
  <c r="H316" i="9" s="1"/>
  <c r="AU316" i="9"/>
  <c r="G316" i="9" s="1"/>
  <c r="AT316" i="9"/>
  <c r="F316" i="9" s="1"/>
  <c r="AS316" i="9"/>
  <c r="E316" i="9" s="1"/>
  <c r="BD315" i="9"/>
  <c r="P315" i="9" s="1"/>
  <c r="BC315" i="9"/>
  <c r="O315" i="9" s="1"/>
  <c r="BB315" i="9"/>
  <c r="N315" i="9" s="1"/>
  <c r="BA315" i="9"/>
  <c r="M315" i="9" s="1"/>
  <c r="AZ315" i="9"/>
  <c r="L315" i="9" s="1"/>
  <c r="AY315" i="9"/>
  <c r="K315" i="9" s="1"/>
  <c r="AX315" i="9"/>
  <c r="J315" i="9" s="1"/>
  <c r="AW315" i="9"/>
  <c r="I315" i="9" s="1"/>
  <c r="AV315" i="9"/>
  <c r="H315" i="9" s="1"/>
  <c r="AU315" i="9"/>
  <c r="G315" i="9" s="1"/>
  <c r="AT315" i="9"/>
  <c r="F315" i="9" s="1"/>
  <c r="AS315" i="9"/>
  <c r="E315" i="9" s="1"/>
  <c r="BD314" i="9"/>
  <c r="P314" i="9" s="1"/>
  <c r="BC314" i="9"/>
  <c r="O314" i="9" s="1"/>
  <c r="BB314" i="9"/>
  <c r="N314" i="9" s="1"/>
  <c r="BA314" i="9"/>
  <c r="M314" i="9" s="1"/>
  <c r="AZ314" i="9"/>
  <c r="L314" i="9" s="1"/>
  <c r="AY314" i="9"/>
  <c r="K314" i="9" s="1"/>
  <c r="AX314" i="9"/>
  <c r="J314" i="9" s="1"/>
  <c r="AW314" i="9"/>
  <c r="I314" i="9" s="1"/>
  <c r="AV314" i="9"/>
  <c r="H314" i="9" s="1"/>
  <c r="AU314" i="9"/>
  <c r="G314" i="9" s="1"/>
  <c r="AT314" i="9"/>
  <c r="F314" i="9" s="1"/>
  <c r="AS314" i="9"/>
  <c r="E314" i="9" s="1"/>
  <c r="BD313" i="9"/>
  <c r="P313" i="9" s="1"/>
  <c r="BC313" i="9"/>
  <c r="O313" i="9" s="1"/>
  <c r="BB313" i="9"/>
  <c r="N313" i="9" s="1"/>
  <c r="BA313" i="9"/>
  <c r="M313" i="9" s="1"/>
  <c r="AZ313" i="9"/>
  <c r="L313" i="9" s="1"/>
  <c r="AY313" i="9"/>
  <c r="K313" i="9" s="1"/>
  <c r="AX313" i="9"/>
  <c r="J313" i="9" s="1"/>
  <c r="AW313" i="9"/>
  <c r="I313" i="9" s="1"/>
  <c r="AV313" i="9"/>
  <c r="H313" i="9" s="1"/>
  <c r="AU313" i="9"/>
  <c r="G313" i="9" s="1"/>
  <c r="AT313" i="9"/>
  <c r="F313" i="9" s="1"/>
  <c r="AS313" i="9"/>
  <c r="E313" i="9" s="1"/>
  <c r="BD312" i="9"/>
  <c r="P312" i="9" s="1"/>
  <c r="BC312" i="9"/>
  <c r="O312" i="9" s="1"/>
  <c r="BB312" i="9"/>
  <c r="N312" i="9" s="1"/>
  <c r="BA312" i="9"/>
  <c r="M312" i="9" s="1"/>
  <c r="AZ312" i="9"/>
  <c r="L312" i="9" s="1"/>
  <c r="AY312" i="9"/>
  <c r="K312" i="9" s="1"/>
  <c r="AX312" i="9"/>
  <c r="J312" i="9" s="1"/>
  <c r="AW312" i="9"/>
  <c r="I312" i="9" s="1"/>
  <c r="AV312" i="9"/>
  <c r="H312" i="9" s="1"/>
  <c r="AU312" i="9"/>
  <c r="G312" i="9" s="1"/>
  <c r="AT312" i="9"/>
  <c r="F312" i="9" s="1"/>
  <c r="AS312" i="9"/>
  <c r="E312" i="9" s="1"/>
  <c r="BD311" i="9"/>
  <c r="P311" i="9" s="1"/>
  <c r="BC311" i="9"/>
  <c r="O311" i="9" s="1"/>
  <c r="BB311" i="9"/>
  <c r="N311" i="9" s="1"/>
  <c r="BA311" i="9"/>
  <c r="M311" i="9" s="1"/>
  <c r="AZ311" i="9"/>
  <c r="L311" i="9" s="1"/>
  <c r="AY311" i="9"/>
  <c r="K311" i="9" s="1"/>
  <c r="AX311" i="9"/>
  <c r="J311" i="9" s="1"/>
  <c r="AW311" i="9"/>
  <c r="I311" i="9" s="1"/>
  <c r="AV311" i="9"/>
  <c r="H311" i="9" s="1"/>
  <c r="AU311" i="9"/>
  <c r="G311" i="9" s="1"/>
  <c r="AT311" i="9"/>
  <c r="F311" i="9" s="1"/>
  <c r="AS311" i="9"/>
  <c r="E311" i="9" s="1"/>
  <c r="BD310" i="9"/>
  <c r="P310" i="9" s="1"/>
  <c r="BC310" i="9"/>
  <c r="O310" i="9" s="1"/>
  <c r="BB310" i="9"/>
  <c r="N310" i="9" s="1"/>
  <c r="BA310" i="9"/>
  <c r="M310" i="9" s="1"/>
  <c r="AZ310" i="9"/>
  <c r="L310" i="9" s="1"/>
  <c r="AY310" i="9"/>
  <c r="K310" i="9" s="1"/>
  <c r="AX310" i="9"/>
  <c r="J310" i="9" s="1"/>
  <c r="AW310" i="9"/>
  <c r="I310" i="9" s="1"/>
  <c r="AV310" i="9"/>
  <c r="H310" i="9" s="1"/>
  <c r="AU310" i="9"/>
  <c r="G310" i="9" s="1"/>
  <c r="AT310" i="9"/>
  <c r="F310" i="9" s="1"/>
  <c r="AS310" i="9"/>
  <c r="E310" i="9" s="1"/>
  <c r="BD309" i="9"/>
  <c r="P309" i="9" s="1"/>
  <c r="BC309" i="9"/>
  <c r="O309" i="9" s="1"/>
  <c r="BB309" i="9"/>
  <c r="N309" i="9" s="1"/>
  <c r="BA309" i="9"/>
  <c r="M309" i="9" s="1"/>
  <c r="AZ309" i="9"/>
  <c r="L309" i="9" s="1"/>
  <c r="AY309" i="9"/>
  <c r="K309" i="9" s="1"/>
  <c r="AX309" i="9"/>
  <c r="J309" i="9" s="1"/>
  <c r="AW309" i="9"/>
  <c r="I309" i="9" s="1"/>
  <c r="AV309" i="9"/>
  <c r="H309" i="9" s="1"/>
  <c r="AU309" i="9"/>
  <c r="G309" i="9" s="1"/>
  <c r="AT309" i="9"/>
  <c r="F309" i="9" s="1"/>
  <c r="AS309" i="9"/>
  <c r="E309" i="9" s="1"/>
  <c r="BD308" i="9"/>
  <c r="P308" i="9" s="1"/>
  <c r="BC308" i="9"/>
  <c r="O308" i="9" s="1"/>
  <c r="BB308" i="9"/>
  <c r="N308" i="9" s="1"/>
  <c r="BA308" i="9"/>
  <c r="M308" i="9" s="1"/>
  <c r="AZ308" i="9"/>
  <c r="L308" i="9" s="1"/>
  <c r="AY308" i="9"/>
  <c r="K308" i="9" s="1"/>
  <c r="AX308" i="9"/>
  <c r="J308" i="9" s="1"/>
  <c r="AW308" i="9"/>
  <c r="I308" i="9" s="1"/>
  <c r="AV308" i="9"/>
  <c r="H308" i="9" s="1"/>
  <c r="AU308" i="9"/>
  <c r="G308" i="9" s="1"/>
  <c r="AT308" i="9"/>
  <c r="F308" i="9" s="1"/>
  <c r="AS308" i="9"/>
  <c r="E308" i="9" s="1"/>
  <c r="BD307" i="9"/>
  <c r="P307" i="9" s="1"/>
  <c r="BC307" i="9"/>
  <c r="O307" i="9" s="1"/>
  <c r="BB307" i="9"/>
  <c r="N307" i="9" s="1"/>
  <c r="BA307" i="9"/>
  <c r="M307" i="9" s="1"/>
  <c r="AZ307" i="9"/>
  <c r="L307" i="9" s="1"/>
  <c r="AY307" i="9"/>
  <c r="K307" i="9" s="1"/>
  <c r="AX307" i="9"/>
  <c r="J307" i="9" s="1"/>
  <c r="AW307" i="9"/>
  <c r="I307" i="9" s="1"/>
  <c r="AV307" i="9"/>
  <c r="H307" i="9" s="1"/>
  <c r="AU307" i="9"/>
  <c r="G307" i="9" s="1"/>
  <c r="AT307" i="9"/>
  <c r="F307" i="9" s="1"/>
  <c r="AS307" i="9"/>
  <c r="E307" i="9" s="1"/>
  <c r="BD306" i="9"/>
  <c r="P306" i="9" s="1"/>
  <c r="BC306" i="9"/>
  <c r="O306" i="9" s="1"/>
  <c r="BB306" i="9"/>
  <c r="N306" i="9" s="1"/>
  <c r="BA306" i="9"/>
  <c r="M306" i="9" s="1"/>
  <c r="AZ306" i="9"/>
  <c r="L306" i="9" s="1"/>
  <c r="AY306" i="9"/>
  <c r="K306" i="9" s="1"/>
  <c r="AX306" i="9"/>
  <c r="J306" i="9" s="1"/>
  <c r="AW306" i="9"/>
  <c r="I306" i="9" s="1"/>
  <c r="AV306" i="9"/>
  <c r="H306" i="9" s="1"/>
  <c r="AU306" i="9"/>
  <c r="G306" i="9" s="1"/>
  <c r="AT306" i="9"/>
  <c r="F306" i="9" s="1"/>
  <c r="AS306" i="9"/>
  <c r="E306" i="9" s="1"/>
  <c r="BD305" i="9"/>
  <c r="P305" i="9" s="1"/>
  <c r="BC305" i="9"/>
  <c r="O305" i="9" s="1"/>
  <c r="BB305" i="9"/>
  <c r="N305" i="9" s="1"/>
  <c r="BA305" i="9"/>
  <c r="M305" i="9" s="1"/>
  <c r="AZ305" i="9"/>
  <c r="L305" i="9" s="1"/>
  <c r="AY305" i="9"/>
  <c r="K305" i="9" s="1"/>
  <c r="AX305" i="9"/>
  <c r="J305" i="9" s="1"/>
  <c r="AW305" i="9"/>
  <c r="I305" i="9" s="1"/>
  <c r="AV305" i="9"/>
  <c r="H305" i="9" s="1"/>
  <c r="AU305" i="9"/>
  <c r="G305" i="9" s="1"/>
  <c r="AT305" i="9"/>
  <c r="F305" i="9" s="1"/>
  <c r="AS305" i="9"/>
  <c r="E305" i="9" s="1"/>
  <c r="BD304" i="9"/>
  <c r="P304" i="9" s="1"/>
  <c r="BC304" i="9"/>
  <c r="O304" i="9" s="1"/>
  <c r="BB304" i="9"/>
  <c r="N304" i="9" s="1"/>
  <c r="BA304" i="9"/>
  <c r="M304" i="9" s="1"/>
  <c r="AZ304" i="9"/>
  <c r="L304" i="9" s="1"/>
  <c r="AY304" i="9"/>
  <c r="K304" i="9" s="1"/>
  <c r="AX304" i="9"/>
  <c r="J304" i="9" s="1"/>
  <c r="AW304" i="9"/>
  <c r="I304" i="9" s="1"/>
  <c r="AV304" i="9"/>
  <c r="H304" i="9" s="1"/>
  <c r="AU304" i="9"/>
  <c r="G304" i="9" s="1"/>
  <c r="AT304" i="9"/>
  <c r="F304" i="9" s="1"/>
  <c r="AS304" i="9"/>
  <c r="E304" i="9" s="1"/>
  <c r="BD303" i="9"/>
  <c r="P303" i="9" s="1"/>
  <c r="BC303" i="9"/>
  <c r="O303" i="9" s="1"/>
  <c r="BB303" i="9"/>
  <c r="N303" i="9" s="1"/>
  <c r="BA303" i="9"/>
  <c r="M303" i="9" s="1"/>
  <c r="AZ303" i="9"/>
  <c r="L303" i="9" s="1"/>
  <c r="AY303" i="9"/>
  <c r="K303" i="9" s="1"/>
  <c r="AX303" i="9"/>
  <c r="J303" i="9" s="1"/>
  <c r="AW303" i="9"/>
  <c r="I303" i="9" s="1"/>
  <c r="AV303" i="9"/>
  <c r="H303" i="9" s="1"/>
  <c r="AU303" i="9"/>
  <c r="G303" i="9" s="1"/>
  <c r="AT303" i="9"/>
  <c r="F303" i="9" s="1"/>
  <c r="AS303" i="9"/>
  <c r="E303" i="9" s="1"/>
  <c r="BD302" i="9"/>
  <c r="P302" i="9" s="1"/>
  <c r="BC302" i="9"/>
  <c r="O302" i="9" s="1"/>
  <c r="BB302" i="9"/>
  <c r="N302" i="9" s="1"/>
  <c r="BA302" i="9"/>
  <c r="M302" i="9" s="1"/>
  <c r="AZ302" i="9"/>
  <c r="L302" i="9" s="1"/>
  <c r="AY302" i="9"/>
  <c r="K302" i="9" s="1"/>
  <c r="AX302" i="9"/>
  <c r="J302" i="9" s="1"/>
  <c r="AW302" i="9"/>
  <c r="I302" i="9" s="1"/>
  <c r="AV302" i="9"/>
  <c r="H302" i="9" s="1"/>
  <c r="AU302" i="9"/>
  <c r="G302" i="9" s="1"/>
  <c r="AT302" i="9"/>
  <c r="F302" i="9" s="1"/>
  <c r="AS302" i="9"/>
  <c r="E302" i="9" s="1"/>
  <c r="BD301" i="9"/>
  <c r="P301" i="9" s="1"/>
  <c r="BC301" i="9"/>
  <c r="O301" i="9" s="1"/>
  <c r="BB301" i="9"/>
  <c r="N301" i="9" s="1"/>
  <c r="BA301" i="9"/>
  <c r="M301" i="9" s="1"/>
  <c r="AZ301" i="9"/>
  <c r="L301" i="9" s="1"/>
  <c r="AY301" i="9"/>
  <c r="K301" i="9" s="1"/>
  <c r="AX301" i="9"/>
  <c r="J301" i="9" s="1"/>
  <c r="AW301" i="9"/>
  <c r="I301" i="9" s="1"/>
  <c r="AV301" i="9"/>
  <c r="H301" i="9" s="1"/>
  <c r="AU301" i="9"/>
  <c r="G301" i="9" s="1"/>
  <c r="AT301" i="9"/>
  <c r="F301" i="9" s="1"/>
  <c r="AS301" i="9"/>
  <c r="E301" i="9" s="1"/>
  <c r="BD300" i="9"/>
  <c r="P300" i="9" s="1"/>
  <c r="BC300" i="9"/>
  <c r="O300" i="9" s="1"/>
  <c r="BB300" i="9"/>
  <c r="N300" i="9" s="1"/>
  <c r="BA300" i="9"/>
  <c r="M300" i="9" s="1"/>
  <c r="AZ300" i="9"/>
  <c r="L300" i="9" s="1"/>
  <c r="AY300" i="9"/>
  <c r="K300" i="9" s="1"/>
  <c r="AX300" i="9"/>
  <c r="J300" i="9" s="1"/>
  <c r="AW300" i="9"/>
  <c r="I300" i="9" s="1"/>
  <c r="AV300" i="9"/>
  <c r="H300" i="9" s="1"/>
  <c r="AU300" i="9"/>
  <c r="G300" i="9" s="1"/>
  <c r="AT300" i="9"/>
  <c r="F300" i="9" s="1"/>
  <c r="AS300" i="9"/>
  <c r="E300" i="9" s="1"/>
  <c r="BD299" i="9"/>
  <c r="P299" i="9" s="1"/>
  <c r="BC299" i="9"/>
  <c r="O299" i="9" s="1"/>
  <c r="BB299" i="9"/>
  <c r="N299" i="9" s="1"/>
  <c r="BA299" i="9"/>
  <c r="M299" i="9" s="1"/>
  <c r="AZ299" i="9"/>
  <c r="L299" i="9" s="1"/>
  <c r="AY299" i="9"/>
  <c r="K299" i="9" s="1"/>
  <c r="AX299" i="9"/>
  <c r="J299" i="9" s="1"/>
  <c r="AW299" i="9"/>
  <c r="I299" i="9" s="1"/>
  <c r="AV299" i="9"/>
  <c r="H299" i="9" s="1"/>
  <c r="AU299" i="9"/>
  <c r="G299" i="9" s="1"/>
  <c r="AT299" i="9"/>
  <c r="F299" i="9" s="1"/>
  <c r="AS299" i="9"/>
  <c r="E299" i="9" s="1"/>
  <c r="BD298" i="9"/>
  <c r="P298" i="9" s="1"/>
  <c r="BC298" i="9"/>
  <c r="O298" i="9" s="1"/>
  <c r="BB298" i="9"/>
  <c r="N298" i="9" s="1"/>
  <c r="BA298" i="9"/>
  <c r="M298" i="9" s="1"/>
  <c r="AZ298" i="9"/>
  <c r="L298" i="9" s="1"/>
  <c r="AY298" i="9"/>
  <c r="K298" i="9" s="1"/>
  <c r="AX298" i="9"/>
  <c r="J298" i="9" s="1"/>
  <c r="AW298" i="9"/>
  <c r="I298" i="9" s="1"/>
  <c r="AV298" i="9"/>
  <c r="H298" i="9" s="1"/>
  <c r="AU298" i="9"/>
  <c r="G298" i="9" s="1"/>
  <c r="AT298" i="9"/>
  <c r="F298" i="9" s="1"/>
  <c r="AS298" i="9"/>
  <c r="E298" i="9" s="1"/>
  <c r="BD297" i="9"/>
  <c r="P297" i="9" s="1"/>
  <c r="BC297" i="9"/>
  <c r="O297" i="9" s="1"/>
  <c r="BB297" i="9"/>
  <c r="N297" i="9" s="1"/>
  <c r="BA297" i="9"/>
  <c r="M297" i="9" s="1"/>
  <c r="AZ297" i="9"/>
  <c r="L297" i="9" s="1"/>
  <c r="AY297" i="9"/>
  <c r="K297" i="9" s="1"/>
  <c r="AX297" i="9"/>
  <c r="J297" i="9" s="1"/>
  <c r="AW297" i="9"/>
  <c r="I297" i="9" s="1"/>
  <c r="AV297" i="9"/>
  <c r="H297" i="9" s="1"/>
  <c r="AU297" i="9"/>
  <c r="G297" i="9" s="1"/>
  <c r="AT297" i="9"/>
  <c r="F297" i="9" s="1"/>
  <c r="AS297" i="9"/>
  <c r="E297" i="9" s="1"/>
  <c r="BD296" i="9"/>
  <c r="P296" i="9" s="1"/>
  <c r="BC296" i="9"/>
  <c r="O296" i="9" s="1"/>
  <c r="BB296" i="9"/>
  <c r="N296" i="9" s="1"/>
  <c r="BA296" i="9"/>
  <c r="M296" i="9" s="1"/>
  <c r="AZ296" i="9"/>
  <c r="L296" i="9" s="1"/>
  <c r="AY296" i="9"/>
  <c r="K296" i="9" s="1"/>
  <c r="AX296" i="9"/>
  <c r="J296" i="9" s="1"/>
  <c r="AW296" i="9"/>
  <c r="I296" i="9" s="1"/>
  <c r="AV296" i="9"/>
  <c r="H296" i="9" s="1"/>
  <c r="AU296" i="9"/>
  <c r="G296" i="9" s="1"/>
  <c r="AT296" i="9"/>
  <c r="F296" i="9" s="1"/>
  <c r="AS296" i="9"/>
  <c r="E296" i="9" s="1"/>
  <c r="BD295" i="9"/>
  <c r="P295" i="9" s="1"/>
  <c r="BC295" i="9"/>
  <c r="O295" i="9" s="1"/>
  <c r="BB295" i="9"/>
  <c r="N295" i="9" s="1"/>
  <c r="BA295" i="9"/>
  <c r="M295" i="9" s="1"/>
  <c r="AZ295" i="9"/>
  <c r="L295" i="9" s="1"/>
  <c r="AY295" i="9"/>
  <c r="K295" i="9" s="1"/>
  <c r="AX295" i="9"/>
  <c r="J295" i="9" s="1"/>
  <c r="AW295" i="9"/>
  <c r="I295" i="9" s="1"/>
  <c r="AV295" i="9"/>
  <c r="H295" i="9" s="1"/>
  <c r="AU295" i="9"/>
  <c r="G295" i="9" s="1"/>
  <c r="AT295" i="9"/>
  <c r="F295" i="9" s="1"/>
  <c r="AS295" i="9"/>
  <c r="E295" i="9" s="1"/>
  <c r="BD294" i="9"/>
  <c r="P294" i="9" s="1"/>
  <c r="BC294" i="9"/>
  <c r="O294" i="9" s="1"/>
  <c r="BB294" i="9"/>
  <c r="N294" i="9" s="1"/>
  <c r="BA294" i="9"/>
  <c r="M294" i="9" s="1"/>
  <c r="AZ294" i="9"/>
  <c r="L294" i="9" s="1"/>
  <c r="AY294" i="9"/>
  <c r="K294" i="9" s="1"/>
  <c r="AX294" i="9"/>
  <c r="J294" i="9" s="1"/>
  <c r="AW294" i="9"/>
  <c r="I294" i="9" s="1"/>
  <c r="AV294" i="9"/>
  <c r="H294" i="9" s="1"/>
  <c r="AU294" i="9"/>
  <c r="G294" i="9" s="1"/>
  <c r="AT294" i="9"/>
  <c r="F294" i="9" s="1"/>
  <c r="AS294" i="9"/>
  <c r="E294" i="9" s="1"/>
  <c r="BD293" i="9"/>
  <c r="P293" i="9" s="1"/>
  <c r="BC293" i="9"/>
  <c r="O293" i="9" s="1"/>
  <c r="BB293" i="9"/>
  <c r="N293" i="9" s="1"/>
  <c r="BA293" i="9"/>
  <c r="M293" i="9" s="1"/>
  <c r="AZ293" i="9"/>
  <c r="L293" i="9" s="1"/>
  <c r="AY293" i="9"/>
  <c r="K293" i="9" s="1"/>
  <c r="AX293" i="9"/>
  <c r="J293" i="9" s="1"/>
  <c r="AW293" i="9"/>
  <c r="I293" i="9" s="1"/>
  <c r="AV293" i="9"/>
  <c r="H293" i="9" s="1"/>
  <c r="AU293" i="9"/>
  <c r="G293" i="9" s="1"/>
  <c r="AT293" i="9"/>
  <c r="F293" i="9" s="1"/>
  <c r="AS293" i="9"/>
  <c r="E293" i="9" s="1"/>
  <c r="BD292" i="9"/>
  <c r="P292" i="9" s="1"/>
  <c r="BC292" i="9"/>
  <c r="O292" i="9" s="1"/>
  <c r="BB292" i="9"/>
  <c r="N292" i="9" s="1"/>
  <c r="BA292" i="9"/>
  <c r="M292" i="9" s="1"/>
  <c r="AZ292" i="9"/>
  <c r="L292" i="9" s="1"/>
  <c r="AY292" i="9"/>
  <c r="K292" i="9" s="1"/>
  <c r="AX292" i="9"/>
  <c r="J292" i="9" s="1"/>
  <c r="AW292" i="9"/>
  <c r="I292" i="9" s="1"/>
  <c r="AV292" i="9"/>
  <c r="H292" i="9" s="1"/>
  <c r="AU292" i="9"/>
  <c r="G292" i="9" s="1"/>
  <c r="AT292" i="9"/>
  <c r="F292" i="9" s="1"/>
  <c r="AS292" i="9"/>
  <c r="E292" i="9" s="1"/>
  <c r="BD291" i="9"/>
  <c r="P291" i="9" s="1"/>
  <c r="BC291" i="9"/>
  <c r="O291" i="9" s="1"/>
  <c r="BB291" i="9"/>
  <c r="N291" i="9" s="1"/>
  <c r="BA291" i="9"/>
  <c r="M291" i="9" s="1"/>
  <c r="AZ291" i="9"/>
  <c r="L291" i="9" s="1"/>
  <c r="AY291" i="9"/>
  <c r="K291" i="9" s="1"/>
  <c r="AX291" i="9"/>
  <c r="J291" i="9" s="1"/>
  <c r="AW291" i="9"/>
  <c r="I291" i="9" s="1"/>
  <c r="AV291" i="9"/>
  <c r="H291" i="9" s="1"/>
  <c r="AU291" i="9"/>
  <c r="G291" i="9" s="1"/>
  <c r="AT291" i="9"/>
  <c r="F291" i="9" s="1"/>
  <c r="AS291" i="9"/>
  <c r="E291" i="9" s="1"/>
  <c r="BD290" i="9"/>
  <c r="P290" i="9" s="1"/>
  <c r="BC290" i="9"/>
  <c r="O290" i="9" s="1"/>
  <c r="BB290" i="9"/>
  <c r="N290" i="9" s="1"/>
  <c r="BA290" i="9"/>
  <c r="M290" i="9" s="1"/>
  <c r="AZ290" i="9"/>
  <c r="L290" i="9" s="1"/>
  <c r="AY290" i="9"/>
  <c r="K290" i="9" s="1"/>
  <c r="AX290" i="9"/>
  <c r="J290" i="9" s="1"/>
  <c r="AW290" i="9"/>
  <c r="I290" i="9" s="1"/>
  <c r="AV290" i="9"/>
  <c r="H290" i="9" s="1"/>
  <c r="AU290" i="9"/>
  <c r="G290" i="9" s="1"/>
  <c r="AT290" i="9"/>
  <c r="F290" i="9" s="1"/>
  <c r="AS290" i="9"/>
  <c r="E290" i="9" s="1"/>
  <c r="BD289" i="9"/>
  <c r="P289" i="9" s="1"/>
  <c r="BC289" i="9"/>
  <c r="O289" i="9" s="1"/>
  <c r="BB289" i="9"/>
  <c r="N289" i="9" s="1"/>
  <c r="BA289" i="9"/>
  <c r="M289" i="9" s="1"/>
  <c r="AZ289" i="9"/>
  <c r="L289" i="9" s="1"/>
  <c r="AY289" i="9"/>
  <c r="K289" i="9" s="1"/>
  <c r="AX289" i="9"/>
  <c r="J289" i="9" s="1"/>
  <c r="AW289" i="9"/>
  <c r="I289" i="9" s="1"/>
  <c r="AV289" i="9"/>
  <c r="H289" i="9" s="1"/>
  <c r="AU289" i="9"/>
  <c r="G289" i="9" s="1"/>
  <c r="AT289" i="9"/>
  <c r="F289" i="9" s="1"/>
  <c r="AS289" i="9"/>
  <c r="E289" i="9" s="1"/>
  <c r="BD288" i="9"/>
  <c r="P288" i="9" s="1"/>
  <c r="BC288" i="9"/>
  <c r="O288" i="9" s="1"/>
  <c r="BB288" i="9"/>
  <c r="N288" i="9" s="1"/>
  <c r="BA288" i="9"/>
  <c r="M288" i="9" s="1"/>
  <c r="AZ288" i="9"/>
  <c r="L288" i="9" s="1"/>
  <c r="AY288" i="9"/>
  <c r="K288" i="9" s="1"/>
  <c r="AX288" i="9"/>
  <c r="J288" i="9" s="1"/>
  <c r="AW288" i="9"/>
  <c r="I288" i="9" s="1"/>
  <c r="AV288" i="9"/>
  <c r="H288" i="9" s="1"/>
  <c r="AU288" i="9"/>
  <c r="G288" i="9" s="1"/>
  <c r="AT288" i="9"/>
  <c r="F288" i="9" s="1"/>
  <c r="AS288" i="9"/>
  <c r="E288" i="9" s="1"/>
  <c r="BD287" i="9"/>
  <c r="P287" i="9" s="1"/>
  <c r="BC287" i="9"/>
  <c r="O287" i="9" s="1"/>
  <c r="BB287" i="9"/>
  <c r="N287" i="9" s="1"/>
  <c r="BA287" i="9"/>
  <c r="M287" i="9" s="1"/>
  <c r="AZ287" i="9"/>
  <c r="L287" i="9" s="1"/>
  <c r="AY287" i="9"/>
  <c r="K287" i="9" s="1"/>
  <c r="AX287" i="9"/>
  <c r="J287" i="9" s="1"/>
  <c r="AW287" i="9"/>
  <c r="I287" i="9" s="1"/>
  <c r="AV287" i="9"/>
  <c r="H287" i="9" s="1"/>
  <c r="AU287" i="9"/>
  <c r="G287" i="9" s="1"/>
  <c r="AT287" i="9"/>
  <c r="F287" i="9" s="1"/>
  <c r="AS287" i="9"/>
  <c r="E287" i="9" s="1"/>
  <c r="BD286" i="9"/>
  <c r="P286" i="9" s="1"/>
  <c r="BC286" i="9"/>
  <c r="O286" i="9" s="1"/>
  <c r="BB286" i="9"/>
  <c r="N286" i="9" s="1"/>
  <c r="BA286" i="9"/>
  <c r="M286" i="9" s="1"/>
  <c r="AZ286" i="9"/>
  <c r="L286" i="9" s="1"/>
  <c r="AY286" i="9"/>
  <c r="K286" i="9" s="1"/>
  <c r="AX286" i="9"/>
  <c r="J286" i="9" s="1"/>
  <c r="AW286" i="9"/>
  <c r="I286" i="9" s="1"/>
  <c r="AV286" i="9"/>
  <c r="H286" i="9" s="1"/>
  <c r="AU286" i="9"/>
  <c r="G286" i="9" s="1"/>
  <c r="AT286" i="9"/>
  <c r="F286" i="9" s="1"/>
  <c r="AS286" i="9"/>
  <c r="E286" i="9" s="1"/>
  <c r="BD285" i="9"/>
  <c r="P285" i="9" s="1"/>
  <c r="BC285" i="9"/>
  <c r="O285" i="9" s="1"/>
  <c r="BB285" i="9"/>
  <c r="N285" i="9" s="1"/>
  <c r="BA285" i="9"/>
  <c r="M285" i="9" s="1"/>
  <c r="AZ285" i="9"/>
  <c r="L285" i="9" s="1"/>
  <c r="AY285" i="9"/>
  <c r="K285" i="9" s="1"/>
  <c r="AX285" i="9"/>
  <c r="J285" i="9" s="1"/>
  <c r="AW285" i="9"/>
  <c r="I285" i="9" s="1"/>
  <c r="AV285" i="9"/>
  <c r="H285" i="9" s="1"/>
  <c r="AU285" i="9"/>
  <c r="G285" i="9" s="1"/>
  <c r="AT285" i="9"/>
  <c r="F285" i="9" s="1"/>
  <c r="AS285" i="9"/>
  <c r="E285" i="9" s="1"/>
  <c r="BD284" i="9"/>
  <c r="P284" i="9" s="1"/>
  <c r="BC284" i="9"/>
  <c r="O284" i="9" s="1"/>
  <c r="BB284" i="9"/>
  <c r="N284" i="9" s="1"/>
  <c r="BA284" i="9"/>
  <c r="M284" i="9" s="1"/>
  <c r="AZ284" i="9"/>
  <c r="L284" i="9" s="1"/>
  <c r="AY284" i="9"/>
  <c r="K284" i="9" s="1"/>
  <c r="AX284" i="9"/>
  <c r="J284" i="9" s="1"/>
  <c r="AW284" i="9"/>
  <c r="I284" i="9" s="1"/>
  <c r="AV284" i="9"/>
  <c r="H284" i="9" s="1"/>
  <c r="AU284" i="9"/>
  <c r="G284" i="9" s="1"/>
  <c r="AT284" i="9"/>
  <c r="F284" i="9" s="1"/>
  <c r="AS284" i="9"/>
  <c r="E284" i="9" s="1"/>
  <c r="BD283" i="9"/>
  <c r="P283" i="9" s="1"/>
  <c r="BC283" i="9"/>
  <c r="O283" i="9" s="1"/>
  <c r="BB283" i="9"/>
  <c r="N283" i="9" s="1"/>
  <c r="BA283" i="9"/>
  <c r="M283" i="9" s="1"/>
  <c r="AZ283" i="9"/>
  <c r="L283" i="9" s="1"/>
  <c r="AY283" i="9"/>
  <c r="K283" i="9" s="1"/>
  <c r="AX283" i="9"/>
  <c r="J283" i="9" s="1"/>
  <c r="AW283" i="9"/>
  <c r="I283" i="9" s="1"/>
  <c r="AV283" i="9"/>
  <c r="H283" i="9" s="1"/>
  <c r="AU283" i="9"/>
  <c r="G283" i="9" s="1"/>
  <c r="AT283" i="9"/>
  <c r="F283" i="9" s="1"/>
  <c r="AS283" i="9"/>
  <c r="E283" i="9" s="1"/>
  <c r="BD282" i="9"/>
  <c r="P282" i="9" s="1"/>
  <c r="BC282" i="9"/>
  <c r="O282" i="9" s="1"/>
  <c r="BB282" i="9"/>
  <c r="N282" i="9" s="1"/>
  <c r="BA282" i="9"/>
  <c r="M282" i="9" s="1"/>
  <c r="AZ282" i="9"/>
  <c r="L282" i="9" s="1"/>
  <c r="AY282" i="9"/>
  <c r="K282" i="9" s="1"/>
  <c r="AX282" i="9"/>
  <c r="J282" i="9" s="1"/>
  <c r="AW282" i="9"/>
  <c r="I282" i="9" s="1"/>
  <c r="AV282" i="9"/>
  <c r="H282" i="9" s="1"/>
  <c r="AU282" i="9"/>
  <c r="G282" i="9" s="1"/>
  <c r="AT282" i="9"/>
  <c r="F282" i="9" s="1"/>
  <c r="AS282" i="9"/>
  <c r="E282" i="9" s="1"/>
  <c r="BD281" i="9"/>
  <c r="P281" i="9" s="1"/>
  <c r="BC281" i="9"/>
  <c r="O281" i="9" s="1"/>
  <c r="BB281" i="9"/>
  <c r="N281" i="9" s="1"/>
  <c r="BA281" i="9"/>
  <c r="M281" i="9" s="1"/>
  <c r="AZ281" i="9"/>
  <c r="L281" i="9" s="1"/>
  <c r="AY281" i="9"/>
  <c r="K281" i="9" s="1"/>
  <c r="AX281" i="9"/>
  <c r="J281" i="9" s="1"/>
  <c r="AW281" i="9"/>
  <c r="I281" i="9" s="1"/>
  <c r="AV281" i="9"/>
  <c r="H281" i="9" s="1"/>
  <c r="AU281" i="9"/>
  <c r="G281" i="9" s="1"/>
  <c r="AT281" i="9"/>
  <c r="F281" i="9" s="1"/>
  <c r="AS281" i="9"/>
  <c r="E281" i="9" s="1"/>
  <c r="BD280" i="9"/>
  <c r="P280" i="9" s="1"/>
  <c r="BC280" i="9"/>
  <c r="O280" i="9" s="1"/>
  <c r="BB280" i="9"/>
  <c r="N280" i="9" s="1"/>
  <c r="BA280" i="9"/>
  <c r="M280" i="9" s="1"/>
  <c r="AZ280" i="9"/>
  <c r="L280" i="9" s="1"/>
  <c r="AY280" i="9"/>
  <c r="K280" i="9" s="1"/>
  <c r="AX280" i="9"/>
  <c r="J280" i="9" s="1"/>
  <c r="AW280" i="9"/>
  <c r="I280" i="9" s="1"/>
  <c r="AV280" i="9"/>
  <c r="H280" i="9" s="1"/>
  <c r="AU280" i="9"/>
  <c r="G280" i="9" s="1"/>
  <c r="AT280" i="9"/>
  <c r="F280" i="9" s="1"/>
  <c r="AS280" i="9"/>
  <c r="E280" i="9" s="1"/>
  <c r="BD279" i="9"/>
  <c r="P279" i="9" s="1"/>
  <c r="BC279" i="9"/>
  <c r="O279" i="9" s="1"/>
  <c r="BB279" i="9"/>
  <c r="N279" i="9" s="1"/>
  <c r="BA279" i="9"/>
  <c r="M279" i="9" s="1"/>
  <c r="AZ279" i="9"/>
  <c r="L279" i="9" s="1"/>
  <c r="AY279" i="9"/>
  <c r="K279" i="9" s="1"/>
  <c r="AX279" i="9"/>
  <c r="J279" i="9" s="1"/>
  <c r="AW279" i="9"/>
  <c r="I279" i="9" s="1"/>
  <c r="AV279" i="9"/>
  <c r="H279" i="9" s="1"/>
  <c r="AU279" i="9"/>
  <c r="G279" i="9" s="1"/>
  <c r="AT279" i="9"/>
  <c r="F279" i="9" s="1"/>
  <c r="AS279" i="9"/>
  <c r="E279" i="9" s="1"/>
  <c r="BD278" i="9"/>
  <c r="P278" i="9" s="1"/>
  <c r="BC278" i="9"/>
  <c r="O278" i="9" s="1"/>
  <c r="BB278" i="9"/>
  <c r="N278" i="9" s="1"/>
  <c r="BA278" i="9"/>
  <c r="M278" i="9" s="1"/>
  <c r="AZ278" i="9"/>
  <c r="L278" i="9" s="1"/>
  <c r="AY278" i="9"/>
  <c r="K278" i="9" s="1"/>
  <c r="AX278" i="9"/>
  <c r="J278" i="9" s="1"/>
  <c r="AW278" i="9"/>
  <c r="I278" i="9" s="1"/>
  <c r="AV278" i="9"/>
  <c r="H278" i="9" s="1"/>
  <c r="AU278" i="9"/>
  <c r="G278" i="9" s="1"/>
  <c r="AT278" i="9"/>
  <c r="F278" i="9" s="1"/>
  <c r="AS278" i="9"/>
  <c r="E278" i="9" s="1"/>
  <c r="BD277" i="9"/>
  <c r="P277" i="9" s="1"/>
  <c r="BC277" i="9"/>
  <c r="O277" i="9" s="1"/>
  <c r="BB277" i="9"/>
  <c r="N277" i="9" s="1"/>
  <c r="BA277" i="9"/>
  <c r="M277" i="9" s="1"/>
  <c r="AZ277" i="9"/>
  <c r="L277" i="9" s="1"/>
  <c r="AY277" i="9"/>
  <c r="K277" i="9" s="1"/>
  <c r="AX277" i="9"/>
  <c r="J277" i="9" s="1"/>
  <c r="AW277" i="9"/>
  <c r="I277" i="9" s="1"/>
  <c r="AV277" i="9"/>
  <c r="H277" i="9" s="1"/>
  <c r="AU277" i="9"/>
  <c r="G277" i="9" s="1"/>
  <c r="AT277" i="9"/>
  <c r="F277" i="9" s="1"/>
  <c r="AS277" i="9"/>
  <c r="E277" i="9" s="1"/>
  <c r="BD276" i="9"/>
  <c r="P276" i="9" s="1"/>
  <c r="BC276" i="9"/>
  <c r="O276" i="9" s="1"/>
  <c r="BB276" i="9"/>
  <c r="N276" i="9" s="1"/>
  <c r="BA276" i="9"/>
  <c r="M276" i="9" s="1"/>
  <c r="AZ276" i="9"/>
  <c r="L276" i="9" s="1"/>
  <c r="AY276" i="9"/>
  <c r="K276" i="9" s="1"/>
  <c r="AX276" i="9"/>
  <c r="J276" i="9" s="1"/>
  <c r="AW276" i="9"/>
  <c r="I276" i="9" s="1"/>
  <c r="AV276" i="9"/>
  <c r="H276" i="9" s="1"/>
  <c r="AU276" i="9"/>
  <c r="G276" i="9" s="1"/>
  <c r="AT276" i="9"/>
  <c r="F276" i="9" s="1"/>
  <c r="AS276" i="9"/>
  <c r="E276" i="9" s="1"/>
  <c r="BD275" i="9"/>
  <c r="P275" i="9" s="1"/>
  <c r="BC275" i="9"/>
  <c r="O275" i="9" s="1"/>
  <c r="BB275" i="9"/>
  <c r="N275" i="9" s="1"/>
  <c r="BA275" i="9"/>
  <c r="M275" i="9" s="1"/>
  <c r="AZ275" i="9"/>
  <c r="L275" i="9" s="1"/>
  <c r="AY275" i="9"/>
  <c r="K275" i="9" s="1"/>
  <c r="AX275" i="9"/>
  <c r="J275" i="9" s="1"/>
  <c r="AW275" i="9"/>
  <c r="I275" i="9" s="1"/>
  <c r="AV275" i="9"/>
  <c r="H275" i="9" s="1"/>
  <c r="AU275" i="9"/>
  <c r="G275" i="9" s="1"/>
  <c r="AT275" i="9"/>
  <c r="F275" i="9" s="1"/>
  <c r="AS275" i="9"/>
  <c r="E275" i="9" s="1"/>
  <c r="BD274" i="9"/>
  <c r="P274" i="9" s="1"/>
  <c r="BC274" i="9"/>
  <c r="O274" i="9" s="1"/>
  <c r="BB274" i="9"/>
  <c r="N274" i="9" s="1"/>
  <c r="BA274" i="9"/>
  <c r="M274" i="9" s="1"/>
  <c r="AZ274" i="9"/>
  <c r="L274" i="9" s="1"/>
  <c r="AY274" i="9"/>
  <c r="K274" i="9" s="1"/>
  <c r="AX274" i="9"/>
  <c r="J274" i="9" s="1"/>
  <c r="AW274" i="9"/>
  <c r="I274" i="9" s="1"/>
  <c r="AV274" i="9"/>
  <c r="H274" i="9" s="1"/>
  <c r="AU274" i="9"/>
  <c r="G274" i="9" s="1"/>
  <c r="AT274" i="9"/>
  <c r="F274" i="9" s="1"/>
  <c r="AS274" i="9"/>
  <c r="E274" i="9" s="1"/>
  <c r="BD273" i="9"/>
  <c r="P273" i="9" s="1"/>
  <c r="BC273" i="9"/>
  <c r="O273" i="9" s="1"/>
  <c r="BB273" i="9"/>
  <c r="N273" i="9" s="1"/>
  <c r="BA273" i="9"/>
  <c r="M273" i="9" s="1"/>
  <c r="AZ273" i="9"/>
  <c r="L273" i="9" s="1"/>
  <c r="AY273" i="9"/>
  <c r="K273" i="9" s="1"/>
  <c r="AX273" i="9"/>
  <c r="J273" i="9" s="1"/>
  <c r="AW273" i="9"/>
  <c r="I273" i="9" s="1"/>
  <c r="AV273" i="9"/>
  <c r="H273" i="9" s="1"/>
  <c r="AU273" i="9"/>
  <c r="G273" i="9" s="1"/>
  <c r="AT273" i="9"/>
  <c r="F273" i="9" s="1"/>
  <c r="AS273" i="9"/>
  <c r="E273" i="9" s="1"/>
  <c r="BD272" i="9"/>
  <c r="P272" i="9" s="1"/>
  <c r="BC272" i="9"/>
  <c r="O272" i="9" s="1"/>
  <c r="BB272" i="9"/>
  <c r="N272" i="9" s="1"/>
  <c r="BA272" i="9"/>
  <c r="M272" i="9" s="1"/>
  <c r="AZ272" i="9"/>
  <c r="L272" i="9" s="1"/>
  <c r="AY272" i="9"/>
  <c r="K272" i="9" s="1"/>
  <c r="AX272" i="9"/>
  <c r="J272" i="9" s="1"/>
  <c r="AW272" i="9"/>
  <c r="I272" i="9" s="1"/>
  <c r="AV272" i="9"/>
  <c r="H272" i="9" s="1"/>
  <c r="AU272" i="9"/>
  <c r="G272" i="9" s="1"/>
  <c r="AT272" i="9"/>
  <c r="F272" i="9" s="1"/>
  <c r="AS272" i="9"/>
  <c r="E272" i="9" s="1"/>
  <c r="BD271" i="9"/>
  <c r="P271" i="9" s="1"/>
  <c r="BC271" i="9"/>
  <c r="O271" i="9" s="1"/>
  <c r="BB271" i="9"/>
  <c r="N271" i="9" s="1"/>
  <c r="BA271" i="9"/>
  <c r="M271" i="9" s="1"/>
  <c r="AZ271" i="9"/>
  <c r="L271" i="9" s="1"/>
  <c r="AY271" i="9"/>
  <c r="K271" i="9" s="1"/>
  <c r="AX271" i="9"/>
  <c r="J271" i="9" s="1"/>
  <c r="AW271" i="9"/>
  <c r="I271" i="9" s="1"/>
  <c r="AV271" i="9"/>
  <c r="H271" i="9" s="1"/>
  <c r="AU271" i="9"/>
  <c r="G271" i="9" s="1"/>
  <c r="AT271" i="9"/>
  <c r="F271" i="9" s="1"/>
  <c r="AS271" i="9"/>
  <c r="E271" i="9" s="1"/>
  <c r="BD270" i="9"/>
  <c r="P270" i="9" s="1"/>
  <c r="BC270" i="9"/>
  <c r="O270" i="9" s="1"/>
  <c r="BB270" i="9"/>
  <c r="N270" i="9" s="1"/>
  <c r="BA270" i="9"/>
  <c r="M270" i="9" s="1"/>
  <c r="AZ270" i="9"/>
  <c r="L270" i="9" s="1"/>
  <c r="AY270" i="9"/>
  <c r="K270" i="9" s="1"/>
  <c r="AX270" i="9"/>
  <c r="J270" i="9" s="1"/>
  <c r="AW270" i="9"/>
  <c r="I270" i="9" s="1"/>
  <c r="AV270" i="9"/>
  <c r="H270" i="9" s="1"/>
  <c r="AU270" i="9"/>
  <c r="G270" i="9" s="1"/>
  <c r="AT270" i="9"/>
  <c r="F270" i="9" s="1"/>
  <c r="AS270" i="9"/>
  <c r="E270" i="9" s="1"/>
  <c r="BD269" i="9"/>
  <c r="P269" i="9" s="1"/>
  <c r="BC269" i="9"/>
  <c r="O269" i="9" s="1"/>
  <c r="BB269" i="9"/>
  <c r="N269" i="9" s="1"/>
  <c r="BA269" i="9"/>
  <c r="M269" i="9" s="1"/>
  <c r="AZ269" i="9"/>
  <c r="L269" i="9" s="1"/>
  <c r="AY269" i="9"/>
  <c r="K269" i="9" s="1"/>
  <c r="AX269" i="9"/>
  <c r="J269" i="9" s="1"/>
  <c r="AW269" i="9"/>
  <c r="I269" i="9" s="1"/>
  <c r="AV269" i="9"/>
  <c r="H269" i="9" s="1"/>
  <c r="AU269" i="9"/>
  <c r="G269" i="9" s="1"/>
  <c r="AT269" i="9"/>
  <c r="F269" i="9" s="1"/>
  <c r="AS269" i="9"/>
  <c r="E269" i="9" s="1"/>
  <c r="BD268" i="9"/>
  <c r="P268" i="9" s="1"/>
  <c r="BC268" i="9"/>
  <c r="O268" i="9" s="1"/>
  <c r="BB268" i="9"/>
  <c r="N268" i="9" s="1"/>
  <c r="BA268" i="9"/>
  <c r="M268" i="9" s="1"/>
  <c r="AZ268" i="9"/>
  <c r="L268" i="9" s="1"/>
  <c r="AY268" i="9"/>
  <c r="K268" i="9" s="1"/>
  <c r="AX268" i="9"/>
  <c r="J268" i="9" s="1"/>
  <c r="AW268" i="9"/>
  <c r="I268" i="9" s="1"/>
  <c r="AV268" i="9"/>
  <c r="H268" i="9" s="1"/>
  <c r="AU268" i="9"/>
  <c r="G268" i="9" s="1"/>
  <c r="AT268" i="9"/>
  <c r="F268" i="9" s="1"/>
  <c r="AS268" i="9"/>
  <c r="E268" i="9" s="1"/>
  <c r="BD267" i="9"/>
  <c r="P267" i="9" s="1"/>
  <c r="BC267" i="9"/>
  <c r="O267" i="9" s="1"/>
  <c r="BB267" i="9"/>
  <c r="N267" i="9" s="1"/>
  <c r="BA267" i="9"/>
  <c r="M267" i="9" s="1"/>
  <c r="AZ267" i="9"/>
  <c r="L267" i="9" s="1"/>
  <c r="AY267" i="9"/>
  <c r="K267" i="9" s="1"/>
  <c r="AX267" i="9"/>
  <c r="J267" i="9" s="1"/>
  <c r="AW267" i="9"/>
  <c r="I267" i="9" s="1"/>
  <c r="AV267" i="9"/>
  <c r="H267" i="9" s="1"/>
  <c r="AU267" i="9"/>
  <c r="G267" i="9" s="1"/>
  <c r="AT267" i="9"/>
  <c r="F267" i="9" s="1"/>
  <c r="AS267" i="9"/>
  <c r="E267" i="9" s="1"/>
  <c r="BD266" i="9"/>
  <c r="P266" i="9" s="1"/>
  <c r="BC266" i="9"/>
  <c r="O266" i="9" s="1"/>
  <c r="BB266" i="9"/>
  <c r="N266" i="9" s="1"/>
  <c r="BA266" i="9"/>
  <c r="M266" i="9" s="1"/>
  <c r="AZ266" i="9"/>
  <c r="L266" i="9" s="1"/>
  <c r="AY266" i="9"/>
  <c r="K266" i="9" s="1"/>
  <c r="AX266" i="9"/>
  <c r="J266" i="9" s="1"/>
  <c r="AW266" i="9"/>
  <c r="I266" i="9" s="1"/>
  <c r="AV266" i="9"/>
  <c r="H266" i="9" s="1"/>
  <c r="AU266" i="9"/>
  <c r="G266" i="9" s="1"/>
  <c r="AT266" i="9"/>
  <c r="F266" i="9" s="1"/>
  <c r="AS266" i="9"/>
  <c r="E266" i="9" s="1"/>
  <c r="BD265" i="9"/>
  <c r="P265" i="9" s="1"/>
  <c r="BC265" i="9"/>
  <c r="O265" i="9" s="1"/>
  <c r="BB265" i="9"/>
  <c r="N265" i="9" s="1"/>
  <c r="BA265" i="9"/>
  <c r="M265" i="9" s="1"/>
  <c r="AZ265" i="9"/>
  <c r="L265" i="9" s="1"/>
  <c r="AY265" i="9"/>
  <c r="K265" i="9" s="1"/>
  <c r="AX265" i="9"/>
  <c r="J265" i="9" s="1"/>
  <c r="AW265" i="9"/>
  <c r="I265" i="9" s="1"/>
  <c r="AV265" i="9"/>
  <c r="H265" i="9" s="1"/>
  <c r="AU265" i="9"/>
  <c r="G265" i="9" s="1"/>
  <c r="AT265" i="9"/>
  <c r="F265" i="9" s="1"/>
  <c r="AS265" i="9"/>
  <c r="E265" i="9" s="1"/>
  <c r="BD264" i="9"/>
  <c r="P264" i="9" s="1"/>
  <c r="BC264" i="9"/>
  <c r="O264" i="9" s="1"/>
  <c r="BB264" i="9"/>
  <c r="N264" i="9" s="1"/>
  <c r="BA264" i="9"/>
  <c r="M264" i="9" s="1"/>
  <c r="AZ264" i="9"/>
  <c r="L264" i="9" s="1"/>
  <c r="AY264" i="9"/>
  <c r="K264" i="9" s="1"/>
  <c r="AX264" i="9"/>
  <c r="J264" i="9" s="1"/>
  <c r="AW264" i="9"/>
  <c r="I264" i="9" s="1"/>
  <c r="AV264" i="9"/>
  <c r="H264" i="9" s="1"/>
  <c r="AU264" i="9"/>
  <c r="G264" i="9" s="1"/>
  <c r="AT264" i="9"/>
  <c r="F264" i="9" s="1"/>
  <c r="AS264" i="9"/>
  <c r="E264" i="9" s="1"/>
  <c r="BD263" i="9"/>
  <c r="P263" i="9" s="1"/>
  <c r="BC263" i="9"/>
  <c r="O263" i="9" s="1"/>
  <c r="BB263" i="9"/>
  <c r="N263" i="9" s="1"/>
  <c r="BA263" i="9"/>
  <c r="M263" i="9" s="1"/>
  <c r="AZ263" i="9"/>
  <c r="L263" i="9" s="1"/>
  <c r="AY263" i="9"/>
  <c r="K263" i="9" s="1"/>
  <c r="AX263" i="9"/>
  <c r="J263" i="9" s="1"/>
  <c r="AW263" i="9"/>
  <c r="I263" i="9" s="1"/>
  <c r="AV263" i="9"/>
  <c r="H263" i="9" s="1"/>
  <c r="AU263" i="9"/>
  <c r="G263" i="9" s="1"/>
  <c r="AT263" i="9"/>
  <c r="F263" i="9" s="1"/>
  <c r="AS263" i="9"/>
  <c r="E263" i="9" s="1"/>
  <c r="BD262" i="9"/>
  <c r="P262" i="9" s="1"/>
  <c r="BC262" i="9"/>
  <c r="O262" i="9" s="1"/>
  <c r="BB262" i="9"/>
  <c r="N262" i="9" s="1"/>
  <c r="BA262" i="9"/>
  <c r="M262" i="9" s="1"/>
  <c r="AZ262" i="9"/>
  <c r="L262" i="9" s="1"/>
  <c r="AY262" i="9"/>
  <c r="K262" i="9" s="1"/>
  <c r="AX262" i="9"/>
  <c r="J262" i="9" s="1"/>
  <c r="AW262" i="9"/>
  <c r="I262" i="9" s="1"/>
  <c r="AV262" i="9"/>
  <c r="H262" i="9" s="1"/>
  <c r="AU262" i="9"/>
  <c r="G262" i="9" s="1"/>
  <c r="AT262" i="9"/>
  <c r="F262" i="9" s="1"/>
  <c r="AS262" i="9"/>
  <c r="E262" i="9" s="1"/>
  <c r="BD261" i="9"/>
  <c r="P261" i="9" s="1"/>
  <c r="BC261" i="9"/>
  <c r="O261" i="9" s="1"/>
  <c r="BB261" i="9"/>
  <c r="N261" i="9" s="1"/>
  <c r="BA261" i="9"/>
  <c r="M261" i="9" s="1"/>
  <c r="AZ261" i="9"/>
  <c r="L261" i="9" s="1"/>
  <c r="AY261" i="9"/>
  <c r="K261" i="9" s="1"/>
  <c r="AX261" i="9"/>
  <c r="J261" i="9" s="1"/>
  <c r="AW261" i="9"/>
  <c r="I261" i="9" s="1"/>
  <c r="AV261" i="9"/>
  <c r="H261" i="9" s="1"/>
  <c r="AU261" i="9"/>
  <c r="G261" i="9" s="1"/>
  <c r="AT261" i="9"/>
  <c r="F261" i="9" s="1"/>
  <c r="AS261" i="9"/>
  <c r="E261" i="9" s="1"/>
  <c r="BD260" i="9"/>
  <c r="P260" i="9" s="1"/>
  <c r="BC260" i="9"/>
  <c r="O260" i="9" s="1"/>
  <c r="BB260" i="9"/>
  <c r="N260" i="9" s="1"/>
  <c r="BA260" i="9"/>
  <c r="M260" i="9" s="1"/>
  <c r="AZ260" i="9"/>
  <c r="L260" i="9" s="1"/>
  <c r="AY260" i="9"/>
  <c r="K260" i="9" s="1"/>
  <c r="AX260" i="9"/>
  <c r="J260" i="9" s="1"/>
  <c r="AW260" i="9"/>
  <c r="I260" i="9" s="1"/>
  <c r="AV260" i="9"/>
  <c r="H260" i="9" s="1"/>
  <c r="AU260" i="9"/>
  <c r="G260" i="9" s="1"/>
  <c r="AT260" i="9"/>
  <c r="F260" i="9" s="1"/>
  <c r="AS260" i="9"/>
  <c r="E260" i="9" s="1"/>
  <c r="BD259" i="9"/>
  <c r="P259" i="9" s="1"/>
  <c r="BC259" i="9"/>
  <c r="O259" i="9" s="1"/>
  <c r="BB259" i="9"/>
  <c r="N259" i="9" s="1"/>
  <c r="BA259" i="9"/>
  <c r="M259" i="9" s="1"/>
  <c r="AZ259" i="9"/>
  <c r="L259" i="9" s="1"/>
  <c r="AY259" i="9"/>
  <c r="K259" i="9" s="1"/>
  <c r="AX259" i="9"/>
  <c r="J259" i="9" s="1"/>
  <c r="AW259" i="9"/>
  <c r="I259" i="9" s="1"/>
  <c r="AV259" i="9"/>
  <c r="H259" i="9" s="1"/>
  <c r="AU259" i="9"/>
  <c r="G259" i="9" s="1"/>
  <c r="AT259" i="9"/>
  <c r="F259" i="9" s="1"/>
  <c r="AS259" i="9"/>
  <c r="E259" i="9" s="1"/>
  <c r="BD258" i="9"/>
  <c r="P258" i="9" s="1"/>
  <c r="BC258" i="9"/>
  <c r="O258" i="9" s="1"/>
  <c r="BB258" i="9"/>
  <c r="N258" i="9" s="1"/>
  <c r="BA258" i="9"/>
  <c r="M258" i="9" s="1"/>
  <c r="AZ258" i="9"/>
  <c r="L258" i="9" s="1"/>
  <c r="AY258" i="9"/>
  <c r="K258" i="9" s="1"/>
  <c r="AX258" i="9"/>
  <c r="J258" i="9" s="1"/>
  <c r="AW258" i="9"/>
  <c r="I258" i="9" s="1"/>
  <c r="AV258" i="9"/>
  <c r="H258" i="9" s="1"/>
  <c r="AU258" i="9"/>
  <c r="G258" i="9" s="1"/>
  <c r="AT258" i="9"/>
  <c r="F258" i="9" s="1"/>
  <c r="AS258" i="9"/>
  <c r="E258" i="9" s="1"/>
  <c r="BD257" i="9"/>
  <c r="P257" i="9" s="1"/>
  <c r="BC257" i="9"/>
  <c r="O257" i="9" s="1"/>
  <c r="BB257" i="9"/>
  <c r="N257" i="9" s="1"/>
  <c r="BA257" i="9"/>
  <c r="M257" i="9" s="1"/>
  <c r="AZ257" i="9"/>
  <c r="L257" i="9" s="1"/>
  <c r="AY257" i="9"/>
  <c r="K257" i="9" s="1"/>
  <c r="AX257" i="9"/>
  <c r="J257" i="9" s="1"/>
  <c r="AW257" i="9"/>
  <c r="I257" i="9" s="1"/>
  <c r="AV257" i="9"/>
  <c r="H257" i="9" s="1"/>
  <c r="AU257" i="9"/>
  <c r="G257" i="9" s="1"/>
  <c r="AT257" i="9"/>
  <c r="F257" i="9" s="1"/>
  <c r="AS257" i="9"/>
  <c r="E257" i="9" s="1"/>
  <c r="BD256" i="9"/>
  <c r="P256" i="9" s="1"/>
  <c r="BC256" i="9"/>
  <c r="O256" i="9" s="1"/>
  <c r="BB256" i="9"/>
  <c r="N256" i="9" s="1"/>
  <c r="BA256" i="9"/>
  <c r="M256" i="9" s="1"/>
  <c r="AZ256" i="9"/>
  <c r="L256" i="9" s="1"/>
  <c r="AY256" i="9"/>
  <c r="K256" i="9" s="1"/>
  <c r="AX256" i="9"/>
  <c r="J256" i="9" s="1"/>
  <c r="AW256" i="9"/>
  <c r="I256" i="9" s="1"/>
  <c r="AV256" i="9"/>
  <c r="H256" i="9" s="1"/>
  <c r="AU256" i="9"/>
  <c r="G256" i="9" s="1"/>
  <c r="AT256" i="9"/>
  <c r="F256" i="9" s="1"/>
  <c r="AS256" i="9"/>
  <c r="E256" i="9" s="1"/>
  <c r="BD255" i="9"/>
  <c r="P255" i="9" s="1"/>
  <c r="BC255" i="9"/>
  <c r="O255" i="9" s="1"/>
  <c r="BB255" i="9"/>
  <c r="N255" i="9" s="1"/>
  <c r="BA255" i="9"/>
  <c r="M255" i="9" s="1"/>
  <c r="AZ255" i="9"/>
  <c r="L255" i="9" s="1"/>
  <c r="AY255" i="9"/>
  <c r="K255" i="9" s="1"/>
  <c r="AX255" i="9"/>
  <c r="J255" i="9" s="1"/>
  <c r="AW255" i="9"/>
  <c r="I255" i="9" s="1"/>
  <c r="AV255" i="9"/>
  <c r="H255" i="9" s="1"/>
  <c r="AU255" i="9"/>
  <c r="G255" i="9" s="1"/>
  <c r="AT255" i="9"/>
  <c r="F255" i="9" s="1"/>
  <c r="AS255" i="9"/>
  <c r="E255" i="9" s="1"/>
  <c r="BD254" i="9"/>
  <c r="P254" i="9" s="1"/>
  <c r="BC254" i="9"/>
  <c r="O254" i="9" s="1"/>
  <c r="BB254" i="9"/>
  <c r="N254" i="9" s="1"/>
  <c r="BA254" i="9"/>
  <c r="M254" i="9" s="1"/>
  <c r="AZ254" i="9"/>
  <c r="L254" i="9" s="1"/>
  <c r="AY254" i="9"/>
  <c r="K254" i="9" s="1"/>
  <c r="AX254" i="9"/>
  <c r="J254" i="9" s="1"/>
  <c r="AW254" i="9"/>
  <c r="I254" i="9" s="1"/>
  <c r="AV254" i="9"/>
  <c r="H254" i="9" s="1"/>
  <c r="AU254" i="9"/>
  <c r="G254" i="9" s="1"/>
  <c r="AT254" i="9"/>
  <c r="F254" i="9" s="1"/>
  <c r="AS254" i="9"/>
  <c r="E254" i="9" s="1"/>
  <c r="BD253" i="9"/>
  <c r="P253" i="9" s="1"/>
  <c r="BC253" i="9"/>
  <c r="O253" i="9" s="1"/>
  <c r="BB253" i="9"/>
  <c r="N253" i="9" s="1"/>
  <c r="BA253" i="9"/>
  <c r="M253" i="9" s="1"/>
  <c r="AZ253" i="9"/>
  <c r="L253" i="9" s="1"/>
  <c r="AY253" i="9"/>
  <c r="K253" i="9" s="1"/>
  <c r="AX253" i="9"/>
  <c r="J253" i="9" s="1"/>
  <c r="AW253" i="9"/>
  <c r="I253" i="9" s="1"/>
  <c r="AV253" i="9"/>
  <c r="H253" i="9" s="1"/>
  <c r="AU253" i="9"/>
  <c r="G253" i="9" s="1"/>
  <c r="AT253" i="9"/>
  <c r="F253" i="9" s="1"/>
  <c r="AS253" i="9"/>
  <c r="E253" i="9" s="1"/>
  <c r="BD252" i="9"/>
  <c r="P252" i="9" s="1"/>
  <c r="BC252" i="9"/>
  <c r="O252" i="9" s="1"/>
  <c r="BB252" i="9"/>
  <c r="N252" i="9" s="1"/>
  <c r="BA252" i="9"/>
  <c r="M252" i="9" s="1"/>
  <c r="AZ252" i="9"/>
  <c r="L252" i="9" s="1"/>
  <c r="AY252" i="9"/>
  <c r="K252" i="9" s="1"/>
  <c r="AX252" i="9"/>
  <c r="J252" i="9" s="1"/>
  <c r="AW252" i="9"/>
  <c r="I252" i="9" s="1"/>
  <c r="AV252" i="9"/>
  <c r="H252" i="9" s="1"/>
  <c r="AU252" i="9"/>
  <c r="G252" i="9" s="1"/>
  <c r="AT252" i="9"/>
  <c r="F252" i="9" s="1"/>
  <c r="AS252" i="9"/>
  <c r="E252" i="9" s="1"/>
  <c r="BD251" i="9"/>
  <c r="P251" i="9" s="1"/>
  <c r="BC251" i="9"/>
  <c r="O251" i="9" s="1"/>
  <c r="BB251" i="9"/>
  <c r="N251" i="9" s="1"/>
  <c r="BA251" i="9"/>
  <c r="M251" i="9" s="1"/>
  <c r="AZ251" i="9"/>
  <c r="L251" i="9" s="1"/>
  <c r="AY251" i="9"/>
  <c r="K251" i="9" s="1"/>
  <c r="AX251" i="9"/>
  <c r="J251" i="9" s="1"/>
  <c r="AW251" i="9"/>
  <c r="I251" i="9" s="1"/>
  <c r="AV251" i="9"/>
  <c r="H251" i="9" s="1"/>
  <c r="AU251" i="9"/>
  <c r="G251" i="9" s="1"/>
  <c r="AT251" i="9"/>
  <c r="F251" i="9" s="1"/>
  <c r="AS251" i="9"/>
  <c r="E251" i="9" s="1"/>
  <c r="BD250" i="9"/>
  <c r="P250" i="9" s="1"/>
  <c r="BC250" i="9"/>
  <c r="O250" i="9" s="1"/>
  <c r="BB250" i="9"/>
  <c r="N250" i="9" s="1"/>
  <c r="BA250" i="9"/>
  <c r="M250" i="9" s="1"/>
  <c r="AZ250" i="9"/>
  <c r="L250" i="9" s="1"/>
  <c r="AY250" i="9"/>
  <c r="K250" i="9" s="1"/>
  <c r="AX250" i="9"/>
  <c r="J250" i="9" s="1"/>
  <c r="AW250" i="9"/>
  <c r="I250" i="9" s="1"/>
  <c r="AV250" i="9"/>
  <c r="H250" i="9" s="1"/>
  <c r="AU250" i="9"/>
  <c r="G250" i="9" s="1"/>
  <c r="AT250" i="9"/>
  <c r="F250" i="9" s="1"/>
  <c r="AS250" i="9"/>
  <c r="E250" i="9" s="1"/>
  <c r="BD249" i="9"/>
  <c r="P249" i="9" s="1"/>
  <c r="BC249" i="9"/>
  <c r="O249" i="9" s="1"/>
  <c r="BB249" i="9"/>
  <c r="N249" i="9" s="1"/>
  <c r="BA249" i="9"/>
  <c r="M249" i="9" s="1"/>
  <c r="AZ249" i="9"/>
  <c r="L249" i="9" s="1"/>
  <c r="AY249" i="9"/>
  <c r="K249" i="9" s="1"/>
  <c r="AX249" i="9"/>
  <c r="J249" i="9" s="1"/>
  <c r="AW249" i="9"/>
  <c r="I249" i="9" s="1"/>
  <c r="AV249" i="9"/>
  <c r="H249" i="9" s="1"/>
  <c r="AU249" i="9"/>
  <c r="G249" i="9" s="1"/>
  <c r="AT249" i="9"/>
  <c r="F249" i="9" s="1"/>
  <c r="AS249" i="9"/>
  <c r="E249" i="9" s="1"/>
  <c r="BD248" i="9"/>
  <c r="P248" i="9" s="1"/>
  <c r="BC248" i="9"/>
  <c r="O248" i="9" s="1"/>
  <c r="BB248" i="9"/>
  <c r="N248" i="9" s="1"/>
  <c r="BA248" i="9"/>
  <c r="M248" i="9" s="1"/>
  <c r="AZ248" i="9"/>
  <c r="L248" i="9" s="1"/>
  <c r="AY248" i="9"/>
  <c r="K248" i="9" s="1"/>
  <c r="AX248" i="9"/>
  <c r="J248" i="9" s="1"/>
  <c r="AW248" i="9"/>
  <c r="I248" i="9" s="1"/>
  <c r="AV248" i="9"/>
  <c r="H248" i="9" s="1"/>
  <c r="AU248" i="9"/>
  <c r="G248" i="9" s="1"/>
  <c r="AT248" i="9"/>
  <c r="F248" i="9" s="1"/>
  <c r="AS248" i="9"/>
  <c r="E248" i="9" s="1"/>
  <c r="BD247" i="9"/>
  <c r="P247" i="9" s="1"/>
  <c r="BC247" i="9"/>
  <c r="O247" i="9" s="1"/>
  <c r="BB247" i="9"/>
  <c r="N247" i="9" s="1"/>
  <c r="BA247" i="9"/>
  <c r="M247" i="9" s="1"/>
  <c r="AZ247" i="9"/>
  <c r="L247" i="9" s="1"/>
  <c r="AY247" i="9"/>
  <c r="K247" i="9" s="1"/>
  <c r="AX247" i="9"/>
  <c r="J247" i="9" s="1"/>
  <c r="AW247" i="9"/>
  <c r="I247" i="9" s="1"/>
  <c r="AV247" i="9"/>
  <c r="H247" i="9" s="1"/>
  <c r="AU247" i="9"/>
  <c r="G247" i="9" s="1"/>
  <c r="AT247" i="9"/>
  <c r="F247" i="9" s="1"/>
  <c r="AS247" i="9"/>
  <c r="E247" i="9" s="1"/>
  <c r="BD246" i="9"/>
  <c r="P246" i="9" s="1"/>
  <c r="BC246" i="9"/>
  <c r="O246" i="9" s="1"/>
  <c r="BB246" i="9"/>
  <c r="N246" i="9" s="1"/>
  <c r="BA246" i="9"/>
  <c r="M246" i="9" s="1"/>
  <c r="AZ246" i="9"/>
  <c r="L246" i="9" s="1"/>
  <c r="AY246" i="9"/>
  <c r="K246" i="9" s="1"/>
  <c r="AX246" i="9"/>
  <c r="J246" i="9" s="1"/>
  <c r="AW246" i="9"/>
  <c r="I246" i="9" s="1"/>
  <c r="AV246" i="9"/>
  <c r="H246" i="9" s="1"/>
  <c r="AU246" i="9"/>
  <c r="G246" i="9" s="1"/>
  <c r="AT246" i="9"/>
  <c r="F246" i="9" s="1"/>
  <c r="AS246" i="9"/>
  <c r="E246" i="9" s="1"/>
  <c r="BD245" i="9"/>
  <c r="P245" i="9" s="1"/>
  <c r="BC245" i="9"/>
  <c r="O245" i="9" s="1"/>
  <c r="BB245" i="9"/>
  <c r="N245" i="9" s="1"/>
  <c r="BA245" i="9"/>
  <c r="M245" i="9" s="1"/>
  <c r="AZ245" i="9"/>
  <c r="L245" i="9" s="1"/>
  <c r="AY245" i="9"/>
  <c r="K245" i="9" s="1"/>
  <c r="AX245" i="9"/>
  <c r="J245" i="9" s="1"/>
  <c r="AW245" i="9"/>
  <c r="I245" i="9" s="1"/>
  <c r="AV245" i="9"/>
  <c r="H245" i="9" s="1"/>
  <c r="AU245" i="9"/>
  <c r="G245" i="9" s="1"/>
  <c r="AT245" i="9"/>
  <c r="F245" i="9" s="1"/>
  <c r="AS245" i="9"/>
  <c r="E245" i="9" s="1"/>
  <c r="BD244" i="9"/>
  <c r="P244" i="9" s="1"/>
  <c r="BC244" i="9"/>
  <c r="O244" i="9" s="1"/>
  <c r="BB244" i="9"/>
  <c r="N244" i="9" s="1"/>
  <c r="BA244" i="9"/>
  <c r="M244" i="9" s="1"/>
  <c r="AZ244" i="9"/>
  <c r="L244" i="9" s="1"/>
  <c r="AY244" i="9"/>
  <c r="K244" i="9" s="1"/>
  <c r="AX244" i="9"/>
  <c r="J244" i="9" s="1"/>
  <c r="AW244" i="9"/>
  <c r="I244" i="9" s="1"/>
  <c r="AV244" i="9"/>
  <c r="H244" i="9" s="1"/>
  <c r="AU244" i="9"/>
  <c r="G244" i="9" s="1"/>
  <c r="AT244" i="9"/>
  <c r="F244" i="9" s="1"/>
  <c r="AS244" i="9"/>
  <c r="E244" i="9" s="1"/>
  <c r="BD243" i="9"/>
  <c r="P243" i="9" s="1"/>
  <c r="BC243" i="9"/>
  <c r="O243" i="9" s="1"/>
  <c r="BB243" i="9"/>
  <c r="N243" i="9" s="1"/>
  <c r="BA243" i="9"/>
  <c r="M243" i="9" s="1"/>
  <c r="AZ243" i="9"/>
  <c r="L243" i="9" s="1"/>
  <c r="AY243" i="9"/>
  <c r="K243" i="9" s="1"/>
  <c r="AX243" i="9"/>
  <c r="J243" i="9" s="1"/>
  <c r="AW243" i="9"/>
  <c r="I243" i="9" s="1"/>
  <c r="AV243" i="9"/>
  <c r="H243" i="9" s="1"/>
  <c r="AU243" i="9"/>
  <c r="G243" i="9" s="1"/>
  <c r="AT243" i="9"/>
  <c r="F243" i="9" s="1"/>
  <c r="AS243" i="9"/>
  <c r="E243" i="9" s="1"/>
  <c r="BD242" i="9"/>
  <c r="P242" i="9" s="1"/>
  <c r="BC242" i="9"/>
  <c r="O242" i="9" s="1"/>
  <c r="BB242" i="9"/>
  <c r="N242" i="9" s="1"/>
  <c r="BA242" i="9"/>
  <c r="M242" i="9" s="1"/>
  <c r="AZ242" i="9"/>
  <c r="L242" i="9" s="1"/>
  <c r="AY242" i="9"/>
  <c r="K242" i="9" s="1"/>
  <c r="AX242" i="9"/>
  <c r="J242" i="9" s="1"/>
  <c r="AW242" i="9"/>
  <c r="I242" i="9" s="1"/>
  <c r="AV242" i="9"/>
  <c r="H242" i="9" s="1"/>
  <c r="AU242" i="9"/>
  <c r="G242" i="9" s="1"/>
  <c r="AT242" i="9"/>
  <c r="F242" i="9" s="1"/>
  <c r="AS242" i="9"/>
  <c r="E242" i="9" s="1"/>
  <c r="BD241" i="9"/>
  <c r="P241" i="9" s="1"/>
  <c r="BC241" i="9"/>
  <c r="O241" i="9" s="1"/>
  <c r="BB241" i="9"/>
  <c r="N241" i="9" s="1"/>
  <c r="BA241" i="9"/>
  <c r="M241" i="9" s="1"/>
  <c r="AZ241" i="9"/>
  <c r="L241" i="9" s="1"/>
  <c r="AY241" i="9"/>
  <c r="K241" i="9" s="1"/>
  <c r="AX241" i="9"/>
  <c r="J241" i="9" s="1"/>
  <c r="AW241" i="9"/>
  <c r="I241" i="9" s="1"/>
  <c r="AV241" i="9"/>
  <c r="H241" i="9" s="1"/>
  <c r="AU241" i="9"/>
  <c r="G241" i="9" s="1"/>
  <c r="AT241" i="9"/>
  <c r="F241" i="9" s="1"/>
  <c r="AS241" i="9"/>
  <c r="E241" i="9" s="1"/>
  <c r="BD240" i="9"/>
  <c r="P240" i="9" s="1"/>
  <c r="BC240" i="9"/>
  <c r="O240" i="9" s="1"/>
  <c r="BB240" i="9"/>
  <c r="N240" i="9" s="1"/>
  <c r="BA240" i="9"/>
  <c r="M240" i="9" s="1"/>
  <c r="AZ240" i="9"/>
  <c r="L240" i="9" s="1"/>
  <c r="AY240" i="9"/>
  <c r="K240" i="9" s="1"/>
  <c r="AX240" i="9"/>
  <c r="J240" i="9" s="1"/>
  <c r="AW240" i="9"/>
  <c r="I240" i="9" s="1"/>
  <c r="AV240" i="9"/>
  <c r="H240" i="9" s="1"/>
  <c r="AU240" i="9"/>
  <c r="G240" i="9" s="1"/>
  <c r="AT240" i="9"/>
  <c r="F240" i="9" s="1"/>
  <c r="AS240" i="9"/>
  <c r="E240" i="9" s="1"/>
  <c r="BD239" i="9"/>
  <c r="P239" i="9" s="1"/>
  <c r="BC239" i="9"/>
  <c r="O239" i="9" s="1"/>
  <c r="BB239" i="9"/>
  <c r="N239" i="9" s="1"/>
  <c r="BA239" i="9"/>
  <c r="M239" i="9" s="1"/>
  <c r="AZ239" i="9"/>
  <c r="L239" i="9" s="1"/>
  <c r="AY239" i="9"/>
  <c r="K239" i="9" s="1"/>
  <c r="AX239" i="9"/>
  <c r="J239" i="9" s="1"/>
  <c r="AW239" i="9"/>
  <c r="I239" i="9" s="1"/>
  <c r="AV239" i="9"/>
  <c r="H239" i="9" s="1"/>
  <c r="AU239" i="9"/>
  <c r="G239" i="9" s="1"/>
  <c r="AT239" i="9"/>
  <c r="F239" i="9" s="1"/>
  <c r="AS239" i="9"/>
  <c r="E239" i="9" s="1"/>
  <c r="BD238" i="9"/>
  <c r="P238" i="9" s="1"/>
  <c r="BC238" i="9"/>
  <c r="O238" i="9" s="1"/>
  <c r="BB238" i="9"/>
  <c r="N238" i="9" s="1"/>
  <c r="BA238" i="9"/>
  <c r="M238" i="9" s="1"/>
  <c r="AZ238" i="9"/>
  <c r="L238" i="9" s="1"/>
  <c r="AY238" i="9"/>
  <c r="K238" i="9" s="1"/>
  <c r="AX238" i="9"/>
  <c r="J238" i="9" s="1"/>
  <c r="AW238" i="9"/>
  <c r="I238" i="9" s="1"/>
  <c r="AV238" i="9"/>
  <c r="H238" i="9" s="1"/>
  <c r="AU238" i="9"/>
  <c r="G238" i="9" s="1"/>
  <c r="AT238" i="9"/>
  <c r="F238" i="9" s="1"/>
  <c r="AS238" i="9"/>
  <c r="E238" i="9" s="1"/>
  <c r="BD237" i="9"/>
  <c r="P237" i="9" s="1"/>
  <c r="BC237" i="9"/>
  <c r="O237" i="9" s="1"/>
  <c r="BB237" i="9"/>
  <c r="N237" i="9" s="1"/>
  <c r="BA237" i="9"/>
  <c r="M237" i="9" s="1"/>
  <c r="AZ237" i="9"/>
  <c r="L237" i="9" s="1"/>
  <c r="AY237" i="9"/>
  <c r="K237" i="9" s="1"/>
  <c r="AX237" i="9"/>
  <c r="J237" i="9" s="1"/>
  <c r="AW237" i="9"/>
  <c r="I237" i="9" s="1"/>
  <c r="AV237" i="9"/>
  <c r="H237" i="9" s="1"/>
  <c r="AU237" i="9"/>
  <c r="G237" i="9" s="1"/>
  <c r="AT237" i="9"/>
  <c r="F237" i="9" s="1"/>
  <c r="AS237" i="9"/>
  <c r="E237" i="9" s="1"/>
  <c r="BD236" i="9"/>
  <c r="P236" i="9" s="1"/>
  <c r="BC236" i="9"/>
  <c r="O236" i="9" s="1"/>
  <c r="BB236" i="9"/>
  <c r="N236" i="9" s="1"/>
  <c r="BA236" i="9"/>
  <c r="M236" i="9" s="1"/>
  <c r="AZ236" i="9"/>
  <c r="L236" i="9" s="1"/>
  <c r="AY236" i="9"/>
  <c r="K236" i="9" s="1"/>
  <c r="AX236" i="9"/>
  <c r="J236" i="9" s="1"/>
  <c r="AW236" i="9"/>
  <c r="I236" i="9" s="1"/>
  <c r="AV236" i="9"/>
  <c r="H236" i="9" s="1"/>
  <c r="AU236" i="9"/>
  <c r="G236" i="9" s="1"/>
  <c r="AT236" i="9"/>
  <c r="F236" i="9" s="1"/>
  <c r="AS236" i="9"/>
  <c r="E236" i="9" s="1"/>
  <c r="BD235" i="9"/>
  <c r="P235" i="9" s="1"/>
  <c r="BC235" i="9"/>
  <c r="O235" i="9" s="1"/>
  <c r="BB235" i="9"/>
  <c r="N235" i="9" s="1"/>
  <c r="BA235" i="9"/>
  <c r="M235" i="9" s="1"/>
  <c r="AZ235" i="9"/>
  <c r="L235" i="9" s="1"/>
  <c r="AY235" i="9"/>
  <c r="K235" i="9" s="1"/>
  <c r="AX235" i="9"/>
  <c r="J235" i="9" s="1"/>
  <c r="AW235" i="9"/>
  <c r="I235" i="9" s="1"/>
  <c r="AV235" i="9"/>
  <c r="H235" i="9" s="1"/>
  <c r="AU235" i="9"/>
  <c r="G235" i="9" s="1"/>
  <c r="AT235" i="9"/>
  <c r="F235" i="9" s="1"/>
  <c r="AS235" i="9"/>
  <c r="E235" i="9" s="1"/>
  <c r="BD234" i="9"/>
  <c r="P234" i="9" s="1"/>
  <c r="BC234" i="9"/>
  <c r="O234" i="9" s="1"/>
  <c r="BB234" i="9"/>
  <c r="N234" i="9" s="1"/>
  <c r="BA234" i="9"/>
  <c r="M234" i="9" s="1"/>
  <c r="AZ234" i="9"/>
  <c r="L234" i="9" s="1"/>
  <c r="AY234" i="9"/>
  <c r="K234" i="9" s="1"/>
  <c r="AX234" i="9"/>
  <c r="J234" i="9" s="1"/>
  <c r="AW234" i="9"/>
  <c r="I234" i="9" s="1"/>
  <c r="AV234" i="9"/>
  <c r="H234" i="9" s="1"/>
  <c r="AU234" i="9"/>
  <c r="G234" i="9" s="1"/>
  <c r="AT234" i="9"/>
  <c r="F234" i="9" s="1"/>
  <c r="AS234" i="9"/>
  <c r="E234" i="9" s="1"/>
  <c r="BD233" i="9"/>
  <c r="P233" i="9" s="1"/>
  <c r="BC233" i="9"/>
  <c r="O233" i="9" s="1"/>
  <c r="BB233" i="9"/>
  <c r="N233" i="9" s="1"/>
  <c r="BA233" i="9"/>
  <c r="M233" i="9" s="1"/>
  <c r="AZ233" i="9"/>
  <c r="L233" i="9" s="1"/>
  <c r="AY233" i="9"/>
  <c r="K233" i="9" s="1"/>
  <c r="AX233" i="9"/>
  <c r="J233" i="9" s="1"/>
  <c r="AW233" i="9"/>
  <c r="I233" i="9" s="1"/>
  <c r="AV233" i="9"/>
  <c r="H233" i="9" s="1"/>
  <c r="AU233" i="9"/>
  <c r="G233" i="9" s="1"/>
  <c r="AT233" i="9"/>
  <c r="F233" i="9" s="1"/>
  <c r="AS233" i="9"/>
  <c r="E233" i="9" s="1"/>
  <c r="BD232" i="9"/>
  <c r="P232" i="9" s="1"/>
  <c r="BC232" i="9"/>
  <c r="O232" i="9" s="1"/>
  <c r="BB232" i="9"/>
  <c r="N232" i="9" s="1"/>
  <c r="BA232" i="9"/>
  <c r="M232" i="9" s="1"/>
  <c r="AZ232" i="9"/>
  <c r="L232" i="9" s="1"/>
  <c r="AY232" i="9"/>
  <c r="K232" i="9" s="1"/>
  <c r="AX232" i="9"/>
  <c r="J232" i="9" s="1"/>
  <c r="AW232" i="9"/>
  <c r="I232" i="9" s="1"/>
  <c r="AV232" i="9"/>
  <c r="H232" i="9" s="1"/>
  <c r="AU232" i="9"/>
  <c r="G232" i="9" s="1"/>
  <c r="AT232" i="9"/>
  <c r="F232" i="9" s="1"/>
  <c r="AS232" i="9"/>
  <c r="E232" i="9" s="1"/>
  <c r="BD231" i="9"/>
  <c r="P231" i="9" s="1"/>
  <c r="BC231" i="9"/>
  <c r="O231" i="9" s="1"/>
  <c r="BB231" i="9"/>
  <c r="N231" i="9" s="1"/>
  <c r="BA231" i="9"/>
  <c r="M231" i="9" s="1"/>
  <c r="AZ231" i="9"/>
  <c r="L231" i="9" s="1"/>
  <c r="AY231" i="9"/>
  <c r="K231" i="9" s="1"/>
  <c r="AX231" i="9"/>
  <c r="J231" i="9" s="1"/>
  <c r="AW231" i="9"/>
  <c r="I231" i="9" s="1"/>
  <c r="AV231" i="9"/>
  <c r="H231" i="9" s="1"/>
  <c r="AU231" i="9"/>
  <c r="G231" i="9" s="1"/>
  <c r="AT231" i="9"/>
  <c r="F231" i="9" s="1"/>
  <c r="AS231" i="9"/>
  <c r="E231" i="9" s="1"/>
  <c r="BD230" i="9"/>
  <c r="P230" i="9" s="1"/>
  <c r="BC230" i="9"/>
  <c r="O230" i="9" s="1"/>
  <c r="BB230" i="9"/>
  <c r="N230" i="9" s="1"/>
  <c r="BA230" i="9"/>
  <c r="M230" i="9" s="1"/>
  <c r="AZ230" i="9"/>
  <c r="L230" i="9" s="1"/>
  <c r="AY230" i="9"/>
  <c r="K230" i="9" s="1"/>
  <c r="AX230" i="9"/>
  <c r="J230" i="9" s="1"/>
  <c r="AW230" i="9"/>
  <c r="I230" i="9" s="1"/>
  <c r="AV230" i="9"/>
  <c r="H230" i="9" s="1"/>
  <c r="AU230" i="9"/>
  <c r="G230" i="9" s="1"/>
  <c r="AT230" i="9"/>
  <c r="F230" i="9" s="1"/>
  <c r="AS230" i="9"/>
  <c r="E230" i="9" s="1"/>
  <c r="BD229" i="9"/>
  <c r="P229" i="9" s="1"/>
  <c r="BC229" i="9"/>
  <c r="O229" i="9" s="1"/>
  <c r="BB229" i="9"/>
  <c r="N229" i="9" s="1"/>
  <c r="BA229" i="9"/>
  <c r="M229" i="9" s="1"/>
  <c r="AZ229" i="9"/>
  <c r="L229" i="9" s="1"/>
  <c r="AY229" i="9"/>
  <c r="K229" i="9" s="1"/>
  <c r="AX229" i="9"/>
  <c r="J229" i="9" s="1"/>
  <c r="AW229" i="9"/>
  <c r="I229" i="9" s="1"/>
  <c r="AV229" i="9"/>
  <c r="H229" i="9" s="1"/>
  <c r="AU229" i="9"/>
  <c r="G229" i="9" s="1"/>
  <c r="AT229" i="9"/>
  <c r="F229" i="9" s="1"/>
  <c r="AS229" i="9"/>
  <c r="E229" i="9" s="1"/>
  <c r="BD228" i="9"/>
  <c r="P228" i="9" s="1"/>
  <c r="BC228" i="9"/>
  <c r="O228" i="9" s="1"/>
  <c r="BB228" i="9"/>
  <c r="N228" i="9" s="1"/>
  <c r="BA228" i="9"/>
  <c r="M228" i="9" s="1"/>
  <c r="AZ228" i="9"/>
  <c r="L228" i="9" s="1"/>
  <c r="AY228" i="9"/>
  <c r="K228" i="9" s="1"/>
  <c r="AX228" i="9"/>
  <c r="J228" i="9" s="1"/>
  <c r="AW228" i="9"/>
  <c r="I228" i="9" s="1"/>
  <c r="AV228" i="9"/>
  <c r="H228" i="9" s="1"/>
  <c r="AU228" i="9"/>
  <c r="G228" i="9" s="1"/>
  <c r="AT228" i="9"/>
  <c r="F228" i="9" s="1"/>
  <c r="AS228" i="9"/>
  <c r="E228" i="9" s="1"/>
  <c r="BD227" i="9"/>
  <c r="P227" i="9" s="1"/>
  <c r="BC227" i="9"/>
  <c r="O227" i="9" s="1"/>
  <c r="BB227" i="9"/>
  <c r="N227" i="9" s="1"/>
  <c r="BA227" i="9"/>
  <c r="M227" i="9" s="1"/>
  <c r="AZ227" i="9"/>
  <c r="L227" i="9" s="1"/>
  <c r="AY227" i="9"/>
  <c r="K227" i="9" s="1"/>
  <c r="AX227" i="9"/>
  <c r="J227" i="9" s="1"/>
  <c r="AW227" i="9"/>
  <c r="I227" i="9" s="1"/>
  <c r="AV227" i="9"/>
  <c r="H227" i="9" s="1"/>
  <c r="AU227" i="9"/>
  <c r="G227" i="9" s="1"/>
  <c r="AT227" i="9"/>
  <c r="F227" i="9" s="1"/>
  <c r="AS227" i="9"/>
  <c r="E227" i="9" s="1"/>
  <c r="BD226" i="9"/>
  <c r="P226" i="9" s="1"/>
  <c r="BC226" i="9"/>
  <c r="O226" i="9" s="1"/>
  <c r="BB226" i="9"/>
  <c r="N226" i="9" s="1"/>
  <c r="BA226" i="9"/>
  <c r="M226" i="9" s="1"/>
  <c r="AZ226" i="9"/>
  <c r="L226" i="9" s="1"/>
  <c r="AY226" i="9"/>
  <c r="K226" i="9" s="1"/>
  <c r="AX226" i="9"/>
  <c r="J226" i="9" s="1"/>
  <c r="AW226" i="9"/>
  <c r="I226" i="9" s="1"/>
  <c r="AV226" i="9"/>
  <c r="H226" i="9" s="1"/>
  <c r="AU226" i="9"/>
  <c r="G226" i="9" s="1"/>
  <c r="AT226" i="9"/>
  <c r="F226" i="9" s="1"/>
  <c r="AS226" i="9"/>
  <c r="E226" i="9" s="1"/>
  <c r="BD225" i="9"/>
  <c r="P225" i="9" s="1"/>
  <c r="BC225" i="9"/>
  <c r="O225" i="9" s="1"/>
  <c r="BB225" i="9"/>
  <c r="N225" i="9" s="1"/>
  <c r="BA225" i="9"/>
  <c r="M225" i="9" s="1"/>
  <c r="AZ225" i="9"/>
  <c r="L225" i="9" s="1"/>
  <c r="AY225" i="9"/>
  <c r="K225" i="9" s="1"/>
  <c r="AX225" i="9"/>
  <c r="J225" i="9" s="1"/>
  <c r="AW225" i="9"/>
  <c r="I225" i="9" s="1"/>
  <c r="AV225" i="9"/>
  <c r="H225" i="9" s="1"/>
  <c r="AU225" i="9"/>
  <c r="G225" i="9" s="1"/>
  <c r="AT225" i="9"/>
  <c r="F225" i="9" s="1"/>
  <c r="AS225" i="9"/>
  <c r="E225" i="9" s="1"/>
  <c r="BD224" i="9"/>
  <c r="P224" i="9" s="1"/>
  <c r="BC224" i="9"/>
  <c r="O224" i="9" s="1"/>
  <c r="BB224" i="9"/>
  <c r="N224" i="9" s="1"/>
  <c r="BA224" i="9"/>
  <c r="M224" i="9" s="1"/>
  <c r="AZ224" i="9"/>
  <c r="L224" i="9" s="1"/>
  <c r="AY224" i="9"/>
  <c r="K224" i="9" s="1"/>
  <c r="AX224" i="9"/>
  <c r="J224" i="9" s="1"/>
  <c r="AW224" i="9"/>
  <c r="I224" i="9" s="1"/>
  <c r="AV224" i="9"/>
  <c r="H224" i="9" s="1"/>
  <c r="AU224" i="9"/>
  <c r="G224" i="9" s="1"/>
  <c r="AT224" i="9"/>
  <c r="F224" i="9" s="1"/>
  <c r="AS224" i="9"/>
  <c r="E224" i="9" s="1"/>
  <c r="BD223" i="9"/>
  <c r="P223" i="9" s="1"/>
  <c r="BC223" i="9"/>
  <c r="O223" i="9" s="1"/>
  <c r="BB223" i="9"/>
  <c r="N223" i="9" s="1"/>
  <c r="BA223" i="9"/>
  <c r="M223" i="9" s="1"/>
  <c r="AZ223" i="9"/>
  <c r="L223" i="9" s="1"/>
  <c r="AY223" i="9"/>
  <c r="K223" i="9" s="1"/>
  <c r="AX223" i="9"/>
  <c r="J223" i="9" s="1"/>
  <c r="AW223" i="9"/>
  <c r="I223" i="9" s="1"/>
  <c r="AV223" i="9"/>
  <c r="H223" i="9" s="1"/>
  <c r="AU223" i="9"/>
  <c r="G223" i="9" s="1"/>
  <c r="AT223" i="9"/>
  <c r="F223" i="9" s="1"/>
  <c r="AS223" i="9"/>
  <c r="E223" i="9" s="1"/>
  <c r="BD222" i="9"/>
  <c r="P222" i="9" s="1"/>
  <c r="BC222" i="9"/>
  <c r="O222" i="9" s="1"/>
  <c r="BB222" i="9"/>
  <c r="N222" i="9" s="1"/>
  <c r="BA222" i="9"/>
  <c r="M222" i="9" s="1"/>
  <c r="AZ222" i="9"/>
  <c r="L222" i="9" s="1"/>
  <c r="AY222" i="9"/>
  <c r="K222" i="9" s="1"/>
  <c r="AX222" i="9"/>
  <c r="J222" i="9" s="1"/>
  <c r="AW222" i="9"/>
  <c r="I222" i="9" s="1"/>
  <c r="AV222" i="9"/>
  <c r="H222" i="9" s="1"/>
  <c r="AU222" i="9"/>
  <c r="G222" i="9" s="1"/>
  <c r="AT222" i="9"/>
  <c r="F222" i="9" s="1"/>
  <c r="AS222" i="9"/>
  <c r="E222" i="9" s="1"/>
  <c r="BD221" i="9"/>
  <c r="P221" i="9" s="1"/>
  <c r="BC221" i="9"/>
  <c r="O221" i="9" s="1"/>
  <c r="BB221" i="9"/>
  <c r="N221" i="9" s="1"/>
  <c r="BA221" i="9"/>
  <c r="M221" i="9" s="1"/>
  <c r="AZ221" i="9"/>
  <c r="L221" i="9" s="1"/>
  <c r="AY221" i="9"/>
  <c r="K221" i="9" s="1"/>
  <c r="AX221" i="9"/>
  <c r="J221" i="9" s="1"/>
  <c r="AW221" i="9"/>
  <c r="I221" i="9" s="1"/>
  <c r="AV221" i="9"/>
  <c r="H221" i="9" s="1"/>
  <c r="AU221" i="9"/>
  <c r="G221" i="9" s="1"/>
  <c r="AT221" i="9"/>
  <c r="F221" i="9" s="1"/>
  <c r="AS221" i="9"/>
  <c r="E221" i="9" s="1"/>
  <c r="BD220" i="9"/>
  <c r="P220" i="9" s="1"/>
  <c r="BC220" i="9"/>
  <c r="O220" i="9" s="1"/>
  <c r="BB220" i="9"/>
  <c r="N220" i="9" s="1"/>
  <c r="BA220" i="9"/>
  <c r="M220" i="9" s="1"/>
  <c r="AZ220" i="9"/>
  <c r="L220" i="9" s="1"/>
  <c r="AY220" i="9"/>
  <c r="K220" i="9" s="1"/>
  <c r="AX220" i="9"/>
  <c r="J220" i="9" s="1"/>
  <c r="AW220" i="9"/>
  <c r="I220" i="9" s="1"/>
  <c r="AV220" i="9"/>
  <c r="H220" i="9" s="1"/>
  <c r="AU220" i="9"/>
  <c r="G220" i="9" s="1"/>
  <c r="AT220" i="9"/>
  <c r="F220" i="9" s="1"/>
  <c r="AS220" i="9"/>
  <c r="E220" i="9" s="1"/>
  <c r="BD219" i="9"/>
  <c r="P219" i="9" s="1"/>
  <c r="BC219" i="9"/>
  <c r="O219" i="9" s="1"/>
  <c r="BB219" i="9"/>
  <c r="N219" i="9" s="1"/>
  <c r="BA219" i="9"/>
  <c r="M219" i="9" s="1"/>
  <c r="AZ219" i="9"/>
  <c r="L219" i="9" s="1"/>
  <c r="AY219" i="9"/>
  <c r="K219" i="9" s="1"/>
  <c r="AX219" i="9"/>
  <c r="J219" i="9" s="1"/>
  <c r="AW219" i="9"/>
  <c r="I219" i="9" s="1"/>
  <c r="AV219" i="9"/>
  <c r="H219" i="9" s="1"/>
  <c r="AU219" i="9"/>
  <c r="G219" i="9" s="1"/>
  <c r="AT219" i="9"/>
  <c r="F219" i="9" s="1"/>
  <c r="AS219" i="9"/>
  <c r="E219" i="9" s="1"/>
  <c r="BD218" i="9"/>
  <c r="P218" i="9" s="1"/>
  <c r="BC218" i="9"/>
  <c r="O218" i="9" s="1"/>
  <c r="BB218" i="9"/>
  <c r="N218" i="9" s="1"/>
  <c r="BA218" i="9"/>
  <c r="M218" i="9" s="1"/>
  <c r="AZ218" i="9"/>
  <c r="L218" i="9" s="1"/>
  <c r="AY218" i="9"/>
  <c r="K218" i="9" s="1"/>
  <c r="AX218" i="9"/>
  <c r="J218" i="9" s="1"/>
  <c r="AW218" i="9"/>
  <c r="I218" i="9" s="1"/>
  <c r="AV218" i="9"/>
  <c r="H218" i="9" s="1"/>
  <c r="AU218" i="9"/>
  <c r="G218" i="9" s="1"/>
  <c r="AT218" i="9"/>
  <c r="F218" i="9" s="1"/>
  <c r="AS218" i="9"/>
  <c r="E218" i="9" s="1"/>
  <c r="BD217" i="9"/>
  <c r="P217" i="9" s="1"/>
  <c r="BC217" i="9"/>
  <c r="O217" i="9" s="1"/>
  <c r="BB217" i="9"/>
  <c r="N217" i="9" s="1"/>
  <c r="BA217" i="9"/>
  <c r="M217" i="9" s="1"/>
  <c r="AZ217" i="9"/>
  <c r="L217" i="9" s="1"/>
  <c r="AY217" i="9"/>
  <c r="K217" i="9" s="1"/>
  <c r="AX217" i="9"/>
  <c r="J217" i="9" s="1"/>
  <c r="AW217" i="9"/>
  <c r="I217" i="9" s="1"/>
  <c r="AV217" i="9"/>
  <c r="H217" i="9" s="1"/>
  <c r="AU217" i="9"/>
  <c r="G217" i="9" s="1"/>
  <c r="AT217" i="9"/>
  <c r="F217" i="9" s="1"/>
  <c r="AS217" i="9"/>
  <c r="E217" i="9" s="1"/>
  <c r="BD216" i="9"/>
  <c r="P216" i="9" s="1"/>
  <c r="BC216" i="9"/>
  <c r="O216" i="9" s="1"/>
  <c r="BB216" i="9"/>
  <c r="N216" i="9" s="1"/>
  <c r="BA216" i="9"/>
  <c r="M216" i="9" s="1"/>
  <c r="AZ216" i="9"/>
  <c r="L216" i="9" s="1"/>
  <c r="AY216" i="9"/>
  <c r="K216" i="9" s="1"/>
  <c r="AX216" i="9"/>
  <c r="J216" i="9" s="1"/>
  <c r="AW216" i="9"/>
  <c r="I216" i="9" s="1"/>
  <c r="AV216" i="9"/>
  <c r="H216" i="9" s="1"/>
  <c r="AU216" i="9"/>
  <c r="G216" i="9" s="1"/>
  <c r="AT216" i="9"/>
  <c r="F216" i="9" s="1"/>
  <c r="AS216" i="9"/>
  <c r="E216" i="9" s="1"/>
  <c r="BD215" i="9"/>
  <c r="P215" i="9" s="1"/>
  <c r="BC215" i="9"/>
  <c r="O215" i="9" s="1"/>
  <c r="BB215" i="9"/>
  <c r="N215" i="9" s="1"/>
  <c r="BA215" i="9"/>
  <c r="M215" i="9" s="1"/>
  <c r="AZ215" i="9"/>
  <c r="L215" i="9" s="1"/>
  <c r="AY215" i="9"/>
  <c r="K215" i="9" s="1"/>
  <c r="AX215" i="9"/>
  <c r="J215" i="9" s="1"/>
  <c r="AW215" i="9"/>
  <c r="I215" i="9" s="1"/>
  <c r="AV215" i="9"/>
  <c r="H215" i="9" s="1"/>
  <c r="AU215" i="9"/>
  <c r="G215" i="9" s="1"/>
  <c r="AT215" i="9"/>
  <c r="F215" i="9" s="1"/>
  <c r="AS215" i="9"/>
  <c r="E215" i="9" s="1"/>
  <c r="BD214" i="9"/>
  <c r="P214" i="9" s="1"/>
  <c r="BC214" i="9"/>
  <c r="O214" i="9" s="1"/>
  <c r="BB214" i="9"/>
  <c r="N214" i="9" s="1"/>
  <c r="BA214" i="9"/>
  <c r="M214" i="9" s="1"/>
  <c r="AZ214" i="9"/>
  <c r="L214" i="9" s="1"/>
  <c r="AY214" i="9"/>
  <c r="K214" i="9" s="1"/>
  <c r="AX214" i="9"/>
  <c r="J214" i="9" s="1"/>
  <c r="AW214" i="9"/>
  <c r="I214" i="9" s="1"/>
  <c r="AV214" i="9"/>
  <c r="H214" i="9" s="1"/>
  <c r="AU214" i="9"/>
  <c r="G214" i="9" s="1"/>
  <c r="AT214" i="9"/>
  <c r="F214" i="9" s="1"/>
  <c r="AS214" i="9"/>
  <c r="E214" i="9" s="1"/>
  <c r="BD213" i="9"/>
  <c r="P213" i="9" s="1"/>
  <c r="BC213" i="9"/>
  <c r="O213" i="9" s="1"/>
  <c r="BB213" i="9"/>
  <c r="N213" i="9" s="1"/>
  <c r="BA213" i="9"/>
  <c r="M213" i="9" s="1"/>
  <c r="AZ213" i="9"/>
  <c r="L213" i="9" s="1"/>
  <c r="AY213" i="9"/>
  <c r="K213" i="9" s="1"/>
  <c r="AX213" i="9"/>
  <c r="J213" i="9" s="1"/>
  <c r="AW213" i="9"/>
  <c r="I213" i="9" s="1"/>
  <c r="AV213" i="9"/>
  <c r="H213" i="9" s="1"/>
  <c r="AU213" i="9"/>
  <c r="G213" i="9" s="1"/>
  <c r="AT213" i="9"/>
  <c r="F213" i="9" s="1"/>
  <c r="AS213" i="9"/>
  <c r="E213" i="9" s="1"/>
  <c r="BD212" i="9"/>
  <c r="P212" i="9" s="1"/>
  <c r="BC212" i="9"/>
  <c r="O212" i="9" s="1"/>
  <c r="BB212" i="9"/>
  <c r="N212" i="9" s="1"/>
  <c r="BA212" i="9"/>
  <c r="M212" i="9" s="1"/>
  <c r="AZ212" i="9"/>
  <c r="L212" i="9" s="1"/>
  <c r="AY212" i="9"/>
  <c r="K212" i="9" s="1"/>
  <c r="AX212" i="9"/>
  <c r="J212" i="9" s="1"/>
  <c r="AW212" i="9"/>
  <c r="I212" i="9" s="1"/>
  <c r="AV212" i="9"/>
  <c r="H212" i="9" s="1"/>
  <c r="AU212" i="9"/>
  <c r="G212" i="9" s="1"/>
  <c r="AT212" i="9"/>
  <c r="F212" i="9" s="1"/>
  <c r="AS212" i="9"/>
  <c r="E212" i="9" s="1"/>
  <c r="BD211" i="9"/>
  <c r="P211" i="9" s="1"/>
  <c r="BC211" i="9"/>
  <c r="O211" i="9" s="1"/>
  <c r="BB211" i="9"/>
  <c r="N211" i="9" s="1"/>
  <c r="BA211" i="9"/>
  <c r="M211" i="9" s="1"/>
  <c r="AZ211" i="9"/>
  <c r="L211" i="9" s="1"/>
  <c r="AY211" i="9"/>
  <c r="K211" i="9" s="1"/>
  <c r="AX211" i="9"/>
  <c r="J211" i="9" s="1"/>
  <c r="AW211" i="9"/>
  <c r="I211" i="9" s="1"/>
  <c r="AV211" i="9"/>
  <c r="H211" i="9" s="1"/>
  <c r="AU211" i="9"/>
  <c r="G211" i="9" s="1"/>
  <c r="AT211" i="9"/>
  <c r="F211" i="9" s="1"/>
  <c r="AS211" i="9"/>
  <c r="E211" i="9" s="1"/>
  <c r="BD210" i="9"/>
  <c r="P210" i="9" s="1"/>
  <c r="BC210" i="9"/>
  <c r="O210" i="9" s="1"/>
  <c r="BB210" i="9"/>
  <c r="N210" i="9" s="1"/>
  <c r="BA210" i="9"/>
  <c r="M210" i="9" s="1"/>
  <c r="AZ210" i="9"/>
  <c r="L210" i="9" s="1"/>
  <c r="AY210" i="9"/>
  <c r="K210" i="9" s="1"/>
  <c r="AX210" i="9"/>
  <c r="J210" i="9" s="1"/>
  <c r="AW210" i="9"/>
  <c r="I210" i="9" s="1"/>
  <c r="AV210" i="9"/>
  <c r="H210" i="9" s="1"/>
  <c r="AU210" i="9"/>
  <c r="G210" i="9" s="1"/>
  <c r="AT210" i="9"/>
  <c r="F210" i="9" s="1"/>
  <c r="AS210" i="9"/>
  <c r="E210" i="9" s="1"/>
  <c r="BD209" i="9"/>
  <c r="P209" i="9" s="1"/>
  <c r="BC209" i="9"/>
  <c r="O209" i="9" s="1"/>
  <c r="BB209" i="9"/>
  <c r="N209" i="9" s="1"/>
  <c r="BA209" i="9"/>
  <c r="M209" i="9" s="1"/>
  <c r="AZ209" i="9"/>
  <c r="L209" i="9" s="1"/>
  <c r="AY209" i="9"/>
  <c r="K209" i="9" s="1"/>
  <c r="AX209" i="9"/>
  <c r="J209" i="9" s="1"/>
  <c r="AW209" i="9"/>
  <c r="I209" i="9" s="1"/>
  <c r="AV209" i="9"/>
  <c r="H209" i="9" s="1"/>
  <c r="AU209" i="9"/>
  <c r="G209" i="9" s="1"/>
  <c r="AT209" i="9"/>
  <c r="F209" i="9" s="1"/>
  <c r="AS209" i="9"/>
  <c r="E209" i="9" s="1"/>
  <c r="BD208" i="9"/>
  <c r="P208" i="9" s="1"/>
  <c r="BC208" i="9"/>
  <c r="O208" i="9" s="1"/>
  <c r="BB208" i="9"/>
  <c r="N208" i="9" s="1"/>
  <c r="BA208" i="9"/>
  <c r="M208" i="9" s="1"/>
  <c r="AZ208" i="9"/>
  <c r="L208" i="9" s="1"/>
  <c r="AY208" i="9"/>
  <c r="K208" i="9" s="1"/>
  <c r="AX208" i="9"/>
  <c r="J208" i="9" s="1"/>
  <c r="AW208" i="9"/>
  <c r="I208" i="9" s="1"/>
  <c r="AV208" i="9"/>
  <c r="H208" i="9" s="1"/>
  <c r="AU208" i="9"/>
  <c r="G208" i="9" s="1"/>
  <c r="AT208" i="9"/>
  <c r="F208" i="9" s="1"/>
  <c r="AS208" i="9"/>
  <c r="E208" i="9" s="1"/>
  <c r="BD207" i="9"/>
  <c r="P207" i="9" s="1"/>
  <c r="BC207" i="9"/>
  <c r="O207" i="9" s="1"/>
  <c r="BB207" i="9"/>
  <c r="N207" i="9" s="1"/>
  <c r="BA207" i="9"/>
  <c r="M207" i="9" s="1"/>
  <c r="AZ207" i="9"/>
  <c r="L207" i="9" s="1"/>
  <c r="AY207" i="9"/>
  <c r="K207" i="9" s="1"/>
  <c r="AX207" i="9"/>
  <c r="J207" i="9" s="1"/>
  <c r="AW207" i="9"/>
  <c r="I207" i="9" s="1"/>
  <c r="AV207" i="9"/>
  <c r="H207" i="9" s="1"/>
  <c r="AU207" i="9"/>
  <c r="G207" i="9" s="1"/>
  <c r="AT207" i="9"/>
  <c r="F207" i="9" s="1"/>
  <c r="AS207" i="9"/>
  <c r="E207" i="9" s="1"/>
  <c r="BD206" i="9"/>
  <c r="P206" i="9" s="1"/>
  <c r="BC206" i="9"/>
  <c r="O206" i="9" s="1"/>
  <c r="BB206" i="9"/>
  <c r="N206" i="9" s="1"/>
  <c r="BA206" i="9"/>
  <c r="M206" i="9" s="1"/>
  <c r="AZ206" i="9"/>
  <c r="L206" i="9" s="1"/>
  <c r="AY206" i="9"/>
  <c r="K206" i="9" s="1"/>
  <c r="AX206" i="9"/>
  <c r="J206" i="9" s="1"/>
  <c r="AW206" i="9"/>
  <c r="I206" i="9" s="1"/>
  <c r="AV206" i="9"/>
  <c r="H206" i="9" s="1"/>
  <c r="AU206" i="9"/>
  <c r="G206" i="9" s="1"/>
  <c r="AT206" i="9"/>
  <c r="F206" i="9" s="1"/>
  <c r="AS206" i="9"/>
  <c r="E206" i="9" s="1"/>
  <c r="BD205" i="9"/>
  <c r="P205" i="9" s="1"/>
  <c r="BC205" i="9"/>
  <c r="O205" i="9" s="1"/>
  <c r="BB205" i="9"/>
  <c r="N205" i="9" s="1"/>
  <c r="BA205" i="9"/>
  <c r="M205" i="9" s="1"/>
  <c r="AZ205" i="9"/>
  <c r="L205" i="9" s="1"/>
  <c r="AY205" i="9"/>
  <c r="K205" i="9" s="1"/>
  <c r="AX205" i="9"/>
  <c r="J205" i="9" s="1"/>
  <c r="AW205" i="9"/>
  <c r="I205" i="9" s="1"/>
  <c r="AV205" i="9"/>
  <c r="H205" i="9" s="1"/>
  <c r="AU205" i="9"/>
  <c r="G205" i="9" s="1"/>
  <c r="AT205" i="9"/>
  <c r="F205" i="9" s="1"/>
  <c r="AS205" i="9"/>
  <c r="E205" i="9" s="1"/>
  <c r="BD204" i="9"/>
  <c r="P204" i="9" s="1"/>
  <c r="BC204" i="9"/>
  <c r="O204" i="9" s="1"/>
  <c r="BB204" i="9"/>
  <c r="N204" i="9" s="1"/>
  <c r="BA204" i="9"/>
  <c r="M204" i="9" s="1"/>
  <c r="AZ204" i="9"/>
  <c r="L204" i="9" s="1"/>
  <c r="AY204" i="9"/>
  <c r="K204" i="9" s="1"/>
  <c r="AX204" i="9"/>
  <c r="J204" i="9" s="1"/>
  <c r="AW204" i="9"/>
  <c r="I204" i="9" s="1"/>
  <c r="AV204" i="9"/>
  <c r="H204" i="9" s="1"/>
  <c r="AU204" i="9"/>
  <c r="G204" i="9" s="1"/>
  <c r="AT204" i="9"/>
  <c r="F204" i="9" s="1"/>
  <c r="AS204" i="9"/>
  <c r="E204" i="9" s="1"/>
  <c r="BD203" i="9"/>
  <c r="P203" i="9" s="1"/>
  <c r="BC203" i="9"/>
  <c r="O203" i="9" s="1"/>
  <c r="BB203" i="9"/>
  <c r="N203" i="9" s="1"/>
  <c r="BA203" i="9"/>
  <c r="M203" i="9" s="1"/>
  <c r="AZ203" i="9"/>
  <c r="L203" i="9" s="1"/>
  <c r="AY203" i="9"/>
  <c r="K203" i="9" s="1"/>
  <c r="AX203" i="9"/>
  <c r="J203" i="9" s="1"/>
  <c r="AW203" i="9"/>
  <c r="I203" i="9" s="1"/>
  <c r="AV203" i="9"/>
  <c r="H203" i="9" s="1"/>
  <c r="AU203" i="9"/>
  <c r="G203" i="9" s="1"/>
  <c r="AT203" i="9"/>
  <c r="F203" i="9" s="1"/>
  <c r="AS203" i="9"/>
  <c r="E203" i="9" s="1"/>
  <c r="BD202" i="9"/>
  <c r="P202" i="9" s="1"/>
  <c r="BC202" i="9"/>
  <c r="O202" i="9" s="1"/>
  <c r="BB202" i="9"/>
  <c r="N202" i="9" s="1"/>
  <c r="BA202" i="9"/>
  <c r="M202" i="9" s="1"/>
  <c r="AZ202" i="9"/>
  <c r="L202" i="9" s="1"/>
  <c r="AY202" i="9"/>
  <c r="K202" i="9" s="1"/>
  <c r="AX202" i="9"/>
  <c r="J202" i="9" s="1"/>
  <c r="AW202" i="9"/>
  <c r="I202" i="9" s="1"/>
  <c r="AV202" i="9"/>
  <c r="H202" i="9" s="1"/>
  <c r="AU202" i="9"/>
  <c r="G202" i="9" s="1"/>
  <c r="AT202" i="9"/>
  <c r="F202" i="9" s="1"/>
  <c r="AS202" i="9"/>
  <c r="E202" i="9" s="1"/>
  <c r="BD201" i="9"/>
  <c r="P201" i="9" s="1"/>
  <c r="BC201" i="9"/>
  <c r="O201" i="9" s="1"/>
  <c r="BB201" i="9"/>
  <c r="N201" i="9" s="1"/>
  <c r="BA201" i="9"/>
  <c r="M201" i="9" s="1"/>
  <c r="AZ201" i="9"/>
  <c r="L201" i="9" s="1"/>
  <c r="AY201" i="9"/>
  <c r="K201" i="9" s="1"/>
  <c r="AX201" i="9"/>
  <c r="J201" i="9" s="1"/>
  <c r="AW201" i="9"/>
  <c r="I201" i="9" s="1"/>
  <c r="AV201" i="9"/>
  <c r="H201" i="9" s="1"/>
  <c r="AU201" i="9"/>
  <c r="G201" i="9" s="1"/>
  <c r="AT201" i="9"/>
  <c r="F201" i="9" s="1"/>
  <c r="AS201" i="9"/>
  <c r="E201" i="9" s="1"/>
  <c r="BD200" i="9"/>
  <c r="P200" i="9" s="1"/>
  <c r="BC200" i="9"/>
  <c r="O200" i="9" s="1"/>
  <c r="BB200" i="9"/>
  <c r="N200" i="9" s="1"/>
  <c r="BA200" i="9"/>
  <c r="M200" i="9" s="1"/>
  <c r="AZ200" i="9"/>
  <c r="L200" i="9" s="1"/>
  <c r="AY200" i="9"/>
  <c r="K200" i="9" s="1"/>
  <c r="AX200" i="9"/>
  <c r="J200" i="9" s="1"/>
  <c r="AW200" i="9"/>
  <c r="I200" i="9" s="1"/>
  <c r="AV200" i="9"/>
  <c r="H200" i="9" s="1"/>
  <c r="AU200" i="9"/>
  <c r="G200" i="9" s="1"/>
  <c r="AT200" i="9"/>
  <c r="F200" i="9" s="1"/>
  <c r="AS200" i="9"/>
  <c r="E200" i="9" s="1"/>
  <c r="BD199" i="9"/>
  <c r="P199" i="9" s="1"/>
  <c r="BC199" i="9"/>
  <c r="O199" i="9" s="1"/>
  <c r="BB199" i="9"/>
  <c r="N199" i="9" s="1"/>
  <c r="BA199" i="9"/>
  <c r="M199" i="9" s="1"/>
  <c r="AZ199" i="9"/>
  <c r="L199" i="9" s="1"/>
  <c r="AY199" i="9"/>
  <c r="K199" i="9" s="1"/>
  <c r="AX199" i="9"/>
  <c r="J199" i="9" s="1"/>
  <c r="AW199" i="9"/>
  <c r="I199" i="9" s="1"/>
  <c r="AV199" i="9"/>
  <c r="H199" i="9" s="1"/>
  <c r="AU199" i="9"/>
  <c r="G199" i="9" s="1"/>
  <c r="AT199" i="9"/>
  <c r="F199" i="9" s="1"/>
  <c r="AS199" i="9"/>
  <c r="E199" i="9" s="1"/>
  <c r="BD198" i="9"/>
  <c r="P198" i="9" s="1"/>
  <c r="BC198" i="9"/>
  <c r="O198" i="9" s="1"/>
  <c r="BB198" i="9"/>
  <c r="N198" i="9" s="1"/>
  <c r="BA198" i="9"/>
  <c r="M198" i="9" s="1"/>
  <c r="AZ198" i="9"/>
  <c r="L198" i="9" s="1"/>
  <c r="AY198" i="9"/>
  <c r="K198" i="9" s="1"/>
  <c r="AX198" i="9"/>
  <c r="J198" i="9" s="1"/>
  <c r="AW198" i="9"/>
  <c r="I198" i="9" s="1"/>
  <c r="AV198" i="9"/>
  <c r="H198" i="9" s="1"/>
  <c r="AU198" i="9"/>
  <c r="G198" i="9" s="1"/>
  <c r="AT198" i="9"/>
  <c r="F198" i="9" s="1"/>
  <c r="AS198" i="9"/>
  <c r="E198" i="9" s="1"/>
  <c r="BD197" i="9"/>
  <c r="P197" i="9" s="1"/>
  <c r="BC197" i="9"/>
  <c r="O197" i="9" s="1"/>
  <c r="BB197" i="9"/>
  <c r="N197" i="9" s="1"/>
  <c r="BA197" i="9"/>
  <c r="M197" i="9" s="1"/>
  <c r="AZ197" i="9"/>
  <c r="L197" i="9" s="1"/>
  <c r="AY197" i="9"/>
  <c r="K197" i="9" s="1"/>
  <c r="AX197" i="9"/>
  <c r="J197" i="9" s="1"/>
  <c r="AW197" i="9"/>
  <c r="I197" i="9" s="1"/>
  <c r="AV197" i="9"/>
  <c r="H197" i="9" s="1"/>
  <c r="AU197" i="9"/>
  <c r="G197" i="9" s="1"/>
  <c r="AT197" i="9"/>
  <c r="F197" i="9" s="1"/>
  <c r="AS197" i="9"/>
  <c r="E197" i="9" s="1"/>
  <c r="BD196" i="9"/>
  <c r="P196" i="9" s="1"/>
  <c r="BC196" i="9"/>
  <c r="O196" i="9" s="1"/>
  <c r="BB196" i="9"/>
  <c r="N196" i="9" s="1"/>
  <c r="BA196" i="9"/>
  <c r="M196" i="9" s="1"/>
  <c r="AZ196" i="9"/>
  <c r="L196" i="9" s="1"/>
  <c r="AY196" i="9"/>
  <c r="K196" i="9" s="1"/>
  <c r="AX196" i="9"/>
  <c r="J196" i="9" s="1"/>
  <c r="AW196" i="9"/>
  <c r="I196" i="9" s="1"/>
  <c r="AV196" i="9"/>
  <c r="H196" i="9" s="1"/>
  <c r="AU196" i="9"/>
  <c r="G196" i="9" s="1"/>
  <c r="AT196" i="9"/>
  <c r="F196" i="9" s="1"/>
  <c r="AS196" i="9"/>
  <c r="E196" i="9" s="1"/>
  <c r="BD195" i="9"/>
  <c r="P195" i="9" s="1"/>
  <c r="BC195" i="9"/>
  <c r="O195" i="9" s="1"/>
  <c r="BB195" i="9"/>
  <c r="N195" i="9" s="1"/>
  <c r="BA195" i="9"/>
  <c r="M195" i="9" s="1"/>
  <c r="AZ195" i="9"/>
  <c r="L195" i="9" s="1"/>
  <c r="AY195" i="9"/>
  <c r="K195" i="9" s="1"/>
  <c r="AX195" i="9"/>
  <c r="J195" i="9" s="1"/>
  <c r="AW195" i="9"/>
  <c r="I195" i="9" s="1"/>
  <c r="AV195" i="9"/>
  <c r="H195" i="9" s="1"/>
  <c r="AU195" i="9"/>
  <c r="G195" i="9" s="1"/>
  <c r="AT195" i="9"/>
  <c r="F195" i="9" s="1"/>
  <c r="AS195" i="9"/>
  <c r="E195" i="9" s="1"/>
  <c r="BD194" i="9"/>
  <c r="P194" i="9" s="1"/>
  <c r="BC194" i="9"/>
  <c r="O194" i="9" s="1"/>
  <c r="BB194" i="9"/>
  <c r="N194" i="9" s="1"/>
  <c r="BA194" i="9"/>
  <c r="M194" i="9" s="1"/>
  <c r="AZ194" i="9"/>
  <c r="L194" i="9" s="1"/>
  <c r="AY194" i="9"/>
  <c r="K194" i="9" s="1"/>
  <c r="AX194" i="9"/>
  <c r="J194" i="9" s="1"/>
  <c r="AW194" i="9"/>
  <c r="I194" i="9" s="1"/>
  <c r="AV194" i="9"/>
  <c r="H194" i="9" s="1"/>
  <c r="AU194" i="9"/>
  <c r="G194" i="9" s="1"/>
  <c r="AT194" i="9"/>
  <c r="F194" i="9" s="1"/>
  <c r="AS194" i="9"/>
  <c r="E194" i="9" s="1"/>
  <c r="BD193" i="9"/>
  <c r="P193" i="9" s="1"/>
  <c r="BC193" i="9"/>
  <c r="O193" i="9" s="1"/>
  <c r="BB193" i="9"/>
  <c r="N193" i="9" s="1"/>
  <c r="BA193" i="9"/>
  <c r="M193" i="9" s="1"/>
  <c r="AZ193" i="9"/>
  <c r="L193" i="9" s="1"/>
  <c r="AY193" i="9"/>
  <c r="K193" i="9" s="1"/>
  <c r="AX193" i="9"/>
  <c r="J193" i="9" s="1"/>
  <c r="AW193" i="9"/>
  <c r="I193" i="9" s="1"/>
  <c r="AV193" i="9"/>
  <c r="H193" i="9" s="1"/>
  <c r="AU193" i="9"/>
  <c r="G193" i="9" s="1"/>
  <c r="AT193" i="9"/>
  <c r="F193" i="9" s="1"/>
  <c r="AS193" i="9"/>
  <c r="E193" i="9" s="1"/>
  <c r="BD192" i="9"/>
  <c r="P192" i="9" s="1"/>
  <c r="BC192" i="9"/>
  <c r="O192" i="9" s="1"/>
  <c r="BB192" i="9"/>
  <c r="N192" i="9" s="1"/>
  <c r="BA192" i="9"/>
  <c r="M192" i="9" s="1"/>
  <c r="AZ192" i="9"/>
  <c r="L192" i="9" s="1"/>
  <c r="AY192" i="9"/>
  <c r="K192" i="9" s="1"/>
  <c r="AX192" i="9"/>
  <c r="J192" i="9" s="1"/>
  <c r="AW192" i="9"/>
  <c r="I192" i="9" s="1"/>
  <c r="AV192" i="9"/>
  <c r="H192" i="9" s="1"/>
  <c r="AU192" i="9"/>
  <c r="G192" i="9" s="1"/>
  <c r="AT192" i="9"/>
  <c r="F192" i="9" s="1"/>
  <c r="AS192" i="9"/>
  <c r="E192" i="9" s="1"/>
  <c r="BD191" i="9"/>
  <c r="P191" i="9" s="1"/>
  <c r="BC191" i="9"/>
  <c r="O191" i="9" s="1"/>
  <c r="BB191" i="9"/>
  <c r="N191" i="9" s="1"/>
  <c r="BA191" i="9"/>
  <c r="M191" i="9" s="1"/>
  <c r="AZ191" i="9"/>
  <c r="L191" i="9" s="1"/>
  <c r="AY191" i="9"/>
  <c r="K191" i="9" s="1"/>
  <c r="AX191" i="9"/>
  <c r="J191" i="9" s="1"/>
  <c r="AW191" i="9"/>
  <c r="I191" i="9" s="1"/>
  <c r="AV191" i="9"/>
  <c r="H191" i="9" s="1"/>
  <c r="AU191" i="9"/>
  <c r="G191" i="9" s="1"/>
  <c r="AT191" i="9"/>
  <c r="F191" i="9" s="1"/>
  <c r="AS191" i="9"/>
  <c r="E191" i="9" s="1"/>
  <c r="BD190" i="9"/>
  <c r="P190" i="9" s="1"/>
  <c r="BC190" i="9"/>
  <c r="O190" i="9" s="1"/>
  <c r="BB190" i="9"/>
  <c r="N190" i="9" s="1"/>
  <c r="BA190" i="9"/>
  <c r="M190" i="9" s="1"/>
  <c r="AZ190" i="9"/>
  <c r="L190" i="9" s="1"/>
  <c r="AY190" i="9"/>
  <c r="K190" i="9" s="1"/>
  <c r="AX190" i="9"/>
  <c r="J190" i="9" s="1"/>
  <c r="AW190" i="9"/>
  <c r="I190" i="9" s="1"/>
  <c r="AV190" i="9"/>
  <c r="H190" i="9" s="1"/>
  <c r="AU190" i="9"/>
  <c r="G190" i="9" s="1"/>
  <c r="AT190" i="9"/>
  <c r="F190" i="9" s="1"/>
  <c r="AS190" i="9"/>
  <c r="E190" i="9" s="1"/>
  <c r="BD189" i="9"/>
  <c r="P189" i="9" s="1"/>
  <c r="BC189" i="9"/>
  <c r="O189" i="9" s="1"/>
  <c r="BB189" i="9"/>
  <c r="N189" i="9" s="1"/>
  <c r="BA189" i="9"/>
  <c r="M189" i="9" s="1"/>
  <c r="AZ189" i="9"/>
  <c r="L189" i="9" s="1"/>
  <c r="AY189" i="9"/>
  <c r="K189" i="9" s="1"/>
  <c r="AX189" i="9"/>
  <c r="J189" i="9" s="1"/>
  <c r="AW189" i="9"/>
  <c r="I189" i="9" s="1"/>
  <c r="AV189" i="9"/>
  <c r="H189" i="9" s="1"/>
  <c r="AU189" i="9"/>
  <c r="G189" i="9" s="1"/>
  <c r="AT189" i="9"/>
  <c r="F189" i="9" s="1"/>
  <c r="AS189" i="9"/>
  <c r="E189" i="9" s="1"/>
  <c r="BD188" i="9"/>
  <c r="P188" i="9" s="1"/>
  <c r="BC188" i="9"/>
  <c r="O188" i="9" s="1"/>
  <c r="BB188" i="9"/>
  <c r="N188" i="9" s="1"/>
  <c r="BA188" i="9"/>
  <c r="M188" i="9" s="1"/>
  <c r="AZ188" i="9"/>
  <c r="L188" i="9" s="1"/>
  <c r="AY188" i="9"/>
  <c r="K188" i="9" s="1"/>
  <c r="AX188" i="9"/>
  <c r="J188" i="9" s="1"/>
  <c r="AW188" i="9"/>
  <c r="I188" i="9" s="1"/>
  <c r="AV188" i="9"/>
  <c r="H188" i="9" s="1"/>
  <c r="AU188" i="9"/>
  <c r="G188" i="9" s="1"/>
  <c r="AT188" i="9"/>
  <c r="F188" i="9" s="1"/>
  <c r="AS188" i="9"/>
  <c r="E188" i="9" s="1"/>
  <c r="BD187" i="9"/>
  <c r="P187" i="9" s="1"/>
  <c r="BC187" i="9"/>
  <c r="O187" i="9" s="1"/>
  <c r="BB187" i="9"/>
  <c r="N187" i="9" s="1"/>
  <c r="BA187" i="9"/>
  <c r="M187" i="9" s="1"/>
  <c r="AZ187" i="9"/>
  <c r="L187" i="9" s="1"/>
  <c r="AY187" i="9"/>
  <c r="K187" i="9" s="1"/>
  <c r="AX187" i="9"/>
  <c r="J187" i="9" s="1"/>
  <c r="AW187" i="9"/>
  <c r="I187" i="9" s="1"/>
  <c r="AV187" i="9"/>
  <c r="H187" i="9" s="1"/>
  <c r="AU187" i="9"/>
  <c r="G187" i="9" s="1"/>
  <c r="AT187" i="9"/>
  <c r="F187" i="9" s="1"/>
  <c r="AS187" i="9"/>
  <c r="E187" i="9" s="1"/>
  <c r="BD186" i="9"/>
  <c r="P186" i="9" s="1"/>
  <c r="BC186" i="9"/>
  <c r="O186" i="9" s="1"/>
  <c r="BB186" i="9"/>
  <c r="N186" i="9" s="1"/>
  <c r="BA186" i="9"/>
  <c r="M186" i="9" s="1"/>
  <c r="AZ186" i="9"/>
  <c r="L186" i="9" s="1"/>
  <c r="AY186" i="9"/>
  <c r="K186" i="9" s="1"/>
  <c r="AX186" i="9"/>
  <c r="J186" i="9" s="1"/>
  <c r="AW186" i="9"/>
  <c r="I186" i="9" s="1"/>
  <c r="AV186" i="9"/>
  <c r="H186" i="9" s="1"/>
  <c r="AU186" i="9"/>
  <c r="G186" i="9" s="1"/>
  <c r="AT186" i="9"/>
  <c r="F186" i="9" s="1"/>
  <c r="AS186" i="9"/>
  <c r="E186" i="9" s="1"/>
  <c r="BD185" i="9"/>
  <c r="P185" i="9" s="1"/>
  <c r="BC185" i="9"/>
  <c r="O185" i="9" s="1"/>
  <c r="BB185" i="9"/>
  <c r="N185" i="9" s="1"/>
  <c r="BA185" i="9"/>
  <c r="M185" i="9" s="1"/>
  <c r="AZ185" i="9"/>
  <c r="L185" i="9" s="1"/>
  <c r="AY185" i="9"/>
  <c r="K185" i="9" s="1"/>
  <c r="AX185" i="9"/>
  <c r="J185" i="9" s="1"/>
  <c r="AW185" i="9"/>
  <c r="I185" i="9" s="1"/>
  <c r="AV185" i="9"/>
  <c r="H185" i="9" s="1"/>
  <c r="AU185" i="9"/>
  <c r="G185" i="9" s="1"/>
  <c r="AT185" i="9"/>
  <c r="F185" i="9" s="1"/>
  <c r="AS185" i="9"/>
  <c r="E185" i="9" s="1"/>
  <c r="BD184" i="9"/>
  <c r="P184" i="9" s="1"/>
  <c r="BC184" i="9"/>
  <c r="O184" i="9" s="1"/>
  <c r="BB184" i="9"/>
  <c r="N184" i="9" s="1"/>
  <c r="BA184" i="9"/>
  <c r="M184" i="9" s="1"/>
  <c r="AZ184" i="9"/>
  <c r="L184" i="9" s="1"/>
  <c r="AY184" i="9"/>
  <c r="K184" i="9" s="1"/>
  <c r="AX184" i="9"/>
  <c r="J184" i="9" s="1"/>
  <c r="AW184" i="9"/>
  <c r="I184" i="9" s="1"/>
  <c r="AV184" i="9"/>
  <c r="H184" i="9" s="1"/>
  <c r="AU184" i="9"/>
  <c r="G184" i="9" s="1"/>
  <c r="AT184" i="9"/>
  <c r="F184" i="9" s="1"/>
  <c r="AS184" i="9"/>
  <c r="E184" i="9" s="1"/>
  <c r="BD183" i="9"/>
  <c r="P183" i="9" s="1"/>
  <c r="BC183" i="9"/>
  <c r="O183" i="9" s="1"/>
  <c r="BB183" i="9"/>
  <c r="N183" i="9" s="1"/>
  <c r="BA183" i="9"/>
  <c r="M183" i="9" s="1"/>
  <c r="AZ183" i="9"/>
  <c r="L183" i="9" s="1"/>
  <c r="AY183" i="9"/>
  <c r="K183" i="9" s="1"/>
  <c r="AX183" i="9"/>
  <c r="J183" i="9" s="1"/>
  <c r="AW183" i="9"/>
  <c r="I183" i="9" s="1"/>
  <c r="AV183" i="9"/>
  <c r="H183" i="9" s="1"/>
  <c r="AU183" i="9"/>
  <c r="G183" i="9" s="1"/>
  <c r="AT183" i="9"/>
  <c r="F183" i="9" s="1"/>
  <c r="AS183" i="9"/>
  <c r="E183" i="9" s="1"/>
  <c r="BD182" i="9"/>
  <c r="P182" i="9" s="1"/>
  <c r="BC182" i="9"/>
  <c r="O182" i="9" s="1"/>
  <c r="BB182" i="9"/>
  <c r="N182" i="9" s="1"/>
  <c r="BA182" i="9"/>
  <c r="M182" i="9" s="1"/>
  <c r="AZ182" i="9"/>
  <c r="L182" i="9" s="1"/>
  <c r="AY182" i="9"/>
  <c r="K182" i="9" s="1"/>
  <c r="AX182" i="9"/>
  <c r="J182" i="9" s="1"/>
  <c r="AW182" i="9"/>
  <c r="I182" i="9" s="1"/>
  <c r="AV182" i="9"/>
  <c r="H182" i="9" s="1"/>
  <c r="AU182" i="9"/>
  <c r="G182" i="9" s="1"/>
  <c r="AT182" i="9"/>
  <c r="F182" i="9" s="1"/>
  <c r="AS182" i="9"/>
  <c r="E182" i="9" s="1"/>
  <c r="BD181" i="9"/>
  <c r="P181" i="9" s="1"/>
  <c r="BC181" i="9"/>
  <c r="O181" i="9" s="1"/>
  <c r="BB181" i="9"/>
  <c r="N181" i="9" s="1"/>
  <c r="BA181" i="9"/>
  <c r="M181" i="9" s="1"/>
  <c r="AZ181" i="9"/>
  <c r="L181" i="9" s="1"/>
  <c r="AY181" i="9"/>
  <c r="K181" i="9" s="1"/>
  <c r="AX181" i="9"/>
  <c r="J181" i="9" s="1"/>
  <c r="AW181" i="9"/>
  <c r="I181" i="9" s="1"/>
  <c r="AV181" i="9"/>
  <c r="H181" i="9" s="1"/>
  <c r="AU181" i="9"/>
  <c r="G181" i="9" s="1"/>
  <c r="AT181" i="9"/>
  <c r="F181" i="9" s="1"/>
  <c r="AS181" i="9"/>
  <c r="E181" i="9" s="1"/>
  <c r="BD180" i="9"/>
  <c r="P180" i="9" s="1"/>
  <c r="BC180" i="9"/>
  <c r="O180" i="9" s="1"/>
  <c r="BB180" i="9"/>
  <c r="N180" i="9" s="1"/>
  <c r="BA180" i="9"/>
  <c r="M180" i="9" s="1"/>
  <c r="AZ180" i="9"/>
  <c r="L180" i="9" s="1"/>
  <c r="AY180" i="9"/>
  <c r="K180" i="9" s="1"/>
  <c r="AX180" i="9"/>
  <c r="J180" i="9" s="1"/>
  <c r="AW180" i="9"/>
  <c r="I180" i="9" s="1"/>
  <c r="AV180" i="9"/>
  <c r="H180" i="9" s="1"/>
  <c r="AU180" i="9"/>
  <c r="G180" i="9" s="1"/>
  <c r="AT180" i="9"/>
  <c r="F180" i="9" s="1"/>
  <c r="AS180" i="9"/>
  <c r="E180" i="9" s="1"/>
  <c r="BD179" i="9"/>
  <c r="P179" i="9" s="1"/>
  <c r="BC179" i="9"/>
  <c r="O179" i="9" s="1"/>
  <c r="BB179" i="9"/>
  <c r="N179" i="9" s="1"/>
  <c r="BA179" i="9"/>
  <c r="M179" i="9" s="1"/>
  <c r="AZ179" i="9"/>
  <c r="L179" i="9" s="1"/>
  <c r="AY179" i="9"/>
  <c r="K179" i="9" s="1"/>
  <c r="AX179" i="9"/>
  <c r="J179" i="9" s="1"/>
  <c r="AW179" i="9"/>
  <c r="I179" i="9" s="1"/>
  <c r="AV179" i="9"/>
  <c r="H179" i="9" s="1"/>
  <c r="AU179" i="9"/>
  <c r="G179" i="9" s="1"/>
  <c r="AT179" i="9"/>
  <c r="F179" i="9" s="1"/>
  <c r="AS179" i="9"/>
  <c r="E179" i="9" s="1"/>
  <c r="BD178" i="9"/>
  <c r="P178" i="9" s="1"/>
  <c r="BC178" i="9"/>
  <c r="O178" i="9" s="1"/>
  <c r="BB178" i="9"/>
  <c r="N178" i="9" s="1"/>
  <c r="BA178" i="9"/>
  <c r="M178" i="9" s="1"/>
  <c r="AZ178" i="9"/>
  <c r="L178" i="9" s="1"/>
  <c r="AY178" i="9"/>
  <c r="K178" i="9" s="1"/>
  <c r="AX178" i="9"/>
  <c r="J178" i="9" s="1"/>
  <c r="AW178" i="9"/>
  <c r="I178" i="9" s="1"/>
  <c r="AV178" i="9"/>
  <c r="H178" i="9" s="1"/>
  <c r="AU178" i="9"/>
  <c r="G178" i="9" s="1"/>
  <c r="AT178" i="9"/>
  <c r="F178" i="9" s="1"/>
  <c r="AS178" i="9"/>
  <c r="E178" i="9" s="1"/>
  <c r="BD177" i="9"/>
  <c r="P177" i="9" s="1"/>
  <c r="BC177" i="9"/>
  <c r="O177" i="9" s="1"/>
  <c r="BB177" i="9"/>
  <c r="N177" i="9" s="1"/>
  <c r="BA177" i="9"/>
  <c r="M177" i="9" s="1"/>
  <c r="AZ177" i="9"/>
  <c r="L177" i="9" s="1"/>
  <c r="AY177" i="9"/>
  <c r="K177" i="9" s="1"/>
  <c r="AX177" i="9"/>
  <c r="J177" i="9" s="1"/>
  <c r="AW177" i="9"/>
  <c r="I177" i="9" s="1"/>
  <c r="AV177" i="9"/>
  <c r="H177" i="9" s="1"/>
  <c r="AU177" i="9"/>
  <c r="G177" i="9" s="1"/>
  <c r="AT177" i="9"/>
  <c r="F177" i="9" s="1"/>
  <c r="AS177" i="9"/>
  <c r="E177" i="9" s="1"/>
  <c r="BD176" i="9"/>
  <c r="P176" i="9" s="1"/>
  <c r="BC176" i="9"/>
  <c r="O176" i="9" s="1"/>
  <c r="BB176" i="9"/>
  <c r="N176" i="9" s="1"/>
  <c r="BA176" i="9"/>
  <c r="M176" i="9" s="1"/>
  <c r="AZ176" i="9"/>
  <c r="L176" i="9" s="1"/>
  <c r="AY176" i="9"/>
  <c r="K176" i="9" s="1"/>
  <c r="AX176" i="9"/>
  <c r="J176" i="9" s="1"/>
  <c r="AW176" i="9"/>
  <c r="I176" i="9" s="1"/>
  <c r="AV176" i="9"/>
  <c r="H176" i="9" s="1"/>
  <c r="AU176" i="9"/>
  <c r="G176" i="9" s="1"/>
  <c r="AT176" i="9"/>
  <c r="F176" i="9" s="1"/>
  <c r="AS176" i="9"/>
  <c r="E176" i="9" s="1"/>
  <c r="BD175" i="9"/>
  <c r="P175" i="9" s="1"/>
  <c r="BC175" i="9"/>
  <c r="O175" i="9" s="1"/>
  <c r="BB175" i="9"/>
  <c r="N175" i="9" s="1"/>
  <c r="BA175" i="9"/>
  <c r="M175" i="9" s="1"/>
  <c r="AZ175" i="9"/>
  <c r="L175" i="9" s="1"/>
  <c r="AY175" i="9"/>
  <c r="K175" i="9" s="1"/>
  <c r="AX175" i="9"/>
  <c r="J175" i="9" s="1"/>
  <c r="AW175" i="9"/>
  <c r="I175" i="9" s="1"/>
  <c r="AV175" i="9"/>
  <c r="H175" i="9" s="1"/>
  <c r="AU175" i="9"/>
  <c r="G175" i="9" s="1"/>
  <c r="AT175" i="9"/>
  <c r="F175" i="9" s="1"/>
  <c r="AS175" i="9"/>
  <c r="E175" i="9" s="1"/>
  <c r="BD174" i="9"/>
  <c r="P174" i="9" s="1"/>
  <c r="BC174" i="9"/>
  <c r="O174" i="9" s="1"/>
  <c r="BB174" i="9"/>
  <c r="N174" i="9" s="1"/>
  <c r="BA174" i="9"/>
  <c r="M174" i="9" s="1"/>
  <c r="AZ174" i="9"/>
  <c r="L174" i="9" s="1"/>
  <c r="AY174" i="9"/>
  <c r="K174" i="9" s="1"/>
  <c r="AX174" i="9"/>
  <c r="J174" i="9" s="1"/>
  <c r="AW174" i="9"/>
  <c r="I174" i="9" s="1"/>
  <c r="AV174" i="9"/>
  <c r="H174" i="9" s="1"/>
  <c r="AU174" i="9"/>
  <c r="G174" i="9" s="1"/>
  <c r="AT174" i="9"/>
  <c r="F174" i="9" s="1"/>
  <c r="AS174" i="9"/>
  <c r="E174" i="9" s="1"/>
  <c r="BD173" i="9"/>
  <c r="P173" i="9" s="1"/>
  <c r="BC173" i="9"/>
  <c r="O173" i="9" s="1"/>
  <c r="BB173" i="9"/>
  <c r="N173" i="9" s="1"/>
  <c r="BA173" i="9"/>
  <c r="M173" i="9" s="1"/>
  <c r="AZ173" i="9"/>
  <c r="L173" i="9" s="1"/>
  <c r="AY173" i="9"/>
  <c r="K173" i="9" s="1"/>
  <c r="AX173" i="9"/>
  <c r="J173" i="9" s="1"/>
  <c r="AW173" i="9"/>
  <c r="I173" i="9" s="1"/>
  <c r="AV173" i="9"/>
  <c r="H173" i="9" s="1"/>
  <c r="AU173" i="9"/>
  <c r="G173" i="9" s="1"/>
  <c r="AT173" i="9"/>
  <c r="F173" i="9" s="1"/>
  <c r="AS173" i="9"/>
  <c r="E173" i="9" s="1"/>
  <c r="BD172" i="9"/>
  <c r="P172" i="9" s="1"/>
  <c r="BC172" i="9"/>
  <c r="O172" i="9" s="1"/>
  <c r="BB172" i="9"/>
  <c r="N172" i="9" s="1"/>
  <c r="BA172" i="9"/>
  <c r="M172" i="9" s="1"/>
  <c r="AZ172" i="9"/>
  <c r="L172" i="9" s="1"/>
  <c r="AY172" i="9"/>
  <c r="K172" i="9" s="1"/>
  <c r="AX172" i="9"/>
  <c r="J172" i="9" s="1"/>
  <c r="AW172" i="9"/>
  <c r="I172" i="9" s="1"/>
  <c r="AV172" i="9"/>
  <c r="H172" i="9" s="1"/>
  <c r="AU172" i="9"/>
  <c r="G172" i="9" s="1"/>
  <c r="AT172" i="9"/>
  <c r="F172" i="9" s="1"/>
  <c r="AS172" i="9"/>
  <c r="E172" i="9" s="1"/>
  <c r="BD171" i="9"/>
  <c r="P171" i="9" s="1"/>
  <c r="BC171" i="9"/>
  <c r="O171" i="9" s="1"/>
  <c r="BB171" i="9"/>
  <c r="N171" i="9" s="1"/>
  <c r="BA171" i="9"/>
  <c r="M171" i="9" s="1"/>
  <c r="AZ171" i="9"/>
  <c r="L171" i="9" s="1"/>
  <c r="AY171" i="9"/>
  <c r="K171" i="9" s="1"/>
  <c r="AX171" i="9"/>
  <c r="J171" i="9" s="1"/>
  <c r="AW171" i="9"/>
  <c r="I171" i="9" s="1"/>
  <c r="AV171" i="9"/>
  <c r="H171" i="9" s="1"/>
  <c r="AU171" i="9"/>
  <c r="G171" i="9" s="1"/>
  <c r="AT171" i="9"/>
  <c r="F171" i="9" s="1"/>
  <c r="AS171" i="9"/>
  <c r="E171" i="9" s="1"/>
  <c r="BD170" i="9"/>
  <c r="P170" i="9" s="1"/>
  <c r="BC170" i="9"/>
  <c r="O170" i="9" s="1"/>
  <c r="BB170" i="9"/>
  <c r="N170" i="9" s="1"/>
  <c r="BA170" i="9"/>
  <c r="M170" i="9" s="1"/>
  <c r="AZ170" i="9"/>
  <c r="L170" i="9" s="1"/>
  <c r="AY170" i="9"/>
  <c r="K170" i="9" s="1"/>
  <c r="AX170" i="9"/>
  <c r="J170" i="9" s="1"/>
  <c r="AW170" i="9"/>
  <c r="I170" i="9" s="1"/>
  <c r="AV170" i="9"/>
  <c r="H170" i="9" s="1"/>
  <c r="AU170" i="9"/>
  <c r="G170" i="9" s="1"/>
  <c r="AT170" i="9"/>
  <c r="F170" i="9" s="1"/>
  <c r="AS170" i="9"/>
  <c r="E170" i="9" s="1"/>
  <c r="BD169" i="9"/>
  <c r="P169" i="9" s="1"/>
  <c r="BC169" i="9"/>
  <c r="O169" i="9" s="1"/>
  <c r="BB169" i="9"/>
  <c r="N169" i="9" s="1"/>
  <c r="BA169" i="9"/>
  <c r="M169" i="9" s="1"/>
  <c r="AZ169" i="9"/>
  <c r="L169" i="9" s="1"/>
  <c r="AY169" i="9"/>
  <c r="K169" i="9" s="1"/>
  <c r="AX169" i="9"/>
  <c r="J169" i="9" s="1"/>
  <c r="AW169" i="9"/>
  <c r="I169" i="9" s="1"/>
  <c r="AV169" i="9"/>
  <c r="H169" i="9" s="1"/>
  <c r="AU169" i="9"/>
  <c r="G169" i="9" s="1"/>
  <c r="AT169" i="9"/>
  <c r="F169" i="9" s="1"/>
  <c r="AS169" i="9"/>
  <c r="E169" i="9" s="1"/>
  <c r="BD168" i="9"/>
  <c r="P168" i="9" s="1"/>
  <c r="BC168" i="9"/>
  <c r="O168" i="9" s="1"/>
  <c r="BB168" i="9"/>
  <c r="N168" i="9" s="1"/>
  <c r="BA168" i="9"/>
  <c r="M168" i="9" s="1"/>
  <c r="AZ168" i="9"/>
  <c r="L168" i="9" s="1"/>
  <c r="AY168" i="9"/>
  <c r="K168" i="9" s="1"/>
  <c r="AX168" i="9"/>
  <c r="J168" i="9" s="1"/>
  <c r="AW168" i="9"/>
  <c r="I168" i="9" s="1"/>
  <c r="AV168" i="9"/>
  <c r="H168" i="9" s="1"/>
  <c r="AU168" i="9"/>
  <c r="G168" i="9" s="1"/>
  <c r="AT168" i="9"/>
  <c r="F168" i="9" s="1"/>
  <c r="AS168" i="9"/>
  <c r="E168" i="9" s="1"/>
  <c r="BD167" i="9"/>
  <c r="P167" i="9" s="1"/>
  <c r="BC167" i="9"/>
  <c r="O167" i="9" s="1"/>
  <c r="BB167" i="9"/>
  <c r="N167" i="9" s="1"/>
  <c r="BA167" i="9"/>
  <c r="M167" i="9" s="1"/>
  <c r="AZ167" i="9"/>
  <c r="L167" i="9" s="1"/>
  <c r="AY167" i="9"/>
  <c r="K167" i="9" s="1"/>
  <c r="AX167" i="9"/>
  <c r="J167" i="9" s="1"/>
  <c r="AW167" i="9"/>
  <c r="I167" i="9" s="1"/>
  <c r="AV167" i="9"/>
  <c r="H167" i="9" s="1"/>
  <c r="AU167" i="9"/>
  <c r="G167" i="9" s="1"/>
  <c r="AT167" i="9"/>
  <c r="F167" i="9" s="1"/>
  <c r="AS167" i="9"/>
  <c r="E167" i="9" s="1"/>
  <c r="BD166" i="9"/>
  <c r="P166" i="9" s="1"/>
  <c r="BC166" i="9"/>
  <c r="O166" i="9" s="1"/>
  <c r="BB166" i="9"/>
  <c r="N166" i="9" s="1"/>
  <c r="BA166" i="9"/>
  <c r="M166" i="9" s="1"/>
  <c r="AZ166" i="9"/>
  <c r="L166" i="9" s="1"/>
  <c r="AY166" i="9"/>
  <c r="K166" i="9" s="1"/>
  <c r="AX166" i="9"/>
  <c r="J166" i="9" s="1"/>
  <c r="AW166" i="9"/>
  <c r="I166" i="9" s="1"/>
  <c r="AV166" i="9"/>
  <c r="H166" i="9" s="1"/>
  <c r="AU166" i="9"/>
  <c r="G166" i="9" s="1"/>
  <c r="AT166" i="9"/>
  <c r="F166" i="9" s="1"/>
  <c r="AS166" i="9"/>
  <c r="E166" i="9" s="1"/>
  <c r="BD165" i="9"/>
  <c r="P165" i="9" s="1"/>
  <c r="BC165" i="9"/>
  <c r="O165" i="9" s="1"/>
  <c r="BB165" i="9"/>
  <c r="N165" i="9" s="1"/>
  <c r="BA165" i="9"/>
  <c r="M165" i="9" s="1"/>
  <c r="AZ165" i="9"/>
  <c r="L165" i="9" s="1"/>
  <c r="AY165" i="9"/>
  <c r="K165" i="9" s="1"/>
  <c r="AX165" i="9"/>
  <c r="J165" i="9" s="1"/>
  <c r="AW165" i="9"/>
  <c r="I165" i="9" s="1"/>
  <c r="AV165" i="9"/>
  <c r="H165" i="9" s="1"/>
  <c r="AU165" i="9"/>
  <c r="G165" i="9" s="1"/>
  <c r="AT165" i="9"/>
  <c r="F165" i="9" s="1"/>
  <c r="AS165" i="9"/>
  <c r="E165" i="9" s="1"/>
  <c r="BD164" i="9"/>
  <c r="P164" i="9" s="1"/>
  <c r="BC164" i="9"/>
  <c r="O164" i="9" s="1"/>
  <c r="BB164" i="9"/>
  <c r="N164" i="9" s="1"/>
  <c r="BA164" i="9"/>
  <c r="M164" i="9" s="1"/>
  <c r="AZ164" i="9"/>
  <c r="L164" i="9" s="1"/>
  <c r="AY164" i="9"/>
  <c r="K164" i="9" s="1"/>
  <c r="AX164" i="9"/>
  <c r="J164" i="9" s="1"/>
  <c r="AW164" i="9"/>
  <c r="I164" i="9" s="1"/>
  <c r="AV164" i="9"/>
  <c r="H164" i="9" s="1"/>
  <c r="AU164" i="9"/>
  <c r="G164" i="9" s="1"/>
  <c r="AT164" i="9"/>
  <c r="F164" i="9" s="1"/>
  <c r="AS164" i="9"/>
  <c r="E164" i="9" s="1"/>
  <c r="BD163" i="9"/>
  <c r="P163" i="9" s="1"/>
  <c r="BC163" i="9"/>
  <c r="O163" i="9" s="1"/>
  <c r="BB163" i="9"/>
  <c r="N163" i="9" s="1"/>
  <c r="BA163" i="9"/>
  <c r="M163" i="9" s="1"/>
  <c r="AZ163" i="9"/>
  <c r="L163" i="9" s="1"/>
  <c r="AY163" i="9"/>
  <c r="K163" i="9" s="1"/>
  <c r="AX163" i="9"/>
  <c r="J163" i="9" s="1"/>
  <c r="AW163" i="9"/>
  <c r="I163" i="9" s="1"/>
  <c r="AV163" i="9"/>
  <c r="H163" i="9" s="1"/>
  <c r="AU163" i="9"/>
  <c r="G163" i="9" s="1"/>
  <c r="AT163" i="9"/>
  <c r="F163" i="9" s="1"/>
  <c r="AS163" i="9"/>
  <c r="E163" i="9" s="1"/>
  <c r="BD162" i="9"/>
  <c r="P162" i="9" s="1"/>
  <c r="BC162" i="9"/>
  <c r="O162" i="9" s="1"/>
  <c r="BB162" i="9"/>
  <c r="N162" i="9" s="1"/>
  <c r="BA162" i="9"/>
  <c r="M162" i="9" s="1"/>
  <c r="AZ162" i="9"/>
  <c r="L162" i="9" s="1"/>
  <c r="AY162" i="9"/>
  <c r="K162" i="9" s="1"/>
  <c r="AX162" i="9"/>
  <c r="J162" i="9" s="1"/>
  <c r="AW162" i="9"/>
  <c r="I162" i="9" s="1"/>
  <c r="AV162" i="9"/>
  <c r="H162" i="9" s="1"/>
  <c r="AU162" i="9"/>
  <c r="G162" i="9" s="1"/>
  <c r="AT162" i="9"/>
  <c r="F162" i="9" s="1"/>
  <c r="AS162" i="9"/>
  <c r="E162" i="9" s="1"/>
  <c r="BD161" i="9"/>
  <c r="P161" i="9" s="1"/>
  <c r="BC161" i="9"/>
  <c r="O161" i="9" s="1"/>
  <c r="BB161" i="9"/>
  <c r="N161" i="9" s="1"/>
  <c r="BA161" i="9"/>
  <c r="M161" i="9" s="1"/>
  <c r="AZ161" i="9"/>
  <c r="L161" i="9" s="1"/>
  <c r="AY161" i="9"/>
  <c r="K161" i="9" s="1"/>
  <c r="AX161" i="9"/>
  <c r="J161" i="9" s="1"/>
  <c r="AW161" i="9"/>
  <c r="I161" i="9" s="1"/>
  <c r="AV161" i="9"/>
  <c r="H161" i="9" s="1"/>
  <c r="AU161" i="9"/>
  <c r="G161" i="9" s="1"/>
  <c r="AT161" i="9"/>
  <c r="F161" i="9" s="1"/>
  <c r="AS161" i="9"/>
  <c r="E161" i="9" s="1"/>
  <c r="BD160" i="9"/>
  <c r="P160" i="9" s="1"/>
  <c r="BC160" i="9"/>
  <c r="O160" i="9" s="1"/>
  <c r="BB160" i="9"/>
  <c r="N160" i="9" s="1"/>
  <c r="BA160" i="9"/>
  <c r="M160" i="9" s="1"/>
  <c r="AZ160" i="9"/>
  <c r="L160" i="9" s="1"/>
  <c r="AY160" i="9"/>
  <c r="K160" i="9" s="1"/>
  <c r="AX160" i="9"/>
  <c r="J160" i="9" s="1"/>
  <c r="AW160" i="9"/>
  <c r="I160" i="9" s="1"/>
  <c r="AV160" i="9"/>
  <c r="H160" i="9" s="1"/>
  <c r="AU160" i="9"/>
  <c r="G160" i="9" s="1"/>
  <c r="AT160" i="9"/>
  <c r="F160" i="9" s="1"/>
  <c r="AS160" i="9"/>
  <c r="E160" i="9" s="1"/>
  <c r="BD159" i="9"/>
  <c r="P159" i="9" s="1"/>
  <c r="BC159" i="9"/>
  <c r="O159" i="9" s="1"/>
  <c r="BB159" i="9"/>
  <c r="N159" i="9" s="1"/>
  <c r="BA159" i="9"/>
  <c r="M159" i="9" s="1"/>
  <c r="AZ159" i="9"/>
  <c r="L159" i="9" s="1"/>
  <c r="AY159" i="9"/>
  <c r="K159" i="9" s="1"/>
  <c r="AX159" i="9"/>
  <c r="J159" i="9" s="1"/>
  <c r="AW159" i="9"/>
  <c r="I159" i="9" s="1"/>
  <c r="AV159" i="9"/>
  <c r="H159" i="9" s="1"/>
  <c r="AU159" i="9"/>
  <c r="G159" i="9" s="1"/>
  <c r="AT159" i="9"/>
  <c r="F159" i="9" s="1"/>
  <c r="AS159" i="9"/>
  <c r="E159" i="9" s="1"/>
  <c r="BD158" i="9"/>
  <c r="P158" i="9" s="1"/>
  <c r="BC158" i="9"/>
  <c r="O158" i="9" s="1"/>
  <c r="BB158" i="9"/>
  <c r="N158" i="9" s="1"/>
  <c r="BA158" i="9"/>
  <c r="M158" i="9" s="1"/>
  <c r="AZ158" i="9"/>
  <c r="L158" i="9" s="1"/>
  <c r="AY158" i="9"/>
  <c r="K158" i="9" s="1"/>
  <c r="AX158" i="9"/>
  <c r="J158" i="9" s="1"/>
  <c r="AW158" i="9"/>
  <c r="I158" i="9" s="1"/>
  <c r="AV158" i="9"/>
  <c r="H158" i="9" s="1"/>
  <c r="AU158" i="9"/>
  <c r="G158" i="9" s="1"/>
  <c r="AT158" i="9"/>
  <c r="F158" i="9" s="1"/>
  <c r="AS158" i="9"/>
  <c r="E158" i="9" s="1"/>
  <c r="BD157" i="9"/>
  <c r="P157" i="9" s="1"/>
  <c r="BC157" i="9"/>
  <c r="O157" i="9" s="1"/>
  <c r="BB157" i="9"/>
  <c r="N157" i="9" s="1"/>
  <c r="BA157" i="9"/>
  <c r="M157" i="9" s="1"/>
  <c r="AZ157" i="9"/>
  <c r="L157" i="9" s="1"/>
  <c r="AY157" i="9"/>
  <c r="K157" i="9" s="1"/>
  <c r="AX157" i="9"/>
  <c r="J157" i="9" s="1"/>
  <c r="AW157" i="9"/>
  <c r="I157" i="9" s="1"/>
  <c r="AV157" i="9"/>
  <c r="H157" i="9" s="1"/>
  <c r="AU157" i="9"/>
  <c r="G157" i="9" s="1"/>
  <c r="AT157" i="9"/>
  <c r="F157" i="9" s="1"/>
  <c r="AS157" i="9"/>
  <c r="E157" i="9" s="1"/>
  <c r="BD156" i="9"/>
  <c r="P156" i="9" s="1"/>
  <c r="BC156" i="9"/>
  <c r="O156" i="9" s="1"/>
  <c r="BB156" i="9"/>
  <c r="N156" i="9" s="1"/>
  <c r="BA156" i="9"/>
  <c r="M156" i="9" s="1"/>
  <c r="AZ156" i="9"/>
  <c r="L156" i="9" s="1"/>
  <c r="AY156" i="9"/>
  <c r="K156" i="9" s="1"/>
  <c r="AX156" i="9"/>
  <c r="J156" i="9" s="1"/>
  <c r="AW156" i="9"/>
  <c r="I156" i="9" s="1"/>
  <c r="AV156" i="9"/>
  <c r="H156" i="9" s="1"/>
  <c r="AU156" i="9"/>
  <c r="G156" i="9" s="1"/>
  <c r="AT156" i="9"/>
  <c r="F156" i="9" s="1"/>
  <c r="AS156" i="9"/>
  <c r="E156" i="9" s="1"/>
  <c r="BD155" i="9"/>
  <c r="P155" i="9" s="1"/>
  <c r="BC155" i="9"/>
  <c r="O155" i="9" s="1"/>
  <c r="BB155" i="9"/>
  <c r="N155" i="9" s="1"/>
  <c r="BA155" i="9"/>
  <c r="M155" i="9" s="1"/>
  <c r="AZ155" i="9"/>
  <c r="L155" i="9" s="1"/>
  <c r="AY155" i="9"/>
  <c r="K155" i="9" s="1"/>
  <c r="AX155" i="9"/>
  <c r="J155" i="9" s="1"/>
  <c r="AW155" i="9"/>
  <c r="I155" i="9" s="1"/>
  <c r="AV155" i="9"/>
  <c r="H155" i="9" s="1"/>
  <c r="AU155" i="9"/>
  <c r="G155" i="9" s="1"/>
  <c r="AT155" i="9"/>
  <c r="F155" i="9" s="1"/>
  <c r="AS155" i="9"/>
  <c r="E155" i="9" s="1"/>
  <c r="BD154" i="9"/>
  <c r="P154" i="9" s="1"/>
  <c r="BC154" i="9"/>
  <c r="O154" i="9" s="1"/>
  <c r="BB154" i="9"/>
  <c r="N154" i="9" s="1"/>
  <c r="BA154" i="9"/>
  <c r="M154" i="9" s="1"/>
  <c r="AZ154" i="9"/>
  <c r="L154" i="9" s="1"/>
  <c r="AY154" i="9"/>
  <c r="K154" i="9" s="1"/>
  <c r="AX154" i="9"/>
  <c r="J154" i="9" s="1"/>
  <c r="AW154" i="9"/>
  <c r="I154" i="9" s="1"/>
  <c r="AV154" i="9"/>
  <c r="H154" i="9" s="1"/>
  <c r="AU154" i="9"/>
  <c r="G154" i="9" s="1"/>
  <c r="AT154" i="9"/>
  <c r="F154" i="9" s="1"/>
  <c r="AS154" i="9"/>
  <c r="E154" i="9" s="1"/>
  <c r="BD153" i="9"/>
  <c r="P153" i="9" s="1"/>
  <c r="BC153" i="9"/>
  <c r="O153" i="9" s="1"/>
  <c r="BB153" i="9"/>
  <c r="N153" i="9" s="1"/>
  <c r="BA153" i="9"/>
  <c r="M153" i="9" s="1"/>
  <c r="AZ153" i="9"/>
  <c r="L153" i="9" s="1"/>
  <c r="AY153" i="9"/>
  <c r="K153" i="9" s="1"/>
  <c r="AX153" i="9"/>
  <c r="J153" i="9" s="1"/>
  <c r="AW153" i="9"/>
  <c r="I153" i="9" s="1"/>
  <c r="AV153" i="9"/>
  <c r="H153" i="9" s="1"/>
  <c r="AU153" i="9"/>
  <c r="G153" i="9" s="1"/>
  <c r="AT153" i="9"/>
  <c r="F153" i="9" s="1"/>
  <c r="AS153" i="9"/>
  <c r="E153" i="9" s="1"/>
  <c r="BD152" i="9"/>
  <c r="P152" i="9" s="1"/>
  <c r="BC152" i="9"/>
  <c r="O152" i="9" s="1"/>
  <c r="BB152" i="9"/>
  <c r="N152" i="9" s="1"/>
  <c r="BA152" i="9"/>
  <c r="M152" i="9" s="1"/>
  <c r="AZ152" i="9"/>
  <c r="L152" i="9" s="1"/>
  <c r="AY152" i="9"/>
  <c r="K152" i="9" s="1"/>
  <c r="AX152" i="9"/>
  <c r="J152" i="9" s="1"/>
  <c r="AW152" i="9"/>
  <c r="I152" i="9" s="1"/>
  <c r="AV152" i="9"/>
  <c r="H152" i="9" s="1"/>
  <c r="AU152" i="9"/>
  <c r="G152" i="9" s="1"/>
  <c r="AT152" i="9"/>
  <c r="F152" i="9" s="1"/>
  <c r="AS152" i="9"/>
  <c r="E152" i="9" s="1"/>
  <c r="BD151" i="9"/>
  <c r="P151" i="9" s="1"/>
  <c r="BC151" i="9"/>
  <c r="O151" i="9" s="1"/>
  <c r="BB151" i="9"/>
  <c r="N151" i="9" s="1"/>
  <c r="BA151" i="9"/>
  <c r="M151" i="9" s="1"/>
  <c r="AZ151" i="9"/>
  <c r="L151" i="9" s="1"/>
  <c r="AY151" i="9"/>
  <c r="K151" i="9" s="1"/>
  <c r="AX151" i="9"/>
  <c r="J151" i="9" s="1"/>
  <c r="AW151" i="9"/>
  <c r="I151" i="9" s="1"/>
  <c r="AV151" i="9"/>
  <c r="H151" i="9" s="1"/>
  <c r="AU151" i="9"/>
  <c r="G151" i="9" s="1"/>
  <c r="AT151" i="9"/>
  <c r="F151" i="9" s="1"/>
  <c r="AS151" i="9"/>
  <c r="E151" i="9" s="1"/>
  <c r="BD150" i="9"/>
  <c r="P150" i="9" s="1"/>
  <c r="BC150" i="9"/>
  <c r="O150" i="9" s="1"/>
  <c r="BB150" i="9"/>
  <c r="N150" i="9" s="1"/>
  <c r="BA150" i="9"/>
  <c r="M150" i="9" s="1"/>
  <c r="AZ150" i="9"/>
  <c r="L150" i="9" s="1"/>
  <c r="AY150" i="9"/>
  <c r="K150" i="9" s="1"/>
  <c r="AX150" i="9"/>
  <c r="J150" i="9" s="1"/>
  <c r="AW150" i="9"/>
  <c r="I150" i="9" s="1"/>
  <c r="AV150" i="9"/>
  <c r="H150" i="9" s="1"/>
  <c r="AU150" i="9"/>
  <c r="G150" i="9" s="1"/>
  <c r="AT150" i="9"/>
  <c r="F150" i="9" s="1"/>
  <c r="AS150" i="9"/>
  <c r="E150" i="9" s="1"/>
  <c r="BD149" i="9"/>
  <c r="P149" i="9" s="1"/>
  <c r="BC149" i="9"/>
  <c r="O149" i="9" s="1"/>
  <c r="BB149" i="9"/>
  <c r="N149" i="9" s="1"/>
  <c r="BA149" i="9"/>
  <c r="M149" i="9" s="1"/>
  <c r="AZ149" i="9"/>
  <c r="L149" i="9" s="1"/>
  <c r="AY149" i="9"/>
  <c r="K149" i="9" s="1"/>
  <c r="AX149" i="9"/>
  <c r="J149" i="9" s="1"/>
  <c r="AW149" i="9"/>
  <c r="I149" i="9" s="1"/>
  <c r="AV149" i="9"/>
  <c r="H149" i="9" s="1"/>
  <c r="AU149" i="9"/>
  <c r="G149" i="9" s="1"/>
  <c r="AT149" i="9"/>
  <c r="F149" i="9" s="1"/>
  <c r="AS149" i="9"/>
  <c r="E149" i="9" s="1"/>
  <c r="BD148" i="9"/>
  <c r="P148" i="9" s="1"/>
  <c r="BC148" i="9"/>
  <c r="O148" i="9" s="1"/>
  <c r="BB148" i="9"/>
  <c r="N148" i="9" s="1"/>
  <c r="BA148" i="9"/>
  <c r="M148" i="9" s="1"/>
  <c r="AZ148" i="9"/>
  <c r="L148" i="9" s="1"/>
  <c r="AY148" i="9"/>
  <c r="K148" i="9" s="1"/>
  <c r="AX148" i="9"/>
  <c r="J148" i="9" s="1"/>
  <c r="AW148" i="9"/>
  <c r="I148" i="9" s="1"/>
  <c r="AV148" i="9"/>
  <c r="H148" i="9" s="1"/>
  <c r="AU148" i="9"/>
  <c r="G148" i="9" s="1"/>
  <c r="AT148" i="9"/>
  <c r="F148" i="9" s="1"/>
  <c r="AS148" i="9"/>
  <c r="E148" i="9" s="1"/>
  <c r="BD147" i="9"/>
  <c r="P147" i="9" s="1"/>
  <c r="BC147" i="9"/>
  <c r="O147" i="9" s="1"/>
  <c r="BB147" i="9"/>
  <c r="N147" i="9" s="1"/>
  <c r="BA147" i="9"/>
  <c r="M147" i="9" s="1"/>
  <c r="AZ147" i="9"/>
  <c r="L147" i="9" s="1"/>
  <c r="AY147" i="9"/>
  <c r="K147" i="9" s="1"/>
  <c r="AX147" i="9"/>
  <c r="J147" i="9" s="1"/>
  <c r="AW147" i="9"/>
  <c r="I147" i="9" s="1"/>
  <c r="AV147" i="9"/>
  <c r="H147" i="9" s="1"/>
  <c r="AU147" i="9"/>
  <c r="G147" i="9" s="1"/>
  <c r="AT147" i="9"/>
  <c r="F147" i="9" s="1"/>
  <c r="AS147" i="9"/>
  <c r="E147" i="9" s="1"/>
  <c r="BD146" i="9"/>
  <c r="P146" i="9" s="1"/>
  <c r="BC146" i="9"/>
  <c r="O146" i="9" s="1"/>
  <c r="BB146" i="9"/>
  <c r="N146" i="9" s="1"/>
  <c r="BA146" i="9"/>
  <c r="M146" i="9" s="1"/>
  <c r="AZ146" i="9"/>
  <c r="L146" i="9" s="1"/>
  <c r="AY146" i="9"/>
  <c r="K146" i="9" s="1"/>
  <c r="AX146" i="9"/>
  <c r="J146" i="9" s="1"/>
  <c r="AW146" i="9"/>
  <c r="I146" i="9" s="1"/>
  <c r="AV146" i="9"/>
  <c r="H146" i="9" s="1"/>
  <c r="AU146" i="9"/>
  <c r="G146" i="9" s="1"/>
  <c r="AT146" i="9"/>
  <c r="F146" i="9" s="1"/>
  <c r="AS146" i="9"/>
  <c r="E146" i="9" s="1"/>
  <c r="BD145" i="9"/>
  <c r="P145" i="9" s="1"/>
  <c r="BC145" i="9"/>
  <c r="O145" i="9" s="1"/>
  <c r="BB145" i="9"/>
  <c r="N145" i="9" s="1"/>
  <c r="BA145" i="9"/>
  <c r="M145" i="9" s="1"/>
  <c r="AZ145" i="9"/>
  <c r="L145" i="9" s="1"/>
  <c r="AY145" i="9"/>
  <c r="K145" i="9" s="1"/>
  <c r="AX145" i="9"/>
  <c r="J145" i="9" s="1"/>
  <c r="AW145" i="9"/>
  <c r="I145" i="9" s="1"/>
  <c r="AV145" i="9"/>
  <c r="H145" i="9" s="1"/>
  <c r="AU145" i="9"/>
  <c r="G145" i="9" s="1"/>
  <c r="AT145" i="9"/>
  <c r="F145" i="9" s="1"/>
  <c r="AS145" i="9"/>
  <c r="E145" i="9" s="1"/>
  <c r="BD144" i="9"/>
  <c r="P144" i="9" s="1"/>
  <c r="BC144" i="9"/>
  <c r="O144" i="9" s="1"/>
  <c r="BB144" i="9"/>
  <c r="N144" i="9" s="1"/>
  <c r="BA144" i="9"/>
  <c r="M144" i="9" s="1"/>
  <c r="AZ144" i="9"/>
  <c r="L144" i="9" s="1"/>
  <c r="AY144" i="9"/>
  <c r="K144" i="9" s="1"/>
  <c r="AX144" i="9"/>
  <c r="J144" i="9" s="1"/>
  <c r="AW144" i="9"/>
  <c r="I144" i="9" s="1"/>
  <c r="AV144" i="9"/>
  <c r="H144" i="9" s="1"/>
  <c r="AU144" i="9"/>
  <c r="G144" i="9" s="1"/>
  <c r="AT144" i="9"/>
  <c r="F144" i="9" s="1"/>
  <c r="AS144" i="9"/>
  <c r="E144" i="9" s="1"/>
  <c r="BD143" i="9"/>
  <c r="P143" i="9" s="1"/>
  <c r="BC143" i="9"/>
  <c r="O143" i="9" s="1"/>
  <c r="BB143" i="9"/>
  <c r="N143" i="9" s="1"/>
  <c r="BA143" i="9"/>
  <c r="M143" i="9" s="1"/>
  <c r="AZ143" i="9"/>
  <c r="L143" i="9" s="1"/>
  <c r="AY143" i="9"/>
  <c r="K143" i="9" s="1"/>
  <c r="AX143" i="9"/>
  <c r="J143" i="9" s="1"/>
  <c r="AW143" i="9"/>
  <c r="I143" i="9" s="1"/>
  <c r="AV143" i="9"/>
  <c r="H143" i="9" s="1"/>
  <c r="AU143" i="9"/>
  <c r="G143" i="9" s="1"/>
  <c r="AT143" i="9"/>
  <c r="F143" i="9" s="1"/>
  <c r="AS143" i="9"/>
  <c r="E143" i="9" s="1"/>
  <c r="BD142" i="9"/>
  <c r="P142" i="9" s="1"/>
  <c r="BC142" i="9"/>
  <c r="O142" i="9" s="1"/>
  <c r="BB142" i="9"/>
  <c r="N142" i="9" s="1"/>
  <c r="BA142" i="9"/>
  <c r="M142" i="9" s="1"/>
  <c r="AZ142" i="9"/>
  <c r="L142" i="9" s="1"/>
  <c r="AY142" i="9"/>
  <c r="K142" i="9" s="1"/>
  <c r="AX142" i="9"/>
  <c r="J142" i="9" s="1"/>
  <c r="AW142" i="9"/>
  <c r="I142" i="9" s="1"/>
  <c r="AV142" i="9"/>
  <c r="H142" i="9" s="1"/>
  <c r="AU142" i="9"/>
  <c r="G142" i="9" s="1"/>
  <c r="AT142" i="9"/>
  <c r="F142" i="9" s="1"/>
  <c r="AS142" i="9"/>
  <c r="E142" i="9" s="1"/>
  <c r="BD141" i="9"/>
  <c r="P141" i="9" s="1"/>
  <c r="BC141" i="9"/>
  <c r="O141" i="9" s="1"/>
  <c r="BB141" i="9"/>
  <c r="N141" i="9" s="1"/>
  <c r="BA141" i="9"/>
  <c r="M141" i="9" s="1"/>
  <c r="AZ141" i="9"/>
  <c r="L141" i="9" s="1"/>
  <c r="AY141" i="9"/>
  <c r="K141" i="9" s="1"/>
  <c r="AX141" i="9"/>
  <c r="J141" i="9" s="1"/>
  <c r="AW141" i="9"/>
  <c r="I141" i="9" s="1"/>
  <c r="AV141" i="9"/>
  <c r="H141" i="9" s="1"/>
  <c r="AU141" i="9"/>
  <c r="G141" i="9" s="1"/>
  <c r="AT141" i="9"/>
  <c r="F141" i="9" s="1"/>
  <c r="AS141" i="9"/>
  <c r="E141" i="9" s="1"/>
  <c r="BD140" i="9"/>
  <c r="P140" i="9" s="1"/>
  <c r="BC140" i="9"/>
  <c r="O140" i="9" s="1"/>
  <c r="BB140" i="9"/>
  <c r="N140" i="9" s="1"/>
  <c r="BA140" i="9"/>
  <c r="M140" i="9" s="1"/>
  <c r="AZ140" i="9"/>
  <c r="L140" i="9" s="1"/>
  <c r="AY140" i="9"/>
  <c r="K140" i="9" s="1"/>
  <c r="AX140" i="9"/>
  <c r="J140" i="9" s="1"/>
  <c r="AW140" i="9"/>
  <c r="I140" i="9" s="1"/>
  <c r="AV140" i="9"/>
  <c r="H140" i="9" s="1"/>
  <c r="AU140" i="9"/>
  <c r="G140" i="9" s="1"/>
  <c r="AT140" i="9"/>
  <c r="F140" i="9" s="1"/>
  <c r="AS140" i="9"/>
  <c r="E140" i="9" s="1"/>
  <c r="BD139" i="9"/>
  <c r="P139" i="9" s="1"/>
  <c r="BC139" i="9"/>
  <c r="O139" i="9" s="1"/>
  <c r="BB139" i="9"/>
  <c r="N139" i="9" s="1"/>
  <c r="BA139" i="9"/>
  <c r="M139" i="9" s="1"/>
  <c r="AZ139" i="9"/>
  <c r="L139" i="9" s="1"/>
  <c r="AY139" i="9"/>
  <c r="K139" i="9" s="1"/>
  <c r="AX139" i="9"/>
  <c r="J139" i="9" s="1"/>
  <c r="AW139" i="9"/>
  <c r="I139" i="9" s="1"/>
  <c r="AV139" i="9"/>
  <c r="H139" i="9" s="1"/>
  <c r="AU139" i="9"/>
  <c r="G139" i="9" s="1"/>
  <c r="AT139" i="9"/>
  <c r="F139" i="9" s="1"/>
  <c r="AS139" i="9"/>
  <c r="E139" i="9" s="1"/>
  <c r="BD138" i="9"/>
  <c r="P138" i="9" s="1"/>
  <c r="BC138" i="9"/>
  <c r="O138" i="9" s="1"/>
  <c r="BB138" i="9"/>
  <c r="N138" i="9" s="1"/>
  <c r="BA138" i="9"/>
  <c r="M138" i="9" s="1"/>
  <c r="AZ138" i="9"/>
  <c r="L138" i="9" s="1"/>
  <c r="AY138" i="9"/>
  <c r="K138" i="9" s="1"/>
  <c r="AX138" i="9"/>
  <c r="J138" i="9" s="1"/>
  <c r="AW138" i="9"/>
  <c r="I138" i="9" s="1"/>
  <c r="AV138" i="9"/>
  <c r="H138" i="9" s="1"/>
  <c r="AU138" i="9"/>
  <c r="G138" i="9" s="1"/>
  <c r="AT138" i="9"/>
  <c r="F138" i="9" s="1"/>
  <c r="AS138" i="9"/>
  <c r="E138" i="9" s="1"/>
  <c r="BD137" i="9"/>
  <c r="P137" i="9" s="1"/>
  <c r="BC137" i="9"/>
  <c r="O137" i="9" s="1"/>
  <c r="BB137" i="9"/>
  <c r="N137" i="9" s="1"/>
  <c r="BA137" i="9"/>
  <c r="M137" i="9" s="1"/>
  <c r="AZ137" i="9"/>
  <c r="L137" i="9" s="1"/>
  <c r="AY137" i="9"/>
  <c r="K137" i="9" s="1"/>
  <c r="AX137" i="9"/>
  <c r="J137" i="9" s="1"/>
  <c r="AW137" i="9"/>
  <c r="I137" i="9" s="1"/>
  <c r="AV137" i="9"/>
  <c r="H137" i="9" s="1"/>
  <c r="AU137" i="9"/>
  <c r="G137" i="9" s="1"/>
  <c r="AT137" i="9"/>
  <c r="F137" i="9" s="1"/>
  <c r="AS137" i="9"/>
  <c r="E137" i="9" s="1"/>
  <c r="BD136" i="9"/>
  <c r="P136" i="9" s="1"/>
  <c r="BC136" i="9"/>
  <c r="O136" i="9" s="1"/>
  <c r="BB136" i="9"/>
  <c r="N136" i="9" s="1"/>
  <c r="BA136" i="9"/>
  <c r="M136" i="9" s="1"/>
  <c r="AZ136" i="9"/>
  <c r="L136" i="9" s="1"/>
  <c r="AY136" i="9"/>
  <c r="K136" i="9" s="1"/>
  <c r="AX136" i="9"/>
  <c r="J136" i="9" s="1"/>
  <c r="AW136" i="9"/>
  <c r="I136" i="9" s="1"/>
  <c r="AV136" i="9"/>
  <c r="H136" i="9" s="1"/>
  <c r="AU136" i="9"/>
  <c r="G136" i="9" s="1"/>
  <c r="AT136" i="9"/>
  <c r="F136" i="9" s="1"/>
  <c r="AS136" i="9"/>
  <c r="E136" i="9" s="1"/>
  <c r="BD135" i="9"/>
  <c r="P135" i="9" s="1"/>
  <c r="BC135" i="9"/>
  <c r="O135" i="9" s="1"/>
  <c r="BB135" i="9"/>
  <c r="N135" i="9" s="1"/>
  <c r="BA135" i="9"/>
  <c r="M135" i="9" s="1"/>
  <c r="AZ135" i="9"/>
  <c r="L135" i="9" s="1"/>
  <c r="AY135" i="9"/>
  <c r="K135" i="9" s="1"/>
  <c r="AX135" i="9"/>
  <c r="J135" i="9" s="1"/>
  <c r="AW135" i="9"/>
  <c r="I135" i="9" s="1"/>
  <c r="AV135" i="9"/>
  <c r="H135" i="9" s="1"/>
  <c r="AU135" i="9"/>
  <c r="G135" i="9" s="1"/>
  <c r="AT135" i="9"/>
  <c r="F135" i="9" s="1"/>
  <c r="AS135" i="9"/>
  <c r="E135" i="9" s="1"/>
  <c r="BD134" i="9"/>
  <c r="P134" i="9" s="1"/>
  <c r="BC134" i="9"/>
  <c r="O134" i="9" s="1"/>
  <c r="BB134" i="9"/>
  <c r="N134" i="9" s="1"/>
  <c r="BA134" i="9"/>
  <c r="M134" i="9" s="1"/>
  <c r="AZ134" i="9"/>
  <c r="L134" i="9" s="1"/>
  <c r="AY134" i="9"/>
  <c r="K134" i="9" s="1"/>
  <c r="AX134" i="9"/>
  <c r="J134" i="9" s="1"/>
  <c r="AW134" i="9"/>
  <c r="I134" i="9" s="1"/>
  <c r="AV134" i="9"/>
  <c r="H134" i="9" s="1"/>
  <c r="AU134" i="9"/>
  <c r="G134" i="9" s="1"/>
  <c r="AT134" i="9"/>
  <c r="F134" i="9" s="1"/>
  <c r="AS134" i="9"/>
  <c r="E134" i="9" s="1"/>
  <c r="BD133" i="9"/>
  <c r="P133" i="9" s="1"/>
  <c r="BC133" i="9"/>
  <c r="O133" i="9" s="1"/>
  <c r="BB133" i="9"/>
  <c r="N133" i="9" s="1"/>
  <c r="BA133" i="9"/>
  <c r="M133" i="9" s="1"/>
  <c r="AZ133" i="9"/>
  <c r="L133" i="9" s="1"/>
  <c r="AY133" i="9"/>
  <c r="K133" i="9" s="1"/>
  <c r="AX133" i="9"/>
  <c r="J133" i="9" s="1"/>
  <c r="AW133" i="9"/>
  <c r="I133" i="9" s="1"/>
  <c r="AV133" i="9"/>
  <c r="H133" i="9" s="1"/>
  <c r="AU133" i="9"/>
  <c r="G133" i="9" s="1"/>
  <c r="AT133" i="9"/>
  <c r="F133" i="9" s="1"/>
  <c r="AS133" i="9"/>
  <c r="E133" i="9" s="1"/>
  <c r="BD132" i="9"/>
  <c r="P132" i="9" s="1"/>
  <c r="BC132" i="9"/>
  <c r="O132" i="9" s="1"/>
  <c r="BB132" i="9"/>
  <c r="N132" i="9" s="1"/>
  <c r="BA132" i="9"/>
  <c r="M132" i="9" s="1"/>
  <c r="AZ132" i="9"/>
  <c r="L132" i="9" s="1"/>
  <c r="AY132" i="9"/>
  <c r="K132" i="9" s="1"/>
  <c r="AX132" i="9"/>
  <c r="J132" i="9" s="1"/>
  <c r="AW132" i="9"/>
  <c r="I132" i="9" s="1"/>
  <c r="AV132" i="9"/>
  <c r="H132" i="9" s="1"/>
  <c r="AU132" i="9"/>
  <c r="G132" i="9" s="1"/>
  <c r="AT132" i="9"/>
  <c r="F132" i="9" s="1"/>
  <c r="AS132" i="9"/>
  <c r="E132" i="9" s="1"/>
  <c r="BD131" i="9"/>
  <c r="P131" i="9" s="1"/>
  <c r="BC131" i="9"/>
  <c r="O131" i="9" s="1"/>
  <c r="BB131" i="9"/>
  <c r="N131" i="9" s="1"/>
  <c r="BA131" i="9"/>
  <c r="M131" i="9" s="1"/>
  <c r="AZ131" i="9"/>
  <c r="L131" i="9" s="1"/>
  <c r="AY131" i="9"/>
  <c r="K131" i="9" s="1"/>
  <c r="AX131" i="9"/>
  <c r="J131" i="9" s="1"/>
  <c r="AW131" i="9"/>
  <c r="I131" i="9" s="1"/>
  <c r="AV131" i="9"/>
  <c r="H131" i="9" s="1"/>
  <c r="AU131" i="9"/>
  <c r="G131" i="9" s="1"/>
  <c r="AT131" i="9"/>
  <c r="F131" i="9" s="1"/>
  <c r="AS131" i="9"/>
  <c r="E131" i="9" s="1"/>
  <c r="BD130" i="9"/>
  <c r="P130" i="9" s="1"/>
  <c r="BC130" i="9"/>
  <c r="O130" i="9" s="1"/>
  <c r="BB130" i="9"/>
  <c r="N130" i="9" s="1"/>
  <c r="BA130" i="9"/>
  <c r="M130" i="9" s="1"/>
  <c r="AZ130" i="9"/>
  <c r="L130" i="9" s="1"/>
  <c r="AY130" i="9"/>
  <c r="K130" i="9" s="1"/>
  <c r="AX130" i="9"/>
  <c r="J130" i="9" s="1"/>
  <c r="AW130" i="9"/>
  <c r="I130" i="9" s="1"/>
  <c r="AV130" i="9"/>
  <c r="H130" i="9" s="1"/>
  <c r="AU130" i="9"/>
  <c r="G130" i="9" s="1"/>
  <c r="AT130" i="9"/>
  <c r="F130" i="9" s="1"/>
  <c r="AS130" i="9"/>
  <c r="E130" i="9" s="1"/>
  <c r="BD129" i="9"/>
  <c r="P129" i="9" s="1"/>
  <c r="BC129" i="9"/>
  <c r="O129" i="9" s="1"/>
  <c r="BB129" i="9"/>
  <c r="N129" i="9" s="1"/>
  <c r="BA129" i="9"/>
  <c r="M129" i="9" s="1"/>
  <c r="AZ129" i="9"/>
  <c r="L129" i="9" s="1"/>
  <c r="AY129" i="9"/>
  <c r="K129" i="9" s="1"/>
  <c r="AX129" i="9"/>
  <c r="J129" i="9" s="1"/>
  <c r="AW129" i="9"/>
  <c r="I129" i="9" s="1"/>
  <c r="AV129" i="9"/>
  <c r="H129" i="9" s="1"/>
  <c r="AU129" i="9"/>
  <c r="G129" i="9" s="1"/>
  <c r="AT129" i="9"/>
  <c r="F129" i="9" s="1"/>
  <c r="AS129" i="9"/>
  <c r="E129" i="9" s="1"/>
  <c r="BD128" i="9"/>
  <c r="P128" i="9" s="1"/>
  <c r="BC128" i="9"/>
  <c r="O128" i="9" s="1"/>
  <c r="BB128" i="9"/>
  <c r="N128" i="9" s="1"/>
  <c r="BA128" i="9"/>
  <c r="M128" i="9" s="1"/>
  <c r="AZ128" i="9"/>
  <c r="L128" i="9" s="1"/>
  <c r="AY128" i="9"/>
  <c r="K128" i="9" s="1"/>
  <c r="AX128" i="9"/>
  <c r="J128" i="9" s="1"/>
  <c r="AW128" i="9"/>
  <c r="I128" i="9" s="1"/>
  <c r="AV128" i="9"/>
  <c r="H128" i="9" s="1"/>
  <c r="AU128" i="9"/>
  <c r="G128" i="9" s="1"/>
  <c r="AT128" i="9"/>
  <c r="F128" i="9" s="1"/>
  <c r="AS128" i="9"/>
  <c r="E128" i="9" s="1"/>
  <c r="BD127" i="9"/>
  <c r="P127" i="9" s="1"/>
  <c r="BC127" i="9"/>
  <c r="O127" i="9" s="1"/>
  <c r="BB127" i="9"/>
  <c r="N127" i="9" s="1"/>
  <c r="BA127" i="9"/>
  <c r="M127" i="9" s="1"/>
  <c r="AZ127" i="9"/>
  <c r="L127" i="9" s="1"/>
  <c r="AY127" i="9"/>
  <c r="K127" i="9" s="1"/>
  <c r="AX127" i="9"/>
  <c r="J127" i="9" s="1"/>
  <c r="AW127" i="9"/>
  <c r="I127" i="9" s="1"/>
  <c r="AV127" i="9"/>
  <c r="H127" i="9" s="1"/>
  <c r="AU127" i="9"/>
  <c r="G127" i="9" s="1"/>
  <c r="AT127" i="9"/>
  <c r="F127" i="9" s="1"/>
  <c r="AS127" i="9"/>
  <c r="E127" i="9" s="1"/>
  <c r="BD126" i="9"/>
  <c r="P126" i="9" s="1"/>
  <c r="BC126" i="9"/>
  <c r="O126" i="9" s="1"/>
  <c r="BB126" i="9"/>
  <c r="N126" i="9" s="1"/>
  <c r="BA126" i="9"/>
  <c r="M126" i="9" s="1"/>
  <c r="AZ126" i="9"/>
  <c r="L126" i="9" s="1"/>
  <c r="AY126" i="9"/>
  <c r="K126" i="9" s="1"/>
  <c r="AX126" i="9"/>
  <c r="J126" i="9" s="1"/>
  <c r="AW126" i="9"/>
  <c r="I126" i="9" s="1"/>
  <c r="AV126" i="9"/>
  <c r="H126" i="9" s="1"/>
  <c r="AU126" i="9"/>
  <c r="G126" i="9" s="1"/>
  <c r="AT126" i="9"/>
  <c r="F126" i="9" s="1"/>
  <c r="AS126" i="9"/>
  <c r="E126" i="9" s="1"/>
  <c r="BD125" i="9"/>
  <c r="P125" i="9" s="1"/>
  <c r="BC125" i="9"/>
  <c r="O125" i="9" s="1"/>
  <c r="BB125" i="9"/>
  <c r="N125" i="9" s="1"/>
  <c r="BA125" i="9"/>
  <c r="M125" i="9" s="1"/>
  <c r="AZ125" i="9"/>
  <c r="L125" i="9" s="1"/>
  <c r="AY125" i="9"/>
  <c r="K125" i="9" s="1"/>
  <c r="AX125" i="9"/>
  <c r="J125" i="9" s="1"/>
  <c r="AW125" i="9"/>
  <c r="I125" i="9" s="1"/>
  <c r="AV125" i="9"/>
  <c r="H125" i="9" s="1"/>
  <c r="AU125" i="9"/>
  <c r="G125" i="9" s="1"/>
  <c r="AT125" i="9"/>
  <c r="F125" i="9" s="1"/>
  <c r="AS125" i="9"/>
  <c r="E125" i="9" s="1"/>
  <c r="BD124" i="9"/>
  <c r="P124" i="9" s="1"/>
  <c r="BC124" i="9"/>
  <c r="O124" i="9" s="1"/>
  <c r="BB124" i="9"/>
  <c r="N124" i="9" s="1"/>
  <c r="BA124" i="9"/>
  <c r="M124" i="9" s="1"/>
  <c r="AZ124" i="9"/>
  <c r="L124" i="9" s="1"/>
  <c r="AY124" i="9"/>
  <c r="K124" i="9" s="1"/>
  <c r="AX124" i="9"/>
  <c r="J124" i="9" s="1"/>
  <c r="AW124" i="9"/>
  <c r="I124" i="9" s="1"/>
  <c r="AV124" i="9"/>
  <c r="H124" i="9" s="1"/>
  <c r="AU124" i="9"/>
  <c r="G124" i="9" s="1"/>
  <c r="AT124" i="9"/>
  <c r="F124" i="9" s="1"/>
  <c r="AS124" i="9"/>
  <c r="E124" i="9" s="1"/>
  <c r="BD123" i="9"/>
  <c r="P123" i="9" s="1"/>
  <c r="BC123" i="9"/>
  <c r="O123" i="9" s="1"/>
  <c r="BB123" i="9"/>
  <c r="N123" i="9" s="1"/>
  <c r="BA123" i="9"/>
  <c r="M123" i="9" s="1"/>
  <c r="AZ123" i="9"/>
  <c r="L123" i="9" s="1"/>
  <c r="AY123" i="9"/>
  <c r="K123" i="9" s="1"/>
  <c r="AX123" i="9"/>
  <c r="J123" i="9" s="1"/>
  <c r="AW123" i="9"/>
  <c r="I123" i="9" s="1"/>
  <c r="AV123" i="9"/>
  <c r="H123" i="9" s="1"/>
  <c r="AU123" i="9"/>
  <c r="G123" i="9" s="1"/>
  <c r="AT123" i="9"/>
  <c r="F123" i="9" s="1"/>
  <c r="AS123" i="9"/>
  <c r="E123" i="9" s="1"/>
  <c r="BD122" i="9"/>
  <c r="P122" i="9" s="1"/>
  <c r="BC122" i="9"/>
  <c r="O122" i="9" s="1"/>
  <c r="BB122" i="9"/>
  <c r="N122" i="9" s="1"/>
  <c r="BA122" i="9"/>
  <c r="M122" i="9" s="1"/>
  <c r="AZ122" i="9"/>
  <c r="L122" i="9" s="1"/>
  <c r="AY122" i="9"/>
  <c r="K122" i="9" s="1"/>
  <c r="AX122" i="9"/>
  <c r="J122" i="9" s="1"/>
  <c r="AW122" i="9"/>
  <c r="I122" i="9" s="1"/>
  <c r="AV122" i="9"/>
  <c r="H122" i="9" s="1"/>
  <c r="AU122" i="9"/>
  <c r="G122" i="9" s="1"/>
  <c r="AT122" i="9"/>
  <c r="F122" i="9" s="1"/>
  <c r="AS122" i="9"/>
  <c r="E122" i="9" s="1"/>
  <c r="BD121" i="9"/>
  <c r="P121" i="9" s="1"/>
  <c r="BC121" i="9"/>
  <c r="O121" i="9" s="1"/>
  <c r="BB121" i="9"/>
  <c r="N121" i="9" s="1"/>
  <c r="BA121" i="9"/>
  <c r="M121" i="9" s="1"/>
  <c r="AZ121" i="9"/>
  <c r="L121" i="9" s="1"/>
  <c r="AY121" i="9"/>
  <c r="K121" i="9" s="1"/>
  <c r="AX121" i="9"/>
  <c r="J121" i="9" s="1"/>
  <c r="AW121" i="9"/>
  <c r="I121" i="9" s="1"/>
  <c r="AV121" i="9"/>
  <c r="H121" i="9" s="1"/>
  <c r="AU121" i="9"/>
  <c r="G121" i="9" s="1"/>
  <c r="AT121" i="9"/>
  <c r="F121" i="9" s="1"/>
  <c r="AS121" i="9"/>
  <c r="E121" i="9" s="1"/>
  <c r="BD120" i="9"/>
  <c r="P120" i="9" s="1"/>
  <c r="BC120" i="9"/>
  <c r="O120" i="9" s="1"/>
  <c r="BB120" i="9"/>
  <c r="N120" i="9" s="1"/>
  <c r="BA120" i="9"/>
  <c r="M120" i="9" s="1"/>
  <c r="AZ120" i="9"/>
  <c r="L120" i="9" s="1"/>
  <c r="AY120" i="9"/>
  <c r="K120" i="9" s="1"/>
  <c r="AX120" i="9"/>
  <c r="J120" i="9" s="1"/>
  <c r="AW120" i="9"/>
  <c r="I120" i="9" s="1"/>
  <c r="AV120" i="9"/>
  <c r="H120" i="9" s="1"/>
  <c r="AU120" i="9"/>
  <c r="G120" i="9" s="1"/>
  <c r="AT120" i="9"/>
  <c r="F120" i="9" s="1"/>
  <c r="AS120" i="9"/>
  <c r="E120" i="9" s="1"/>
  <c r="BD119" i="9"/>
  <c r="P119" i="9" s="1"/>
  <c r="BC119" i="9"/>
  <c r="O119" i="9" s="1"/>
  <c r="BB119" i="9"/>
  <c r="N119" i="9" s="1"/>
  <c r="BA119" i="9"/>
  <c r="M119" i="9" s="1"/>
  <c r="AZ119" i="9"/>
  <c r="L119" i="9" s="1"/>
  <c r="AY119" i="9"/>
  <c r="K119" i="9" s="1"/>
  <c r="AX119" i="9"/>
  <c r="J119" i="9" s="1"/>
  <c r="AW119" i="9"/>
  <c r="I119" i="9" s="1"/>
  <c r="AV119" i="9"/>
  <c r="H119" i="9" s="1"/>
  <c r="AU119" i="9"/>
  <c r="G119" i="9" s="1"/>
  <c r="AT119" i="9"/>
  <c r="F119" i="9" s="1"/>
  <c r="AS119" i="9"/>
  <c r="E119" i="9" s="1"/>
  <c r="BD118" i="9"/>
  <c r="P118" i="9" s="1"/>
  <c r="BC118" i="9"/>
  <c r="O118" i="9" s="1"/>
  <c r="BB118" i="9"/>
  <c r="N118" i="9" s="1"/>
  <c r="BA118" i="9"/>
  <c r="M118" i="9" s="1"/>
  <c r="AZ118" i="9"/>
  <c r="L118" i="9" s="1"/>
  <c r="AY118" i="9"/>
  <c r="K118" i="9" s="1"/>
  <c r="AX118" i="9"/>
  <c r="J118" i="9" s="1"/>
  <c r="AW118" i="9"/>
  <c r="I118" i="9" s="1"/>
  <c r="AV118" i="9"/>
  <c r="H118" i="9" s="1"/>
  <c r="AU118" i="9"/>
  <c r="G118" i="9" s="1"/>
  <c r="AT118" i="9"/>
  <c r="F118" i="9" s="1"/>
  <c r="AS118" i="9"/>
  <c r="E118" i="9" s="1"/>
  <c r="BD117" i="9"/>
  <c r="P117" i="9" s="1"/>
  <c r="BC117" i="9"/>
  <c r="O117" i="9" s="1"/>
  <c r="BB117" i="9"/>
  <c r="N117" i="9" s="1"/>
  <c r="BA117" i="9"/>
  <c r="M117" i="9" s="1"/>
  <c r="AZ117" i="9"/>
  <c r="L117" i="9" s="1"/>
  <c r="AY117" i="9"/>
  <c r="K117" i="9" s="1"/>
  <c r="AX117" i="9"/>
  <c r="J117" i="9" s="1"/>
  <c r="AW117" i="9"/>
  <c r="I117" i="9" s="1"/>
  <c r="AV117" i="9"/>
  <c r="H117" i="9" s="1"/>
  <c r="AU117" i="9"/>
  <c r="G117" i="9" s="1"/>
  <c r="AT117" i="9"/>
  <c r="F117" i="9" s="1"/>
  <c r="AS117" i="9"/>
  <c r="E117" i="9" s="1"/>
  <c r="BD116" i="9"/>
  <c r="P116" i="9" s="1"/>
  <c r="BC116" i="9"/>
  <c r="O116" i="9" s="1"/>
  <c r="BB116" i="9"/>
  <c r="N116" i="9" s="1"/>
  <c r="BA116" i="9"/>
  <c r="M116" i="9" s="1"/>
  <c r="AZ116" i="9"/>
  <c r="L116" i="9" s="1"/>
  <c r="AY116" i="9"/>
  <c r="K116" i="9" s="1"/>
  <c r="AX116" i="9"/>
  <c r="J116" i="9" s="1"/>
  <c r="AW116" i="9"/>
  <c r="I116" i="9" s="1"/>
  <c r="AV116" i="9"/>
  <c r="H116" i="9" s="1"/>
  <c r="AU116" i="9"/>
  <c r="G116" i="9" s="1"/>
  <c r="AT116" i="9"/>
  <c r="F116" i="9" s="1"/>
  <c r="AS116" i="9"/>
  <c r="E116" i="9" s="1"/>
  <c r="BD115" i="9"/>
  <c r="P115" i="9" s="1"/>
  <c r="BC115" i="9"/>
  <c r="O115" i="9" s="1"/>
  <c r="BB115" i="9"/>
  <c r="N115" i="9" s="1"/>
  <c r="BA115" i="9"/>
  <c r="M115" i="9" s="1"/>
  <c r="AZ115" i="9"/>
  <c r="L115" i="9" s="1"/>
  <c r="AY115" i="9"/>
  <c r="K115" i="9" s="1"/>
  <c r="AX115" i="9"/>
  <c r="J115" i="9" s="1"/>
  <c r="AW115" i="9"/>
  <c r="I115" i="9" s="1"/>
  <c r="AV115" i="9"/>
  <c r="H115" i="9" s="1"/>
  <c r="AU115" i="9"/>
  <c r="G115" i="9" s="1"/>
  <c r="AT115" i="9"/>
  <c r="F115" i="9" s="1"/>
  <c r="AS115" i="9"/>
  <c r="E115" i="9" s="1"/>
  <c r="BD114" i="9"/>
  <c r="P114" i="9" s="1"/>
  <c r="BC114" i="9"/>
  <c r="O114" i="9" s="1"/>
  <c r="BB114" i="9"/>
  <c r="N114" i="9" s="1"/>
  <c r="BA114" i="9"/>
  <c r="M114" i="9" s="1"/>
  <c r="AZ114" i="9"/>
  <c r="L114" i="9" s="1"/>
  <c r="AY114" i="9"/>
  <c r="K114" i="9" s="1"/>
  <c r="AX114" i="9"/>
  <c r="J114" i="9" s="1"/>
  <c r="AW114" i="9"/>
  <c r="I114" i="9" s="1"/>
  <c r="AV114" i="9"/>
  <c r="H114" i="9" s="1"/>
  <c r="AU114" i="9"/>
  <c r="G114" i="9" s="1"/>
  <c r="AT114" i="9"/>
  <c r="F114" i="9" s="1"/>
  <c r="AS114" i="9"/>
  <c r="E114" i="9" s="1"/>
  <c r="BD113" i="9"/>
  <c r="P113" i="9" s="1"/>
  <c r="BC113" i="9"/>
  <c r="O113" i="9" s="1"/>
  <c r="BB113" i="9"/>
  <c r="N113" i="9" s="1"/>
  <c r="BA113" i="9"/>
  <c r="M113" i="9" s="1"/>
  <c r="AZ113" i="9"/>
  <c r="L113" i="9" s="1"/>
  <c r="AY113" i="9"/>
  <c r="K113" i="9" s="1"/>
  <c r="AX113" i="9"/>
  <c r="J113" i="9" s="1"/>
  <c r="AW113" i="9"/>
  <c r="I113" i="9" s="1"/>
  <c r="AV113" i="9"/>
  <c r="H113" i="9" s="1"/>
  <c r="AU113" i="9"/>
  <c r="G113" i="9" s="1"/>
  <c r="AT113" i="9"/>
  <c r="F113" i="9" s="1"/>
  <c r="AS113" i="9"/>
  <c r="E113" i="9" s="1"/>
  <c r="BD112" i="9"/>
  <c r="P112" i="9" s="1"/>
  <c r="BC112" i="9"/>
  <c r="O112" i="9" s="1"/>
  <c r="BB112" i="9"/>
  <c r="N112" i="9" s="1"/>
  <c r="BA112" i="9"/>
  <c r="M112" i="9" s="1"/>
  <c r="AZ112" i="9"/>
  <c r="L112" i="9" s="1"/>
  <c r="AY112" i="9"/>
  <c r="K112" i="9" s="1"/>
  <c r="AX112" i="9"/>
  <c r="J112" i="9" s="1"/>
  <c r="AW112" i="9"/>
  <c r="I112" i="9" s="1"/>
  <c r="AV112" i="9"/>
  <c r="H112" i="9" s="1"/>
  <c r="AU112" i="9"/>
  <c r="G112" i="9" s="1"/>
  <c r="AT112" i="9"/>
  <c r="F112" i="9" s="1"/>
  <c r="AS112" i="9"/>
  <c r="E112" i="9" s="1"/>
  <c r="BD111" i="9"/>
  <c r="P111" i="9" s="1"/>
  <c r="BC111" i="9"/>
  <c r="O111" i="9" s="1"/>
  <c r="BB111" i="9"/>
  <c r="N111" i="9" s="1"/>
  <c r="BA111" i="9"/>
  <c r="M111" i="9" s="1"/>
  <c r="AZ111" i="9"/>
  <c r="L111" i="9" s="1"/>
  <c r="AY111" i="9"/>
  <c r="K111" i="9" s="1"/>
  <c r="AX111" i="9"/>
  <c r="J111" i="9" s="1"/>
  <c r="AW111" i="9"/>
  <c r="I111" i="9" s="1"/>
  <c r="AV111" i="9"/>
  <c r="H111" i="9" s="1"/>
  <c r="AU111" i="9"/>
  <c r="G111" i="9" s="1"/>
  <c r="AT111" i="9"/>
  <c r="F111" i="9" s="1"/>
  <c r="AS111" i="9"/>
  <c r="E111" i="9" s="1"/>
  <c r="BD110" i="9"/>
  <c r="P110" i="9" s="1"/>
  <c r="BC110" i="9"/>
  <c r="O110" i="9" s="1"/>
  <c r="BB110" i="9"/>
  <c r="N110" i="9" s="1"/>
  <c r="BA110" i="9"/>
  <c r="M110" i="9" s="1"/>
  <c r="AZ110" i="9"/>
  <c r="L110" i="9" s="1"/>
  <c r="AY110" i="9"/>
  <c r="K110" i="9" s="1"/>
  <c r="AX110" i="9"/>
  <c r="J110" i="9" s="1"/>
  <c r="AW110" i="9"/>
  <c r="I110" i="9" s="1"/>
  <c r="AV110" i="9"/>
  <c r="H110" i="9" s="1"/>
  <c r="AU110" i="9"/>
  <c r="G110" i="9" s="1"/>
  <c r="AT110" i="9"/>
  <c r="F110" i="9" s="1"/>
  <c r="AS110" i="9"/>
  <c r="E110" i="9" s="1"/>
  <c r="BD109" i="9"/>
  <c r="P109" i="9" s="1"/>
  <c r="BC109" i="9"/>
  <c r="O109" i="9" s="1"/>
  <c r="BB109" i="9"/>
  <c r="N109" i="9" s="1"/>
  <c r="BA109" i="9"/>
  <c r="M109" i="9" s="1"/>
  <c r="AZ109" i="9"/>
  <c r="L109" i="9" s="1"/>
  <c r="AY109" i="9"/>
  <c r="K109" i="9" s="1"/>
  <c r="AX109" i="9"/>
  <c r="J109" i="9" s="1"/>
  <c r="AW109" i="9"/>
  <c r="I109" i="9" s="1"/>
  <c r="AV109" i="9"/>
  <c r="H109" i="9" s="1"/>
  <c r="AU109" i="9"/>
  <c r="G109" i="9" s="1"/>
  <c r="AT109" i="9"/>
  <c r="F109" i="9" s="1"/>
  <c r="AS109" i="9"/>
  <c r="E109" i="9" s="1"/>
  <c r="BD108" i="9"/>
  <c r="P108" i="9" s="1"/>
  <c r="BC108" i="9"/>
  <c r="O108" i="9" s="1"/>
  <c r="BB108" i="9"/>
  <c r="N108" i="9" s="1"/>
  <c r="BA108" i="9"/>
  <c r="M108" i="9" s="1"/>
  <c r="AZ108" i="9"/>
  <c r="L108" i="9" s="1"/>
  <c r="AY108" i="9"/>
  <c r="K108" i="9" s="1"/>
  <c r="AX108" i="9"/>
  <c r="J108" i="9" s="1"/>
  <c r="AW108" i="9"/>
  <c r="I108" i="9" s="1"/>
  <c r="AV108" i="9"/>
  <c r="H108" i="9" s="1"/>
  <c r="AU108" i="9"/>
  <c r="G108" i="9" s="1"/>
  <c r="AT108" i="9"/>
  <c r="F108" i="9" s="1"/>
  <c r="AS108" i="9"/>
  <c r="E108" i="9" s="1"/>
  <c r="BD107" i="9"/>
  <c r="P107" i="9" s="1"/>
  <c r="BC107" i="9"/>
  <c r="O107" i="9" s="1"/>
  <c r="BB107" i="9"/>
  <c r="N107" i="9" s="1"/>
  <c r="BA107" i="9"/>
  <c r="M107" i="9" s="1"/>
  <c r="AZ107" i="9"/>
  <c r="L107" i="9" s="1"/>
  <c r="AY107" i="9"/>
  <c r="K107" i="9" s="1"/>
  <c r="AX107" i="9"/>
  <c r="J107" i="9" s="1"/>
  <c r="AW107" i="9"/>
  <c r="I107" i="9" s="1"/>
  <c r="AV107" i="9"/>
  <c r="H107" i="9" s="1"/>
  <c r="AU107" i="9"/>
  <c r="G107" i="9" s="1"/>
  <c r="AT107" i="9"/>
  <c r="F107" i="9" s="1"/>
  <c r="AS107" i="9"/>
  <c r="E107" i="9" s="1"/>
  <c r="BD106" i="9"/>
  <c r="P106" i="9" s="1"/>
  <c r="BC106" i="9"/>
  <c r="O106" i="9" s="1"/>
  <c r="BB106" i="9"/>
  <c r="N106" i="9" s="1"/>
  <c r="BA106" i="9"/>
  <c r="M106" i="9" s="1"/>
  <c r="AZ106" i="9"/>
  <c r="L106" i="9" s="1"/>
  <c r="AY106" i="9"/>
  <c r="K106" i="9" s="1"/>
  <c r="AX106" i="9"/>
  <c r="J106" i="9" s="1"/>
  <c r="AW106" i="9"/>
  <c r="I106" i="9" s="1"/>
  <c r="AV106" i="9"/>
  <c r="H106" i="9" s="1"/>
  <c r="AU106" i="9"/>
  <c r="G106" i="9" s="1"/>
  <c r="AT106" i="9"/>
  <c r="F106" i="9" s="1"/>
  <c r="AS106" i="9"/>
  <c r="E106" i="9" s="1"/>
  <c r="BD105" i="9"/>
  <c r="P105" i="9" s="1"/>
  <c r="BC105" i="9"/>
  <c r="O105" i="9" s="1"/>
  <c r="BB105" i="9"/>
  <c r="N105" i="9" s="1"/>
  <c r="BA105" i="9"/>
  <c r="M105" i="9" s="1"/>
  <c r="AZ105" i="9"/>
  <c r="L105" i="9" s="1"/>
  <c r="AY105" i="9"/>
  <c r="K105" i="9" s="1"/>
  <c r="AX105" i="9"/>
  <c r="J105" i="9" s="1"/>
  <c r="AW105" i="9"/>
  <c r="I105" i="9" s="1"/>
  <c r="AV105" i="9"/>
  <c r="H105" i="9" s="1"/>
  <c r="AU105" i="9"/>
  <c r="G105" i="9" s="1"/>
  <c r="AT105" i="9"/>
  <c r="F105" i="9" s="1"/>
  <c r="AS105" i="9"/>
  <c r="E105" i="9" s="1"/>
  <c r="BD104" i="9"/>
  <c r="P104" i="9" s="1"/>
  <c r="BC104" i="9"/>
  <c r="O104" i="9" s="1"/>
  <c r="BB104" i="9"/>
  <c r="N104" i="9" s="1"/>
  <c r="BA104" i="9"/>
  <c r="M104" i="9" s="1"/>
  <c r="AZ104" i="9"/>
  <c r="L104" i="9" s="1"/>
  <c r="AY104" i="9"/>
  <c r="K104" i="9" s="1"/>
  <c r="AX104" i="9"/>
  <c r="J104" i="9" s="1"/>
  <c r="AW104" i="9"/>
  <c r="I104" i="9" s="1"/>
  <c r="AV104" i="9"/>
  <c r="H104" i="9" s="1"/>
  <c r="AU104" i="9"/>
  <c r="G104" i="9" s="1"/>
  <c r="AT104" i="9"/>
  <c r="F104" i="9" s="1"/>
  <c r="AS104" i="9"/>
  <c r="E104" i="9" s="1"/>
  <c r="BD103" i="9"/>
  <c r="P103" i="9" s="1"/>
  <c r="BC103" i="9"/>
  <c r="O103" i="9" s="1"/>
  <c r="BB103" i="9"/>
  <c r="N103" i="9" s="1"/>
  <c r="BA103" i="9"/>
  <c r="M103" i="9" s="1"/>
  <c r="AZ103" i="9"/>
  <c r="L103" i="9" s="1"/>
  <c r="AY103" i="9"/>
  <c r="K103" i="9" s="1"/>
  <c r="AX103" i="9"/>
  <c r="J103" i="9" s="1"/>
  <c r="AW103" i="9"/>
  <c r="I103" i="9" s="1"/>
  <c r="AV103" i="9"/>
  <c r="H103" i="9" s="1"/>
  <c r="AU103" i="9"/>
  <c r="G103" i="9" s="1"/>
  <c r="AT103" i="9"/>
  <c r="F103" i="9" s="1"/>
  <c r="AS103" i="9"/>
  <c r="E103" i="9" s="1"/>
  <c r="BD102" i="9"/>
  <c r="P102" i="9" s="1"/>
  <c r="BC102" i="9"/>
  <c r="O102" i="9" s="1"/>
  <c r="BB102" i="9"/>
  <c r="N102" i="9" s="1"/>
  <c r="BA102" i="9"/>
  <c r="M102" i="9" s="1"/>
  <c r="AZ102" i="9"/>
  <c r="L102" i="9" s="1"/>
  <c r="AY102" i="9"/>
  <c r="K102" i="9" s="1"/>
  <c r="AX102" i="9"/>
  <c r="J102" i="9" s="1"/>
  <c r="AW102" i="9"/>
  <c r="I102" i="9" s="1"/>
  <c r="AV102" i="9"/>
  <c r="H102" i="9" s="1"/>
  <c r="AU102" i="9"/>
  <c r="G102" i="9" s="1"/>
  <c r="AT102" i="9"/>
  <c r="F102" i="9" s="1"/>
  <c r="AS102" i="9"/>
  <c r="E102" i="9" s="1"/>
  <c r="BD101" i="9"/>
  <c r="P101" i="9" s="1"/>
  <c r="BC101" i="9"/>
  <c r="O101" i="9" s="1"/>
  <c r="BB101" i="9"/>
  <c r="N101" i="9" s="1"/>
  <c r="BA101" i="9"/>
  <c r="M101" i="9" s="1"/>
  <c r="AZ101" i="9"/>
  <c r="L101" i="9" s="1"/>
  <c r="AY101" i="9"/>
  <c r="K101" i="9" s="1"/>
  <c r="AX101" i="9"/>
  <c r="J101" i="9" s="1"/>
  <c r="AW101" i="9"/>
  <c r="I101" i="9" s="1"/>
  <c r="AV101" i="9"/>
  <c r="H101" i="9" s="1"/>
  <c r="AU101" i="9"/>
  <c r="G101" i="9" s="1"/>
  <c r="AT101" i="9"/>
  <c r="F101" i="9" s="1"/>
  <c r="AS101" i="9"/>
  <c r="E101" i="9" s="1"/>
  <c r="BD100" i="9"/>
  <c r="P100" i="9" s="1"/>
  <c r="BC100" i="9"/>
  <c r="O100" i="9" s="1"/>
  <c r="BB100" i="9"/>
  <c r="N100" i="9" s="1"/>
  <c r="BA100" i="9"/>
  <c r="M100" i="9" s="1"/>
  <c r="AZ100" i="9"/>
  <c r="L100" i="9" s="1"/>
  <c r="AY100" i="9"/>
  <c r="K100" i="9" s="1"/>
  <c r="AX100" i="9"/>
  <c r="J100" i="9" s="1"/>
  <c r="AW100" i="9"/>
  <c r="I100" i="9" s="1"/>
  <c r="AV100" i="9"/>
  <c r="H100" i="9" s="1"/>
  <c r="AU100" i="9"/>
  <c r="G100" i="9" s="1"/>
  <c r="AT100" i="9"/>
  <c r="F100" i="9" s="1"/>
  <c r="AS100" i="9"/>
  <c r="E100" i="9" s="1"/>
  <c r="BD99" i="9"/>
  <c r="P99" i="9" s="1"/>
  <c r="BC99" i="9"/>
  <c r="O99" i="9" s="1"/>
  <c r="BB99" i="9"/>
  <c r="N99" i="9" s="1"/>
  <c r="BA99" i="9"/>
  <c r="M99" i="9" s="1"/>
  <c r="AZ99" i="9"/>
  <c r="L99" i="9" s="1"/>
  <c r="AY99" i="9"/>
  <c r="K99" i="9" s="1"/>
  <c r="AX99" i="9"/>
  <c r="J99" i="9" s="1"/>
  <c r="AW99" i="9"/>
  <c r="I99" i="9" s="1"/>
  <c r="AV99" i="9"/>
  <c r="H99" i="9" s="1"/>
  <c r="AU99" i="9"/>
  <c r="G99" i="9" s="1"/>
  <c r="AT99" i="9"/>
  <c r="F99" i="9" s="1"/>
  <c r="AS99" i="9"/>
  <c r="E99" i="9" s="1"/>
  <c r="BD98" i="9"/>
  <c r="P98" i="9" s="1"/>
  <c r="BC98" i="9"/>
  <c r="O98" i="9" s="1"/>
  <c r="BB98" i="9"/>
  <c r="N98" i="9" s="1"/>
  <c r="BA98" i="9"/>
  <c r="M98" i="9" s="1"/>
  <c r="AZ98" i="9"/>
  <c r="L98" i="9" s="1"/>
  <c r="AY98" i="9"/>
  <c r="K98" i="9" s="1"/>
  <c r="AX98" i="9"/>
  <c r="J98" i="9" s="1"/>
  <c r="AW98" i="9"/>
  <c r="I98" i="9" s="1"/>
  <c r="AV98" i="9"/>
  <c r="H98" i="9" s="1"/>
  <c r="AU98" i="9"/>
  <c r="G98" i="9" s="1"/>
  <c r="AT98" i="9"/>
  <c r="F98" i="9" s="1"/>
  <c r="AS98" i="9"/>
  <c r="E98" i="9" s="1"/>
  <c r="BD97" i="9"/>
  <c r="P97" i="9" s="1"/>
  <c r="BC97" i="9"/>
  <c r="O97" i="9" s="1"/>
  <c r="BB97" i="9"/>
  <c r="N97" i="9" s="1"/>
  <c r="BA97" i="9"/>
  <c r="M97" i="9" s="1"/>
  <c r="AZ97" i="9"/>
  <c r="L97" i="9" s="1"/>
  <c r="AY97" i="9"/>
  <c r="K97" i="9" s="1"/>
  <c r="AX97" i="9"/>
  <c r="J97" i="9" s="1"/>
  <c r="AW97" i="9"/>
  <c r="I97" i="9" s="1"/>
  <c r="AV97" i="9"/>
  <c r="H97" i="9" s="1"/>
  <c r="AU97" i="9"/>
  <c r="G97" i="9" s="1"/>
  <c r="AT97" i="9"/>
  <c r="F97" i="9" s="1"/>
  <c r="AS97" i="9"/>
  <c r="E97" i="9" s="1"/>
  <c r="BD96" i="9"/>
  <c r="P96" i="9" s="1"/>
  <c r="BC96" i="9"/>
  <c r="O96" i="9" s="1"/>
  <c r="BB96" i="9"/>
  <c r="N96" i="9" s="1"/>
  <c r="BA96" i="9"/>
  <c r="M96" i="9" s="1"/>
  <c r="AZ96" i="9"/>
  <c r="L96" i="9" s="1"/>
  <c r="AY96" i="9"/>
  <c r="K96" i="9" s="1"/>
  <c r="AX96" i="9"/>
  <c r="J96" i="9" s="1"/>
  <c r="AW96" i="9"/>
  <c r="I96" i="9" s="1"/>
  <c r="AV96" i="9"/>
  <c r="H96" i="9" s="1"/>
  <c r="AU96" i="9"/>
  <c r="G96" i="9" s="1"/>
  <c r="AT96" i="9"/>
  <c r="F96" i="9" s="1"/>
  <c r="AS96" i="9"/>
  <c r="E96" i="9" s="1"/>
  <c r="BD95" i="9"/>
  <c r="P95" i="9" s="1"/>
  <c r="BC95" i="9"/>
  <c r="O95" i="9" s="1"/>
  <c r="BB95" i="9"/>
  <c r="N95" i="9" s="1"/>
  <c r="BA95" i="9"/>
  <c r="M95" i="9" s="1"/>
  <c r="AZ95" i="9"/>
  <c r="L95" i="9" s="1"/>
  <c r="AY95" i="9"/>
  <c r="K95" i="9" s="1"/>
  <c r="AX95" i="9"/>
  <c r="J95" i="9" s="1"/>
  <c r="AW95" i="9"/>
  <c r="I95" i="9" s="1"/>
  <c r="AV95" i="9"/>
  <c r="H95" i="9" s="1"/>
  <c r="AU95" i="9"/>
  <c r="G95" i="9" s="1"/>
  <c r="AT95" i="9"/>
  <c r="F95" i="9" s="1"/>
  <c r="AS95" i="9"/>
  <c r="E95" i="9" s="1"/>
  <c r="BD94" i="9"/>
  <c r="P94" i="9" s="1"/>
  <c r="BC94" i="9"/>
  <c r="O94" i="9" s="1"/>
  <c r="BB94" i="9"/>
  <c r="N94" i="9" s="1"/>
  <c r="BA94" i="9"/>
  <c r="M94" i="9" s="1"/>
  <c r="AZ94" i="9"/>
  <c r="L94" i="9" s="1"/>
  <c r="AY94" i="9"/>
  <c r="K94" i="9" s="1"/>
  <c r="AX94" i="9"/>
  <c r="J94" i="9" s="1"/>
  <c r="AW94" i="9"/>
  <c r="I94" i="9" s="1"/>
  <c r="AV94" i="9"/>
  <c r="H94" i="9" s="1"/>
  <c r="AU94" i="9"/>
  <c r="G94" i="9" s="1"/>
  <c r="AT94" i="9"/>
  <c r="F94" i="9" s="1"/>
  <c r="AS94" i="9"/>
  <c r="E94" i="9" s="1"/>
  <c r="BD93" i="9"/>
  <c r="P93" i="9" s="1"/>
  <c r="BC93" i="9"/>
  <c r="O93" i="9" s="1"/>
  <c r="BB93" i="9"/>
  <c r="N93" i="9" s="1"/>
  <c r="BA93" i="9"/>
  <c r="M93" i="9" s="1"/>
  <c r="AZ93" i="9"/>
  <c r="L93" i="9" s="1"/>
  <c r="AY93" i="9"/>
  <c r="K93" i="9" s="1"/>
  <c r="AX93" i="9"/>
  <c r="J93" i="9" s="1"/>
  <c r="AW93" i="9"/>
  <c r="I93" i="9" s="1"/>
  <c r="AV93" i="9"/>
  <c r="H93" i="9" s="1"/>
  <c r="AU93" i="9"/>
  <c r="G93" i="9" s="1"/>
  <c r="AT93" i="9"/>
  <c r="F93" i="9" s="1"/>
  <c r="AS93" i="9"/>
  <c r="E93" i="9" s="1"/>
  <c r="BD92" i="9"/>
  <c r="P92" i="9" s="1"/>
  <c r="BC92" i="9"/>
  <c r="O92" i="9" s="1"/>
  <c r="BB92" i="9"/>
  <c r="N92" i="9" s="1"/>
  <c r="BA92" i="9"/>
  <c r="M92" i="9" s="1"/>
  <c r="AZ92" i="9"/>
  <c r="L92" i="9" s="1"/>
  <c r="AY92" i="9"/>
  <c r="K92" i="9" s="1"/>
  <c r="AX92" i="9"/>
  <c r="J92" i="9" s="1"/>
  <c r="AW92" i="9"/>
  <c r="I92" i="9" s="1"/>
  <c r="AV92" i="9"/>
  <c r="H92" i="9" s="1"/>
  <c r="AU92" i="9"/>
  <c r="G92" i="9" s="1"/>
  <c r="AT92" i="9"/>
  <c r="F92" i="9" s="1"/>
  <c r="AS92" i="9"/>
  <c r="E92" i="9" s="1"/>
  <c r="BD91" i="9"/>
  <c r="P91" i="9" s="1"/>
  <c r="BC91" i="9"/>
  <c r="O91" i="9" s="1"/>
  <c r="BB91" i="9"/>
  <c r="N91" i="9" s="1"/>
  <c r="BA91" i="9"/>
  <c r="M91" i="9" s="1"/>
  <c r="AZ91" i="9"/>
  <c r="L91" i="9" s="1"/>
  <c r="AY91" i="9"/>
  <c r="K91" i="9" s="1"/>
  <c r="AX91" i="9"/>
  <c r="J91" i="9" s="1"/>
  <c r="AW91" i="9"/>
  <c r="I91" i="9" s="1"/>
  <c r="AV91" i="9"/>
  <c r="H91" i="9" s="1"/>
  <c r="AU91" i="9"/>
  <c r="G91" i="9" s="1"/>
  <c r="AT91" i="9"/>
  <c r="F91" i="9" s="1"/>
  <c r="AS91" i="9"/>
  <c r="E91" i="9" s="1"/>
  <c r="BD90" i="9"/>
  <c r="P90" i="9" s="1"/>
  <c r="BC90" i="9"/>
  <c r="O90" i="9" s="1"/>
  <c r="BB90" i="9"/>
  <c r="N90" i="9" s="1"/>
  <c r="BA90" i="9"/>
  <c r="M90" i="9" s="1"/>
  <c r="AZ90" i="9"/>
  <c r="L90" i="9" s="1"/>
  <c r="AY90" i="9"/>
  <c r="K90" i="9" s="1"/>
  <c r="AX90" i="9"/>
  <c r="J90" i="9" s="1"/>
  <c r="AW90" i="9"/>
  <c r="I90" i="9" s="1"/>
  <c r="AV90" i="9"/>
  <c r="H90" i="9" s="1"/>
  <c r="AU90" i="9"/>
  <c r="G90" i="9" s="1"/>
  <c r="AT90" i="9"/>
  <c r="F90" i="9" s="1"/>
  <c r="AS90" i="9"/>
  <c r="E90" i="9" s="1"/>
  <c r="BD89" i="9"/>
  <c r="P89" i="9" s="1"/>
  <c r="BC89" i="9"/>
  <c r="O89" i="9" s="1"/>
  <c r="BB89" i="9"/>
  <c r="N89" i="9" s="1"/>
  <c r="BA89" i="9"/>
  <c r="M89" i="9" s="1"/>
  <c r="AZ89" i="9"/>
  <c r="L89" i="9" s="1"/>
  <c r="AY89" i="9"/>
  <c r="K89" i="9" s="1"/>
  <c r="AX89" i="9"/>
  <c r="J89" i="9" s="1"/>
  <c r="AW89" i="9"/>
  <c r="I89" i="9" s="1"/>
  <c r="AV89" i="9"/>
  <c r="H89" i="9" s="1"/>
  <c r="AU89" i="9"/>
  <c r="G89" i="9" s="1"/>
  <c r="AT89" i="9"/>
  <c r="F89" i="9" s="1"/>
  <c r="AS89" i="9"/>
  <c r="E89" i="9" s="1"/>
  <c r="BD88" i="9"/>
  <c r="P88" i="9" s="1"/>
  <c r="BC88" i="9"/>
  <c r="O88" i="9" s="1"/>
  <c r="BB88" i="9"/>
  <c r="N88" i="9" s="1"/>
  <c r="BA88" i="9"/>
  <c r="M88" i="9" s="1"/>
  <c r="AZ88" i="9"/>
  <c r="L88" i="9" s="1"/>
  <c r="AY88" i="9"/>
  <c r="K88" i="9" s="1"/>
  <c r="AX88" i="9"/>
  <c r="J88" i="9" s="1"/>
  <c r="AW88" i="9"/>
  <c r="I88" i="9" s="1"/>
  <c r="AV88" i="9"/>
  <c r="H88" i="9" s="1"/>
  <c r="AU88" i="9"/>
  <c r="G88" i="9" s="1"/>
  <c r="AT88" i="9"/>
  <c r="F88" i="9" s="1"/>
  <c r="AS88" i="9"/>
  <c r="E88" i="9" s="1"/>
  <c r="BD87" i="9"/>
  <c r="P87" i="9" s="1"/>
  <c r="BC87" i="9"/>
  <c r="O87" i="9" s="1"/>
  <c r="BB87" i="9"/>
  <c r="N87" i="9" s="1"/>
  <c r="BA87" i="9"/>
  <c r="M87" i="9" s="1"/>
  <c r="AZ87" i="9"/>
  <c r="L87" i="9" s="1"/>
  <c r="AY87" i="9"/>
  <c r="K87" i="9" s="1"/>
  <c r="AX87" i="9"/>
  <c r="J87" i="9" s="1"/>
  <c r="AW87" i="9"/>
  <c r="I87" i="9" s="1"/>
  <c r="AV87" i="9"/>
  <c r="H87" i="9" s="1"/>
  <c r="AU87" i="9"/>
  <c r="G87" i="9" s="1"/>
  <c r="AT87" i="9"/>
  <c r="F87" i="9" s="1"/>
  <c r="AS87" i="9"/>
  <c r="E87" i="9" s="1"/>
  <c r="BD86" i="9"/>
  <c r="P86" i="9" s="1"/>
  <c r="BC86" i="9"/>
  <c r="O86" i="9" s="1"/>
  <c r="BB86" i="9"/>
  <c r="N86" i="9" s="1"/>
  <c r="BA86" i="9"/>
  <c r="M86" i="9" s="1"/>
  <c r="AZ86" i="9"/>
  <c r="L86" i="9" s="1"/>
  <c r="AY86" i="9"/>
  <c r="K86" i="9" s="1"/>
  <c r="AX86" i="9"/>
  <c r="J86" i="9" s="1"/>
  <c r="AW86" i="9"/>
  <c r="I86" i="9" s="1"/>
  <c r="AV86" i="9"/>
  <c r="H86" i="9" s="1"/>
  <c r="AU86" i="9"/>
  <c r="G86" i="9" s="1"/>
  <c r="AT86" i="9"/>
  <c r="F86" i="9" s="1"/>
  <c r="AS86" i="9"/>
  <c r="E86" i="9" s="1"/>
  <c r="BD85" i="9"/>
  <c r="P85" i="9" s="1"/>
  <c r="BC85" i="9"/>
  <c r="O85" i="9" s="1"/>
  <c r="BB85" i="9"/>
  <c r="N85" i="9" s="1"/>
  <c r="BA85" i="9"/>
  <c r="M85" i="9" s="1"/>
  <c r="AZ85" i="9"/>
  <c r="L85" i="9" s="1"/>
  <c r="AY85" i="9"/>
  <c r="K85" i="9" s="1"/>
  <c r="AX85" i="9"/>
  <c r="J85" i="9" s="1"/>
  <c r="AW85" i="9"/>
  <c r="I85" i="9" s="1"/>
  <c r="AV85" i="9"/>
  <c r="H85" i="9" s="1"/>
  <c r="AU85" i="9"/>
  <c r="G85" i="9" s="1"/>
  <c r="AT85" i="9"/>
  <c r="F85" i="9" s="1"/>
  <c r="AS85" i="9"/>
  <c r="E85" i="9" s="1"/>
  <c r="BD84" i="9"/>
  <c r="P84" i="9" s="1"/>
  <c r="BC84" i="9"/>
  <c r="O84" i="9" s="1"/>
  <c r="BB84" i="9"/>
  <c r="N84" i="9" s="1"/>
  <c r="BA84" i="9"/>
  <c r="M84" i="9" s="1"/>
  <c r="AZ84" i="9"/>
  <c r="L84" i="9" s="1"/>
  <c r="AY84" i="9"/>
  <c r="K84" i="9" s="1"/>
  <c r="AX84" i="9"/>
  <c r="J84" i="9" s="1"/>
  <c r="AW84" i="9"/>
  <c r="I84" i="9" s="1"/>
  <c r="AV84" i="9"/>
  <c r="H84" i="9" s="1"/>
  <c r="AU84" i="9"/>
  <c r="G84" i="9" s="1"/>
  <c r="AT84" i="9"/>
  <c r="F84" i="9" s="1"/>
  <c r="AS84" i="9"/>
  <c r="E84" i="9" s="1"/>
  <c r="BD83" i="9"/>
  <c r="P83" i="9" s="1"/>
  <c r="BC83" i="9"/>
  <c r="O83" i="9" s="1"/>
  <c r="BB83" i="9"/>
  <c r="N83" i="9" s="1"/>
  <c r="BA83" i="9"/>
  <c r="M83" i="9" s="1"/>
  <c r="AZ83" i="9"/>
  <c r="L83" i="9" s="1"/>
  <c r="AY83" i="9"/>
  <c r="K83" i="9" s="1"/>
  <c r="AX83" i="9"/>
  <c r="J83" i="9" s="1"/>
  <c r="AW83" i="9"/>
  <c r="I83" i="9" s="1"/>
  <c r="AV83" i="9"/>
  <c r="H83" i="9" s="1"/>
  <c r="AU83" i="9"/>
  <c r="G83" i="9" s="1"/>
  <c r="AT83" i="9"/>
  <c r="F83" i="9" s="1"/>
  <c r="AS83" i="9"/>
  <c r="E83" i="9" s="1"/>
  <c r="BD82" i="9"/>
  <c r="P82" i="9" s="1"/>
  <c r="BC82" i="9"/>
  <c r="O82" i="9" s="1"/>
  <c r="BB82" i="9"/>
  <c r="N82" i="9" s="1"/>
  <c r="BA82" i="9"/>
  <c r="M82" i="9" s="1"/>
  <c r="AZ82" i="9"/>
  <c r="L82" i="9" s="1"/>
  <c r="AY82" i="9"/>
  <c r="K82" i="9" s="1"/>
  <c r="AX82" i="9"/>
  <c r="J82" i="9" s="1"/>
  <c r="AW82" i="9"/>
  <c r="I82" i="9" s="1"/>
  <c r="AV82" i="9"/>
  <c r="H82" i="9" s="1"/>
  <c r="AU82" i="9"/>
  <c r="G82" i="9" s="1"/>
  <c r="AT82" i="9"/>
  <c r="F82" i="9" s="1"/>
  <c r="AS82" i="9"/>
  <c r="E82" i="9" s="1"/>
  <c r="BD81" i="9"/>
  <c r="P81" i="9" s="1"/>
  <c r="BC81" i="9"/>
  <c r="O81" i="9" s="1"/>
  <c r="BB81" i="9"/>
  <c r="N81" i="9" s="1"/>
  <c r="BA81" i="9"/>
  <c r="M81" i="9" s="1"/>
  <c r="AZ81" i="9"/>
  <c r="L81" i="9" s="1"/>
  <c r="AY81" i="9"/>
  <c r="K81" i="9" s="1"/>
  <c r="AX81" i="9"/>
  <c r="J81" i="9" s="1"/>
  <c r="AW81" i="9"/>
  <c r="I81" i="9" s="1"/>
  <c r="AV81" i="9"/>
  <c r="H81" i="9" s="1"/>
  <c r="AU81" i="9"/>
  <c r="G81" i="9" s="1"/>
  <c r="AT81" i="9"/>
  <c r="F81" i="9" s="1"/>
  <c r="AS81" i="9"/>
  <c r="E81" i="9" s="1"/>
  <c r="BD80" i="9"/>
  <c r="P80" i="9" s="1"/>
  <c r="BC80" i="9"/>
  <c r="O80" i="9" s="1"/>
  <c r="BB80" i="9"/>
  <c r="N80" i="9" s="1"/>
  <c r="BA80" i="9"/>
  <c r="M80" i="9" s="1"/>
  <c r="AZ80" i="9"/>
  <c r="L80" i="9" s="1"/>
  <c r="AY80" i="9"/>
  <c r="K80" i="9" s="1"/>
  <c r="AX80" i="9"/>
  <c r="J80" i="9" s="1"/>
  <c r="AW80" i="9"/>
  <c r="I80" i="9" s="1"/>
  <c r="AV80" i="9"/>
  <c r="H80" i="9" s="1"/>
  <c r="AU80" i="9"/>
  <c r="G80" i="9" s="1"/>
  <c r="AT80" i="9"/>
  <c r="F80" i="9" s="1"/>
  <c r="AS80" i="9"/>
  <c r="E80" i="9" s="1"/>
  <c r="BD79" i="9"/>
  <c r="P79" i="9" s="1"/>
  <c r="BC79" i="9"/>
  <c r="O79" i="9" s="1"/>
  <c r="BB79" i="9"/>
  <c r="N79" i="9" s="1"/>
  <c r="BA79" i="9"/>
  <c r="M79" i="9" s="1"/>
  <c r="AZ79" i="9"/>
  <c r="L79" i="9" s="1"/>
  <c r="AY79" i="9"/>
  <c r="K79" i="9" s="1"/>
  <c r="AX79" i="9"/>
  <c r="J79" i="9" s="1"/>
  <c r="AW79" i="9"/>
  <c r="I79" i="9" s="1"/>
  <c r="AV79" i="9"/>
  <c r="H79" i="9" s="1"/>
  <c r="AU79" i="9"/>
  <c r="G79" i="9" s="1"/>
  <c r="AT79" i="9"/>
  <c r="F79" i="9" s="1"/>
  <c r="AS79" i="9"/>
  <c r="E79" i="9" s="1"/>
  <c r="BD78" i="9"/>
  <c r="P78" i="9" s="1"/>
  <c r="BC78" i="9"/>
  <c r="O78" i="9" s="1"/>
  <c r="BB78" i="9"/>
  <c r="N78" i="9" s="1"/>
  <c r="BA78" i="9"/>
  <c r="M78" i="9" s="1"/>
  <c r="AZ78" i="9"/>
  <c r="L78" i="9" s="1"/>
  <c r="AY78" i="9"/>
  <c r="K78" i="9" s="1"/>
  <c r="AX78" i="9"/>
  <c r="J78" i="9" s="1"/>
  <c r="AW78" i="9"/>
  <c r="I78" i="9" s="1"/>
  <c r="AV78" i="9"/>
  <c r="H78" i="9" s="1"/>
  <c r="AU78" i="9"/>
  <c r="G78" i="9" s="1"/>
  <c r="AT78" i="9"/>
  <c r="F78" i="9" s="1"/>
  <c r="AS78" i="9"/>
  <c r="E78" i="9" s="1"/>
  <c r="BD77" i="9"/>
  <c r="P77" i="9" s="1"/>
  <c r="BC77" i="9"/>
  <c r="O77" i="9" s="1"/>
  <c r="BB77" i="9"/>
  <c r="N77" i="9" s="1"/>
  <c r="BA77" i="9"/>
  <c r="M77" i="9" s="1"/>
  <c r="AZ77" i="9"/>
  <c r="L77" i="9" s="1"/>
  <c r="AY77" i="9"/>
  <c r="K77" i="9" s="1"/>
  <c r="AX77" i="9"/>
  <c r="J77" i="9" s="1"/>
  <c r="AW77" i="9"/>
  <c r="I77" i="9" s="1"/>
  <c r="AV77" i="9"/>
  <c r="H77" i="9" s="1"/>
  <c r="AU77" i="9"/>
  <c r="G77" i="9" s="1"/>
  <c r="AT77" i="9"/>
  <c r="F77" i="9" s="1"/>
  <c r="AS77" i="9"/>
  <c r="E77" i="9" s="1"/>
  <c r="BD76" i="9"/>
  <c r="P76" i="9" s="1"/>
  <c r="BC76" i="9"/>
  <c r="O76" i="9" s="1"/>
  <c r="BB76" i="9"/>
  <c r="N76" i="9" s="1"/>
  <c r="BA76" i="9"/>
  <c r="M76" i="9" s="1"/>
  <c r="AZ76" i="9"/>
  <c r="L76" i="9" s="1"/>
  <c r="AY76" i="9"/>
  <c r="K76" i="9" s="1"/>
  <c r="AX76" i="9"/>
  <c r="J76" i="9" s="1"/>
  <c r="AW76" i="9"/>
  <c r="I76" i="9" s="1"/>
  <c r="AV76" i="9"/>
  <c r="H76" i="9" s="1"/>
  <c r="AU76" i="9"/>
  <c r="G76" i="9" s="1"/>
  <c r="AT76" i="9"/>
  <c r="F76" i="9" s="1"/>
  <c r="AS76" i="9"/>
  <c r="E76" i="9" s="1"/>
  <c r="BD75" i="9"/>
  <c r="P75" i="9" s="1"/>
  <c r="BC75" i="9"/>
  <c r="O75" i="9" s="1"/>
  <c r="BB75" i="9"/>
  <c r="N75" i="9" s="1"/>
  <c r="BA75" i="9"/>
  <c r="M75" i="9" s="1"/>
  <c r="AZ75" i="9"/>
  <c r="L75" i="9" s="1"/>
  <c r="AY75" i="9"/>
  <c r="K75" i="9" s="1"/>
  <c r="AX75" i="9"/>
  <c r="J75" i="9" s="1"/>
  <c r="AW75" i="9"/>
  <c r="I75" i="9" s="1"/>
  <c r="AV75" i="9"/>
  <c r="H75" i="9" s="1"/>
  <c r="AU75" i="9"/>
  <c r="G75" i="9" s="1"/>
  <c r="AT75" i="9"/>
  <c r="F75" i="9" s="1"/>
  <c r="AS75" i="9"/>
  <c r="E75" i="9" s="1"/>
  <c r="BD74" i="9"/>
  <c r="P74" i="9" s="1"/>
  <c r="BC74" i="9"/>
  <c r="O74" i="9" s="1"/>
  <c r="BB74" i="9"/>
  <c r="N74" i="9" s="1"/>
  <c r="BA74" i="9"/>
  <c r="M74" i="9" s="1"/>
  <c r="AZ74" i="9"/>
  <c r="L74" i="9" s="1"/>
  <c r="AY74" i="9"/>
  <c r="K74" i="9" s="1"/>
  <c r="AX74" i="9"/>
  <c r="J74" i="9" s="1"/>
  <c r="AW74" i="9"/>
  <c r="I74" i="9" s="1"/>
  <c r="AV74" i="9"/>
  <c r="H74" i="9" s="1"/>
  <c r="AU74" i="9"/>
  <c r="G74" i="9" s="1"/>
  <c r="AT74" i="9"/>
  <c r="F74" i="9" s="1"/>
  <c r="AS74" i="9"/>
  <c r="E74" i="9" s="1"/>
  <c r="BD73" i="9"/>
  <c r="P73" i="9" s="1"/>
  <c r="BC73" i="9"/>
  <c r="O73" i="9" s="1"/>
  <c r="BB73" i="9"/>
  <c r="N73" i="9" s="1"/>
  <c r="BA73" i="9"/>
  <c r="M73" i="9" s="1"/>
  <c r="AZ73" i="9"/>
  <c r="L73" i="9" s="1"/>
  <c r="AY73" i="9"/>
  <c r="K73" i="9" s="1"/>
  <c r="AX73" i="9"/>
  <c r="J73" i="9" s="1"/>
  <c r="AW73" i="9"/>
  <c r="I73" i="9" s="1"/>
  <c r="AV73" i="9"/>
  <c r="H73" i="9" s="1"/>
  <c r="AU73" i="9"/>
  <c r="G73" i="9" s="1"/>
  <c r="AT73" i="9"/>
  <c r="F73" i="9" s="1"/>
  <c r="AS73" i="9"/>
  <c r="E73" i="9" s="1"/>
  <c r="BD72" i="9"/>
  <c r="P72" i="9" s="1"/>
  <c r="BC72" i="9"/>
  <c r="O72" i="9" s="1"/>
  <c r="BB72" i="9"/>
  <c r="N72" i="9" s="1"/>
  <c r="BA72" i="9"/>
  <c r="M72" i="9" s="1"/>
  <c r="AZ72" i="9"/>
  <c r="L72" i="9" s="1"/>
  <c r="AY72" i="9"/>
  <c r="K72" i="9" s="1"/>
  <c r="AX72" i="9"/>
  <c r="J72" i="9" s="1"/>
  <c r="AW72" i="9"/>
  <c r="I72" i="9" s="1"/>
  <c r="AV72" i="9"/>
  <c r="H72" i="9" s="1"/>
  <c r="AU72" i="9"/>
  <c r="G72" i="9" s="1"/>
  <c r="AT72" i="9"/>
  <c r="F72" i="9" s="1"/>
  <c r="AS72" i="9"/>
  <c r="E72" i="9" s="1"/>
  <c r="BD71" i="9"/>
  <c r="P71" i="9" s="1"/>
  <c r="BC71" i="9"/>
  <c r="O71" i="9" s="1"/>
  <c r="BB71" i="9"/>
  <c r="N71" i="9" s="1"/>
  <c r="BA71" i="9"/>
  <c r="M71" i="9" s="1"/>
  <c r="AZ71" i="9"/>
  <c r="L71" i="9" s="1"/>
  <c r="AY71" i="9"/>
  <c r="K71" i="9" s="1"/>
  <c r="AX71" i="9"/>
  <c r="J71" i="9" s="1"/>
  <c r="AW71" i="9"/>
  <c r="I71" i="9" s="1"/>
  <c r="AV71" i="9"/>
  <c r="H71" i="9" s="1"/>
  <c r="AU71" i="9"/>
  <c r="G71" i="9" s="1"/>
  <c r="AT71" i="9"/>
  <c r="F71" i="9" s="1"/>
  <c r="AS71" i="9"/>
  <c r="E71" i="9" s="1"/>
  <c r="BD70" i="9"/>
  <c r="P70" i="9" s="1"/>
  <c r="BC70" i="9"/>
  <c r="O70" i="9" s="1"/>
  <c r="BB70" i="9"/>
  <c r="N70" i="9" s="1"/>
  <c r="BA70" i="9"/>
  <c r="M70" i="9" s="1"/>
  <c r="AZ70" i="9"/>
  <c r="L70" i="9" s="1"/>
  <c r="AY70" i="9"/>
  <c r="K70" i="9" s="1"/>
  <c r="AX70" i="9"/>
  <c r="J70" i="9" s="1"/>
  <c r="AW70" i="9"/>
  <c r="I70" i="9" s="1"/>
  <c r="AV70" i="9"/>
  <c r="H70" i="9" s="1"/>
  <c r="AU70" i="9"/>
  <c r="G70" i="9" s="1"/>
  <c r="AT70" i="9"/>
  <c r="F70" i="9" s="1"/>
  <c r="AS70" i="9"/>
  <c r="E70" i="9" s="1"/>
  <c r="BD69" i="9"/>
  <c r="P69" i="9" s="1"/>
  <c r="BC69" i="9"/>
  <c r="O69" i="9" s="1"/>
  <c r="BB69" i="9"/>
  <c r="N69" i="9" s="1"/>
  <c r="BA69" i="9"/>
  <c r="M69" i="9" s="1"/>
  <c r="AZ69" i="9"/>
  <c r="L69" i="9" s="1"/>
  <c r="AY69" i="9"/>
  <c r="K69" i="9" s="1"/>
  <c r="AX69" i="9"/>
  <c r="J69" i="9" s="1"/>
  <c r="AW69" i="9"/>
  <c r="I69" i="9" s="1"/>
  <c r="AV69" i="9"/>
  <c r="H69" i="9" s="1"/>
  <c r="AU69" i="9"/>
  <c r="G69" i="9" s="1"/>
  <c r="AT69" i="9"/>
  <c r="F69" i="9" s="1"/>
  <c r="AS69" i="9"/>
  <c r="E69" i="9" s="1"/>
  <c r="BD68" i="9"/>
  <c r="P68" i="9" s="1"/>
  <c r="BC68" i="9"/>
  <c r="O68" i="9" s="1"/>
  <c r="BB68" i="9"/>
  <c r="N68" i="9" s="1"/>
  <c r="BA68" i="9"/>
  <c r="M68" i="9" s="1"/>
  <c r="AZ68" i="9"/>
  <c r="L68" i="9" s="1"/>
  <c r="AY68" i="9"/>
  <c r="K68" i="9" s="1"/>
  <c r="AX68" i="9"/>
  <c r="J68" i="9" s="1"/>
  <c r="AW68" i="9"/>
  <c r="I68" i="9" s="1"/>
  <c r="AV68" i="9"/>
  <c r="H68" i="9" s="1"/>
  <c r="AU68" i="9"/>
  <c r="G68" i="9" s="1"/>
  <c r="AT68" i="9"/>
  <c r="F68" i="9" s="1"/>
  <c r="AS68" i="9"/>
  <c r="E68" i="9" s="1"/>
  <c r="BD67" i="9"/>
  <c r="P67" i="9" s="1"/>
  <c r="BC67" i="9"/>
  <c r="O67" i="9" s="1"/>
  <c r="BB67" i="9"/>
  <c r="N67" i="9" s="1"/>
  <c r="BA67" i="9"/>
  <c r="M67" i="9" s="1"/>
  <c r="AZ67" i="9"/>
  <c r="L67" i="9" s="1"/>
  <c r="AY67" i="9"/>
  <c r="K67" i="9" s="1"/>
  <c r="AX67" i="9"/>
  <c r="J67" i="9" s="1"/>
  <c r="AW67" i="9"/>
  <c r="I67" i="9" s="1"/>
  <c r="AV67" i="9"/>
  <c r="H67" i="9" s="1"/>
  <c r="AU67" i="9"/>
  <c r="G67" i="9" s="1"/>
  <c r="AT67" i="9"/>
  <c r="F67" i="9" s="1"/>
  <c r="AS67" i="9"/>
  <c r="E67" i="9" s="1"/>
  <c r="BD66" i="9"/>
  <c r="P66" i="9" s="1"/>
  <c r="BC66" i="9"/>
  <c r="O66" i="9" s="1"/>
  <c r="BB66" i="9"/>
  <c r="N66" i="9" s="1"/>
  <c r="BA66" i="9"/>
  <c r="M66" i="9" s="1"/>
  <c r="AZ66" i="9"/>
  <c r="L66" i="9" s="1"/>
  <c r="AY66" i="9"/>
  <c r="K66" i="9" s="1"/>
  <c r="AX66" i="9"/>
  <c r="J66" i="9" s="1"/>
  <c r="AW66" i="9"/>
  <c r="I66" i="9" s="1"/>
  <c r="AV66" i="9"/>
  <c r="H66" i="9" s="1"/>
  <c r="AU66" i="9"/>
  <c r="G66" i="9" s="1"/>
  <c r="AT66" i="9"/>
  <c r="F66" i="9" s="1"/>
  <c r="AS66" i="9"/>
  <c r="E66" i="9" s="1"/>
  <c r="BD65" i="9"/>
  <c r="P65" i="9" s="1"/>
  <c r="BC65" i="9"/>
  <c r="O65" i="9" s="1"/>
  <c r="BB65" i="9"/>
  <c r="N65" i="9" s="1"/>
  <c r="BA65" i="9"/>
  <c r="M65" i="9" s="1"/>
  <c r="AZ65" i="9"/>
  <c r="L65" i="9" s="1"/>
  <c r="AY65" i="9"/>
  <c r="K65" i="9" s="1"/>
  <c r="AX65" i="9"/>
  <c r="J65" i="9" s="1"/>
  <c r="AW65" i="9"/>
  <c r="I65" i="9" s="1"/>
  <c r="AV65" i="9"/>
  <c r="H65" i="9" s="1"/>
  <c r="AU65" i="9"/>
  <c r="G65" i="9" s="1"/>
  <c r="AT65" i="9"/>
  <c r="F65" i="9" s="1"/>
  <c r="AS65" i="9"/>
  <c r="E65" i="9" s="1"/>
  <c r="BD64" i="9"/>
  <c r="P64" i="9" s="1"/>
  <c r="BC64" i="9"/>
  <c r="O64" i="9" s="1"/>
  <c r="BB64" i="9"/>
  <c r="N64" i="9" s="1"/>
  <c r="BA64" i="9"/>
  <c r="M64" i="9" s="1"/>
  <c r="AZ64" i="9"/>
  <c r="L64" i="9" s="1"/>
  <c r="AY64" i="9"/>
  <c r="K64" i="9" s="1"/>
  <c r="AX64" i="9"/>
  <c r="J64" i="9" s="1"/>
  <c r="AW64" i="9"/>
  <c r="I64" i="9" s="1"/>
  <c r="AV64" i="9"/>
  <c r="H64" i="9" s="1"/>
  <c r="AU64" i="9"/>
  <c r="G64" i="9" s="1"/>
  <c r="AT64" i="9"/>
  <c r="F64" i="9" s="1"/>
  <c r="AS64" i="9"/>
  <c r="E64" i="9" s="1"/>
  <c r="BD63" i="9"/>
  <c r="P63" i="9" s="1"/>
  <c r="BC63" i="9"/>
  <c r="O63" i="9" s="1"/>
  <c r="BB63" i="9"/>
  <c r="N63" i="9" s="1"/>
  <c r="BA63" i="9"/>
  <c r="M63" i="9" s="1"/>
  <c r="AZ63" i="9"/>
  <c r="L63" i="9" s="1"/>
  <c r="AY63" i="9"/>
  <c r="K63" i="9" s="1"/>
  <c r="AX63" i="9"/>
  <c r="J63" i="9" s="1"/>
  <c r="AW63" i="9"/>
  <c r="I63" i="9" s="1"/>
  <c r="AV63" i="9"/>
  <c r="H63" i="9" s="1"/>
  <c r="AU63" i="9"/>
  <c r="G63" i="9" s="1"/>
  <c r="AT63" i="9"/>
  <c r="F63" i="9" s="1"/>
  <c r="AS63" i="9"/>
  <c r="E63" i="9" s="1"/>
  <c r="BD62" i="9"/>
  <c r="P62" i="9" s="1"/>
  <c r="BC62" i="9"/>
  <c r="O62" i="9" s="1"/>
  <c r="BB62" i="9"/>
  <c r="N62" i="9" s="1"/>
  <c r="BA62" i="9"/>
  <c r="M62" i="9" s="1"/>
  <c r="AZ62" i="9"/>
  <c r="L62" i="9" s="1"/>
  <c r="AY62" i="9"/>
  <c r="K62" i="9" s="1"/>
  <c r="AX62" i="9"/>
  <c r="J62" i="9" s="1"/>
  <c r="AW62" i="9"/>
  <c r="I62" i="9" s="1"/>
  <c r="AV62" i="9"/>
  <c r="H62" i="9" s="1"/>
  <c r="AU62" i="9"/>
  <c r="G62" i="9" s="1"/>
  <c r="AT62" i="9"/>
  <c r="F62" i="9" s="1"/>
  <c r="AS62" i="9"/>
  <c r="E62" i="9" s="1"/>
  <c r="BD61" i="9"/>
  <c r="P61" i="9" s="1"/>
  <c r="BC61" i="9"/>
  <c r="O61" i="9" s="1"/>
  <c r="BB61" i="9"/>
  <c r="N61" i="9" s="1"/>
  <c r="BA61" i="9"/>
  <c r="M61" i="9" s="1"/>
  <c r="AZ61" i="9"/>
  <c r="L61" i="9" s="1"/>
  <c r="AY61" i="9"/>
  <c r="K61" i="9" s="1"/>
  <c r="AX61" i="9"/>
  <c r="J61" i="9" s="1"/>
  <c r="AW61" i="9"/>
  <c r="I61" i="9" s="1"/>
  <c r="AV61" i="9"/>
  <c r="H61" i="9" s="1"/>
  <c r="AU61" i="9"/>
  <c r="G61" i="9" s="1"/>
  <c r="AT61" i="9"/>
  <c r="F61" i="9" s="1"/>
  <c r="AS61" i="9"/>
  <c r="E61" i="9" s="1"/>
  <c r="BD60" i="9"/>
  <c r="P60" i="9" s="1"/>
  <c r="BC60" i="9"/>
  <c r="O60" i="9" s="1"/>
  <c r="BB60" i="9"/>
  <c r="N60" i="9" s="1"/>
  <c r="BA60" i="9"/>
  <c r="M60" i="9" s="1"/>
  <c r="AZ60" i="9"/>
  <c r="L60" i="9" s="1"/>
  <c r="AY60" i="9"/>
  <c r="K60" i="9" s="1"/>
  <c r="AX60" i="9"/>
  <c r="J60" i="9" s="1"/>
  <c r="AW60" i="9"/>
  <c r="I60" i="9" s="1"/>
  <c r="AV60" i="9"/>
  <c r="H60" i="9" s="1"/>
  <c r="AU60" i="9"/>
  <c r="G60" i="9" s="1"/>
  <c r="AT60" i="9"/>
  <c r="F60" i="9" s="1"/>
  <c r="AS60" i="9"/>
  <c r="E60" i="9" s="1"/>
  <c r="BD59" i="9"/>
  <c r="P59" i="9" s="1"/>
  <c r="BC59" i="9"/>
  <c r="O59" i="9" s="1"/>
  <c r="BB59" i="9"/>
  <c r="N59" i="9" s="1"/>
  <c r="BA59" i="9"/>
  <c r="M59" i="9" s="1"/>
  <c r="AZ59" i="9"/>
  <c r="L59" i="9" s="1"/>
  <c r="AY59" i="9"/>
  <c r="K59" i="9" s="1"/>
  <c r="AX59" i="9"/>
  <c r="J59" i="9" s="1"/>
  <c r="AW59" i="9"/>
  <c r="I59" i="9" s="1"/>
  <c r="AV59" i="9"/>
  <c r="H59" i="9" s="1"/>
  <c r="AU59" i="9"/>
  <c r="G59" i="9" s="1"/>
  <c r="AT59" i="9"/>
  <c r="F59" i="9" s="1"/>
  <c r="AS59" i="9"/>
  <c r="E59" i="9" s="1"/>
  <c r="BD58" i="9"/>
  <c r="P58" i="9" s="1"/>
  <c r="BC58" i="9"/>
  <c r="O58" i="9" s="1"/>
  <c r="BB58" i="9"/>
  <c r="N58" i="9" s="1"/>
  <c r="BA58" i="9"/>
  <c r="M58" i="9" s="1"/>
  <c r="AZ58" i="9"/>
  <c r="L58" i="9" s="1"/>
  <c r="AY58" i="9"/>
  <c r="K58" i="9" s="1"/>
  <c r="AX58" i="9"/>
  <c r="J58" i="9" s="1"/>
  <c r="AW58" i="9"/>
  <c r="I58" i="9" s="1"/>
  <c r="AV58" i="9"/>
  <c r="H58" i="9" s="1"/>
  <c r="AU58" i="9"/>
  <c r="G58" i="9" s="1"/>
  <c r="AT58" i="9"/>
  <c r="F58" i="9" s="1"/>
  <c r="AS58" i="9"/>
  <c r="E58" i="9" s="1"/>
  <c r="BD57" i="9"/>
  <c r="P57" i="9" s="1"/>
  <c r="BC57" i="9"/>
  <c r="O57" i="9" s="1"/>
  <c r="BB57" i="9"/>
  <c r="N57" i="9" s="1"/>
  <c r="BA57" i="9"/>
  <c r="M57" i="9" s="1"/>
  <c r="AZ57" i="9"/>
  <c r="L57" i="9" s="1"/>
  <c r="AY57" i="9"/>
  <c r="K57" i="9" s="1"/>
  <c r="AX57" i="9"/>
  <c r="J57" i="9" s="1"/>
  <c r="AW57" i="9"/>
  <c r="I57" i="9" s="1"/>
  <c r="AV57" i="9"/>
  <c r="H57" i="9" s="1"/>
  <c r="AU57" i="9"/>
  <c r="G57" i="9" s="1"/>
  <c r="AT57" i="9"/>
  <c r="F57" i="9" s="1"/>
  <c r="AS57" i="9"/>
  <c r="E57" i="9" s="1"/>
  <c r="BD56" i="9"/>
  <c r="P56" i="9" s="1"/>
  <c r="BC56" i="9"/>
  <c r="O56" i="9" s="1"/>
  <c r="BB56" i="9"/>
  <c r="N56" i="9" s="1"/>
  <c r="BA56" i="9"/>
  <c r="M56" i="9" s="1"/>
  <c r="AZ56" i="9"/>
  <c r="L56" i="9" s="1"/>
  <c r="AY56" i="9"/>
  <c r="K56" i="9" s="1"/>
  <c r="AX56" i="9"/>
  <c r="J56" i="9" s="1"/>
  <c r="AW56" i="9"/>
  <c r="I56" i="9" s="1"/>
  <c r="AV56" i="9"/>
  <c r="H56" i="9" s="1"/>
  <c r="AU56" i="9"/>
  <c r="G56" i="9" s="1"/>
  <c r="AT56" i="9"/>
  <c r="F56" i="9" s="1"/>
  <c r="AS56" i="9"/>
  <c r="E56" i="9" s="1"/>
  <c r="BD55" i="9"/>
  <c r="P55" i="9" s="1"/>
  <c r="BC55" i="9"/>
  <c r="O55" i="9" s="1"/>
  <c r="BB55" i="9"/>
  <c r="N55" i="9" s="1"/>
  <c r="BA55" i="9"/>
  <c r="M55" i="9" s="1"/>
  <c r="AZ55" i="9"/>
  <c r="L55" i="9" s="1"/>
  <c r="AY55" i="9"/>
  <c r="K55" i="9" s="1"/>
  <c r="AX55" i="9"/>
  <c r="J55" i="9" s="1"/>
  <c r="AW55" i="9"/>
  <c r="I55" i="9" s="1"/>
  <c r="AV55" i="9"/>
  <c r="H55" i="9" s="1"/>
  <c r="AU55" i="9"/>
  <c r="G55" i="9" s="1"/>
  <c r="AT55" i="9"/>
  <c r="F55" i="9" s="1"/>
  <c r="AS55" i="9"/>
  <c r="E55" i="9" s="1"/>
  <c r="BD54" i="9"/>
  <c r="P54" i="9" s="1"/>
  <c r="BC54" i="9"/>
  <c r="O54" i="9" s="1"/>
  <c r="BB54" i="9"/>
  <c r="N54" i="9" s="1"/>
  <c r="BA54" i="9"/>
  <c r="M54" i="9" s="1"/>
  <c r="AZ54" i="9"/>
  <c r="L54" i="9" s="1"/>
  <c r="AY54" i="9"/>
  <c r="K54" i="9" s="1"/>
  <c r="AX54" i="9"/>
  <c r="J54" i="9" s="1"/>
  <c r="AW54" i="9"/>
  <c r="I54" i="9" s="1"/>
  <c r="AV54" i="9"/>
  <c r="H54" i="9" s="1"/>
  <c r="AU54" i="9"/>
  <c r="G54" i="9" s="1"/>
  <c r="AT54" i="9"/>
  <c r="F54" i="9" s="1"/>
  <c r="AS54" i="9"/>
  <c r="E54" i="9" s="1"/>
  <c r="BD53" i="9"/>
  <c r="P53" i="9" s="1"/>
  <c r="BC53" i="9"/>
  <c r="O53" i="9" s="1"/>
  <c r="BB53" i="9"/>
  <c r="N53" i="9" s="1"/>
  <c r="BA53" i="9"/>
  <c r="M53" i="9" s="1"/>
  <c r="AZ53" i="9"/>
  <c r="L53" i="9" s="1"/>
  <c r="AY53" i="9"/>
  <c r="K53" i="9" s="1"/>
  <c r="AX53" i="9"/>
  <c r="J53" i="9" s="1"/>
  <c r="AW53" i="9"/>
  <c r="I53" i="9" s="1"/>
  <c r="AV53" i="9"/>
  <c r="H53" i="9" s="1"/>
  <c r="AU53" i="9"/>
  <c r="G53" i="9" s="1"/>
  <c r="AT53" i="9"/>
  <c r="F53" i="9" s="1"/>
  <c r="AS53" i="9"/>
  <c r="E53" i="9" s="1"/>
  <c r="BD52" i="9"/>
  <c r="P52" i="9" s="1"/>
  <c r="BC52" i="9"/>
  <c r="O52" i="9" s="1"/>
  <c r="BB52" i="9"/>
  <c r="N52" i="9" s="1"/>
  <c r="BA52" i="9"/>
  <c r="M52" i="9" s="1"/>
  <c r="AZ52" i="9"/>
  <c r="L52" i="9" s="1"/>
  <c r="AY52" i="9"/>
  <c r="K52" i="9" s="1"/>
  <c r="AX52" i="9"/>
  <c r="J52" i="9" s="1"/>
  <c r="AW52" i="9"/>
  <c r="I52" i="9" s="1"/>
  <c r="AV52" i="9"/>
  <c r="H52" i="9" s="1"/>
  <c r="AU52" i="9"/>
  <c r="G52" i="9" s="1"/>
  <c r="AT52" i="9"/>
  <c r="F52" i="9" s="1"/>
  <c r="AS52" i="9"/>
  <c r="E52" i="9" s="1"/>
  <c r="BD51" i="9"/>
  <c r="P51" i="9" s="1"/>
  <c r="BC51" i="9"/>
  <c r="O51" i="9" s="1"/>
  <c r="BB51" i="9"/>
  <c r="N51" i="9" s="1"/>
  <c r="BA51" i="9"/>
  <c r="M51" i="9" s="1"/>
  <c r="AZ51" i="9"/>
  <c r="L51" i="9" s="1"/>
  <c r="AY51" i="9"/>
  <c r="K51" i="9" s="1"/>
  <c r="AX51" i="9"/>
  <c r="J51" i="9" s="1"/>
  <c r="AW51" i="9"/>
  <c r="I51" i="9" s="1"/>
  <c r="AV51" i="9"/>
  <c r="H51" i="9" s="1"/>
  <c r="AU51" i="9"/>
  <c r="G51" i="9" s="1"/>
  <c r="AT51" i="9"/>
  <c r="F51" i="9" s="1"/>
  <c r="AS51" i="9"/>
  <c r="E51" i="9" s="1"/>
  <c r="BD50" i="9"/>
  <c r="P50" i="9" s="1"/>
  <c r="BC50" i="9"/>
  <c r="O50" i="9" s="1"/>
  <c r="BB50" i="9"/>
  <c r="N50" i="9" s="1"/>
  <c r="BA50" i="9"/>
  <c r="M50" i="9" s="1"/>
  <c r="AZ50" i="9"/>
  <c r="L50" i="9" s="1"/>
  <c r="AY50" i="9"/>
  <c r="K50" i="9" s="1"/>
  <c r="AX50" i="9"/>
  <c r="J50" i="9" s="1"/>
  <c r="AW50" i="9"/>
  <c r="I50" i="9" s="1"/>
  <c r="AV50" i="9"/>
  <c r="H50" i="9" s="1"/>
  <c r="AU50" i="9"/>
  <c r="G50" i="9" s="1"/>
  <c r="AT50" i="9"/>
  <c r="F50" i="9" s="1"/>
  <c r="AS50" i="9"/>
  <c r="E50" i="9" s="1"/>
  <c r="BD49" i="9"/>
  <c r="P49" i="9" s="1"/>
  <c r="BC49" i="9"/>
  <c r="O49" i="9" s="1"/>
  <c r="BB49" i="9"/>
  <c r="N49" i="9" s="1"/>
  <c r="BA49" i="9"/>
  <c r="M49" i="9" s="1"/>
  <c r="AZ49" i="9"/>
  <c r="L49" i="9" s="1"/>
  <c r="AY49" i="9"/>
  <c r="K49" i="9" s="1"/>
  <c r="AX49" i="9"/>
  <c r="J49" i="9" s="1"/>
  <c r="AW49" i="9"/>
  <c r="I49" i="9" s="1"/>
  <c r="AV49" i="9"/>
  <c r="H49" i="9" s="1"/>
  <c r="AU49" i="9"/>
  <c r="G49" i="9" s="1"/>
  <c r="AT49" i="9"/>
  <c r="F49" i="9" s="1"/>
  <c r="AS49" i="9"/>
  <c r="E49" i="9" s="1"/>
  <c r="BD48" i="9"/>
  <c r="P48" i="9" s="1"/>
  <c r="BC48" i="9"/>
  <c r="O48" i="9" s="1"/>
  <c r="BB48" i="9"/>
  <c r="N48" i="9" s="1"/>
  <c r="BA48" i="9"/>
  <c r="M48" i="9" s="1"/>
  <c r="AZ48" i="9"/>
  <c r="L48" i="9" s="1"/>
  <c r="AY48" i="9"/>
  <c r="K48" i="9" s="1"/>
  <c r="AX48" i="9"/>
  <c r="J48" i="9" s="1"/>
  <c r="AW48" i="9"/>
  <c r="I48" i="9" s="1"/>
  <c r="AV48" i="9"/>
  <c r="H48" i="9" s="1"/>
  <c r="AU48" i="9"/>
  <c r="G48" i="9" s="1"/>
  <c r="AT48" i="9"/>
  <c r="F48" i="9" s="1"/>
  <c r="AS48" i="9"/>
  <c r="E48" i="9" s="1"/>
  <c r="BD47" i="9"/>
  <c r="P47" i="9" s="1"/>
  <c r="BC47" i="9"/>
  <c r="O47" i="9" s="1"/>
  <c r="BB47" i="9"/>
  <c r="N47" i="9" s="1"/>
  <c r="BA47" i="9"/>
  <c r="M47" i="9" s="1"/>
  <c r="AZ47" i="9"/>
  <c r="L47" i="9" s="1"/>
  <c r="AY47" i="9"/>
  <c r="K47" i="9" s="1"/>
  <c r="AX47" i="9"/>
  <c r="J47" i="9" s="1"/>
  <c r="AW47" i="9"/>
  <c r="I47" i="9" s="1"/>
  <c r="AV47" i="9"/>
  <c r="H47" i="9" s="1"/>
  <c r="AU47" i="9"/>
  <c r="G47" i="9" s="1"/>
  <c r="AT47" i="9"/>
  <c r="F47" i="9" s="1"/>
  <c r="AS47" i="9"/>
  <c r="E47" i="9" s="1"/>
  <c r="BD46" i="9"/>
  <c r="P46" i="9" s="1"/>
  <c r="BC46" i="9"/>
  <c r="O46" i="9" s="1"/>
  <c r="BB46" i="9"/>
  <c r="N46" i="9" s="1"/>
  <c r="BA46" i="9"/>
  <c r="M46" i="9" s="1"/>
  <c r="AZ46" i="9"/>
  <c r="L46" i="9" s="1"/>
  <c r="AY46" i="9"/>
  <c r="K46" i="9" s="1"/>
  <c r="AX46" i="9"/>
  <c r="J46" i="9" s="1"/>
  <c r="AW46" i="9"/>
  <c r="I46" i="9" s="1"/>
  <c r="AV46" i="9"/>
  <c r="H46" i="9" s="1"/>
  <c r="AU46" i="9"/>
  <c r="G46" i="9" s="1"/>
  <c r="AT46" i="9"/>
  <c r="F46" i="9" s="1"/>
  <c r="AS46" i="9"/>
  <c r="E46" i="9" s="1"/>
  <c r="BD45" i="9"/>
  <c r="P45" i="9" s="1"/>
  <c r="BC45" i="9"/>
  <c r="O45" i="9" s="1"/>
  <c r="BB45" i="9"/>
  <c r="N45" i="9" s="1"/>
  <c r="BA45" i="9"/>
  <c r="M45" i="9" s="1"/>
  <c r="AZ45" i="9"/>
  <c r="L45" i="9" s="1"/>
  <c r="AY45" i="9"/>
  <c r="K45" i="9" s="1"/>
  <c r="AX45" i="9"/>
  <c r="J45" i="9" s="1"/>
  <c r="AW45" i="9"/>
  <c r="I45" i="9" s="1"/>
  <c r="AV45" i="9"/>
  <c r="H45" i="9" s="1"/>
  <c r="AU45" i="9"/>
  <c r="G45" i="9" s="1"/>
  <c r="AT45" i="9"/>
  <c r="F45" i="9" s="1"/>
  <c r="AS45" i="9"/>
  <c r="E45" i="9" s="1"/>
  <c r="BD44" i="9"/>
  <c r="P44" i="9" s="1"/>
  <c r="BC44" i="9"/>
  <c r="O44" i="9" s="1"/>
  <c r="BB44" i="9"/>
  <c r="N44" i="9" s="1"/>
  <c r="BA44" i="9"/>
  <c r="M44" i="9" s="1"/>
  <c r="AZ44" i="9"/>
  <c r="L44" i="9" s="1"/>
  <c r="AY44" i="9"/>
  <c r="K44" i="9" s="1"/>
  <c r="AX44" i="9"/>
  <c r="J44" i="9" s="1"/>
  <c r="AW44" i="9"/>
  <c r="I44" i="9" s="1"/>
  <c r="AV44" i="9"/>
  <c r="H44" i="9" s="1"/>
  <c r="AU44" i="9"/>
  <c r="G44" i="9" s="1"/>
  <c r="AT44" i="9"/>
  <c r="F44" i="9" s="1"/>
  <c r="AS44" i="9"/>
  <c r="E44" i="9" s="1"/>
  <c r="BD43" i="9"/>
  <c r="P43" i="9" s="1"/>
  <c r="BC43" i="9"/>
  <c r="O43" i="9" s="1"/>
  <c r="BB43" i="9"/>
  <c r="N43" i="9" s="1"/>
  <c r="BA43" i="9"/>
  <c r="M43" i="9" s="1"/>
  <c r="AZ43" i="9"/>
  <c r="L43" i="9" s="1"/>
  <c r="AY43" i="9"/>
  <c r="K43" i="9" s="1"/>
  <c r="AX43" i="9"/>
  <c r="J43" i="9" s="1"/>
  <c r="AW43" i="9"/>
  <c r="I43" i="9" s="1"/>
  <c r="AV43" i="9"/>
  <c r="H43" i="9" s="1"/>
  <c r="AU43" i="9"/>
  <c r="G43" i="9" s="1"/>
  <c r="AT43" i="9"/>
  <c r="F43" i="9" s="1"/>
  <c r="AS43" i="9"/>
  <c r="E43" i="9" s="1"/>
  <c r="BD42" i="9"/>
  <c r="P42" i="9" s="1"/>
  <c r="BC42" i="9"/>
  <c r="O42" i="9" s="1"/>
  <c r="BB42" i="9"/>
  <c r="N42" i="9" s="1"/>
  <c r="BA42" i="9"/>
  <c r="M42" i="9" s="1"/>
  <c r="AZ42" i="9"/>
  <c r="L42" i="9" s="1"/>
  <c r="AY42" i="9"/>
  <c r="K42" i="9" s="1"/>
  <c r="AX42" i="9"/>
  <c r="J42" i="9" s="1"/>
  <c r="AW42" i="9"/>
  <c r="I42" i="9" s="1"/>
  <c r="AV42" i="9"/>
  <c r="H42" i="9" s="1"/>
  <c r="AU42" i="9"/>
  <c r="G42" i="9" s="1"/>
  <c r="AT42" i="9"/>
  <c r="F42" i="9" s="1"/>
  <c r="AS42" i="9"/>
  <c r="E42" i="9" s="1"/>
  <c r="BD41" i="9"/>
  <c r="P41" i="9" s="1"/>
  <c r="BC41" i="9"/>
  <c r="O41" i="9" s="1"/>
  <c r="BB41" i="9"/>
  <c r="N41" i="9" s="1"/>
  <c r="BA41" i="9"/>
  <c r="M41" i="9" s="1"/>
  <c r="AZ41" i="9"/>
  <c r="L41" i="9" s="1"/>
  <c r="AY41" i="9"/>
  <c r="K41" i="9" s="1"/>
  <c r="AX41" i="9"/>
  <c r="J41" i="9" s="1"/>
  <c r="AW41" i="9"/>
  <c r="I41" i="9" s="1"/>
  <c r="AV41" i="9"/>
  <c r="H41" i="9" s="1"/>
  <c r="AU41" i="9"/>
  <c r="G41" i="9" s="1"/>
  <c r="AT41" i="9"/>
  <c r="F41" i="9" s="1"/>
  <c r="AS41" i="9"/>
  <c r="E41" i="9" s="1"/>
  <c r="BD40" i="9"/>
  <c r="P40" i="9" s="1"/>
  <c r="BC40" i="9"/>
  <c r="O40" i="9" s="1"/>
  <c r="BB40" i="9"/>
  <c r="N40" i="9" s="1"/>
  <c r="BA40" i="9"/>
  <c r="M40" i="9" s="1"/>
  <c r="AZ40" i="9"/>
  <c r="L40" i="9" s="1"/>
  <c r="AY40" i="9"/>
  <c r="K40" i="9" s="1"/>
  <c r="AX40" i="9"/>
  <c r="J40" i="9" s="1"/>
  <c r="AW40" i="9"/>
  <c r="I40" i="9" s="1"/>
  <c r="AV40" i="9"/>
  <c r="H40" i="9" s="1"/>
  <c r="AU40" i="9"/>
  <c r="G40" i="9" s="1"/>
  <c r="AT40" i="9"/>
  <c r="F40" i="9" s="1"/>
  <c r="AS40" i="9"/>
  <c r="E40" i="9" s="1"/>
  <c r="BD39" i="9"/>
  <c r="P39" i="9" s="1"/>
  <c r="BC39" i="9"/>
  <c r="O39" i="9" s="1"/>
  <c r="BB39" i="9"/>
  <c r="N39" i="9" s="1"/>
  <c r="BA39" i="9"/>
  <c r="M39" i="9" s="1"/>
  <c r="AZ39" i="9"/>
  <c r="L39" i="9" s="1"/>
  <c r="AY39" i="9"/>
  <c r="K39" i="9" s="1"/>
  <c r="AX39" i="9"/>
  <c r="J39" i="9" s="1"/>
  <c r="AW39" i="9"/>
  <c r="I39" i="9" s="1"/>
  <c r="AV39" i="9"/>
  <c r="H39" i="9" s="1"/>
  <c r="AU39" i="9"/>
  <c r="G39" i="9" s="1"/>
  <c r="AT39" i="9"/>
  <c r="F39" i="9" s="1"/>
  <c r="AS39" i="9"/>
  <c r="E39" i="9" s="1"/>
  <c r="BD38" i="9"/>
  <c r="P38" i="9" s="1"/>
  <c r="BC38" i="9"/>
  <c r="O38" i="9" s="1"/>
  <c r="BB38" i="9"/>
  <c r="N38" i="9" s="1"/>
  <c r="BA38" i="9"/>
  <c r="M38" i="9" s="1"/>
  <c r="AZ38" i="9"/>
  <c r="L38" i="9" s="1"/>
  <c r="AY38" i="9"/>
  <c r="K38" i="9" s="1"/>
  <c r="AX38" i="9"/>
  <c r="J38" i="9" s="1"/>
  <c r="AW38" i="9"/>
  <c r="I38" i="9" s="1"/>
  <c r="AV38" i="9"/>
  <c r="H38" i="9" s="1"/>
  <c r="AU38" i="9"/>
  <c r="G38" i="9" s="1"/>
  <c r="AT38" i="9"/>
  <c r="F38" i="9" s="1"/>
  <c r="AS38" i="9"/>
  <c r="E38" i="9" s="1"/>
  <c r="BD37" i="9"/>
  <c r="P37" i="9" s="1"/>
  <c r="BC37" i="9"/>
  <c r="O37" i="9" s="1"/>
  <c r="BB37" i="9"/>
  <c r="N37" i="9" s="1"/>
  <c r="BA37" i="9"/>
  <c r="M37" i="9" s="1"/>
  <c r="AZ37" i="9"/>
  <c r="L37" i="9" s="1"/>
  <c r="AY37" i="9"/>
  <c r="K37" i="9" s="1"/>
  <c r="AX37" i="9"/>
  <c r="J37" i="9" s="1"/>
  <c r="AW37" i="9"/>
  <c r="I37" i="9" s="1"/>
  <c r="AV37" i="9"/>
  <c r="H37" i="9" s="1"/>
  <c r="AU37" i="9"/>
  <c r="G37" i="9" s="1"/>
  <c r="AT37" i="9"/>
  <c r="F37" i="9" s="1"/>
  <c r="AS37" i="9"/>
  <c r="E37" i="9" s="1"/>
  <c r="BD36" i="9"/>
  <c r="P36" i="9" s="1"/>
  <c r="BC36" i="9"/>
  <c r="O36" i="9" s="1"/>
  <c r="BB36" i="9"/>
  <c r="N36" i="9" s="1"/>
  <c r="BA36" i="9"/>
  <c r="M36" i="9" s="1"/>
  <c r="AZ36" i="9"/>
  <c r="L36" i="9" s="1"/>
  <c r="AY36" i="9"/>
  <c r="K36" i="9" s="1"/>
  <c r="AX36" i="9"/>
  <c r="J36" i="9" s="1"/>
  <c r="AW36" i="9"/>
  <c r="I36" i="9" s="1"/>
  <c r="AV36" i="9"/>
  <c r="H36" i="9" s="1"/>
  <c r="AU36" i="9"/>
  <c r="G36" i="9" s="1"/>
  <c r="AT36" i="9"/>
  <c r="F36" i="9" s="1"/>
  <c r="AS36" i="9"/>
  <c r="E36" i="9" s="1"/>
  <c r="BD35" i="9"/>
  <c r="P35" i="9" s="1"/>
  <c r="BC35" i="9"/>
  <c r="O35" i="9" s="1"/>
  <c r="BB35" i="9"/>
  <c r="N35" i="9" s="1"/>
  <c r="BA35" i="9"/>
  <c r="M35" i="9" s="1"/>
  <c r="AZ35" i="9"/>
  <c r="L35" i="9" s="1"/>
  <c r="AY35" i="9"/>
  <c r="K35" i="9" s="1"/>
  <c r="AX35" i="9"/>
  <c r="J35" i="9" s="1"/>
  <c r="AW35" i="9"/>
  <c r="I35" i="9" s="1"/>
  <c r="AV35" i="9"/>
  <c r="H35" i="9" s="1"/>
  <c r="AU35" i="9"/>
  <c r="G35" i="9" s="1"/>
  <c r="AT35" i="9"/>
  <c r="F35" i="9" s="1"/>
  <c r="AS35" i="9"/>
  <c r="E35" i="9" s="1"/>
  <c r="BD34" i="9"/>
  <c r="P34" i="9" s="1"/>
  <c r="BC34" i="9"/>
  <c r="O34" i="9" s="1"/>
  <c r="BB34" i="9"/>
  <c r="N34" i="9" s="1"/>
  <c r="BA34" i="9"/>
  <c r="M34" i="9" s="1"/>
  <c r="AZ34" i="9"/>
  <c r="L34" i="9" s="1"/>
  <c r="AY34" i="9"/>
  <c r="K34" i="9" s="1"/>
  <c r="AX34" i="9"/>
  <c r="J34" i="9" s="1"/>
  <c r="AW34" i="9"/>
  <c r="I34" i="9" s="1"/>
  <c r="AV34" i="9"/>
  <c r="H34" i="9" s="1"/>
  <c r="AU34" i="9"/>
  <c r="G34" i="9" s="1"/>
  <c r="AT34" i="9"/>
  <c r="F34" i="9" s="1"/>
  <c r="AS34" i="9"/>
  <c r="E34" i="9" s="1"/>
  <c r="BD33" i="9"/>
  <c r="P33" i="9" s="1"/>
  <c r="BC33" i="9"/>
  <c r="O33" i="9" s="1"/>
  <c r="BB33" i="9"/>
  <c r="N33" i="9" s="1"/>
  <c r="BA33" i="9"/>
  <c r="M33" i="9" s="1"/>
  <c r="AZ33" i="9"/>
  <c r="L33" i="9" s="1"/>
  <c r="AY33" i="9"/>
  <c r="K33" i="9" s="1"/>
  <c r="AX33" i="9"/>
  <c r="J33" i="9" s="1"/>
  <c r="AW33" i="9"/>
  <c r="I33" i="9" s="1"/>
  <c r="AV33" i="9"/>
  <c r="H33" i="9" s="1"/>
  <c r="AU33" i="9"/>
  <c r="G33" i="9" s="1"/>
  <c r="AT33" i="9"/>
  <c r="F33" i="9" s="1"/>
  <c r="AS33" i="9"/>
  <c r="E33" i="9" s="1"/>
  <c r="BD32" i="9"/>
  <c r="P32" i="9" s="1"/>
  <c r="BC32" i="9"/>
  <c r="O32" i="9" s="1"/>
  <c r="BB32" i="9"/>
  <c r="N32" i="9" s="1"/>
  <c r="BA32" i="9"/>
  <c r="M32" i="9" s="1"/>
  <c r="AZ32" i="9"/>
  <c r="L32" i="9" s="1"/>
  <c r="AY32" i="9"/>
  <c r="K32" i="9" s="1"/>
  <c r="AX32" i="9"/>
  <c r="J32" i="9" s="1"/>
  <c r="AW32" i="9"/>
  <c r="I32" i="9" s="1"/>
  <c r="AV32" i="9"/>
  <c r="H32" i="9" s="1"/>
  <c r="AU32" i="9"/>
  <c r="G32" i="9" s="1"/>
  <c r="AT32" i="9"/>
  <c r="F32" i="9" s="1"/>
  <c r="AS32" i="9"/>
  <c r="E32" i="9" s="1"/>
  <c r="BD31" i="9"/>
  <c r="P31" i="9" s="1"/>
  <c r="BC31" i="9"/>
  <c r="O31" i="9" s="1"/>
  <c r="BB31" i="9"/>
  <c r="N31" i="9" s="1"/>
  <c r="BA31" i="9"/>
  <c r="M31" i="9" s="1"/>
  <c r="AZ31" i="9"/>
  <c r="L31" i="9" s="1"/>
  <c r="AY31" i="9"/>
  <c r="K31" i="9" s="1"/>
  <c r="AX31" i="9"/>
  <c r="J31" i="9" s="1"/>
  <c r="AW31" i="9"/>
  <c r="I31" i="9" s="1"/>
  <c r="AV31" i="9"/>
  <c r="H31" i="9" s="1"/>
  <c r="AU31" i="9"/>
  <c r="G31" i="9" s="1"/>
  <c r="AT31" i="9"/>
  <c r="F31" i="9" s="1"/>
  <c r="AS31" i="9"/>
  <c r="E31" i="9" s="1"/>
  <c r="BD30" i="9"/>
  <c r="P30" i="9" s="1"/>
  <c r="BC30" i="9"/>
  <c r="O30" i="9" s="1"/>
  <c r="BB30" i="9"/>
  <c r="N30" i="9" s="1"/>
  <c r="BA30" i="9"/>
  <c r="M30" i="9" s="1"/>
  <c r="AZ30" i="9"/>
  <c r="L30" i="9" s="1"/>
  <c r="AY30" i="9"/>
  <c r="K30" i="9" s="1"/>
  <c r="AX30" i="9"/>
  <c r="J30" i="9" s="1"/>
  <c r="AW30" i="9"/>
  <c r="I30" i="9" s="1"/>
  <c r="AV30" i="9"/>
  <c r="H30" i="9" s="1"/>
  <c r="AU30" i="9"/>
  <c r="G30" i="9" s="1"/>
  <c r="AT30" i="9"/>
  <c r="F30" i="9" s="1"/>
  <c r="AS30" i="9"/>
  <c r="E30" i="9" s="1"/>
  <c r="BD29" i="9"/>
  <c r="P29" i="9" s="1"/>
  <c r="BC29" i="9"/>
  <c r="O29" i="9" s="1"/>
  <c r="BB29" i="9"/>
  <c r="N29" i="9" s="1"/>
  <c r="BA29" i="9"/>
  <c r="M29" i="9" s="1"/>
  <c r="AZ29" i="9"/>
  <c r="L29" i="9" s="1"/>
  <c r="AY29" i="9"/>
  <c r="K29" i="9" s="1"/>
  <c r="AX29" i="9"/>
  <c r="J29" i="9" s="1"/>
  <c r="AW29" i="9"/>
  <c r="I29" i="9" s="1"/>
  <c r="AV29" i="9"/>
  <c r="H29" i="9" s="1"/>
  <c r="AU29" i="9"/>
  <c r="G29" i="9" s="1"/>
  <c r="AT29" i="9"/>
  <c r="F29" i="9" s="1"/>
  <c r="AS29" i="9"/>
  <c r="E29" i="9" s="1"/>
  <c r="BD28" i="9"/>
  <c r="P28" i="9" s="1"/>
  <c r="BC28" i="9"/>
  <c r="O28" i="9" s="1"/>
  <c r="BB28" i="9"/>
  <c r="N28" i="9" s="1"/>
  <c r="BA28" i="9"/>
  <c r="M28" i="9" s="1"/>
  <c r="AZ28" i="9"/>
  <c r="L28" i="9" s="1"/>
  <c r="AY28" i="9"/>
  <c r="K28" i="9" s="1"/>
  <c r="AX28" i="9"/>
  <c r="J28" i="9" s="1"/>
  <c r="AW28" i="9"/>
  <c r="I28" i="9" s="1"/>
  <c r="AV28" i="9"/>
  <c r="H28" i="9" s="1"/>
  <c r="AU28" i="9"/>
  <c r="G28" i="9" s="1"/>
  <c r="AT28" i="9"/>
  <c r="F28" i="9" s="1"/>
  <c r="AS28" i="9"/>
  <c r="E28" i="9" s="1"/>
  <c r="BD27" i="9"/>
  <c r="P27" i="9" s="1"/>
  <c r="BC27" i="9"/>
  <c r="O27" i="9" s="1"/>
  <c r="BB27" i="9"/>
  <c r="N27" i="9" s="1"/>
  <c r="BA27" i="9"/>
  <c r="M27" i="9" s="1"/>
  <c r="AZ27" i="9"/>
  <c r="L27" i="9" s="1"/>
  <c r="AY27" i="9"/>
  <c r="K27" i="9" s="1"/>
  <c r="AX27" i="9"/>
  <c r="J27" i="9" s="1"/>
  <c r="AW27" i="9"/>
  <c r="I27" i="9" s="1"/>
  <c r="AV27" i="9"/>
  <c r="H27" i="9" s="1"/>
  <c r="AU27" i="9"/>
  <c r="G27" i="9" s="1"/>
  <c r="AT27" i="9"/>
  <c r="F27" i="9" s="1"/>
  <c r="AS27" i="9"/>
  <c r="E27" i="9" s="1"/>
  <c r="BD26" i="9"/>
  <c r="P26" i="9" s="1"/>
  <c r="BC26" i="9"/>
  <c r="O26" i="9" s="1"/>
  <c r="BB26" i="9"/>
  <c r="N26" i="9" s="1"/>
  <c r="BA26" i="9"/>
  <c r="M26" i="9" s="1"/>
  <c r="AZ26" i="9"/>
  <c r="L26" i="9" s="1"/>
  <c r="AY26" i="9"/>
  <c r="K26" i="9" s="1"/>
  <c r="AX26" i="9"/>
  <c r="J26" i="9" s="1"/>
  <c r="AW26" i="9"/>
  <c r="I26" i="9" s="1"/>
  <c r="AV26" i="9"/>
  <c r="H26" i="9" s="1"/>
  <c r="AU26" i="9"/>
  <c r="G26" i="9" s="1"/>
  <c r="AT26" i="9"/>
  <c r="F26" i="9" s="1"/>
  <c r="AS26" i="9"/>
  <c r="E26" i="9" s="1"/>
  <c r="BD25" i="9"/>
  <c r="P25" i="9" s="1"/>
  <c r="BC25" i="9"/>
  <c r="O25" i="9" s="1"/>
  <c r="BB25" i="9"/>
  <c r="N25" i="9" s="1"/>
  <c r="BA25" i="9"/>
  <c r="M25" i="9" s="1"/>
  <c r="AZ25" i="9"/>
  <c r="L25" i="9" s="1"/>
  <c r="AY25" i="9"/>
  <c r="K25" i="9" s="1"/>
  <c r="AX25" i="9"/>
  <c r="J25" i="9" s="1"/>
  <c r="AW25" i="9"/>
  <c r="I25" i="9" s="1"/>
  <c r="AV25" i="9"/>
  <c r="H25" i="9" s="1"/>
  <c r="AU25" i="9"/>
  <c r="G25" i="9" s="1"/>
  <c r="AT25" i="9"/>
  <c r="F25" i="9" s="1"/>
  <c r="AS25" i="9"/>
  <c r="E25" i="9" s="1"/>
  <c r="BD24" i="9"/>
  <c r="P24" i="9" s="1"/>
  <c r="BC24" i="9"/>
  <c r="O24" i="9" s="1"/>
  <c r="BB24" i="9"/>
  <c r="N24" i="9" s="1"/>
  <c r="BA24" i="9"/>
  <c r="M24" i="9" s="1"/>
  <c r="AZ24" i="9"/>
  <c r="L24" i="9" s="1"/>
  <c r="AY24" i="9"/>
  <c r="K24" i="9" s="1"/>
  <c r="AX24" i="9"/>
  <c r="J24" i="9" s="1"/>
  <c r="AW24" i="9"/>
  <c r="I24" i="9" s="1"/>
  <c r="AV24" i="9"/>
  <c r="H24" i="9" s="1"/>
  <c r="AU24" i="9"/>
  <c r="G24" i="9" s="1"/>
  <c r="AT24" i="9"/>
  <c r="F24" i="9" s="1"/>
  <c r="AS24" i="9"/>
  <c r="E24" i="9" s="1"/>
  <c r="BD23" i="9"/>
  <c r="P23" i="9" s="1"/>
  <c r="BC23" i="9"/>
  <c r="O23" i="9" s="1"/>
  <c r="BB23" i="9"/>
  <c r="N23" i="9" s="1"/>
  <c r="BA23" i="9"/>
  <c r="M23" i="9" s="1"/>
  <c r="AZ23" i="9"/>
  <c r="L23" i="9" s="1"/>
  <c r="AY23" i="9"/>
  <c r="K23" i="9" s="1"/>
  <c r="AX23" i="9"/>
  <c r="J23" i="9" s="1"/>
  <c r="AW23" i="9"/>
  <c r="I23" i="9" s="1"/>
  <c r="AV23" i="9"/>
  <c r="H23" i="9" s="1"/>
  <c r="AU23" i="9"/>
  <c r="G23" i="9" s="1"/>
  <c r="AT23" i="9"/>
  <c r="F23" i="9" s="1"/>
  <c r="AS23" i="9"/>
  <c r="E23" i="9" s="1"/>
  <c r="BD22" i="9"/>
  <c r="P22" i="9" s="1"/>
  <c r="BC22" i="9"/>
  <c r="O22" i="9" s="1"/>
  <c r="BB22" i="9"/>
  <c r="N22" i="9" s="1"/>
  <c r="BA22" i="9"/>
  <c r="M22" i="9" s="1"/>
  <c r="AZ22" i="9"/>
  <c r="L22" i="9" s="1"/>
  <c r="AY22" i="9"/>
  <c r="K22" i="9" s="1"/>
  <c r="AX22" i="9"/>
  <c r="J22" i="9" s="1"/>
  <c r="AW22" i="9"/>
  <c r="I22" i="9" s="1"/>
  <c r="AV22" i="9"/>
  <c r="H22" i="9" s="1"/>
  <c r="AU22" i="9"/>
  <c r="G22" i="9" s="1"/>
  <c r="AT22" i="9"/>
  <c r="F22" i="9" s="1"/>
  <c r="AS22" i="9"/>
  <c r="E22" i="9" s="1"/>
  <c r="BD21" i="9"/>
  <c r="P21" i="9" s="1"/>
  <c r="BC21" i="9"/>
  <c r="O21" i="9" s="1"/>
  <c r="BB21" i="9"/>
  <c r="N21" i="9" s="1"/>
  <c r="BA21" i="9"/>
  <c r="M21" i="9" s="1"/>
  <c r="AZ21" i="9"/>
  <c r="L21" i="9" s="1"/>
  <c r="AY21" i="9"/>
  <c r="K21" i="9" s="1"/>
  <c r="AX21" i="9"/>
  <c r="J21" i="9" s="1"/>
  <c r="AW21" i="9"/>
  <c r="I21" i="9" s="1"/>
  <c r="AV21" i="9"/>
  <c r="H21" i="9" s="1"/>
  <c r="AU21" i="9"/>
  <c r="G21" i="9" s="1"/>
  <c r="AT21" i="9"/>
  <c r="F21" i="9" s="1"/>
  <c r="AS21" i="9"/>
  <c r="E21" i="9" s="1"/>
  <c r="BD20" i="9"/>
  <c r="P20" i="9" s="1"/>
  <c r="BC20" i="9"/>
  <c r="O20" i="9" s="1"/>
  <c r="BB20" i="9"/>
  <c r="N20" i="9" s="1"/>
  <c r="BA20" i="9"/>
  <c r="M20" i="9" s="1"/>
  <c r="AZ20" i="9"/>
  <c r="L20" i="9" s="1"/>
  <c r="AY20" i="9"/>
  <c r="K20" i="9" s="1"/>
  <c r="AX20" i="9"/>
  <c r="J20" i="9" s="1"/>
  <c r="AW20" i="9"/>
  <c r="I20" i="9" s="1"/>
  <c r="AV20" i="9"/>
  <c r="H20" i="9" s="1"/>
  <c r="AU20" i="9"/>
  <c r="G20" i="9" s="1"/>
  <c r="AT20" i="9"/>
  <c r="F20" i="9" s="1"/>
  <c r="AS20" i="9"/>
  <c r="E20" i="9" s="1"/>
  <c r="BD19" i="9"/>
  <c r="P19" i="9" s="1"/>
  <c r="BC19" i="9"/>
  <c r="O19" i="9" s="1"/>
  <c r="BB19" i="9"/>
  <c r="N19" i="9" s="1"/>
  <c r="BA19" i="9"/>
  <c r="M19" i="9" s="1"/>
  <c r="AZ19" i="9"/>
  <c r="L19" i="9" s="1"/>
  <c r="AY19" i="9"/>
  <c r="K19" i="9" s="1"/>
  <c r="AX19" i="9"/>
  <c r="J19" i="9" s="1"/>
  <c r="AW19" i="9"/>
  <c r="I19" i="9" s="1"/>
  <c r="AV19" i="9"/>
  <c r="H19" i="9" s="1"/>
  <c r="AU19" i="9"/>
  <c r="G19" i="9" s="1"/>
  <c r="AT19" i="9"/>
  <c r="F19" i="9" s="1"/>
  <c r="AS19" i="9"/>
  <c r="E19" i="9" s="1"/>
  <c r="BD18" i="9"/>
  <c r="P18" i="9" s="1"/>
  <c r="BC18" i="9"/>
  <c r="O18" i="9" s="1"/>
  <c r="BB18" i="9"/>
  <c r="N18" i="9" s="1"/>
  <c r="BA18" i="9"/>
  <c r="M18" i="9" s="1"/>
  <c r="AZ18" i="9"/>
  <c r="L18" i="9" s="1"/>
  <c r="AY18" i="9"/>
  <c r="K18" i="9" s="1"/>
  <c r="AX18" i="9"/>
  <c r="J18" i="9" s="1"/>
  <c r="AW18" i="9"/>
  <c r="I18" i="9" s="1"/>
  <c r="AV18" i="9"/>
  <c r="H18" i="9" s="1"/>
  <c r="AU18" i="9"/>
  <c r="G18" i="9" s="1"/>
  <c r="AT18" i="9"/>
  <c r="F18" i="9" s="1"/>
  <c r="AS18" i="9"/>
  <c r="E18" i="9" s="1"/>
  <c r="BD17" i="9"/>
  <c r="P17" i="9" s="1"/>
  <c r="BC17" i="9"/>
  <c r="O17" i="9" s="1"/>
  <c r="BB17" i="9"/>
  <c r="N17" i="9" s="1"/>
  <c r="BA17" i="9"/>
  <c r="M17" i="9" s="1"/>
  <c r="AZ17" i="9"/>
  <c r="L17" i="9" s="1"/>
  <c r="AY17" i="9"/>
  <c r="K17" i="9" s="1"/>
  <c r="AX17" i="9"/>
  <c r="J17" i="9" s="1"/>
  <c r="AW17" i="9"/>
  <c r="I17" i="9" s="1"/>
  <c r="AV17" i="9"/>
  <c r="H17" i="9" s="1"/>
  <c r="AU17" i="9"/>
  <c r="G17" i="9" s="1"/>
  <c r="AT17" i="9"/>
  <c r="F17" i="9" s="1"/>
  <c r="AS17" i="9"/>
  <c r="E17" i="9" s="1"/>
  <c r="BD16" i="9"/>
  <c r="P16" i="9" s="1"/>
  <c r="BC16" i="9"/>
  <c r="O16" i="9" s="1"/>
  <c r="BB16" i="9"/>
  <c r="N16" i="9" s="1"/>
  <c r="BA16" i="9"/>
  <c r="M16" i="9" s="1"/>
  <c r="AZ16" i="9"/>
  <c r="L16" i="9" s="1"/>
  <c r="AY16" i="9"/>
  <c r="K16" i="9" s="1"/>
  <c r="AX16" i="9"/>
  <c r="J16" i="9" s="1"/>
  <c r="AW16" i="9"/>
  <c r="I16" i="9" s="1"/>
  <c r="AV16" i="9"/>
  <c r="H16" i="9" s="1"/>
  <c r="AU16" i="9"/>
  <c r="G16" i="9" s="1"/>
  <c r="AT16" i="9"/>
  <c r="F16" i="9" s="1"/>
  <c r="AS16" i="9"/>
  <c r="E16" i="9" s="1"/>
  <c r="BD15" i="9"/>
  <c r="P15" i="9" s="1"/>
  <c r="BC15" i="9"/>
  <c r="O15" i="9" s="1"/>
  <c r="BB15" i="9"/>
  <c r="N15" i="9" s="1"/>
  <c r="BA15" i="9"/>
  <c r="M15" i="9" s="1"/>
  <c r="AZ15" i="9"/>
  <c r="L15" i="9" s="1"/>
  <c r="AY15" i="9"/>
  <c r="K15" i="9" s="1"/>
  <c r="AX15" i="9"/>
  <c r="J15" i="9" s="1"/>
  <c r="AW15" i="9"/>
  <c r="I15" i="9" s="1"/>
  <c r="AV15" i="9"/>
  <c r="H15" i="9" s="1"/>
  <c r="AU15" i="9"/>
  <c r="G15" i="9" s="1"/>
  <c r="AT15" i="9"/>
  <c r="F15" i="9" s="1"/>
  <c r="AS15" i="9"/>
  <c r="E15" i="9" s="1"/>
  <c r="BD14" i="9"/>
  <c r="P14" i="9" s="1"/>
  <c r="BC14" i="9"/>
  <c r="O14" i="9" s="1"/>
  <c r="BB14" i="9"/>
  <c r="N14" i="9" s="1"/>
  <c r="BA14" i="9"/>
  <c r="M14" i="9" s="1"/>
  <c r="AZ14" i="9"/>
  <c r="L14" i="9" s="1"/>
  <c r="AY14" i="9"/>
  <c r="K14" i="9" s="1"/>
  <c r="AX14" i="9"/>
  <c r="J14" i="9" s="1"/>
  <c r="AW14" i="9"/>
  <c r="I14" i="9" s="1"/>
  <c r="AV14" i="9"/>
  <c r="H14" i="9" s="1"/>
  <c r="AU14" i="9"/>
  <c r="G14" i="9" s="1"/>
  <c r="AT14" i="9"/>
  <c r="F14" i="9" s="1"/>
  <c r="AS14" i="9"/>
  <c r="E14" i="9" s="1"/>
  <c r="BD13" i="9"/>
  <c r="P13" i="9" s="1"/>
  <c r="BC13" i="9"/>
  <c r="O13" i="9" s="1"/>
  <c r="BB13" i="9"/>
  <c r="N13" i="9" s="1"/>
  <c r="BA13" i="9"/>
  <c r="M13" i="9" s="1"/>
  <c r="AZ13" i="9"/>
  <c r="L13" i="9" s="1"/>
  <c r="AY13" i="9"/>
  <c r="K13" i="9" s="1"/>
  <c r="AX13" i="9"/>
  <c r="J13" i="9" s="1"/>
  <c r="AW13" i="9"/>
  <c r="I13" i="9" s="1"/>
  <c r="AV13" i="9"/>
  <c r="H13" i="9" s="1"/>
  <c r="AU13" i="9"/>
  <c r="G13" i="9" s="1"/>
  <c r="AT13" i="9"/>
  <c r="F13" i="9" s="1"/>
  <c r="AS13" i="9"/>
  <c r="E13" i="9" s="1"/>
  <c r="BD12" i="9"/>
  <c r="P12" i="9" s="1"/>
  <c r="BC12" i="9"/>
  <c r="O12" i="9" s="1"/>
  <c r="BB12" i="9"/>
  <c r="N12" i="9" s="1"/>
  <c r="BA12" i="9"/>
  <c r="M12" i="9" s="1"/>
  <c r="AZ12" i="9"/>
  <c r="L12" i="9" s="1"/>
  <c r="AY12" i="9"/>
  <c r="K12" i="9" s="1"/>
  <c r="AX12" i="9"/>
  <c r="J12" i="9" s="1"/>
  <c r="AW12" i="9"/>
  <c r="I12" i="9" s="1"/>
  <c r="AV12" i="9"/>
  <c r="H12" i="9" s="1"/>
  <c r="AU12" i="9"/>
  <c r="G12" i="9" s="1"/>
  <c r="AT12" i="9"/>
  <c r="F12" i="9" s="1"/>
  <c r="AS12" i="9"/>
  <c r="E12" i="9" s="1"/>
  <c r="BD11" i="9"/>
  <c r="P11" i="9" s="1"/>
  <c r="BC11" i="9"/>
  <c r="O11" i="9" s="1"/>
  <c r="BB11" i="9"/>
  <c r="N11" i="9" s="1"/>
  <c r="BA11" i="9"/>
  <c r="M11" i="9" s="1"/>
  <c r="AZ11" i="9"/>
  <c r="L11" i="9" s="1"/>
  <c r="AY11" i="9"/>
  <c r="K11" i="9" s="1"/>
  <c r="AX11" i="9"/>
  <c r="J11" i="9" s="1"/>
  <c r="AW11" i="9"/>
  <c r="I11" i="9" s="1"/>
  <c r="AV11" i="9"/>
  <c r="H11" i="9" s="1"/>
  <c r="AU11" i="9"/>
  <c r="G11" i="9" s="1"/>
  <c r="AT11" i="9"/>
  <c r="F11" i="9" s="1"/>
  <c r="AS11" i="9"/>
  <c r="E11" i="9" s="1"/>
  <c r="BD10" i="9"/>
  <c r="P10" i="9" s="1"/>
  <c r="BC10" i="9"/>
  <c r="O10" i="9" s="1"/>
  <c r="BB10" i="9"/>
  <c r="N10" i="9" s="1"/>
  <c r="BA10" i="9"/>
  <c r="M10" i="9" s="1"/>
  <c r="AZ10" i="9"/>
  <c r="L10" i="9" s="1"/>
  <c r="AY10" i="9"/>
  <c r="K10" i="9" s="1"/>
  <c r="AX10" i="9"/>
  <c r="J10" i="9" s="1"/>
  <c r="AW10" i="9"/>
  <c r="I10" i="9" s="1"/>
  <c r="AV10" i="9"/>
  <c r="H10" i="9" s="1"/>
  <c r="AU10" i="9"/>
  <c r="G10" i="9" s="1"/>
  <c r="AT10" i="9"/>
  <c r="F10" i="9" s="1"/>
  <c r="AS10" i="9"/>
  <c r="E10" i="9" s="1"/>
  <c r="BD9" i="9"/>
  <c r="P9" i="9" s="1"/>
  <c r="BC9" i="9"/>
  <c r="O9" i="9" s="1"/>
  <c r="BB9" i="9"/>
  <c r="N9" i="9" s="1"/>
  <c r="BA9" i="9"/>
  <c r="M9" i="9" s="1"/>
  <c r="AZ9" i="9"/>
  <c r="L9" i="9" s="1"/>
  <c r="AY9" i="9"/>
  <c r="K9" i="9" s="1"/>
  <c r="AX9" i="9"/>
  <c r="J9" i="9" s="1"/>
  <c r="AW9" i="9"/>
  <c r="I9" i="9" s="1"/>
  <c r="AV9" i="9"/>
  <c r="H9" i="9" s="1"/>
  <c r="AU9" i="9"/>
  <c r="G9" i="9" s="1"/>
  <c r="AT9" i="9"/>
  <c r="F9" i="9" s="1"/>
  <c r="AS9" i="9"/>
  <c r="E9" i="9" s="1"/>
  <c r="BD8" i="9"/>
  <c r="P8" i="9" s="1"/>
  <c r="BC8" i="9"/>
  <c r="O8" i="9" s="1"/>
  <c r="BB8" i="9"/>
  <c r="N8" i="9" s="1"/>
  <c r="BA8" i="9"/>
  <c r="M8" i="9" s="1"/>
  <c r="AZ8" i="9"/>
  <c r="L8" i="9" s="1"/>
  <c r="AY8" i="9"/>
  <c r="K8" i="9" s="1"/>
  <c r="AX8" i="9"/>
  <c r="J8" i="9" s="1"/>
  <c r="AW8" i="9"/>
  <c r="I8" i="9" s="1"/>
  <c r="AV8" i="9"/>
  <c r="H8" i="9" s="1"/>
  <c r="AU8" i="9"/>
  <c r="G8" i="9" s="1"/>
  <c r="AT8" i="9"/>
  <c r="F8" i="9" s="1"/>
  <c r="AS8" i="9"/>
  <c r="E8" i="9" s="1"/>
  <c r="BD7" i="9"/>
  <c r="P7" i="9" s="1"/>
  <c r="BC7" i="9"/>
  <c r="O7" i="9" s="1"/>
  <c r="BB7" i="9"/>
  <c r="N7" i="9" s="1"/>
  <c r="BA7" i="9"/>
  <c r="M7" i="9" s="1"/>
  <c r="AZ7" i="9"/>
  <c r="L7" i="9" s="1"/>
  <c r="AY7" i="9"/>
  <c r="K7" i="9" s="1"/>
  <c r="AX7" i="9"/>
  <c r="J7" i="9" s="1"/>
  <c r="AW7" i="9"/>
  <c r="I7" i="9" s="1"/>
  <c r="AV7" i="9"/>
  <c r="H7" i="9" s="1"/>
  <c r="AU7" i="9"/>
  <c r="G7" i="9" s="1"/>
  <c r="AT7" i="9"/>
  <c r="F7" i="9" s="1"/>
  <c r="AS7" i="9"/>
  <c r="E7" i="9" s="1"/>
  <c r="BD6" i="9"/>
  <c r="P6" i="9" s="1"/>
  <c r="BC6" i="9"/>
  <c r="O6" i="9" s="1"/>
  <c r="BB6" i="9"/>
  <c r="N6" i="9" s="1"/>
  <c r="BA6" i="9"/>
  <c r="M6" i="9" s="1"/>
  <c r="AZ6" i="9"/>
  <c r="L6" i="9" s="1"/>
  <c r="AY6" i="9"/>
  <c r="K6" i="9" s="1"/>
  <c r="AX6" i="9"/>
  <c r="J6" i="9" s="1"/>
  <c r="AW6" i="9"/>
  <c r="I6" i="9" s="1"/>
  <c r="AV6" i="9"/>
  <c r="H6" i="9" s="1"/>
  <c r="AU6" i="9"/>
  <c r="G6" i="9" s="1"/>
  <c r="AT6" i="9"/>
  <c r="F6" i="9" s="1"/>
  <c r="AS6" i="9"/>
  <c r="E6" i="9" s="1"/>
  <c r="BD5" i="9"/>
  <c r="P5" i="9" s="1"/>
  <c r="BC5" i="9"/>
  <c r="O5" i="9" s="1"/>
  <c r="BB5" i="9"/>
  <c r="N5" i="9" s="1"/>
  <c r="BA5" i="9"/>
  <c r="M5" i="9" s="1"/>
  <c r="AZ5" i="9"/>
  <c r="L5" i="9" s="1"/>
  <c r="AY5" i="9"/>
  <c r="K5" i="9" s="1"/>
  <c r="AX5" i="9"/>
  <c r="J5" i="9" s="1"/>
  <c r="AW5" i="9"/>
  <c r="I5" i="9" s="1"/>
  <c r="AV5" i="9"/>
  <c r="H5" i="9" s="1"/>
  <c r="AU5" i="9"/>
  <c r="G5" i="9" s="1"/>
  <c r="AT5" i="9"/>
  <c r="F5" i="9" s="1"/>
  <c r="AS5" i="9"/>
  <c r="E5" i="9" s="1"/>
  <c r="BD4" i="9"/>
  <c r="P4" i="9" s="1"/>
  <c r="BC4" i="9"/>
  <c r="O4" i="9" s="1"/>
  <c r="BB4" i="9"/>
  <c r="N4" i="9" s="1"/>
  <c r="BA4" i="9"/>
  <c r="M4" i="9" s="1"/>
  <c r="AZ4" i="9"/>
  <c r="L4" i="9" s="1"/>
  <c r="AY4" i="9"/>
  <c r="K4" i="9" s="1"/>
  <c r="AX4" i="9"/>
  <c r="J4" i="9" s="1"/>
  <c r="AW4" i="9"/>
  <c r="I4" i="9" s="1"/>
  <c r="AV4" i="9"/>
  <c r="H4" i="9" s="1"/>
  <c r="AU4" i="9"/>
  <c r="G4" i="9" s="1"/>
  <c r="AT4" i="9"/>
  <c r="F4" i="9" s="1"/>
  <c r="AS4" i="9"/>
  <c r="E4" i="9" s="1"/>
  <c r="BD3" i="9"/>
  <c r="P3" i="9" s="1"/>
  <c r="BC3" i="9"/>
  <c r="O3" i="9" s="1"/>
  <c r="BB3" i="9"/>
  <c r="N3" i="9" s="1"/>
  <c r="BA3" i="9"/>
  <c r="M3" i="9" s="1"/>
  <c r="AZ3" i="9"/>
  <c r="L3" i="9" s="1"/>
  <c r="AY3" i="9"/>
  <c r="K3" i="9" s="1"/>
  <c r="AX3" i="9"/>
  <c r="J3" i="9" s="1"/>
  <c r="AW3" i="9"/>
  <c r="I3" i="9" s="1"/>
  <c r="AV3" i="9"/>
  <c r="H3" i="9" s="1"/>
  <c r="AU3" i="9"/>
  <c r="G3" i="9" s="1"/>
  <c r="AT3" i="9"/>
  <c r="F3" i="9" s="1"/>
  <c r="AS3" i="9"/>
  <c r="E3" i="9" s="1"/>
  <c r="BD2" i="9"/>
  <c r="P2" i="9" s="1"/>
  <c r="BC2" i="9"/>
  <c r="O2" i="9" s="1"/>
  <c r="BB2" i="9"/>
  <c r="N2" i="9" s="1"/>
  <c r="BA2" i="9"/>
  <c r="M2" i="9" s="1"/>
  <c r="AZ2" i="9"/>
  <c r="L2" i="9" s="1"/>
  <c r="AY2" i="9"/>
  <c r="K2" i="9" s="1"/>
  <c r="AX2" i="9"/>
  <c r="J2" i="9" s="1"/>
  <c r="AW2" i="9"/>
  <c r="I2" i="9" s="1"/>
  <c r="AV2" i="9"/>
  <c r="H2" i="9" s="1"/>
  <c r="AU2" i="9"/>
  <c r="G2" i="9" s="1"/>
  <c r="AT2" i="9"/>
  <c r="F2" i="9" s="1"/>
  <c r="AS2" i="9"/>
  <c r="E2" i="9" s="1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294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A2" i="5" l="1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S3" i="8" l="1"/>
  <c r="AT3" i="8"/>
  <c r="AU3" i="8"/>
  <c r="AV3" i="8"/>
  <c r="AW3" i="8"/>
  <c r="AX3" i="8"/>
  <c r="AY3" i="8"/>
  <c r="AZ3" i="8"/>
  <c r="BA3" i="8"/>
  <c r="BB3" i="8"/>
  <c r="BC3" i="8"/>
  <c r="BD3" i="8"/>
  <c r="AS4" i="8"/>
  <c r="AT4" i="8"/>
  <c r="AU4" i="8"/>
  <c r="AV4" i="8"/>
  <c r="AW4" i="8"/>
  <c r="AX4" i="8"/>
  <c r="AY4" i="8"/>
  <c r="AZ4" i="8"/>
  <c r="BA4" i="8"/>
  <c r="BB4" i="8"/>
  <c r="BC4" i="8"/>
  <c r="BD4" i="8"/>
  <c r="AS5" i="8"/>
  <c r="AT5" i="8"/>
  <c r="AU5" i="8"/>
  <c r="AV5" i="8"/>
  <c r="AW5" i="8"/>
  <c r="AX5" i="8"/>
  <c r="AY5" i="8"/>
  <c r="AZ5" i="8"/>
  <c r="BA5" i="8"/>
  <c r="BB5" i="8"/>
  <c r="BC5" i="8"/>
  <c r="BD5" i="8"/>
  <c r="AS6" i="8"/>
  <c r="AT6" i="8"/>
  <c r="AU6" i="8"/>
  <c r="AV6" i="8"/>
  <c r="AW6" i="8"/>
  <c r="AX6" i="8"/>
  <c r="AY6" i="8"/>
  <c r="AZ6" i="8"/>
  <c r="BA6" i="8"/>
  <c r="BB6" i="8"/>
  <c r="BC6" i="8"/>
  <c r="BD6" i="8"/>
  <c r="AS7" i="8"/>
  <c r="AT7" i="8"/>
  <c r="AU7" i="8"/>
  <c r="AV7" i="8"/>
  <c r="AW7" i="8"/>
  <c r="AX7" i="8"/>
  <c r="AY7" i="8"/>
  <c r="AZ7" i="8"/>
  <c r="BA7" i="8"/>
  <c r="BB7" i="8"/>
  <c r="BC7" i="8"/>
  <c r="BD7" i="8"/>
  <c r="AS8" i="8"/>
  <c r="AT8" i="8"/>
  <c r="AU8" i="8"/>
  <c r="AV8" i="8"/>
  <c r="AW8" i="8"/>
  <c r="AX8" i="8"/>
  <c r="AY8" i="8"/>
  <c r="AZ8" i="8"/>
  <c r="BA8" i="8"/>
  <c r="BB8" i="8"/>
  <c r="BC8" i="8"/>
  <c r="BD8" i="8"/>
  <c r="AS9" i="8"/>
  <c r="AT9" i="8"/>
  <c r="AU9" i="8"/>
  <c r="AV9" i="8"/>
  <c r="AW9" i="8"/>
  <c r="AX9" i="8"/>
  <c r="AY9" i="8"/>
  <c r="AZ9" i="8"/>
  <c r="BA9" i="8"/>
  <c r="BB9" i="8"/>
  <c r="BC9" i="8"/>
  <c r="BD9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AS169" i="8"/>
  <c r="AT169" i="8"/>
  <c r="AU169" i="8"/>
  <c r="AV169" i="8"/>
  <c r="AW169" i="8"/>
  <c r="AX169" i="8"/>
  <c r="AY169" i="8"/>
  <c r="AZ169" i="8"/>
  <c r="BA169" i="8"/>
  <c r="BB169" i="8"/>
  <c r="BC169" i="8"/>
  <c r="BD169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AS173" i="8"/>
  <c r="AT173" i="8"/>
  <c r="AU173" i="8"/>
  <c r="AV173" i="8"/>
  <c r="AW173" i="8"/>
  <c r="AX173" i="8"/>
  <c r="AY173" i="8"/>
  <c r="AZ173" i="8"/>
  <c r="BA173" i="8"/>
  <c r="BB173" i="8"/>
  <c r="BC173" i="8"/>
  <c r="BD173" i="8"/>
  <c r="AS174" i="8"/>
  <c r="AT174" i="8"/>
  <c r="AU174" i="8"/>
  <c r="AV174" i="8"/>
  <c r="AW174" i="8"/>
  <c r="AX174" i="8"/>
  <c r="AY174" i="8"/>
  <c r="AZ174" i="8"/>
  <c r="BA174" i="8"/>
  <c r="BB174" i="8"/>
  <c r="BC174" i="8"/>
  <c r="BD174" i="8"/>
  <c r="AS175" i="8"/>
  <c r="AT175" i="8"/>
  <c r="AU175" i="8"/>
  <c r="AV175" i="8"/>
  <c r="AW175" i="8"/>
  <c r="AX175" i="8"/>
  <c r="AY175" i="8"/>
  <c r="AZ175" i="8"/>
  <c r="BA175" i="8"/>
  <c r="BB175" i="8"/>
  <c r="BC175" i="8"/>
  <c r="BD175" i="8"/>
  <c r="AS176" i="8"/>
  <c r="AT176" i="8"/>
  <c r="AU176" i="8"/>
  <c r="AV176" i="8"/>
  <c r="AW176" i="8"/>
  <c r="AX176" i="8"/>
  <c r="AY176" i="8"/>
  <c r="AZ176" i="8"/>
  <c r="BA176" i="8"/>
  <c r="BB176" i="8"/>
  <c r="BC176" i="8"/>
  <c r="BD176" i="8"/>
  <c r="AS177" i="8"/>
  <c r="AT177" i="8"/>
  <c r="AU177" i="8"/>
  <c r="AV177" i="8"/>
  <c r="AW177" i="8"/>
  <c r="AX177" i="8"/>
  <c r="AY177" i="8"/>
  <c r="AZ177" i="8"/>
  <c r="BA177" i="8"/>
  <c r="BB177" i="8"/>
  <c r="BC177" i="8"/>
  <c r="BD177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AS179" i="8"/>
  <c r="AT179" i="8"/>
  <c r="AU179" i="8"/>
  <c r="AV179" i="8"/>
  <c r="AW179" i="8"/>
  <c r="AX179" i="8"/>
  <c r="AY179" i="8"/>
  <c r="AZ179" i="8"/>
  <c r="BA179" i="8"/>
  <c r="BB179" i="8"/>
  <c r="BC179" i="8"/>
  <c r="BD179" i="8"/>
  <c r="AS180" i="8"/>
  <c r="AT180" i="8"/>
  <c r="AU180" i="8"/>
  <c r="AV180" i="8"/>
  <c r="AW180" i="8"/>
  <c r="AX180" i="8"/>
  <c r="AY180" i="8"/>
  <c r="AZ180" i="8"/>
  <c r="BA180" i="8"/>
  <c r="BB180" i="8"/>
  <c r="BC180" i="8"/>
  <c r="BD180" i="8"/>
  <c r="AS181" i="8"/>
  <c r="AT181" i="8"/>
  <c r="AU181" i="8"/>
  <c r="AV181" i="8"/>
  <c r="AW181" i="8"/>
  <c r="AX181" i="8"/>
  <c r="AY181" i="8"/>
  <c r="AZ181" i="8"/>
  <c r="BA181" i="8"/>
  <c r="BB181" i="8"/>
  <c r="BC181" i="8"/>
  <c r="BD181" i="8"/>
  <c r="AS182" i="8"/>
  <c r="AT182" i="8"/>
  <c r="AU182" i="8"/>
  <c r="AV182" i="8"/>
  <c r="AW182" i="8"/>
  <c r="AX182" i="8"/>
  <c r="AY182" i="8"/>
  <c r="AZ182" i="8"/>
  <c r="BA182" i="8"/>
  <c r="BB182" i="8"/>
  <c r="BC182" i="8"/>
  <c r="BD182" i="8"/>
  <c r="AS183" i="8"/>
  <c r="AT183" i="8"/>
  <c r="AU183" i="8"/>
  <c r="AV183" i="8"/>
  <c r="AW183" i="8"/>
  <c r="AX183" i="8"/>
  <c r="AY183" i="8"/>
  <c r="AZ183" i="8"/>
  <c r="BA183" i="8"/>
  <c r="BB183" i="8"/>
  <c r="BC183" i="8"/>
  <c r="BD183" i="8"/>
  <c r="AS184" i="8"/>
  <c r="AT184" i="8"/>
  <c r="AU184" i="8"/>
  <c r="AV184" i="8"/>
  <c r="AW184" i="8"/>
  <c r="AX184" i="8"/>
  <c r="AY184" i="8"/>
  <c r="AZ184" i="8"/>
  <c r="BA184" i="8"/>
  <c r="BB184" i="8"/>
  <c r="BC184" i="8"/>
  <c r="BD184" i="8"/>
  <c r="AS185" i="8"/>
  <c r="AT185" i="8"/>
  <c r="AU185" i="8"/>
  <c r="AV185" i="8"/>
  <c r="AW185" i="8"/>
  <c r="AX185" i="8"/>
  <c r="AY185" i="8"/>
  <c r="AZ185" i="8"/>
  <c r="BA185" i="8"/>
  <c r="BB185" i="8"/>
  <c r="BC185" i="8"/>
  <c r="BD185" i="8"/>
  <c r="AS186" i="8"/>
  <c r="AT186" i="8"/>
  <c r="AU186" i="8"/>
  <c r="AV186" i="8"/>
  <c r="AW186" i="8"/>
  <c r="AX186" i="8"/>
  <c r="AY186" i="8"/>
  <c r="AZ186" i="8"/>
  <c r="BA186" i="8"/>
  <c r="BB186" i="8"/>
  <c r="BC186" i="8"/>
  <c r="BD186" i="8"/>
  <c r="AS187" i="8"/>
  <c r="AT187" i="8"/>
  <c r="AU187" i="8"/>
  <c r="AV187" i="8"/>
  <c r="AW187" i="8"/>
  <c r="AX187" i="8"/>
  <c r="AY187" i="8"/>
  <c r="AZ187" i="8"/>
  <c r="BA187" i="8"/>
  <c r="BB187" i="8"/>
  <c r="BC187" i="8"/>
  <c r="BD187" i="8"/>
  <c r="AS188" i="8"/>
  <c r="AT188" i="8"/>
  <c r="AU188" i="8"/>
  <c r="AV188" i="8"/>
  <c r="AW188" i="8"/>
  <c r="AX188" i="8"/>
  <c r="AY188" i="8"/>
  <c r="AZ188" i="8"/>
  <c r="BA188" i="8"/>
  <c r="BB188" i="8"/>
  <c r="BC188" i="8"/>
  <c r="BD188" i="8"/>
  <c r="AS189" i="8"/>
  <c r="AT189" i="8"/>
  <c r="AU189" i="8"/>
  <c r="AV189" i="8"/>
  <c r="AW189" i="8"/>
  <c r="AX189" i="8"/>
  <c r="AY189" i="8"/>
  <c r="AZ189" i="8"/>
  <c r="BA189" i="8"/>
  <c r="BB189" i="8"/>
  <c r="BC189" i="8"/>
  <c r="BD189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AS191" i="8"/>
  <c r="AT191" i="8"/>
  <c r="AU191" i="8"/>
  <c r="AV191" i="8"/>
  <c r="AW191" i="8"/>
  <c r="AX191" i="8"/>
  <c r="AY191" i="8"/>
  <c r="AZ191" i="8"/>
  <c r="BA191" i="8"/>
  <c r="BB191" i="8"/>
  <c r="BC191" i="8"/>
  <c r="BD191" i="8"/>
  <c r="AS192" i="8"/>
  <c r="AT192" i="8"/>
  <c r="AU192" i="8"/>
  <c r="AV192" i="8"/>
  <c r="AW192" i="8"/>
  <c r="AX192" i="8"/>
  <c r="AY192" i="8"/>
  <c r="AZ192" i="8"/>
  <c r="BA192" i="8"/>
  <c r="BB192" i="8"/>
  <c r="BC192" i="8"/>
  <c r="BD192" i="8"/>
  <c r="AS193" i="8"/>
  <c r="AT193" i="8"/>
  <c r="AU193" i="8"/>
  <c r="AV193" i="8"/>
  <c r="AW193" i="8"/>
  <c r="AX193" i="8"/>
  <c r="AY193" i="8"/>
  <c r="AZ193" i="8"/>
  <c r="BA193" i="8"/>
  <c r="BB193" i="8"/>
  <c r="BC193" i="8"/>
  <c r="BD193" i="8"/>
  <c r="AS194" i="8"/>
  <c r="AT194" i="8"/>
  <c r="AU194" i="8"/>
  <c r="AV194" i="8"/>
  <c r="AW194" i="8"/>
  <c r="AX194" i="8"/>
  <c r="AY194" i="8"/>
  <c r="AZ194" i="8"/>
  <c r="BA194" i="8"/>
  <c r="BB194" i="8"/>
  <c r="BC194" i="8"/>
  <c r="BD194" i="8"/>
  <c r="AS195" i="8"/>
  <c r="AT195" i="8"/>
  <c r="AU195" i="8"/>
  <c r="AV195" i="8"/>
  <c r="AW195" i="8"/>
  <c r="AX195" i="8"/>
  <c r="AY195" i="8"/>
  <c r="AZ195" i="8"/>
  <c r="BA195" i="8"/>
  <c r="BB195" i="8"/>
  <c r="BC195" i="8"/>
  <c r="BD195" i="8"/>
  <c r="AS196" i="8"/>
  <c r="AT196" i="8"/>
  <c r="AU196" i="8"/>
  <c r="AV196" i="8"/>
  <c r="AW196" i="8"/>
  <c r="AX196" i="8"/>
  <c r="AY196" i="8"/>
  <c r="AZ196" i="8"/>
  <c r="BA196" i="8"/>
  <c r="BB196" i="8"/>
  <c r="BC196" i="8"/>
  <c r="BD196" i="8"/>
  <c r="AS197" i="8"/>
  <c r="AT197" i="8"/>
  <c r="AU197" i="8"/>
  <c r="AV197" i="8"/>
  <c r="AW197" i="8"/>
  <c r="AX197" i="8"/>
  <c r="AY197" i="8"/>
  <c r="AZ197" i="8"/>
  <c r="BA197" i="8"/>
  <c r="BB197" i="8"/>
  <c r="BC197" i="8"/>
  <c r="BD197" i="8"/>
  <c r="AS198" i="8"/>
  <c r="AT198" i="8"/>
  <c r="AU198" i="8"/>
  <c r="AV198" i="8"/>
  <c r="AW198" i="8"/>
  <c r="AX198" i="8"/>
  <c r="AY198" i="8"/>
  <c r="AZ198" i="8"/>
  <c r="BA198" i="8"/>
  <c r="BB198" i="8"/>
  <c r="BC198" i="8"/>
  <c r="BD198" i="8"/>
  <c r="AS199" i="8"/>
  <c r="AT199" i="8"/>
  <c r="AU199" i="8"/>
  <c r="AV199" i="8"/>
  <c r="AW199" i="8"/>
  <c r="AX199" i="8"/>
  <c r="AY199" i="8"/>
  <c r="AZ199" i="8"/>
  <c r="BA199" i="8"/>
  <c r="BB199" i="8"/>
  <c r="BC199" i="8"/>
  <c r="BD199" i="8"/>
  <c r="AS200" i="8"/>
  <c r="AT200" i="8"/>
  <c r="AU200" i="8"/>
  <c r="AV200" i="8"/>
  <c r="AW200" i="8"/>
  <c r="AX200" i="8"/>
  <c r="AY200" i="8"/>
  <c r="AZ200" i="8"/>
  <c r="BA200" i="8"/>
  <c r="BB200" i="8"/>
  <c r="BC200" i="8"/>
  <c r="BD200" i="8"/>
  <c r="AS201" i="8"/>
  <c r="AT201" i="8"/>
  <c r="AU201" i="8"/>
  <c r="AV201" i="8"/>
  <c r="AW201" i="8"/>
  <c r="AX201" i="8"/>
  <c r="AY201" i="8"/>
  <c r="AZ201" i="8"/>
  <c r="BA201" i="8"/>
  <c r="BB201" i="8"/>
  <c r="BC201" i="8"/>
  <c r="BD201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AS203" i="8"/>
  <c r="AT203" i="8"/>
  <c r="AU203" i="8"/>
  <c r="AV203" i="8"/>
  <c r="AW203" i="8"/>
  <c r="AX203" i="8"/>
  <c r="AY203" i="8"/>
  <c r="AZ203" i="8"/>
  <c r="BA203" i="8"/>
  <c r="BB203" i="8"/>
  <c r="BC203" i="8"/>
  <c r="BD203" i="8"/>
  <c r="AS204" i="8"/>
  <c r="AT204" i="8"/>
  <c r="AU204" i="8"/>
  <c r="AV204" i="8"/>
  <c r="AW204" i="8"/>
  <c r="AX204" i="8"/>
  <c r="AY204" i="8"/>
  <c r="AZ204" i="8"/>
  <c r="BA204" i="8"/>
  <c r="BB204" i="8"/>
  <c r="BC204" i="8"/>
  <c r="BD204" i="8"/>
  <c r="AS205" i="8"/>
  <c r="AT205" i="8"/>
  <c r="AU205" i="8"/>
  <c r="AV205" i="8"/>
  <c r="AW205" i="8"/>
  <c r="AX205" i="8"/>
  <c r="AY205" i="8"/>
  <c r="AZ205" i="8"/>
  <c r="BA205" i="8"/>
  <c r="BB205" i="8"/>
  <c r="BC205" i="8"/>
  <c r="BD205" i="8"/>
  <c r="AS206" i="8"/>
  <c r="AT206" i="8"/>
  <c r="AU206" i="8"/>
  <c r="AV206" i="8"/>
  <c r="AW206" i="8"/>
  <c r="AX206" i="8"/>
  <c r="AY206" i="8"/>
  <c r="AZ206" i="8"/>
  <c r="BA206" i="8"/>
  <c r="BB206" i="8"/>
  <c r="BC206" i="8"/>
  <c r="BD206" i="8"/>
  <c r="AS207" i="8"/>
  <c r="AT207" i="8"/>
  <c r="AU207" i="8"/>
  <c r="AV207" i="8"/>
  <c r="AW207" i="8"/>
  <c r="AX207" i="8"/>
  <c r="AY207" i="8"/>
  <c r="AZ207" i="8"/>
  <c r="BA207" i="8"/>
  <c r="BB207" i="8"/>
  <c r="BC207" i="8"/>
  <c r="BD207" i="8"/>
  <c r="AS208" i="8"/>
  <c r="AT208" i="8"/>
  <c r="AU208" i="8"/>
  <c r="AV208" i="8"/>
  <c r="AW208" i="8"/>
  <c r="AX208" i="8"/>
  <c r="AY208" i="8"/>
  <c r="AZ208" i="8"/>
  <c r="BA208" i="8"/>
  <c r="BB208" i="8"/>
  <c r="BC208" i="8"/>
  <c r="BD208" i="8"/>
  <c r="AS209" i="8"/>
  <c r="AT209" i="8"/>
  <c r="AU209" i="8"/>
  <c r="AV209" i="8"/>
  <c r="AW209" i="8"/>
  <c r="AX209" i="8"/>
  <c r="AY209" i="8"/>
  <c r="AZ209" i="8"/>
  <c r="BA209" i="8"/>
  <c r="BB209" i="8"/>
  <c r="BC209" i="8"/>
  <c r="BD209" i="8"/>
  <c r="AS210" i="8"/>
  <c r="AT210" i="8"/>
  <c r="AU210" i="8"/>
  <c r="AV210" i="8"/>
  <c r="AW210" i="8"/>
  <c r="AX210" i="8"/>
  <c r="AY210" i="8"/>
  <c r="AZ210" i="8"/>
  <c r="BA210" i="8"/>
  <c r="BB210" i="8"/>
  <c r="BC210" i="8"/>
  <c r="BD210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AS216" i="8"/>
  <c r="AT216" i="8"/>
  <c r="AU216" i="8"/>
  <c r="AV216" i="8"/>
  <c r="AW216" i="8"/>
  <c r="AX216" i="8"/>
  <c r="AY216" i="8"/>
  <c r="AZ216" i="8"/>
  <c r="BA216" i="8"/>
  <c r="BB216" i="8"/>
  <c r="BC216" i="8"/>
  <c r="BD216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AS218" i="8"/>
  <c r="AT218" i="8"/>
  <c r="AU218" i="8"/>
  <c r="AV218" i="8"/>
  <c r="AW218" i="8"/>
  <c r="AX218" i="8"/>
  <c r="AY218" i="8"/>
  <c r="AZ218" i="8"/>
  <c r="BA218" i="8"/>
  <c r="BB218" i="8"/>
  <c r="BC218" i="8"/>
  <c r="BD218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AS220" i="8"/>
  <c r="AT220" i="8"/>
  <c r="AU220" i="8"/>
  <c r="AV220" i="8"/>
  <c r="AW220" i="8"/>
  <c r="AX220" i="8"/>
  <c r="AY220" i="8"/>
  <c r="AZ220" i="8"/>
  <c r="BA220" i="8"/>
  <c r="BB220" i="8"/>
  <c r="BC220" i="8"/>
  <c r="BD220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AS223" i="8"/>
  <c r="AT223" i="8"/>
  <c r="AU223" i="8"/>
  <c r="AV223" i="8"/>
  <c r="AW223" i="8"/>
  <c r="AX223" i="8"/>
  <c r="AY223" i="8"/>
  <c r="AZ223" i="8"/>
  <c r="BA223" i="8"/>
  <c r="BB223" i="8"/>
  <c r="BC223" i="8"/>
  <c r="BD223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AS229" i="8"/>
  <c r="AT229" i="8"/>
  <c r="AU229" i="8"/>
  <c r="AV229" i="8"/>
  <c r="AW229" i="8"/>
  <c r="AX229" i="8"/>
  <c r="AY229" i="8"/>
  <c r="AZ229" i="8"/>
  <c r="BA229" i="8"/>
  <c r="BB229" i="8"/>
  <c r="BC229" i="8"/>
  <c r="BD229" i="8"/>
  <c r="AS230" i="8"/>
  <c r="AT230" i="8"/>
  <c r="AU230" i="8"/>
  <c r="AV230" i="8"/>
  <c r="AW230" i="8"/>
  <c r="AX230" i="8"/>
  <c r="AY230" i="8"/>
  <c r="AZ230" i="8"/>
  <c r="BA230" i="8"/>
  <c r="BB230" i="8"/>
  <c r="BC230" i="8"/>
  <c r="BD230" i="8"/>
  <c r="AS231" i="8"/>
  <c r="AT231" i="8"/>
  <c r="AU231" i="8"/>
  <c r="AV231" i="8"/>
  <c r="AW231" i="8"/>
  <c r="AX231" i="8"/>
  <c r="AY231" i="8"/>
  <c r="AZ231" i="8"/>
  <c r="BA231" i="8"/>
  <c r="BB231" i="8"/>
  <c r="BC231" i="8"/>
  <c r="BD231" i="8"/>
  <c r="AS232" i="8"/>
  <c r="AT232" i="8"/>
  <c r="AU232" i="8"/>
  <c r="AV232" i="8"/>
  <c r="AW232" i="8"/>
  <c r="AX232" i="8"/>
  <c r="AY232" i="8"/>
  <c r="AZ232" i="8"/>
  <c r="BA232" i="8"/>
  <c r="BB232" i="8"/>
  <c r="BC232" i="8"/>
  <c r="BD232" i="8"/>
  <c r="AS233" i="8"/>
  <c r="AT233" i="8"/>
  <c r="AU233" i="8"/>
  <c r="AV233" i="8"/>
  <c r="AW233" i="8"/>
  <c r="AX233" i="8"/>
  <c r="AY233" i="8"/>
  <c r="AZ233" i="8"/>
  <c r="BA233" i="8"/>
  <c r="BB233" i="8"/>
  <c r="BC233" i="8"/>
  <c r="BD233" i="8"/>
  <c r="AS234" i="8"/>
  <c r="AT234" i="8"/>
  <c r="AU234" i="8"/>
  <c r="AV234" i="8"/>
  <c r="AW234" i="8"/>
  <c r="AX234" i="8"/>
  <c r="AY234" i="8"/>
  <c r="AZ234" i="8"/>
  <c r="BA234" i="8"/>
  <c r="BB234" i="8"/>
  <c r="BC234" i="8"/>
  <c r="BD234" i="8"/>
  <c r="AS235" i="8"/>
  <c r="AT235" i="8"/>
  <c r="AU235" i="8"/>
  <c r="AV235" i="8"/>
  <c r="AW235" i="8"/>
  <c r="AX235" i="8"/>
  <c r="AY235" i="8"/>
  <c r="AZ235" i="8"/>
  <c r="BA235" i="8"/>
  <c r="BB235" i="8"/>
  <c r="BC235" i="8"/>
  <c r="BD235" i="8"/>
  <c r="AS236" i="8"/>
  <c r="AT236" i="8"/>
  <c r="AU236" i="8"/>
  <c r="AV236" i="8"/>
  <c r="AW236" i="8"/>
  <c r="AX236" i="8"/>
  <c r="AY236" i="8"/>
  <c r="AZ236" i="8"/>
  <c r="BA236" i="8"/>
  <c r="BB236" i="8"/>
  <c r="BC236" i="8"/>
  <c r="BD236" i="8"/>
  <c r="AS237" i="8"/>
  <c r="AT237" i="8"/>
  <c r="AU237" i="8"/>
  <c r="AV237" i="8"/>
  <c r="AW237" i="8"/>
  <c r="AX237" i="8"/>
  <c r="AY237" i="8"/>
  <c r="AZ237" i="8"/>
  <c r="BA237" i="8"/>
  <c r="BB237" i="8"/>
  <c r="BC237" i="8"/>
  <c r="BD237" i="8"/>
  <c r="AS238" i="8"/>
  <c r="AT238" i="8"/>
  <c r="AU238" i="8"/>
  <c r="AV238" i="8"/>
  <c r="AW238" i="8"/>
  <c r="AX238" i="8"/>
  <c r="AY238" i="8"/>
  <c r="AZ238" i="8"/>
  <c r="BA238" i="8"/>
  <c r="BB238" i="8"/>
  <c r="BC238" i="8"/>
  <c r="BD238" i="8"/>
  <c r="AS239" i="8"/>
  <c r="AT239" i="8"/>
  <c r="AU239" i="8"/>
  <c r="AV239" i="8"/>
  <c r="AW239" i="8"/>
  <c r="AX239" i="8"/>
  <c r="AY239" i="8"/>
  <c r="AZ239" i="8"/>
  <c r="BA239" i="8"/>
  <c r="BB239" i="8"/>
  <c r="BC239" i="8"/>
  <c r="BD239" i="8"/>
  <c r="AS240" i="8"/>
  <c r="AT240" i="8"/>
  <c r="AU240" i="8"/>
  <c r="AV240" i="8"/>
  <c r="AW240" i="8"/>
  <c r="AX240" i="8"/>
  <c r="AY240" i="8"/>
  <c r="AZ240" i="8"/>
  <c r="BA240" i="8"/>
  <c r="BB240" i="8"/>
  <c r="BC240" i="8"/>
  <c r="BD240" i="8"/>
  <c r="AS241" i="8"/>
  <c r="AT241" i="8"/>
  <c r="AU241" i="8"/>
  <c r="AV241" i="8"/>
  <c r="AW241" i="8"/>
  <c r="AX241" i="8"/>
  <c r="AY241" i="8"/>
  <c r="AZ241" i="8"/>
  <c r="BA241" i="8"/>
  <c r="BB241" i="8"/>
  <c r="BC241" i="8"/>
  <c r="BD241" i="8"/>
  <c r="AS242" i="8"/>
  <c r="AT242" i="8"/>
  <c r="AU242" i="8"/>
  <c r="AV242" i="8"/>
  <c r="AW242" i="8"/>
  <c r="AX242" i="8"/>
  <c r="AY242" i="8"/>
  <c r="AZ242" i="8"/>
  <c r="BA242" i="8"/>
  <c r="BB242" i="8"/>
  <c r="BC242" i="8"/>
  <c r="BD242" i="8"/>
  <c r="AS243" i="8"/>
  <c r="AT243" i="8"/>
  <c r="AU243" i="8"/>
  <c r="AV243" i="8"/>
  <c r="AW243" i="8"/>
  <c r="AX243" i="8"/>
  <c r="AY243" i="8"/>
  <c r="AZ243" i="8"/>
  <c r="BA243" i="8"/>
  <c r="BB243" i="8"/>
  <c r="BC243" i="8"/>
  <c r="BD243" i="8"/>
  <c r="AS244" i="8"/>
  <c r="AT244" i="8"/>
  <c r="AU244" i="8"/>
  <c r="AV244" i="8"/>
  <c r="AW244" i="8"/>
  <c r="AX244" i="8"/>
  <c r="AY244" i="8"/>
  <c r="AZ244" i="8"/>
  <c r="BA244" i="8"/>
  <c r="BB244" i="8"/>
  <c r="BC244" i="8"/>
  <c r="BD244" i="8"/>
  <c r="AS245" i="8"/>
  <c r="AT245" i="8"/>
  <c r="AU245" i="8"/>
  <c r="AV245" i="8"/>
  <c r="AW245" i="8"/>
  <c r="AX245" i="8"/>
  <c r="AY245" i="8"/>
  <c r="AZ245" i="8"/>
  <c r="BA245" i="8"/>
  <c r="BB245" i="8"/>
  <c r="BC245" i="8"/>
  <c r="BD245" i="8"/>
  <c r="AS246" i="8"/>
  <c r="AT246" i="8"/>
  <c r="AU246" i="8"/>
  <c r="AV246" i="8"/>
  <c r="AW246" i="8"/>
  <c r="AX246" i="8"/>
  <c r="AY246" i="8"/>
  <c r="AZ246" i="8"/>
  <c r="BA246" i="8"/>
  <c r="BB246" i="8"/>
  <c r="BC246" i="8"/>
  <c r="BD246" i="8"/>
  <c r="AS247" i="8"/>
  <c r="AT247" i="8"/>
  <c r="AU247" i="8"/>
  <c r="AV247" i="8"/>
  <c r="AW247" i="8"/>
  <c r="AX247" i="8"/>
  <c r="AY247" i="8"/>
  <c r="AZ247" i="8"/>
  <c r="BA247" i="8"/>
  <c r="BB247" i="8"/>
  <c r="BC247" i="8"/>
  <c r="BD247" i="8"/>
  <c r="AS248" i="8"/>
  <c r="AT248" i="8"/>
  <c r="AU248" i="8"/>
  <c r="AV248" i="8"/>
  <c r="AW248" i="8"/>
  <c r="AX248" i="8"/>
  <c r="AY248" i="8"/>
  <c r="AZ248" i="8"/>
  <c r="BA248" i="8"/>
  <c r="BB248" i="8"/>
  <c r="BC248" i="8"/>
  <c r="BD248" i="8"/>
  <c r="AS249" i="8"/>
  <c r="AT249" i="8"/>
  <c r="AU249" i="8"/>
  <c r="AV249" i="8"/>
  <c r="AW249" i="8"/>
  <c r="AX249" i="8"/>
  <c r="AY249" i="8"/>
  <c r="AZ249" i="8"/>
  <c r="BA249" i="8"/>
  <c r="BB249" i="8"/>
  <c r="BC249" i="8"/>
  <c r="BD249" i="8"/>
  <c r="AS250" i="8"/>
  <c r="AT250" i="8"/>
  <c r="AU250" i="8"/>
  <c r="AV250" i="8"/>
  <c r="AW250" i="8"/>
  <c r="AX250" i="8"/>
  <c r="AY250" i="8"/>
  <c r="AZ250" i="8"/>
  <c r="BA250" i="8"/>
  <c r="BB250" i="8"/>
  <c r="BC250" i="8"/>
  <c r="BD250" i="8"/>
  <c r="AS251" i="8"/>
  <c r="AT251" i="8"/>
  <c r="AU251" i="8"/>
  <c r="AV251" i="8"/>
  <c r="AW251" i="8"/>
  <c r="AX251" i="8"/>
  <c r="AY251" i="8"/>
  <c r="AZ251" i="8"/>
  <c r="BA251" i="8"/>
  <c r="BB251" i="8"/>
  <c r="BC251" i="8"/>
  <c r="BD251" i="8"/>
  <c r="AS252" i="8"/>
  <c r="AT252" i="8"/>
  <c r="AU252" i="8"/>
  <c r="AV252" i="8"/>
  <c r="AW252" i="8"/>
  <c r="AX252" i="8"/>
  <c r="AY252" i="8"/>
  <c r="AZ252" i="8"/>
  <c r="BA252" i="8"/>
  <c r="BB252" i="8"/>
  <c r="BC252" i="8"/>
  <c r="BD252" i="8"/>
  <c r="AS253" i="8"/>
  <c r="AT253" i="8"/>
  <c r="AU253" i="8"/>
  <c r="AV253" i="8"/>
  <c r="AW253" i="8"/>
  <c r="AX253" i="8"/>
  <c r="AY253" i="8"/>
  <c r="AZ253" i="8"/>
  <c r="BA253" i="8"/>
  <c r="BB253" i="8"/>
  <c r="BC253" i="8"/>
  <c r="BD253" i="8"/>
  <c r="AS254" i="8"/>
  <c r="AT254" i="8"/>
  <c r="AU254" i="8"/>
  <c r="AV254" i="8"/>
  <c r="AW254" i="8"/>
  <c r="AX254" i="8"/>
  <c r="AY254" i="8"/>
  <c r="AZ254" i="8"/>
  <c r="BA254" i="8"/>
  <c r="BB254" i="8"/>
  <c r="BC254" i="8"/>
  <c r="BD254" i="8"/>
  <c r="AS255" i="8"/>
  <c r="AT255" i="8"/>
  <c r="AU255" i="8"/>
  <c r="AV255" i="8"/>
  <c r="AW255" i="8"/>
  <c r="AX255" i="8"/>
  <c r="AY255" i="8"/>
  <c r="AZ255" i="8"/>
  <c r="BA255" i="8"/>
  <c r="BB255" i="8"/>
  <c r="BC255" i="8"/>
  <c r="BD255" i="8"/>
  <c r="AS256" i="8"/>
  <c r="AT256" i="8"/>
  <c r="AU256" i="8"/>
  <c r="AV256" i="8"/>
  <c r="AW256" i="8"/>
  <c r="AX256" i="8"/>
  <c r="AY256" i="8"/>
  <c r="AZ256" i="8"/>
  <c r="BA256" i="8"/>
  <c r="BB256" i="8"/>
  <c r="BC256" i="8"/>
  <c r="BD256" i="8"/>
  <c r="AS257" i="8"/>
  <c r="AT257" i="8"/>
  <c r="AU257" i="8"/>
  <c r="AV257" i="8"/>
  <c r="AW257" i="8"/>
  <c r="AX257" i="8"/>
  <c r="AY257" i="8"/>
  <c r="AZ257" i="8"/>
  <c r="BA257" i="8"/>
  <c r="BB257" i="8"/>
  <c r="BC257" i="8"/>
  <c r="BD257" i="8"/>
  <c r="AS258" i="8"/>
  <c r="AT258" i="8"/>
  <c r="AU258" i="8"/>
  <c r="AV258" i="8"/>
  <c r="AW258" i="8"/>
  <c r="AX258" i="8"/>
  <c r="AY258" i="8"/>
  <c r="AZ258" i="8"/>
  <c r="BA258" i="8"/>
  <c r="BB258" i="8"/>
  <c r="BC258" i="8"/>
  <c r="BD258" i="8"/>
  <c r="AS259" i="8"/>
  <c r="AT259" i="8"/>
  <c r="AU259" i="8"/>
  <c r="AV259" i="8"/>
  <c r="AW259" i="8"/>
  <c r="AX259" i="8"/>
  <c r="AY259" i="8"/>
  <c r="AZ259" i="8"/>
  <c r="BA259" i="8"/>
  <c r="BB259" i="8"/>
  <c r="BC259" i="8"/>
  <c r="BD259" i="8"/>
  <c r="AS260" i="8"/>
  <c r="AT260" i="8"/>
  <c r="AU260" i="8"/>
  <c r="AV260" i="8"/>
  <c r="AW260" i="8"/>
  <c r="AX260" i="8"/>
  <c r="AY260" i="8"/>
  <c r="AZ260" i="8"/>
  <c r="BA260" i="8"/>
  <c r="BB260" i="8"/>
  <c r="BC260" i="8"/>
  <c r="BD260" i="8"/>
  <c r="AS261" i="8"/>
  <c r="AT261" i="8"/>
  <c r="AU261" i="8"/>
  <c r="AV261" i="8"/>
  <c r="AW261" i="8"/>
  <c r="AX261" i="8"/>
  <c r="AY261" i="8"/>
  <c r="AZ261" i="8"/>
  <c r="BA261" i="8"/>
  <c r="BB261" i="8"/>
  <c r="BC261" i="8"/>
  <c r="BD261" i="8"/>
  <c r="AS262" i="8"/>
  <c r="AT262" i="8"/>
  <c r="AU262" i="8"/>
  <c r="AV262" i="8"/>
  <c r="AW262" i="8"/>
  <c r="AX262" i="8"/>
  <c r="AY262" i="8"/>
  <c r="AZ262" i="8"/>
  <c r="BA262" i="8"/>
  <c r="BB262" i="8"/>
  <c r="BC262" i="8"/>
  <c r="BD262" i="8"/>
  <c r="AS263" i="8"/>
  <c r="AT263" i="8"/>
  <c r="AU263" i="8"/>
  <c r="AV263" i="8"/>
  <c r="AW263" i="8"/>
  <c r="AX263" i="8"/>
  <c r="AY263" i="8"/>
  <c r="AZ263" i="8"/>
  <c r="BA263" i="8"/>
  <c r="BB263" i="8"/>
  <c r="BC263" i="8"/>
  <c r="BD263" i="8"/>
  <c r="AS264" i="8"/>
  <c r="AT264" i="8"/>
  <c r="AU264" i="8"/>
  <c r="AV264" i="8"/>
  <c r="AW264" i="8"/>
  <c r="AX264" i="8"/>
  <c r="AY264" i="8"/>
  <c r="AZ264" i="8"/>
  <c r="BA264" i="8"/>
  <c r="BB264" i="8"/>
  <c r="BC264" i="8"/>
  <c r="BD264" i="8"/>
  <c r="AS265" i="8"/>
  <c r="AT265" i="8"/>
  <c r="AU265" i="8"/>
  <c r="AV265" i="8"/>
  <c r="AW265" i="8"/>
  <c r="AX265" i="8"/>
  <c r="AY265" i="8"/>
  <c r="AZ265" i="8"/>
  <c r="BA265" i="8"/>
  <c r="BB265" i="8"/>
  <c r="BC265" i="8"/>
  <c r="BD265" i="8"/>
  <c r="AS266" i="8"/>
  <c r="AT266" i="8"/>
  <c r="AU266" i="8"/>
  <c r="AV266" i="8"/>
  <c r="AW266" i="8"/>
  <c r="AX266" i="8"/>
  <c r="AY266" i="8"/>
  <c r="AZ266" i="8"/>
  <c r="BA266" i="8"/>
  <c r="BB266" i="8"/>
  <c r="BC266" i="8"/>
  <c r="BD266" i="8"/>
  <c r="AS267" i="8"/>
  <c r="AT267" i="8"/>
  <c r="AU267" i="8"/>
  <c r="AV267" i="8"/>
  <c r="AW267" i="8"/>
  <c r="AX267" i="8"/>
  <c r="AY267" i="8"/>
  <c r="AZ267" i="8"/>
  <c r="BA267" i="8"/>
  <c r="BB267" i="8"/>
  <c r="BC267" i="8"/>
  <c r="BD267" i="8"/>
  <c r="AS268" i="8"/>
  <c r="AT268" i="8"/>
  <c r="AU268" i="8"/>
  <c r="AV268" i="8"/>
  <c r="AW268" i="8"/>
  <c r="AX268" i="8"/>
  <c r="AY268" i="8"/>
  <c r="AZ268" i="8"/>
  <c r="BA268" i="8"/>
  <c r="BB268" i="8"/>
  <c r="BC268" i="8"/>
  <c r="BD268" i="8"/>
  <c r="AS269" i="8"/>
  <c r="AT269" i="8"/>
  <c r="AU269" i="8"/>
  <c r="AV269" i="8"/>
  <c r="AW269" i="8"/>
  <c r="AX269" i="8"/>
  <c r="AY269" i="8"/>
  <c r="AZ269" i="8"/>
  <c r="BA269" i="8"/>
  <c r="BB269" i="8"/>
  <c r="BC269" i="8"/>
  <c r="BD269" i="8"/>
  <c r="AS270" i="8"/>
  <c r="AT270" i="8"/>
  <c r="AU270" i="8"/>
  <c r="AV270" i="8"/>
  <c r="AW270" i="8"/>
  <c r="AX270" i="8"/>
  <c r="AY270" i="8"/>
  <c r="AZ270" i="8"/>
  <c r="BA270" i="8"/>
  <c r="BB270" i="8"/>
  <c r="BC270" i="8"/>
  <c r="BD270" i="8"/>
  <c r="AS271" i="8"/>
  <c r="AT271" i="8"/>
  <c r="AU271" i="8"/>
  <c r="AV271" i="8"/>
  <c r="AW271" i="8"/>
  <c r="AX271" i="8"/>
  <c r="AY271" i="8"/>
  <c r="AZ271" i="8"/>
  <c r="BA271" i="8"/>
  <c r="BB271" i="8"/>
  <c r="BC271" i="8"/>
  <c r="BD271" i="8"/>
  <c r="AS272" i="8"/>
  <c r="AT272" i="8"/>
  <c r="AU272" i="8"/>
  <c r="AV272" i="8"/>
  <c r="AW272" i="8"/>
  <c r="AX272" i="8"/>
  <c r="AY272" i="8"/>
  <c r="AZ272" i="8"/>
  <c r="BA272" i="8"/>
  <c r="BB272" i="8"/>
  <c r="BC272" i="8"/>
  <c r="BD272" i="8"/>
  <c r="AS273" i="8"/>
  <c r="AT273" i="8"/>
  <c r="AU273" i="8"/>
  <c r="AV273" i="8"/>
  <c r="AW273" i="8"/>
  <c r="AX273" i="8"/>
  <c r="AY273" i="8"/>
  <c r="AZ273" i="8"/>
  <c r="BA273" i="8"/>
  <c r="BB273" i="8"/>
  <c r="BC273" i="8"/>
  <c r="BD273" i="8"/>
  <c r="AS274" i="8"/>
  <c r="AT274" i="8"/>
  <c r="AU274" i="8"/>
  <c r="AV274" i="8"/>
  <c r="AW274" i="8"/>
  <c r="AX274" i="8"/>
  <c r="AY274" i="8"/>
  <c r="AZ274" i="8"/>
  <c r="BA274" i="8"/>
  <c r="BB274" i="8"/>
  <c r="BC274" i="8"/>
  <c r="BD274" i="8"/>
  <c r="AS275" i="8"/>
  <c r="AT275" i="8"/>
  <c r="AU275" i="8"/>
  <c r="AV275" i="8"/>
  <c r="AW275" i="8"/>
  <c r="AX275" i="8"/>
  <c r="AY275" i="8"/>
  <c r="AZ275" i="8"/>
  <c r="BA275" i="8"/>
  <c r="BB275" i="8"/>
  <c r="BC275" i="8"/>
  <c r="BD275" i="8"/>
  <c r="AS276" i="8"/>
  <c r="AT276" i="8"/>
  <c r="AU276" i="8"/>
  <c r="AV276" i="8"/>
  <c r="AW276" i="8"/>
  <c r="AX276" i="8"/>
  <c r="AY276" i="8"/>
  <c r="AZ276" i="8"/>
  <c r="BA276" i="8"/>
  <c r="BB276" i="8"/>
  <c r="BC276" i="8"/>
  <c r="BD276" i="8"/>
  <c r="AS277" i="8"/>
  <c r="AT277" i="8"/>
  <c r="AU277" i="8"/>
  <c r="AV277" i="8"/>
  <c r="AW277" i="8"/>
  <c r="AX277" i="8"/>
  <c r="AY277" i="8"/>
  <c r="AZ277" i="8"/>
  <c r="BA277" i="8"/>
  <c r="BB277" i="8"/>
  <c r="BC277" i="8"/>
  <c r="BD277" i="8"/>
  <c r="AS278" i="8"/>
  <c r="AT278" i="8"/>
  <c r="AU278" i="8"/>
  <c r="AV278" i="8"/>
  <c r="AW278" i="8"/>
  <c r="AX278" i="8"/>
  <c r="AY278" i="8"/>
  <c r="AZ278" i="8"/>
  <c r="BA278" i="8"/>
  <c r="BB278" i="8"/>
  <c r="BC278" i="8"/>
  <c r="BD278" i="8"/>
  <c r="AS279" i="8"/>
  <c r="AT279" i="8"/>
  <c r="AU279" i="8"/>
  <c r="AV279" i="8"/>
  <c r="AW279" i="8"/>
  <c r="AX279" i="8"/>
  <c r="AY279" i="8"/>
  <c r="AZ279" i="8"/>
  <c r="BA279" i="8"/>
  <c r="BB279" i="8"/>
  <c r="BC279" i="8"/>
  <c r="BD279" i="8"/>
  <c r="AS280" i="8"/>
  <c r="AT280" i="8"/>
  <c r="AU280" i="8"/>
  <c r="AV280" i="8"/>
  <c r="AW280" i="8"/>
  <c r="AX280" i="8"/>
  <c r="AY280" i="8"/>
  <c r="AZ280" i="8"/>
  <c r="BA280" i="8"/>
  <c r="BB280" i="8"/>
  <c r="BC280" i="8"/>
  <c r="BD280" i="8"/>
  <c r="AS281" i="8"/>
  <c r="AT281" i="8"/>
  <c r="AU281" i="8"/>
  <c r="AV281" i="8"/>
  <c r="AW281" i="8"/>
  <c r="AX281" i="8"/>
  <c r="AY281" i="8"/>
  <c r="AZ281" i="8"/>
  <c r="BA281" i="8"/>
  <c r="BB281" i="8"/>
  <c r="BC281" i="8"/>
  <c r="BD281" i="8"/>
  <c r="AS282" i="8"/>
  <c r="AT282" i="8"/>
  <c r="AU282" i="8"/>
  <c r="AV282" i="8"/>
  <c r="AW282" i="8"/>
  <c r="AX282" i="8"/>
  <c r="AY282" i="8"/>
  <c r="AZ282" i="8"/>
  <c r="BA282" i="8"/>
  <c r="BB282" i="8"/>
  <c r="BC282" i="8"/>
  <c r="BD282" i="8"/>
  <c r="AS283" i="8"/>
  <c r="AT283" i="8"/>
  <c r="AU283" i="8"/>
  <c r="AV283" i="8"/>
  <c r="AW283" i="8"/>
  <c r="AX283" i="8"/>
  <c r="AY283" i="8"/>
  <c r="AZ283" i="8"/>
  <c r="BA283" i="8"/>
  <c r="BB283" i="8"/>
  <c r="BC283" i="8"/>
  <c r="BD283" i="8"/>
  <c r="AS284" i="8"/>
  <c r="AT284" i="8"/>
  <c r="AU284" i="8"/>
  <c r="AV284" i="8"/>
  <c r="AW284" i="8"/>
  <c r="AX284" i="8"/>
  <c r="AY284" i="8"/>
  <c r="AZ284" i="8"/>
  <c r="BA284" i="8"/>
  <c r="BB284" i="8"/>
  <c r="BC284" i="8"/>
  <c r="BD284" i="8"/>
  <c r="AS285" i="8"/>
  <c r="AT285" i="8"/>
  <c r="AU285" i="8"/>
  <c r="AV285" i="8"/>
  <c r="AW285" i="8"/>
  <c r="AX285" i="8"/>
  <c r="AY285" i="8"/>
  <c r="AZ285" i="8"/>
  <c r="BA285" i="8"/>
  <c r="BB285" i="8"/>
  <c r="BC285" i="8"/>
  <c r="BD285" i="8"/>
  <c r="AS286" i="8"/>
  <c r="AT286" i="8"/>
  <c r="AU286" i="8"/>
  <c r="AV286" i="8"/>
  <c r="AW286" i="8"/>
  <c r="AX286" i="8"/>
  <c r="AY286" i="8"/>
  <c r="AZ286" i="8"/>
  <c r="BA286" i="8"/>
  <c r="BB286" i="8"/>
  <c r="BC286" i="8"/>
  <c r="BD286" i="8"/>
  <c r="AS287" i="8"/>
  <c r="AT287" i="8"/>
  <c r="AU287" i="8"/>
  <c r="AV287" i="8"/>
  <c r="AW287" i="8"/>
  <c r="AX287" i="8"/>
  <c r="AY287" i="8"/>
  <c r="AZ287" i="8"/>
  <c r="BA287" i="8"/>
  <c r="BB287" i="8"/>
  <c r="BC287" i="8"/>
  <c r="BD287" i="8"/>
  <c r="AS288" i="8"/>
  <c r="AT288" i="8"/>
  <c r="AU288" i="8"/>
  <c r="AV288" i="8"/>
  <c r="AW288" i="8"/>
  <c r="AX288" i="8"/>
  <c r="AY288" i="8"/>
  <c r="AZ288" i="8"/>
  <c r="BA288" i="8"/>
  <c r="BB288" i="8"/>
  <c r="BC288" i="8"/>
  <c r="BD288" i="8"/>
  <c r="AS289" i="8"/>
  <c r="AT289" i="8"/>
  <c r="AU289" i="8"/>
  <c r="AV289" i="8"/>
  <c r="AW289" i="8"/>
  <c r="AX289" i="8"/>
  <c r="AY289" i="8"/>
  <c r="AZ289" i="8"/>
  <c r="BA289" i="8"/>
  <c r="BB289" i="8"/>
  <c r="BC289" i="8"/>
  <c r="BD289" i="8"/>
  <c r="AS290" i="8"/>
  <c r="AT290" i="8"/>
  <c r="AU290" i="8"/>
  <c r="AV290" i="8"/>
  <c r="AW290" i="8"/>
  <c r="AX290" i="8"/>
  <c r="AY290" i="8"/>
  <c r="AZ290" i="8"/>
  <c r="BA290" i="8"/>
  <c r="BB290" i="8"/>
  <c r="BC290" i="8"/>
  <c r="BD290" i="8"/>
  <c r="AS291" i="8"/>
  <c r="AT291" i="8"/>
  <c r="AU291" i="8"/>
  <c r="AV291" i="8"/>
  <c r="AW291" i="8"/>
  <c r="AX291" i="8"/>
  <c r="AY291" i="8"/>
  <c r="AZ291" i="8"/>
  <c r="BA291" i="8"/>
  <c r="BB291" i="8"/>
  <c r="BC291" i="8"/>
  <c r="BD291" i="8"/>
  <c r="AS292" i="8"/>
  <c r="AT292" i="8"/>
  <c r="AU292" i="8"/>
  <c r="AV292" i="8"/>
  <c r="AW292" i="8"/>
  <c r="AX292" i="8"/>
  <c r="AY292" i="8"/>
  <c r="AZ292" i="8"/>
  <c r="BA292" i="8"/>
  <c r="BB292" i="8"/>
  <c r="BC292" i="8"/>
  <c r="BD292" i="8"/>
  <c r="AS293" i="8"/>
  <c r="AT293" i="8"/>
  <c r="AU293" i="8"/>
  <c r="AV293" i="8"/>
  <c r="AW293" i="8"/>
  <c r="AX293" i="8"/>
  <c r="AY293" i="8"/>
  <c r="AZ293" i="8"/>
  <c r="BA293" i="8"/>
  <c r="BB293" i="8"/>
  <c r="BC293" i="8"/>
  <c r="BD293" i="8"/>
  <c r="AS294" i="8"/>
  <c r="AT294" i="8"/>
  <c r="AU294" i="8"/>
  <c r="AV294" i="8"/>
  <c r="AW294" i="8"/>
  <c r="AX294" i="8"/>
  <c r="AY294" i="8"/>
  <c r="AZ294" i="8"/>
  <c r="BA294" i="8"/>
  <c r="BB294" i="8"/>
  <c r="BC294" i="8"/>
  <c r="BD294" i="8"/>
  <c r="AS295" i="8"/>
  <c r="AT295" i="8"/>
  <c r="AU295" i="8"/>
  <c r="AV295" i="8"/>
  <c r="AW295" i="8"/>
  <c r="AX295" i="8"/>
  <c r="AY295" i="8"/>
  <c r="AZ295" i="8"/>
  <c r="BA295" i="8"/>
  <c r="BB295" i="8"/>
  <c r="BC295" i="8"/>
  <c r="BD295" i="8"/>
  <c r="AS296" i="8"/>
  <c r="AT296" i="8"/>
  <c r="AU296" i="8"/>
  <c r="AV296" i="8"/>
  <c r="AW296" i="8"/>
  <c r="AX296" i="8"/>
  <c r="AY296" i="8"/>
  <c r="AZ296" i="8"/>
  <c r="BA296" i="8"/>
  <c r="BB296" i="8"/>
  <c r="BC296" i="8"/>
  <c r="BD296" i="8"/>
  <c r="AS297" i="8"/>
  <c r="AT297" i="8"/>
  <c r="AU297" i="8"/>
  <c r="AV297" i="8"/>
  <c r="AW297" i="8"/>
  <c r="AX297" i="8"/>
  <c r="AY297" i="8"/>
  <c r="AZ297" i="8"/>
  <c r="BA297" i="8"/>
  <c r="BB297" i="8"/>
  <c r="BC297" i="8"/>
  <c r="BD297" i="8"/>
  <c r="AS298" i="8"/>
  <c r="AT298" i="8"/>
  <c r="AU298" i="8"/>
  <c r="AV298" i="8"/>
  <c r="AW298" i="8"/>
  <c r="AX298" i="8"/>
  <c r="AY298" i="8"/>
  <c r="AZ298" i="8"/>
  <c r="BA298" i="8"/>
  <c r="BB298" i="8"/>
  <c r="BC298" i="8"/>
  <c r="BD298" i="8"/>
  <c r="AS299" i="8"/>
  <c r="AT299" i="8"/>
  <c r="AU299" i="8"/>
  <c r="AV299" i="8"/>
  <c r="AW299" i="8"/>
  <c r="AX299" i="8"/>
  <c r="AY299" i="8"/>
  <c r="AZ299" i="8"/>
  <c r="BA299" i="8"/>
  <c r="BB299" i="8"/>
  <c r="BC299" i="8"/>
  <c r="BD299" i="8"/>
  <c r="AS300" i="8"/>
  <c r="AT300" i="8"/>
  <c r="AU300" i="8"/>
  <c r="AV300" i="8"/>
  <c r="AW300" i="8"/>
  <c r="AX300" i="8"/>
  <c r="AY300" i="8"/>
  <c r="AZ300" i="8"/>
  <c r="BA300" i="8"/>
  <c r="BB300" i="8"/>
  <c r="BC300" i="8"/>
  <c r="BD300" i="8"/>
  <c r="AS301" i="8"/>
  <c r="AT301" i="8"/>
  <c r="AU301" i="8"/>
  <c r="AV301" i="8"/>
  <c r="AW301" i="8"/>
  <c r="AX301" i="8"/>
  <c r="AY301" i="8"/>
  <c r="AZ301" i="8"/>
  <c r="BA301" i="8"/>
  <c r="BB301" i="8"/>
  <c r="BC301" i="8"/>
  <c r="BD301" i="8"/>
  <c r="AS302" i="8"/>
  <c r="AT302" i="8"/>
  <c r="AU302" i="8"/>
  <c r="AV302" i="8"/>
  <c r="AW302" i="8"/>
  <c r="AX302" i="8"/>
  <c r="AY302" i="8"/>
  <c r="AZ302" i="8"/>
  <c r="BA302" i="8"/>
  <c r="BB302" i="8"/>
  <c r="BC302" i="8"/>
  <c r="BD302" i="8"/>
  <c r="AS303" i="8"/>
  <c r="AT303" i="8"/>
  <c r="AU303" i="8"/>
  <c r="AV303" i="8"/>
  <c r="AW303" i="8"/>
  <c r="AX303" i="8"/>
  <c r="AY303" i="8"/>
  <c r="AZ303" i="8"/>
  <c r="BA303" i="8"/>
  <c r="BB303" i="8"/>
  <c r="BC303" i="8"/>
  <c r="BD303" i="8"/>
  <c r="AS304" i="8"/>
  <c r="AT304" i="8"/>
  <c r="AU304" i="8"/>
  <c r="AV304" i="8"/>
  <c r="AW304" i="8"/>
  <c r="AX304" i="8"/>
  <c r="AY304" i="8"/>
  <c r="AZ304" i="8"/>
  <c r="BA304" i="8"/>
  <c r="BB304" i="8"/>
  <c r="BC304" i="8"/>
  <c r="BD304" i="8"/>
  <c r="AS305" i="8"/>
  <c r="AT305" i="8"/>
  <c r="AU305" i="8"/>
  <c r="AV305" i="8"/>
  <c r="AW305" i="8"/>
  <c r="AX305" i="8"/>
  <c r="AY305" i="8"/>
  <c r="AZ305" i="8"/>
  <c r="BA305" i="8"/>
  <c r="BB305" i="8"/>
  <c r="BC305" i="8"/>
  <c r="BD305" i="8"/>
  <c r="AS306" i="8"/>
  <c r="AT306" i="8"/>
  <c r="AU306" i="8"/>
  <c r="AV306" i="8"/>
  <c r="AW306" i="8"/>
  <c r="AX306" i="8"/>
  <c r="AY306" i="8"/>
  <c r="AZ306" i="8"/>
  <c r="BA306" i="8"/>
  <c r="BB306" i="8"/>
  <c r="BC306" i="8"/>
  <c r="BD306" i="8"/>
  <c r="AS307" i="8"/>
  <c r="AT307" i="8"/>
  <c r="AU307" i="8"/>
  <c r="AV307" i="8"/>
  <c r="AW307" i="8"/>
  <c r="AX307" i="8"/>
  <c r="AY307" i="8"/>
  <c r="AZ307" i="8"/>
  <c r="BA307" i="8"/>
  <c r="BB307" i="8"/>
  <c r="BC307" i="8"/>
  <c r="BD307" i="8"/>
  <c r="AS308" i="8"/>
  <c r="AT308" i="8"/>
  <c r="AU308" i="8"/>
  <c r="AV308" i="8"/>
  <c r="AW308" i="8"/>
  <c r="AX308" i="8"/>
  <c r="AY308" i="8"/>
  <c r="AZ308" i="8"/>
  <c r="BA308" i="8"/>
  <c r="BB308" i="8"/>
  <c r="BC308" i="8"/>
  <c r="BD308" i="8"/>
  <c r="AS309" i="8"/>
  <c r="AT309" i="8"/>
  <c r="AU309" i="8"/>
  <c r="AV309" i="8"/>
  <c r="AW309" i="8"/>
  <c r="AX309" i="8"/>
  <c r="AY309" i="8"/>
  <c r="AZ309" i="8"/>
  <c r="BA309" i="8"/>
  <c r="BB309" i="8"/>
  <c r="BC309" i="8"/>
  <c r="BD309" i="8"/>
  <c r="AS310" i="8"/>
  <c r="AT310" i="8"/>
  <c r="AU310" i="8"/>
  <c r="AV310" i="8"/>
  <c r="AW310" i="8"/>
  <c r="AX310" i="8"/>
  <c r="AY310" i="8"/>
  <c r="AZ310" i="8"/>
  <c r="BA310" i="8"/>
  <c r="BB310" i="8"/>
  <c r="BC310" i="8"/>
  <c r="BD310" i="8"/>
  <c r="AS311" i="8"/>
  <c r="AT311" i="8"/>
  <c r="AU311" i="8"/>
  <c r="AV311" i="8"/>
  <c r="AW311" i="8"/>
  <c r="AX311" i="8"/>
  <c r="AY311" i="8"/>
  <c r="AZ311" i="8"/>
  <c r="BA311" i="8"/>
  <c r="BB311" i="8"/>
  <c r="BC311" i="8"/>
  <c r="BD311" i="8"/>
  <c r="AS312" i="8"/>
  <c r="AT312" i="8"/>
  <c r="AU312" i="8"/>
  <c r="AV312" i="8"/>
  <c r="AW312" i="8"/>
  <c r="AX312" i="8"/>
  <c r="AY312" i="8"/>
  <c r="AZ312" i="8"/>
  <c r="BA312" i="8"/>
  <c r="BB312" i="8"/>
  <c r="BC312" i="8"/>
  <c r="BD312" i="8"/>
  <c r="AS313" i="8"/>
  <c r="AT313" i="8"/>
  <c r="AU313" i="8"/>
  <c r="AV313" i="8"/>
  <c r="AW313" i="8"/>
  <c r="AX313" i="8"/>
  <c r="AY313" i="8"/>
  <c r="AZ313" i="8"/>
  <c r="BA313" i="8"/>
  <c r="BB313" i="8"/>
  <c r="BC313" i="8"/>
  <c r="BD313" i="8"/>
  <c r="AS314" i="8"/>
  <c r="AT314" i="8"/>
  <c r="AU314" i="8"/>
  <c r="AV314" i="8"/>
  <c r="AW314" i="8"/>
  <c r="AX314" i="8"/>
  <c r="AY314" i="8"/>
  <c r="AZ314" i="8"/>
  <c r="BA314" i="8"/>
  <c r="BB314" i="8"/>
  <c r="BC314" i="8"/>
  <c r="BD314" i="8"/>
  <c r="AS315" i="8"/>
  <c r="AT315" i="8"/>
  <c r="AU315" i="8"/>
  <c r="AV315" i="8"/>
  <c r="AW315" i="8"/>
  <c r="AX315" i="8"/>
  <c r="AY315" i="8"/>
  <c r="AZ315" i="8"/>
  <c r="BA315" i="8"/>
  <c r="BB315" i="8"/>
  <c r="BC315" i="8"/>
  <c r="BD315" i="8"/>
  <c r="AS316" i="8"/>
  <c r="AT316" i="8"/>
  <c r="AU316" i="8"/>
  <c r="AV316" i="8"/>
  <c r="AW316" i="8"/>
  <c r="AX316" i="8"/>
  <c r="AY316" i="8"/>
  <c r="AZ316" i="8"/>
  <c r="BA316" i="8"/>
  <c r="BB316" i="8"/>
  <c r="BC316" i="8"/>
  <c r="BD316" i="8"/>
  <c r="AS317" i="8"/>
  <c r="AT317" i="8"/>
  <c r="AU317" i="8"/>
  <c r="AV317" i="8"/>
  <c r="AW317" i="8"/>
  <c r="AX317" i="8"/>
  <c r="AY317" i="8"/>
  <c r="AZ317" i="8"/>
  <c r="BA317" i="8"/>
  <c r="BB317" i="8"/>
  <c r="BC317" i="8"/>
  <c r="BD317" i="8"/>
  <c r="AS318" i="8"/>
  <c r="AT318" i="8"/>
  <c r="AU318" i="8"/>
  <c r="AV318" i="8"/>
  <c r="AW318" i="8"/>
  <c r="AX318" i="8"/>
  <c r="AY318" i="8"/>
  <c r="AZ318" i="8"/>
  <c r="BA318" i="8"/>
  <c r="BB318" i="8"/>
  <c r="BC318" i="8"/>
  <c r="BD318" i="8"/>
  <c r="AS319" i="8"/>
  <c r="AT319" i="8"/>
  <c r="AU319" i="8"/>
  <c r="AV319" i="8"/>
  <c r="AW319" i="8"/>
  <c r="AX319" i="8"/>
  <c r="AY319" i="8"/>
  <c r="AZ319" i="8"/>
  <c r="BA319" i="8"/>
  <c r="BB319" i="8"/>
  <c r="BC319" i="8"/>
  <c r="BD319" i="8"/>
  <c r="AS320" i="8"/>
  <c r="AT320" i="8"/>
  <c r="AU320" i="8"/>
  <c r="AV320" i="8"/>
  <c r="AW320" i="8"/>
  <c r="AX320" i="8"/>
  <c r="AY320" i="8"/>
  <c r="AZ320" i="8"/>
  <c r="BA320" i="8"/>
  <c r="BB320" i="8"/>
  <c r="BC320" i="8"/>
  <c r="BD320" i="8"/>
  <c r="AS321" i="8"/>
  <c r="AT321" i="8"/>
  <c r="AU321" i="8"/>
  <c r="AV321" i="8"/>
  <c r="AW321" i="8"/>
  <c r="AX321" i="8"/>
  <c r="AY321" i="8"/>
  <c r="AZ321" i="8"/>
  <c r="BA321" i="8"/>
  <c r="BB321" i="8"/>
  <c r="BC321" i="8"/>
  <c r="BD321" i="8"/>
  <c r="AS322" i="8"/>
  <c r="AT322" i="8"/>
  <c r="AU322" i="8"/>
  <c r="AV322" i="8"/>
  <c r="AW322" i="8"/>
  <c r="AX322" i="8"/>
  <c r="AY322" i="8"/>
  <c r="AZ322" i="8"/>
  <c r="BA322" i="8"/>
  <c r="BB322" i="8"/>
  <c r="BC322" i="8"/>
  <c r="BD322" i="8"/>
  <c r="AS323" i="8"/>
  <c r="AT323" i="8"/>
  <c r="AU323" i="8"/>
  <c r="AV323" i="8"/>
  <c r="AW323" i="8"/>
  <c r="AX323" i="8"/>
  <c r="AY323" i="8"/>
  <c r="AZ323" i="8"/>
  <c r="BA323" i="8"/>
  <c r="BB323" i="8"/>
  <c r="BC323" i="8"/>
  <c r="BD323" i="8"/>
  <c r="AS324" i="8"/>
  <c r="AT324" i="8"/>
  <c r="AU324" i="8"/>
  <c r="AV324" i="8"/>
  <c r="AW324" i="8"/>
  <c r="AX324" i="8"/>
  <c r="AY324" i="8"/>
  <c r="AZ324" i="8"/>
  <c r="BA324" i="8"/>
  <c r="BB324" i="8"/>
  <c r="BC324" i="8"/>
  <c r="BD324" i="8"/>
  <c r="AS325" i="8"/>
  <c r="AT325" i="8"/>
  <c r="AU325" i="8"/>
  <c r="AV325" i="8"/>
  <c r="AW325" i="8"/>
  <c r="AX325" i="8"/>
  <c r="AY325" i="8"/>
  <c r="AZ325" i="8"/>
  <c r="BA325" i="8"/>
  <c r="BB325" i="8"/>
  <c r="BC325" i="8"/>
  <c r="BD325" i="8"/>
  <c r="AS326" i="8"/>
  <c r="AT326" i="8"/>
  <c r="AU326" i="8"/>
  <c r="AV326" i="8"/>
  <c r="AW326" i="8"/>
  <c r="AX326" i="8"/>
  <c r="AY326" i="8"/>
  <c r="AZ326" i="8"/>
  <c r="BA326" i="8"/>
  <c r="BB326" i="8"/>
  <c r="BC326" i="8"/>
  <c r="BD326" i="8"/>
  <c r="AS327" i="8"/>
  <c r="AT327" i="8"/>
  <c r="AU327" i="8"/>
  <c r="AV327" i="8"/>
  <c r="AW327" i="8"/>
  <c r="AX327" i="8"/>
  <c r="AY327" i="8"/>
  <c r="AZ327" i="8"/>
  <c r="BA327" i="8"/>
  <c r="BB327" i="8"/>
  <c r="BC327" i="8"/>
  <c r="BD327" i="8"/>
  <c r="AS328" i="8"/>
  <c r="AT328" i="8"/>
  <c r="AU328" i="8"/>
  <c r="AV328" i="8"/>
  <c r="AW328" i="8"/>
  <c r="AX328" i="8"/>
  <c r="AY328" i="8"/>
  <c r="AZ328" i="8"/>
  <c r="BA328" i="8"/>
  <c r="BB328" i="8"/>
  <c r="BC328" i="8"/>
  <c r="BD328" i="8"/>
  <c r="AS329" i="8"/>
  <c r="AT329" i="8"/>
  <c r="AU329" i="8"/>
  <c r="AV329" i="8"/>
  <c r="AW329" i="8"/>
  <c r="AX329" i="8"/>
  <c r="AY329" i="8"/>
  <c r="AZ329" i="8"/>
  <c r="BA329" i="8"/>
  <c r="BB329" i="8"/>
  <c r="BC329" i="8"/>
  <c r="BD329" i="8"/>
  <c r="AS330" i="8"/>
  <c r="AT330" i="8"/>
  <c r="AU330" i="8"/>
  <c r="AV330" i="8"/>
  <c r="AW330" i="8"/>
  <c r="AX330" i="8"/>
  <c r="AY330" i="8"/>
  <c r="AZ330" i="8"/>
  <c r="BA330" i="8"/>
  <c r="BB330" i="8"/>
  <c r="BC330" i="8"/>
  <c r="BD330" i="8"/>
  <c r="AS331" i="8"/>
  <c r="AT331" i="8"/>
  <c r="AU331" i="8"/>
  <c r="AV331" i="8"/>
  <c r="AW331" i="8"/>
  <c r="AX331" i="8"/>
  <c r="AY331" i="8"/>
  <c r="AZ331" i="8"/>
  <c r="BA331" i="8"/>
  <c r="BB331" i="8"/>
  <c r="BC331" i="8"/>
  <c r="BD331" i="8"/>
  <c r="AS332" i="8"/>
  <c r="AT332" i="8"/>
  <c r="AU332" i="8"/>
  <c r="AV332" i="8"/>
  <c r="AW332" i="8"/>
  <c r="AX332" i="8"/>
  <c r="AY332" i="8"/>
  <c r="AZ332" i="8"/>
  <c r="BA332" i="8"/>
  <c r="BB332" i="8"/>
  <c r="BC332" i="8"/>
  <c r="BD332" i="8"/>
  <c r="AS333" i="8"/>
  <c r="AT333" i="8"/>
  <c r="AU333" i="8"/>
  <c r="AV333" i="8"/>
  <c r="AW333" i="8"/>
  <c r="AX333" i="8"/>
  <c r="AY333" i="8"/>
  <c r="AZ333" i="8"/>
  <c r="BA333" i="8"/>
  <c r="BB333" i="8"/>
  <c r="BC333" i="8"/>
  <c r="BD333" i="8"/>
  <c r="AS334" i="8"/>
  <c r="AT334" i="8"/>
  <c r="AU334" i="8"/>
  <c r="AV334" i="8"/>
  <c r="AW334" i="8"/>
  <c r="AX334" i="8"/>
  <c r="AY334" i="8"/>
  <c r="AZ334" i="8"/>
  <c r="BA334" i="8"/>
  <c r="BB334" i="8"/>
  <c r="BC334" i="8"/>
  <c r="BD334" i="8"/>
  <c r="AS335" i="8"/>
  <c r="AT335" i="8"/>
  <c r="AU335" i="8"/>
  <c r="AV335" i="8"/>
  <c r="AW335" i="8"/>
  <c r="AX335" i="8"/>
  <c r="AY335" i="8"/>
  <c r="AZ335" i="8"/>
  <c r="BA335" i="8"/>
  <c r="BB335" i="8"/>
  <c r="BC335" i="8"/>
  <c r="BD335" i="8"/>
  <c r="AS336" i="8"/>
  <c r="AT336" i="8"/>
  <c r="AU336" i="8"/>
  <c r="AV336" i="8"/>
  <c r="AW336" i="8"/>
  <c r="AX336" i="8"/>
  <c r="AY336" i="8"/>
  <c r="AZ336" i="8"/>
  <c r="BA336" i="8"/>
  <c r="BB336" i="8"/>
  <c r="BC336" i="8"/>
  <c r="BD336" i="8"/>
  <c r="AS337" i="8"/>
  <c r="AT337" i="8"/>
  <c r="AU337" i="8"/>
  <c r="AV337" i="8"/>
  <c r="AW337" i="8"/>
  <c r="AX337" i="8"/>
  <c r="AY337" i="8"/>
  <c r="AZ337" i="8"/>
  <c r="BA337" i="8"/>
  <c r="BB337" i="8"/>
  <c r="BC337" i="8"/>
  <c r="BD337" i="8"/>
  <c r="AS338" i="8"/>
  <c r="AT338" i="8"/>
  <c r="AU338" i="8"/>
  <c r="AV338" i="8"/>
  <c r="AW338" i="8"/>
  <c r="AX338" i="8"/>
  <c r="AY338" i="8"/>
  <c r="AZ338" i="8"/>
  <c r="BA338" i="8"/>
  <c r="BB338" i="8"/>
  <c r="BC338" i="8"/>
  <c r="BD338" i="8"/>
  <c r="AS339" i="8"/>
  <c r="AT339" i="8"/>
  <c r="AU339" i="8"/>
  <c r="AV339" i="8"/>
  <c r="AW339" i="8"/>
  <c r="AX339" i="8"/>
  <c r="AY339" i="8"/>
  <c r="AZ339" i="8"/>
  <c r="BA339" i="8"/>
  <c r="BB339" i="8"/>
  <c r="BC339" i="8"/>
  <c r="BD339" i="8"/>
  <c r="AS340" i="8"/>
  <c r="AT340" i="8"/>
  <c r="AU340" i="8"/>
  <c r="AV340" i="8"/>
  <c r="AW340" i="8"/>
  <c r="AX340" i="8"/>
  <c r="AY340" i="8"/>
  <c r="AZ340" i="8"/>
  <c r="BA340" i="8"/>
  <c r="BB340" i="8"/>
  <c r="BC340" i="8"/>
  <c r="BD340" i="8"/>
  <c r="AS341" i="8"/>
  <c r="AT341" i="8"/>
  <c r="AU341" i="8"/>
  <c r="AV341" i="8"/>
  <c r="AW341" i="8"/>
  <c r="AX341" i="8"/>
  <c r="AY341" i="8"/>
  <c r="AZ341" i="8"/>
  <c r="BA341" i="8"/>
  <c r="BB341" i="8"/>
  <c r="BC341" i="8"/>
  <c r="BD341" i="8"/>
  <c r="AS342" i="8"/>
  <c r="AT342" i="8"/>
  <c r="AU342" i="8"/>
  <c r="AV342" i="8"/>
  <c r="AW342" i="8"/>
  <c r="AX342" i="8"/>
  <c r="AY342" i="8"/>
  <c r="AZ342" i="8"/>
  <c r="BA342" i="8"/>
  <c r="BB342" i="8"/>
  <c r="BC342" i="8"/>
  <c r="BD342" i="8"/>
  <c r="AS343" i="8"/>
  <c r="AT343" i="8"/>
  <c r="AU343" i="8"/>
  <c r="AV343" i="8"/>
  <c r="AW343" i="8"/>
  <c r="AX343" i="8"/>
  <c r="AY343" i="8"/>
  <c r="AZ343" i="8"/>
  <c r="BA343" i="8"/>
  <c r="BB343" i="8"/>
  <c r="BC343" i="8"/>
  <c r="BD343" i="8"/>
  <c r="AS344" i="8"/>
  <c r="AT344" i="8"/>
  <c r="AU344" i="8"/>
  <c r="AV344" i="8"/>
  <c r="AW344" i="8"/>
  <c r="AX344" i="8"/>
  <c r="AY344" i="8"/>
  <c r="AZ344" i="8"/>
  <c r="BA344" i="8"/>
  <c r="BB344" i="8"/>
  <c r="BC344" i="8"/>
  <c r="BD344" i="8"/>
  <c r="AS345" i="8"/>
  <c r="AT345" i="8"/>
  <c r="AU345" i="8"/>
  <c r="AV345" i="8"/>
  <c r="AW345" i="8"/>
  <c r="AX345" i="8"/>
  <c r="AY345" i="8"/>
  <c r="AZ345" i="8"/>
  <c r="BA345" i="8"/>
  <c r="BB345" i="8"/>
  <c r="BC345" i="8"/>
  <c r="BD345" i="8"/>
  <c r="AS346" i="8"/>
  <c r="AT346" i="8"/>
  <c r="AU346" i="8"/>
  <c r="AV346" i="8"/>
  <c r="AW346" i="8"/>
  <c r="AX346" i="8"/>
  <c r="AY346" i="8"/>
  <c r="AZ346" i="8"/>
  <c r="BA346" i="8"/>
  <c r="BB346" i="8"/>
  <c r="BC346" i="8"/>
  <c r="BD346" i="8"/>
  <c r="AS347" i="8"/>
  <c r="AT347" i="8"/>
  <c r="AU347" i="8"/>
  <c r="AV347" i="8"/>
  <c r="AW347" i="8"/>
  <c r="AX347" i="8"/>
  <c r="AY347" i="8"/>
  <c r="AZ347" i="8"/>
  <c r="BA347" i="8"/>
  <c r="BB347" i="8"/>
  <c r="BC347" i="8"/>
  <c r="BD347" i="8"/>
  <c r="AS348" i="8"/>
  <c r="AT348" i="8"/>
  <c r="AU348" i="8"/>
  <c r="AV348" i="8"/>
  <c r="AW348" i="8"/>
  <c r="AX348" i="8"/>
  <c r="AY348" i="8"/>
  <c r="AZ348" i="8"/>
  <c r="BA348" i="8"/>
  <c r="BB348" i="8"/>
  <c r="BC348" i="8"/>
  <c r="BD348" i="8"/>
  <c r="AS349" i="8"/>
  <c r="AT349" i="8"/>
  <c r="AU349" i="8"/>
  <c r="AV349" i="8"/>
  <c r="AW349" i="8"/>
  <c r="AX349" i="8"/>
  <c r="AY349" i="8"/>
  <c r="AZ349" i="8"/>
  <c r="BA349" i="8"/>
  <c r="BB349" i="8"/>
  <c r="BC349" i="8"/>
  <c r="BD349" i="8"/>
  <c r="AS350" i="8"/>
  <c r="AT350" i="8"/>
  <c r="AU350" i="8"/>
  <c r="AV350" i="8"/>
  <c r="AW350" i="8"/>
  <c r="AX350" i="8"/>
  <c r="AY350" i="8"/>
  <c r="AZ350" i="8"/>
  <c r="BA350" i="8"/>
  <c r="BB350" i="8"/>
  <c r="BC350" i="8"/>
  <c r="BD350" i="8"/>
  <c r="AS351" i="8"/>
  <c r="AT351" i="8"/>
  <c r="AU351" i="8"/>
  <c r="AV351" i="8"/>
  <c r="AW351" i="8"/>
  <c r="AX351" i="8"/>
  <c r="AY351" i="8"/>
  <c r="AZ351" i="8"/>
  <c r="BA351" i="8"/>
  <c r="BB351" i="8"/>
  <c r="BC351" i="8"/>
  <c r="BD351" i="8"/>
  <c r="AS352" i="8"/>
  <c r="AT352" i="8"/>
  <c r="AU352" i="8"/>
  <c r="AV352" i="8"/>
  <c r="AW352" i="8"/>
  <c r="AX352" i="8"/>
  <c r="AY352" i="8"/>
  <c r="AZ352" i="8"/>
  <c r="BA352" i="8"/>
  <c r="BB352" i="8"/>
  <c r="BC352" i="8"/>
  <c r="BD352" i="8"/>
  <c r="AS353" i="8"/>
  <c r="AT353" i="8"/>
  <c r="AU353" i="8"/>
  <c r="AV353" i="8"/>
  <c r="AW353" i="8"/>
  <c r="AX353" i="8"/>
  <c r="AY353" i="8"/>
  <c r="AZ353" i="8"/>
  <c r="BA353" i="8"/>
  <c r="BB353" i="8"/>
  <c r="BC353" i="8"/>
  <c r="BD353" i="8"/>
  <c r="AS354" i="8"/>
  <c r="AT354" i="8"/>
  <c r="AU354" i="8"/>
  <c r="AV354" i="8"/>
  <c r="AW354" i="8"/>
  <c r="AX354" i="8"/>
  <c r="AY354" i="8"/>
  <c r="AZ354" i="8"/>
  <c r="BA354" i="8"/>
  <c r="BB354" i="8"/>
  <c r="BC354" i="8"/>
  <c r="BD354" i="8"/>
  <c r="AS355" i="8"/>
  <c r="AT355" i="8"/>
  <c r="AU355" i="8"/>
  <c r="AV355" i="8"/>
  <c r="AW355" i="8"/>
  <c r="AX355" i="8"/>
  <c r="AY355" i="8"/>
  <c r="AZ355" i="8"/>
  <c r="BA355" i="8"/>
  <c r="BB355" i="8"/>
  <c r="BC355" i="8"/>
  <c r="BD355" i="8"/>
  <c r="AS356" i="8"/>
  <c r="AT356" i="8"/>
  <c r="AU356" i="8"/>
  <c r="AV356" i="8"/>
  <c r="AW356" i="8"/>
  <c r="AX356" i="8"/>
  <c r="AY356" i="8"/>
  <c r="AZ356" i="8"/>
  <c r="BA356" i="8"/>
  <c r="BB356" i="8"/>
  <c r="BC356" i="8"/>
  <c r="BD356" i="8"/>
  <c r="AS357" i="8"/>
  <c r="AT357" i="8"/>
  <c r="AU357" i="8"/>
  <c r="AV357" i="8"/>
  <c r="AW357" i="8"/>
  <c r="AX357" i="8"/>
  <c r="AY357" i="8"/>
  <c r="AZ357" i="8"/>
  <c r="BA357" i="8"/>
  <c r="BB357" i="8"/>
  <c r="BC357" i="8"/>
  <c r="BD357" i="8"/>
  <c r="AS358" i="8"/>
  <c r="AT358" i="8"/>
  <c r="AU358" i="8"/>
  <c r="AV358" i="8"/>
  <c r="AW358" i="8"/>
  <c r="AX358" i="8"/>
  <c r="AY358" i="8"/>
  <c r="AZ358" i="8"/>
  <c r="BA358" i="8"/>
  <c r="BB358" i="8"/>
  <c r="BC358" i="8"/>
  <c r="BD358" i="8"/>
  <c r="AS359" i="8"/>
  <c r="AT359" i="8"/>
  <c r="AU359" i="8"/>
  <c r="AV359" i="8"/>
  <c r="AW359" i="8"/>
  <c r="AX359" i="8"/>
  <c r="AY359" i="8"/>
  <c r="AZ359" i="8"/>
  <c r="BA359" i="8"/>
  <c r="BB359" i="8"/>
  <c r="BC359" i="8"/>
  <c r="BD359" i="8"/>
  <c r="AS360" i="8"/>
  <c r="AT360" i="8"/>
  <c r="AU360" i="8"/>
  <c r="AV360" i="8"/>
  <c r="AW360" i="8"/>
  <c r="AX360" i="8"/>
  <c r="AY360" i="8"/>
  <c r="AZ360" i="8"/>
  <c r="BA360" i="8"/>
  <c r="BB360" i="8"/>
  <c r="BC360" i="8"/>
  <c r="BD360" i="8"/>
  <c r="AS361" i="8"/>
  <c r="AT361" i="8"/>
  <c r="AU361" i="8"/>
  <c r="AV361" i="8"/>
  <c r="AW361" i="8"/>
  <c r="AX361" i="8"/>
  <c r="AY361" i="8"/>
  <c r="AZ361" i="8"/>
  <c r="BA361" i="8"/>
  <c r="BB361" i="8"/>
  <c r="BC361" i="8"/>
  <c r="BD361" i="8"/>
  <c r="AS362" i="8"/>
  <c r="AT362" i="8"/>
  <c r="AU362" i="8"/>
  <c r="AV362" i="8"/>
  <c r="AW362" i="8"/>
  <c r="AX362" i="8"/>
  <c r="AY362" i="8"/>
  <c r="AZ362" i="8"/>
  <c r="BA362" i="8"/>
  <c r="BB362" i="8"/>
  <c r="BC362" i="8"/>
  <c r="BD362" i="8"/>
  <c r="AS363" i="8"/>
  <c r="AT363" i="8"/>
  <c r="AU363" i="8"/>
  <c r="AV363" i="8"/>
  <c r="AW363" i="8"/>
  <c r="AX363" i="8"/>
  <c r="AY363" i="8"/>
  <c r="AZ363" i="8"/>
  <c r="BA363" i="8"/>
  <c r="BB363" i="8"/>
  <c r="BC363" i="8"/>
  <c r="BD363" i="8"/>
  <c r="AS364" i="8"/>
  <c r="AT364" i="8"/>
  <c r="AU364" i="8"/>
  <c r="AV364" i="8"/>
  <c r="AW364" i="8"/>
  <c r="AX364" i="8"/>
  <c r="AY364" i="8"/>
  <c r="AZ364" i="8"/>
  <c r="BA364" i="8"/>
  <c r="BB364" i="8"/>
  <c r="BC364" i="8"/>
  <c r="BD364" i="8"/>
  <c r="AS365" i="8"/>
  <c r="AT365" i="8"/>
  <c r="AU365" i="8"/>
  <c r="AV365" i="8"/>
  <c r="AW365" i="8"/>
  <c r="AX365" i="8"/>
  <c r="AY365" i="8"/>
  <c r="AZ365" i="8"/>
  <c r="BA365" i="8"/>
  <c r="BB365" i="8"/>
  <c r="BC365" i="8"/>
  <c r="BD365" i="8"/>
  <c r="AS366" i="8"/>
  <c r="AT366" i="8"/>
  <c r="AU366" i="8"/>
  <c r="AV366" i="8"/>
  <c r="AW366" i="8"/>
  <c r="AX366" i="8"/>
  <c r="AY366" i="8"/>
  <c r="AZ366" i="8"/>
  <c r="BA366" i="8"/>
  <c r="BB366" i="8"/>
  <c r="BC366" i="8"/>
  <c r="BD366" i="8"/>
  <c r="AS367" i="8"/>
  <c r="AT367" i="8"/>
  <c r="AU367" i="8"/>
  <c r="AV367" i="8"/>
  <c r="AW367" i="8"/>
  <c r="AX367" i="8"/>
  <c r="AY367" i="8"/>
  <c r="AZ367" i="8"/>
  <c r="BA367" i="8"/>
  <c r="BB367" i="8"/>
  <c r="BC367" i="8"/>
  <c r="BD367" i="8"/>
  <c r="AS368" i="8"/>
  <c r="AT368" i="8"/>
  <c r="AU368" i="8"/>
  <c r="AV368" i="8"/>
  <c r="AW368" i="8"/>
  <c r="AX368" i="8"/>
  <c r="AY368" i="8"/>
  <c r="AZ368" i="8"/>
  <c r="BA368" i="8"/>
  <c r="BB368" i="8"/>
  <c r="BC368" i="8"/>
  <c r="BD368" i="8"/>
  <c r="AS369" i="8"/>
  <c r="AT369" i="8"/>
  <c r="AU369" i="8"/>
  <c r="AV369" i="8"/>
  <c r="AW369" i="8"/>
  <c r="AX369" i="8"/>
  <c r="AY369" i="8"/>
  <c r="AZ369" i="8"/>
  <c r="BA369" i="8"/>
  <c r="BB369" i="8"/>
  <c r="BC369" i="8"/>
  <c r="BD369" i="8"/>
  <c r="AS370" i="8"/>
  <c r="AT370" i="8"/>
  <c r="AU370" i="8"/>
  <c r="AV370" i="8"/>
  <c r="AW370" i="8"/>
  <c r="AX370" i="8"/>
  <c r="AY370" i="8"/>
  <c r="AZ370" i="8"/>
  <c r="BA370" i="8"/>
  <c r="BB370" i="8"/>
  <c r="BC370" i="8"/>
  <c r="BD370" i="8"/>
  <c r="AS371" i="8"/>
  <c r="AT371" i="8"/>
  <c r="AU371" i="8"/>
  <c r="AV371" i="8"/>
  <c r="AW371" i="8"/>
  <c r="AX371" i="8"/>
  <c r="AY371" i="8"/>
  <c r="AZ371" i="8"/>
  <c r="BA371" i="8"/>
  <c r="BB371" i="8"/>
  <c r="BC371" i="8"/>
  <c r="BD371" i="8"/>
  <c r="AS372" i="8"/>
  <c r="AT372" i="8"/>
  <c r="AU372" i="8"/>
  <c r="AV372" i="8"/>
  <c r="AW372" i="8"/>
  <c r="AX372" i="8"/>
  <c r="AY372" i="8"/>
  <c r="AZ372" i="8"/>
  <c r="BA372" i="8"/>
  <c r="BB372" i="8"/>
  <c r="BC372" i="8"/>
  <c r="BD372" i="8"/>
  <c r="AS373" i="8"/>
  <c r="AT373" i="8"/>
  <c r="AU373" i="8"/>
  <c r="AV373" i="8"/>
  <c r="AW373" i="8"/>
  <c r="AX373" i="8"/>
  <c r="AY373" i="8"/>
  <c r="AZ373" i="8"/>
  <c r="BA373" i="8"/>
  <c r="BB373" i="8"/>
  <c r="BC373" i="8"/>
  <c r="BD373" i="8"/>
  <c r="AS374" i="8"/>
  <c r="AT374" i="8"/>
  <c r="AU374" i="8"/>
  <c r="AV374" i="8"/>
  <c r="AW374" i="8"/>
  <c r="AX374" i="8"/>
  <c r="AY374" i="8"/>
  <c r="AZ374" i="8"/>
  <c r="BA374" i="8"/>
  <c r="BB374" i="8"/>
  <c r="BC374" i="8"/>
  <c r="BD374" i="8"/>
  <c r="AS375" i="8"/>
  <c r="AT375" i="8"/>
  <c r="AU375" i="8"/>
  <c r="AV375" i="8"/>
  <c r="AW375" i="8"/>
  <c r="AX375" i="8"/>
  <c r="AY375" i="8"/>
  <c r="AZ375" i="8"/>
  <c r="BA375" i="8"/>
  <c r="BB375" i="8"/>
  <c r="BC375" i="8"/>
  <c r="BD375" i="8"/>
  <c r="AS376" i="8"/>
  <c r="AT376" i="8"/>
  <c r="AU376" i="8"/>
  <c r="AV376" i="8"/>
  <c r="AW376" i="8"/>
  <c r="AX376" i="8"/>
  <c r="AY376" i="8"/>
  <c r="AZ376" i="8"/>
  <c r="BA376" i="8"/>
  <c r="BB376" i="8"/>
  <c r="BC376" i="8"/>
  <c r="BD376" i="8"/>
  <c r="AS377" i="8"/>
  <c r="AT377" i="8"/>
  <c r="AU377" i="8"/>
  <c r="AV377" i="8"/>
  <c r="AW377" i="8"/>
  <c r="AX377" i="8"/>
  <c r="AY377" i="8"/>
  <c r="AZ377" i="8"/>
  <c r="BA377" i="8"/>
  <c r="BB377" i="8"/>
  <c r="BC377" i="8"/>
  <c r="BD377" i="8"/>
  <c r="AS378" i="8"/>
  <c r="AT378" i="8"/>
  <c r="AU378" i="8"/>
  <c r="AV378" i="8"/>
  <c r="AW378" i="8"/>
  <c r="AX378" i="8"/>
  <c r="AY378" i="8"/>
  <c r="AZ378" i="8"/>
  <c r="BA378" i="8"/>
  <c r="BB378" i="8"/>
  <c r="BC378" i="8"/>
  <c r="BD378" i="8"/>
  <c r="AS379" i="8"/>
  <c r="AT379" i="8"/>
  <c r="AU379" i="8"/>
  <c r="AV379" i="8"/>
  <c r="AW379" i="8"/>
  <c r="AX379" i="8"/>
  <c r="AY379" i="8"/>
  <c r="AZ379" i="8"/>
  <c r="BA379" i="8"/>
  <c r="BB379" i="8"/>
  <c r="BC379" i="8"/>
  <c r="BD379" i="8"/>
  <c r="AS380" i="8"/>
  <c r="AT380" i="8"/>
  <c r="AU380" i="8"/>
  <c r="AV380" i="8"/>
  <c r="AW380" i="8"/>
  <c r="AX380" i="8"/>
  <c r="AY380" i="8"/>
  <c r="AZ380" i="8"/>
  <c r="BA380" i="8"/>
  <c r="BB380" i="8"/>
  <c r="BC380" i="8"/>
  <c r="BD380" i="8"/>
  <c r="AS381" i="8"/>
  <c r="AT381" i="8"/>
  <c r="AU381" i="8"/>
  <c r="AV381" i="8"/>
  <c r="AW381" i="8"/>
  <c r="AX381" i="8"/>
  <c r="AY381" i="8"/>
  <c r="AZ381" i="8"/>
  <c r="BA381" i="8"/>
  <c r="BB381" i="8"/>
  <c r="BC381" i="8"/>
  <c r="BD381" i="8"/>
  <c r="AS382" i="8"/>
  <c r="AT382" i="8"/>
  <c r="AU382" i="8"/>
  <c r="AV382" i="8"/>
  <c r="AW382" i="8"/>
  <c r="AX382" i="8"/>
  <c r="AY382" i="8"/>
  <c r="AZ382" i="8"/>
  <c r="BA382" i="8"/>
  <c r="BB382" i="8"/>
  <c r="BC382" i="8"/>
  <c r="BD382" i="8"/>
  <c r="AS383" i="8"/>
  <c r="AT383" i="8"/>
  <c r="AU383" i="8"/>
  <c r="AV383" i="8"/>
  <c r="AW383" i="8"/>
  <c r="AX383" i="8"/>
  <c r="AY383" i="8"/>
  <c r="AZ383" i="8"/>
  <c r="BA383" i="8"/>
  <c r="BB383" i="8"/>
  <c r="BC383" i="8"/>
  <c r="BD383" i="8"/>
  <c r="AS384" i="8"/>
  <c r="AT384" i="8"/>
  <c r="AU384" i="8"/>
  <c r="AV384" i="8"/>
  <c r="AW384" i="8"/>
  <c r="AX384" i="8"/>
  <c r="AY384" i="8"/>
  <c r="AZ384" i="8"/>
  <c r="BA384" i="8"/>
  <c r="BB384" i="8"/>
  <c r="BC384" i="8"/>
  <c r="BD384" i="8"/>
  <c r="AS385" i="8"/>
  <c r="AT385" i="8"/>
  <c r="AU385" i="8"/>
  <c r="AV385" i="8"/>
  <c r="AW385" i="8"/>
  <c r="AX385" i="8"/>
  <c r="AY385" i="8"/>
  <c r="AZ385" i="8"/>
  <c r="BA385" i="8"/>
  <c r="BB385" i="8"/>
  <c r="BC385" i="8"/>
  <c r="BD385" i="8"/>
  <c r="AS386" i="8"/>
  <c r="AT386" i="8"/>
  <c r="AU386" i="8"/>
  <c r="AV386" i="8"/>
  <c r="AW386" i="8"/>
  <c r="AX386" i="8"/>
  <c r="AY386" i="8"/>
  <c r="AZ386" i="8"/>
  <c r="BA386" i="8"/>
  <c r="BB386" i="8"/>
  <c r="BC386" i="8"/>
  <c r="BD386" i="8"/>
  <c r="AS387" i="8"/>
  <c r="AT387" i="8"/>
  <c r="AU387" i="8"/>
  <c r="AV387" i="8"/>
  <c r="AW387" i="8"/>
  <c r="AX387" i="8"/>
  <c r="AY387" i="8"/>
  <c r="AZ387" i="8"/>
  <c r="BA387" i="8"/>
  <c r="BB387" i="8"/>
  <c r="BC387" i="8"/>
  <c r="BD387" i="8"/>
  <c r="AS388" i="8"/>
  <c r="AT388" i="8"/>
  <c r="AU388" i="8"/>
  <c r="AV388" i="8"/>
  <c r="AW388" i="8"/>
  <c r="AX388" i="8"/>
  <c r="AY388" i="8"/>
  <c r="AZ388" i="8"/>
  <c r="BA388" i="8"/>
  <c r="BB388" i="8"/>
  <c r="BC388" i="8"/>
  <c r="BD388" i="8"/>
  <c r="AS389" i="8"/>
  <c r="AT389" i="8"/>
  <c r="AU389" i="8"/>
  <c r="AV389" i="8"/>
  <c r="AW389" i="8"/>
  <c r="AX389" i="8"/>
  <c r="AY389" i="8"/>
  <c r="AZ389" i="8"/>
  <c r="BA389" i="8"/>
  <c r="BB389" i="8"/>
  <c r="BC389" i="8"/>
  <c r="BD389" i="8"/>
  <c r="AS390" i="8"/>
  <c r="AT390" i="8"/>
  <c r="AU390" i="8"/>
  <c r="AV390" i="8"/>
  <c r="AW390" i="8"/>
  <c r="AX390" i="8"/>
  <c r="AY390" i="8"/>
  <c r="AZ390" i="8"/>
  <c r="BA390" i="8"/>
  <c r="BB390" i="8"/>
  <c r="BC390" i="8"/>
  <c r="BD390" i="8"/>
  <c r="AS391" i="8"/>
  <c r="AT391" i="8"/>
  <c r="AU391" i="8"/>
  <c r="AV391" i="8"/>
  <c r="AW391" i="8"/>
  <c r="AX391" i="8"/>
  <c r="AY391" i="8"/>
  <c r="AZ391" i="8"/>
  <c r="BA391" i="8"/>
  <c r="BB391" i="8"/>
  <c r="BC391" i="8"/>
  <c r="BD391" i="8"/>
  <c r="AS392" i="8"/>
  <c r="AT392" i="8"/>
  <c r="AU392" i="8"/>
  <c r="AV392" i="8"/>
  <c r="AW392" i="8"/>
  <c r="AX392" i="8"/>
  <c r="AY392" i="8"/>
  <c r="AZ392" i="8"/>
  <c r="BA392" i="8"/>
  <c r="BB392" i="8"/>
  <c r="BC392" i="8"/>
  <c r="BD392" i="8"/>
  <c r="AS393" i="8"/>
  <c r="AT393" i="8"/>
  <c r="AU393" i="8"/>
  <c r="AV393" i="8"/>
  <c r="AW393" i="8"/>
  <c r="AX393" i="8"/>
  <c r="AY393" i="8"/>
  <c r="AZ393" i="8"/>
  <c r="BA393" i="8"/>
  <c r="BB393" i="8"/>
  <c r="BC393" i="8"/>
  <c r="BD393" i="8"/>
  <c r="AS394" i="8"/>
  <c r="AT394" i="8"/>
  <c r="AU394" i="8"/>
  <c r="AV394" i="8"/>
  <c r="AW394" i="8"/>
  <c r="AX394" i="8"/>
  <c r="AY394" i="8"/>
  <c r="AZ394" i="8"/>
  <c r="BA394" i="8"/>
  <c r="BB394" i="8"/>
  <c r="BC394" i="8"/>
  <c r="BD394" i="8"/>
  <c r="AS395" i="8"/>
  <c r="AT395" i="8"/>
  <c r="AU395" i="8"/>
  <c r="AV395" i="8"/>
  <c r="AW395" i="8"/>
  <c r="AX395" i="8"/>
  <c r="AY395" i="8"/>
  <c r="AZ395" i="8"/>
  <c r="BA395" i="8"/>
  <c r="BB395" i="8"/>
  <c r="BC395" i="8"/>
  <c r="BD395" i="8"/>
  <c r="AS396" i="8"/>
  <c r="AT396" i="8"/>
  <c r="AU396" i="8"/>
  <c r="AV396" i="8"/>
  <c r="AW396" i="8"/>
  <c r="AX396" i="8"/>
  <c r="AY396" i="8"/>
  <c r="AZ396" i="8"/>
  <c r="BA396" i="8"/>
  <c r="BB396" i="8"/>
  <c r="BC396" i="8"/>
  <c r="BD396" i="8"/>
  <c r="AS397" i="8"/>
  <c r="AT397" i="8"/>
  <c r="AU397" i="8"/>
  <c r="AV397" i="8"/>
  <c r="AW397" i="8"/>
  <c r="AX397" i="8"/>
  <c r="AY397" i="8"/>
  <c r="AZ397" i="8"/>
  <c r="BA397" i="8"/>
  <c r="BB397" i="8"/>
  <c r="BC397" i="8"/>
  <c r="BD397" i="8"/>
  <c r="AS398" i="8"/>
  <c r="AT398" i="8"/>
  <c r="AU398" i="8"/>
  <c r="AV398" i="8"/>
  <c r="AW398" i="8"/>
  <c r="AX398" i="8"/>
  <c r="AY398" i="8"/>
  <c r="AZ398" i="8"/>
  <c r="BA398" i="8"/>
  <c r="BB398" i="8"/>
  <c r="BC398" i="8"/>
  <c r="BD398" i="8"/>
  <c r="AS399" i="8"/>
  <c r="AT399" i="8"/>
  <c r="AU399" i="8"/>
  <c r="AV399" i="8"/>
  <c r="AW399" i="8"/>
  <c r="AX399" i="8"/>
  <c r="AY399" i="8"/>
  <c r="AZ399" i="8"/>
  <c r="BA399" i="8"/>
  <c r="BB399" i="8"/>
  <c r="BC399" i="8"/>
  <c r="BD399" i="8"/>
  <c r="AS400" i="8"/>
  <c r="AT400" i="8"/>
  <c r="AU400" i="8"/>
  <c r="AV400" i="8"/>
  <c r="AW400" i="8"/>
  <c r="AX400" i="8"/>
  <c r="AY400" i="8"/>
  <c r="AZ400" i="8"/>
  <c r="BA400" i="8"/>
  <c r="BB400" i="8"/>
  <c r="BC400" i="8"/>
  <c r="BD400" i="8"/>
  <c r="AS401" i="8"/>
  <c r="AT401" i="8"/>
  <c r="AU401" i="8"/>
  <c r="AV401" i="8"/>
  <c r="AW401" i="8"/>
  <c r="AX401" i="8"/>
  <c r="AY401" i="8"/>
  <c r="AZ401" i="8"/>
  <c r="BA401" i="8"/>
  <c r="BB401" i="8"/>
  <c r="BC401" i="8"/>
  <c r="BD401" i="8"/>
  <c r="AS402" i="8"/>
  <c r="AT402" i="8"/>
  <c r="AU402" i="8"/>
  <c r="AV402" i="8"/>
  <c r="AW402" i="8"/>
  <c r="AX402" i="8"/>
  <c r="AY402" i="8"/>
  <c r="AZ402" i="8"/>
  <c r="BA402" i="8"/>
  <c r="BB402" i="8"/>
  <c r="BC402" i="8"/>
  <c r="BD402" i="8"/>
  <c r="AS403" i="8"/>
  <c r="AT403" i="8"/>
  <c r="AU403" i="8"/>
  <c r="AV403" i="8"/>
  <c r="AW403" i="8"/>
  <c r="AX403" i="8"/>
  <c r="AY403" i="8"/>
  <c r="AZ403" i="8"/>
  <c r="BA403" i="8"/>
  <c r="BB403" i="8"/>
  <c r="BC403" i="8"/>
  <c r="BD403" i="8"/>
  <c r="AS404" i="8"/>
  <c r="AT404" i="8"/>
  <c r="AU404" i="8"/>
  <c r="AV404" i="8"/>
  <c r="AW404" i="8"/>
  <c r="AX404" i="8"/>
  <c r="AY404" i="8"/>
  <c r="AZ404" i="8"/>
  <c r="BA404" i="8"/>
  <c r="BB404" i="8"/>
  <c r="BC404" i="8"/>
  <c r="BD404" i="8"/>
  <c r="AS405" i="8"/>
  <c r="AT405" i="8"/>
  <c r="AU405" i="8"/>
  <c r="AV405" i="8"/>
  <c r="AW405" i="8"/>
  <c r="AX405" i="8"/>
  <c r="AY405" i="8"/>
  <c r="AZ405" i="8"/>
  <c r="BA405" i="8"/>
  <c r="BB405" i="8"/>
  <c r="BC405" i="8"/>
  <c r="BD405" i="8"/>
  <c r="AS406" i="8"/>
  <c r="AT406" i="8"/>
  <c r="AU406" i="8"/>
  <c r="AV406" i="8"/>
  <c r="AW406" i="8"/>
  <c r="AX406" i="8"/>
  <c r="AY406" i="8"/>
  <c r="AZ406" i="8"/>
  <c r="BA406" i="8"/>
  <c r="BB406" i="8"/>
  <c r="BC406" i="8"/>
  <c r="BD406" i="8"/>
  <c r="AS407" i="8"/>
  <c r="AT407" i="8"/>
  <c r="AU407" i="8"/>
  <c r="AV407" i="8"/>
  <c r="AW407" i="8"/>
  <c r="AX407" i="8"/>
  <c r="AY407" i="8"/>
  <c r="AZ407" i="8"/>
  <c r="BA407" i="8"/>
  <c r="BB407" i="8"/>
  <c r="BC407" i="8"/>
  <c r="BD407" i="8"/>
  <c r="AS408" i="8"/>
  <c r="AT408" i="8"/>
  <c r="AU408" i="8"/>
  <c r="AV408" i="8"/>
  <c r="AW408" i="8"/>
  <c r="AX408" i="8"/>
  <c r="AY408" i="8"/>
  <c r="AZ408" i="8"/>
  <c r="BA408" i="8"/>
  <c r="BB408" i="8"/>
  <c r="BC408" i="8"/>
  <c r="BD408" i="8"/>
  <c r="AS409" i="8"/>
  <c r="AT409" i="8"/>
  <c r="AU409" i="8"/>
  <c r="AV409" i="8"/>
  <c r="AW409" i="8"/>
  <c r="AX409" i="8"/>
  <c r="AY409" i="8"/>
  <c r="AZ409" i="8"/>
  <c r="BA409" i="8"/>
  <c r="BB409" i="8"/>
  <c r="BC409" i="8"/>
  <c r="BD409" i="8"/>
  <c r="AS410" i="8"/>
  <c r="AT410" i="8"/>
  <c r="AU410" i="8"/>
  <c r="AV410" i="8"/>
  <c r="AW410" i="8"/>
  <c r="AX410" i="8"/>
  <c r="AY410" i="8"/>
  <c r="AZ410" i="8"/>
  <c r="BA410" i="8"/>
  <c r="BB410" i="8"/>
  <c r="BC410" i="8"/>
  <c r="BD410" i="8"/>
  <c r="AS411" i="8"/>
  <c r="AT411" i="8"/>
  <c r="AU411" i="8"/>
  <c r="AV411" i="8"/>
  <c r="AW411" i="8"/>
  <c r="AX411" i="8"/>
  <c r="AY411" i="8"/>
  <c r="AZ411" i="8"/>
  <c r="BA411" i="8"/>
  <c r="BB411" i="8"/>
  <c r="BC411" i="8"/>
  <c r="BD411" i="8"/>
  <c r="AS412" i="8"/>
  <c r="AT412" i="8"/>
  <c r="AU412" i="8"/>
  <c r="AV412" i="8"/>
  <c r="AW412" i="8"/>
  <c r="AX412" i="8"/>
  <c r="AY412" i="8"/>
  <c r="AZ412" i="8"/>
  <c r="BA412" i="8"/>
  <c r="BB412" i="8"/>
  <c r="BC412" i="8"/>
  <c r="BD412" i="8"/>
  <c r="AS413" i="8"/>
  <c r="AT413" i="8"/>
  <c r="AU413" i="8"/>
  <c r="AV413" i="8"/>
  <c r="AW413" i="8"/>
  <c r="AX413" i="8"/>
  <c r="AY413" i="8"/>
  <c r="AZ413" i="8"/>
  <c r="BA413" i="8"/>
  <c r="BB413" i="8"/>
  <c r="BC413" i="8"/>
  <c r="BD413" i="8"/>
  <c r="AS414" i="8"/>
  <c r="AT414" i="8"/>
  <c r="AU414" i="8"/>
  <c r="AV414" i="8"/>
  <c r="AW414" i="8"/>
  <c r="AX414" i="8"/>
  <c r="AY414" i="8"/>
  <c r="AZ414" i="8"/>
  <c r="BA414" i="8"/>
  <c r="BB414" i="8"/>
  <c r="BC414" i="8"/>
  <c r="BD414" i="8"/>
  <c r="AS415" i="8"/>
  <c r="AT415" i="8"/>
  <c r="AU415" i="8"/>
  <c r="AV415" i="8"/>
  <c r="AW415" i="8"/>
  <c r="AX415" i="8"/>
  <c r="AY415" i="8"/>
  <c r="AZ415" i="8"/>
  <c r="BA415" i="8"/>
  <c r="BB415" i="8"/>
  <c r="BC415" i="8"/>
  <c r="BD415" i="8"/>
  <c r="AS416" i="8"/>
  <c r="AT416" i="8"/>
  <c r="AU416" i="8"/>
  <c r="AV416" i="8"/>
  <c r="AW416" i="8"/>
  <c r="AX416" i="8"/>
  <c r="AY416" i="8"/>
  <c r="AZ416" i="8"/>
  <c r="BA416" i="8"/>
  <c r="BB416" i="8"/>
  <c r="BC416" i="8"/>
  <c r="BD416" i="8"/>
  <c r="AS417" i="8"/>
  <c r="AT417" i="8"/>
  <c r="AU417" i="8"/>
  <c r="AV417" i="8"/>
  <c r="AW417" i="8"/>
  <c r="AX417" i="8"/>
  <c r="AY417" i="8"/>
  <c r="AZ417" i="8"/>
  <c r="BA417" i="8"/>
  <c r="BB417" i="8"/>
  <c r="BC417" i="8"/>
  <c r="BD417" i="8"/>
  <c r="AS418" i="8"/>
  <c r="AT418" i="8"/>
  <c r="AU418" i="8"/>
  <c r="AV418" i="8"/>
  <c r="AW418" i="8"/>
  <c r="AX418" i="8"/>
  <c r="AY418" i="8"/>
  <c r="AZ418" i="8"/>
  <c r="BA418" i="8"/>
  <c r="BB418" i="8"/>
  <c r="BC418" i="8"/>
  <c r="BD418" i="8"/>
  <c r="AS419" i="8"/>
  <c r="AT419" i="8"/>
  <c r="AU419" i="8"/>
  <c r="AV419" i="8"/>
  <c r="AW419" i="8"/>
  <c r="AX419" i="8"/>
  <c r="AY419" i="8"/>
  <c r="AZ419" i="8"/>
  <c r="BA419" i="8"/>
  <c r="BB419" i="8"/>
  <c r="BC419" i="8"/>
  <c r="BD419" i="8"/>
  <c r="AS420" i="8"/>
  <c r="AT420" i="8"/>
  <c r="AU420" i="8"/>
  <c r="AV420" i="8"/>
  <c r="AW420" i="8"/>
  <c r="AX420" i="8"/>
  <c r="AY420" i="8"/>
  <c r="AZ420" i="8"/>
  <c r="BA420" i="8"/>
  <c r="BB420" i="8"/>
  <c r="BC420" i="8"/>
  <c r="BD420" i="8"/>
  <c r="AS421" i="8"/>
  <c r="AT421" i="8"/>
  <c r="AU421" i="8"/>
  <c r="AV421" i="8"/>
  <c r="AW421" i="8"/>
  <c r="AX421" i="8"/>
  <c r="AY421" i="8"/>
  <c r="AZ421" i="8"/>
  <c r="BA421" i="8"/>
  <c r="BB421" i="8"/>
  <c r="BC421" i="8"/>
  <c r="BD421" i="8"/>
  <c r="AS422" i="8"/>
  <c r="AT422" i="8"/>
  <c r="AU422" i="8"/>
  <c r="AV422" i="8"/>
  <c r="AW422" i="8"/>
  <c r="AX422" i="8"/>
  <c r="AY422" i="8"/>
  <c r="AZ422" i="8"/>
  <c r="BA422" i="8"/>
  <c r="BB422" i="8"/>
  <c r="BC422" i="8"/>
  <c r="BD422" i="8"/>
  <c r="AS423" i="8"/>
  <c r="AT423" i="8"/>
  <c r="AU423" i="8"/>
  <c r="AV423" i="8"/>
  <c r="AW423" i="8"/>
  <c r="AX423" i="8"/>
  <c r="AY423" i="8"/>
  <c r="AZ423" i="8"/>
  <c r="BA423" i="8"/>
  <c r="BB423" i="8"/>
  <c r="BC423" i="8"/>
  <c r="BD423" i="8"/>
  <c r="AS424" i="8"/>
  <c r="AT424" i="8"/>
  <c r="AU424" i="8"/>
  <c r="AV424" i="8"/>
  <c r="AW424" i="8"/>
  <c r="AX424" i="8"/>
  <c r="AY424" i="8"/>
  <c r="AZ424" i="8"/>
  <c r="BA424" i="8"/>
  <c r="BB424" i="8"/>
  <c r="BC424" i="8"/>
  <c r="BD424" i="8"/>
  <c r="AS425" i="8"/>
  <c r="AT425" i="8"/>
  <c r="AU425" i="8"/>
  <c r="AV425" i="8"/>
  <c r="AW425" i="8"/>
  <c r="AX425" i="8"/>
  <c r="AY425" i="8"/>
  <c r="AZ425" i="8"/>
  <c r="BA425" i="8"/>
  <c r="BB425" i="8"/>
  <c r="BC425" i="8"/>
  <c r="BD425" i="8"/>
  <c r="AS426" i="8"/>
  <c r="AT426" i="8"/>
  <c r="AU426" i="8"/>
  <c r="AV426" i="8"/>
  <c r="AW426" i="8"/>
  <c r="AX426" i="8"/>
  <c r="AY426" i="8"/>
  <c r="AZ426" i="8"/>
  <c r="BA426" i="8"/>
  <c r="BB426" i="8"/>
  <c r="BC426" i="8"/>
  <c r="BD426" i="8"/>
  <c r="AS427" i="8"/>
  <c r="AT427" i="8"/>
  <c r="AU427" i="8"/>
  <c r="AV427" i="8"/>
  <c r="AW427" i="8"/>
  <c r="AX427" i="8"/>
  <c r="AY427" i="8"/>
  <c r="AZ427" i="8"/>
  <c r="BA427" i="8"/>
  <c r="BB427" i="8"/>
  <c r="BC427" i="8"/>
  <c r="BD427" i="8"/>
  <c r="AS428" i="8"/>
  <c r="AT428" i="8"/>
  <c r="AU428" i="8"/>
  <c r="AV428" i="8"/>
  <c r="AW428" i="8"/>
  <c r="AX428" i="8"/>
  <c r="AY428" i="8"/>
  <c r="AZ428" i="8"/>
  <c r="BA428" i="8"/>
  <c r="BB428" i="8"/>
  <c r="BC428" i="8"/>
  <c r="BD428" i="8"/>
  <c r="AS429" i="8"/>
  <c r="AT429" i="8"/>
  <c r="AU429" i="8"/>
  <c r="AV429" i="8"/>
  <c r="AW429" i="8"/>
  <c r="AX429" i="8"/>
  <c r="AY429" i="8"/>
  <c r="AZ429" i="8"/>
  <c r="BA429" i="8"/>
  <c r="BB429" i="8"/>
  <c r="BC429" i="8"/>
  <c r="BD429" i="8"/>
  <c r="AS430" i="8"/>
  <c r="AT430" i="8"/>
  <c r="AU430" i="8"/>
  <c r="AV430" i="8"/>
  <c r="AW430" i="8"/>
  <c r="AX430" i="8"/>
  <c r="AY430" i="8"/>
  <c r="AZ430" i="8"/>
  <c r="BA430" i="8"/>
  <c r="BB430" i="8"/>
  <c r="BC430" i="8"/>
  <c r="BD430" i="8"/>
  <c r="AS431" i="8"/>
  <c r="AT431" i="8"/>
  <c r="AU431" i="8"/>
  <c r="AV431" i="8"/>
  <c r="AW431" i="8"/>
  <c r="AX431" i="8"/>
  <c r="AY431" i="8"/>
  <c r="AZ431" i="8"/>
  <c r="BA431" i="8"/>
  <c r="BB431" i="8"/>
  <c r="BC431" i="8"/>
  <c r="BD431" i="8"/>
  <c r="AS432" i="8"/>
  <c r="AT432" i="8"/>
  <c r="AU432" i="8"/>
  <c r="AV432" i="8"/>
  <c r="AW432" i="8"/>
  <c r="AX432" i="8"/>
  <c r="AY432" i="8"/>
  <c r="AZ432" i="8"/>
  <c r="BA432" i="8"/>
  <c r="BB432" i="8"/>
  <c r="BC432" i="8"/>
  <c r="BD432" i="8"/>
  <c r="AS433" i="8"/>
  <c r="AT433" i="8"/>
  <c r="AU433" i="8"/>
  <c r="AV433" i="8"/>
  <c r="AW433" i="8"/>
  <c r="AX433" i="8"/>
  <c r="AY433" i="8"/>
  <c r="AZ433" i="8"/>
  <c r="BA433" i="8"/>
  <c r="BB433" i="8"/>
  <c r="BC433" i="8"/>
  <c r="BD433" i="8"/>
  <c r="AS434" i="8"/>
  <c r="AT434" i="8"/>
  <c r="AU434" i="8"/>
  <c r="AV434" i="8"/>
  <c r="AW434" i="8"/>
  <c r="AX434" i="8"/>
  <c r="AY434" i="8"/>
  <c r="AZ434" i="8"/>
  <c r="BA434" i="8"/>
  <c r="BB434" i="8"/>
  <c r="BC434" i="8"/>
  <c r="BD434" i="8"/>
  <c r="AS435" i="8"/>
  <c r="AT435" i="8"/>
  <c r="AU435" i="8"/>
  <c r="AV435" i="8"/>
  <c r="AW435" i="8"/>
  <c r="AX435" i="8"/>
  <c r="AY435" i="8"/>
  <c r="AZ435" i="8"/>
  <c r="BA435" i="8"/>
  <c r="BB435" i="8"/>
  <c r="BC435" i="8"/>
  <c r="BD435" i="8"/>
  <c r="AS436" i="8"/>
  <c r="AT436" i="8"/>
  <c r="AU436" i="8"/>
  <c r="AV436" i="8"/>
  <c r="AW436" i="8"/>
  <c r="AX436" i="8"/>
  <c r="AY436" i="8"/>
  <c r="AZ436" i="8"/>
  <c r="BA436" i="8"/>
  <c r="BB436" i="8"/>
  <c r="BC436" i="8"/>
  <c r="BD436" i="8"/>
  <c r="AS437" i="8"/>
  <c r="AT437" i="8"/>
  <c r="AU437" i="8"/>
  <c r="AV437" i="8"/>
  <c r="AW437" i="8"/>
  <c r="AX437" i="8"/>
  <c r="AY437" i="8"/>
  <c r="AZ437" i="8"/>
  <c r="BA437" i="8"/>
  <c r="BB437" i="8"/>
  <c r="BC437" i="8"/>
  <c r="BD437" i="8"/>
  <c r="AS438" i="8"/>
  <c r="AT438" i="8"/>
  <c r="AU438" i="8"/>
  <c r="AV438" i="8"/>
  <c r="AW438" i="8"/>
  <c r="AX438" i="8"/>
  <c r="AY438" i="8"/>
  <c r="AZ438" i="8"/>
  <c r="BA438" i="8"/>
  <c r="BB438" i="8"/>
  <c r="BC438" i="8"/>
  <c r="BD438" i="8"/>
  <c r="AS439" i="8"/>
  <c r="AT439" i="8"/>
  <c r="AU439" i="8"/>
  <c r="AV439" i="8"/>
  <c r="AW439" i="8"/>
  <c r="AX439" i="8"/>
  <c r="AY439" i="8"/>
  <c r="AZ439" i="8"/>
  <c r="BA439" i="8"/>
  <c r="BB439" i="8"/>
  <c r="BC439" i="8"/>
  <c r="BD439" i="8"/>
  <c r="BC2" i="8"/>
  <c r="BB2" i="8"/>
  <c r="AZ2" i="8"/>
  <c r="AY2" i="8"/>
  <c r="AW2" i="8"/>
  <c r="AV2" i="8"/>
  <c r="BD2" i="8"/>
  <c r="BA2" i="8"/>
  <c r="AX2" i="8"/>
  <c r="AU2" i="8"/>
  <c r="AT2" i="8"/>
  <c r="AS2" i="8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P312" i="7"/>
  <c r="AP313" i="7"/>
  <c r="AP314" i="7"/>
  <c r="AP315" i="7"/>
  <c r="AP316" i="7"/>
  <c r="AP317" i="7"/>
  <c r="AP318" i="7"/>
  <c r="AP319" i="7"/>
  <c r="AP320" i="7"/>
  <c r="AP321" i="7"/>
  <c r="AP322" i="7"/>
  <c r="AP323" i="7"/>
  <c r="AP324" i="7"/>
  <c r="AP325" i="7"/>
  <c r="AP326" i="7"/>
  <c r="AP327" i="7"/>
  <c r="AP328" i="7"/>
  <c r="AP329" i="7"/>
  <c r="AP330" i="7"/>
  <c r="AP331" i="7"/>
  <c r="AP332" i="7"/>
  <c r="AP333" i="7"/>
  <c r="AP334" i="7"/>
  <c r="AP335" i="7"/>
  <c r="AP336" i="7"/>
  <c r="AP337" i="7"/>
  <c r="AP338" i="7"/>
  <c r="AP339" i="7"/>
  <c r="AP340" i="7"/>
  <c r="AP341" i="7"/>
  <c r="AP342" i="7"/>
  <c r="AP343" i="7"/>
  <c r="AP344" i="7"/>
  <c r="AP345" i="7"/>
  <c r="AP346" i="7"/>
  <c r="AP347" i="7"/>
  <c r="AP348" i="7"/>
  <c r="AP349" i="7"/>
  <c r="AP350" i="7"/>
  <c r="AP351" i="7"/>
  <c r="AP352" i="7"/>
  <c r="AP353" i="7"/>
  <c r="AP354" i="7"/>
  <c r="AP355" i="7"/>
  <c r="AP356" i="7"/>
  <c r="AP357" i="7"/>
  <c r="AP358" i="7"/>
  <c r="AP359" i="7"/>
  <c r="AP360" i="7"/>
  <c r="AP361" i="7"/>
  <c r="AP362" i="7"/>
  <c r="AP363" i="7"/>
  <c r="AP364" i="7"/>
  <c r="AP365" i="7"/>
  <c r="AP366" i="7"/>
  <c r="AP367" i="7"/>
  <c r="AP368" i="7"/>
  <c r="AP369" i="7"/>
  <c r="AP370" i="7"/>
  <c r="AP371" i="7"/>
  <c r="AP372" i="7"/>
  <c r="AP373" i="7"/>
  <c r="AP374" i="7"/>
  <c r="AP375" i="7"/>
  <c r="AP376" i="7"/>
  <c r="AP377" i="7"/>
  <c r="AP378" i="7"/>
  <c r="AP379" i="7"/>
  <c r="AP380" i="7"/>
  <c r="AP381" i="7"/>
  <c r="AP382" i="7"/>
  <c r="AP383" i="7"/>
  <c r="AP384" i="7"/>
  <c r="AP385" i="7"/>
  <c r="AP386" i="7"/>
  <c r="AP387" i="7"/>
  <c r="AP388" i="7"/>
  <c r="AP389" i="7"/>
  <c r="AP390" i="7"/>
  <c r="AP391" i="7"/>
  <c r="AP392" i="7"/>
  <c r="AP393" i="7"/>
  <c r="AP394" i="7"/>
  <c r="AP395" i="7"/>
  <c r="AP396" i="7"/>
  <c r="AP397" i="7"/>
  <c r="AP398" i="7"/>
  <c r="AP399" i="7"/>
  <c r="AP400" i="7"/>
  <c r="AP401" i="7"/>
  <c r="AP402" i="7"/>
  <c r="AP403" i="7"/>
  <c r="AP404" i="7"/>
  <c r="AP405" i="7"/>
  <c r="AP406" i="7"/>
  <c r="AP407" i="7"/>
  <c r="AP408" i="7"/>
  <c r="AP409" i="7"/>
  <c r="AP410" i="7"/>
  <c r="AP411" i="7"/>
  <c r="AP412" i="7"/>
  <c r="AP413" i="7"/>
  <c r="AP414" i="7"/>
  <c r="AP415" i="7"/>
  <c r="AP416" i="7"/>
  <c r="AP417" i="7"/>
  <c r="AP418" i="7"/>
  <c r="AP419" i="7"/>
  <c r="AP420" i="7"/>
  <c r="AP421" i="7"/>
  <c r="AP422" i="7"/>
  <c r="AP423" i="7"/>
  <c r="AP424" i="7"/>
  <c r="AP425" i="7"/>
  <c r="AP426" i="7"/>
  <c r="AP427" i="7"/>
  <c r="AP428" i="7"/>
  <c r="AP429" i="7"/>
  <c r="AP430" i="7"/>
  <c r="AP431" i="7"/>
  <c r="AP432" i="7"/>
  <c r="AP433" i="7"/>
  <c r="AP434" i="7"/>
  <c r="AP435" i="7"/>
  <c r="AP436" i="7"/>
  <c r="AP437" i="7"/>
  <c r="AP438" i="7"/>
  <c r="AP439" i="7"/>
  <c r="AP440" i="7"/>
  <c r="AP441" i="7"/>
  <c r="AP442" i="7"/>
  <c r="AP443" i="7"/>
  <c r="AP444" i="7"/>
  <c r="AP445" i="7"/>
  <c r="AP446" i="7"/>
  <c r="AP447" i="7"/>
  <c r="AP448" i="7"/>
  <c r="AP449" i="7"/>
  <c r="AP450" i="7"/>
  <c r="AP451" i="7"/>
  <c r="AP452" i="7"/>
  <c r="AP453" i="7"/>
  <c r="AP454" i="7"/>
  <c r="AP455" i="7"/>
  <c r="AP456" i="7"/>
  <c r="AP457" i="7"/>
  <c r="AP458" i="7"/>
  <c r="AP459" i="7"/>
  <c r="AP460" i="7"/>
  <c r="AP461" i="7"/>
  <c r="AP462" i="7"/>
  <c r="AP463" i="7"/>
  <c r="AP464" i="7"/>
  <c r="AP465" i="7"/>
  <c r="AP466" i="7"/>
  <c r="AP467" i="7"/>
  <c r="AP468" i="7"/>
  <c r="AP469" i="7"/>
  <c r="AP470" i="7"/>
  <c r="AP471" i="7"/>
  <c r="AP472" i="7"/>
  <c r="AP473" i="7"/>
  <c r="AP474" i="7"/>
  <c r="AP475" i="7"/>
  <c r="AP476" i="7"/>
  <c r="AP477" i="7"/>
  <c r="AP478" i="7"/>
  <c r="AP479" i="7"/>
  <c r="AP480" i="7"/>
  <c r="AP481" i="7"/>
  <c r="AP482" i="7"/>
  <c r="AP483" i="7"/>
  <c r="AP484" i="7"/>
  <c r="AP485" i="7"/>
  <c r="AP486" i="7"/>
  <c r="AP487" i="7"/>
  <c r="AP488" i="7"/>
  <c r="AP489" i="7"/>
  <c r="AP490" i="7"/>
  <c r="AP491" i="7"/>
  <c r="AP492" i="7"/>
  <c r="AP493" i="7"/>
  <c r="AP494" i="7"/>
  <c r="AP495" i="7"/>
  <c r="AP496" i="7"/>
  <c r="AP497" i="7"/>
  <c r="AP498" i="7"/>
  <c r="AP499" i="7"/>
  <c r="AP500" i="7"/>
  <c r="AP501" i="7"/>
  <c r="AP502" i="7"/>
  <c r="AP503" i="7"/>
  <c r="AP504" i="7"/>
  <c r="AP505" i="7"/>
  <c r="AP506" i="7"/>
  <c r="AP507" i="7"/>
  <c r="AP508" i="7"/>
  <c r="AP509" i="7"/>
  <c r="AP510" i="7"/>
  <c r="AP511" i="7"/>
  <c r="AP512" i="7"/>
  <c r="AP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03" i="7"/>
  <c r="AO304" i="7"/>
  <c r="AO305" i="7"/>
  <c r="AO306" i="7"/>
  <c r="AO307" i="7"/>
  <c r="AO308" i="7"/>
  <c r="AO309" i="7"/>
  <c r="AO310" i="7"/>
  <c r="AO311" i="7"/>
  <c r="AO312" i="7"/>
  <c r="AO313" i="7"/>
  <c r="AO314" i="7"/>
  <c r="AO315" i="7"/>
  <c r="AO316" i="7"/>
  <c r="AO317" i="7"/>
  <c r="AO318" i="7"/>
  <c r="AO319" i="7"/>
  <c r="AO320" i="7"/>
  <c r="AO321" i="7"/>
  <c r="AO322" i="7"/>
  <c r="AO323" i="7"/>
  <c r="AO324" i="7"/>
  <c r="AO325" i="7"/>
  <c r="AO326" i="7"/>
  <c r="AO327" i="7"/>
  <c r="AO328" i="7"/>
  <c r="AO329" i="7"/>
  <c r="AO330" i="7"/>
  <c r="AO331" i="7"/>
  <c r="AO332" i="7"/>
  <c r="AO333" i="7"/>
  <c r="AO334" i="7"/>
  <c r="AO335" i="7"/>
  <c r="AO336" i="7"/>
  <c r="AO337" i="7"/>
  <c r="AO338" i="7"/>
  <c r="AO339" i="7"/>
  <c r="AO340" i="7"/>
  <c r="AO341" i="7"/>
  <c r="AO342" i="7"/>
  <c r="AO343" i="7"/>
  <c r="AO344" i="7"/>
  <c r="AO345" i="7"/>
  <c r="AO346" i="7"/>
  <c r="AO347" i="7"/>
  <c r="AO348" i="7"/>
  <c r="AO349" i="7"/>
  <c r="AO350" i="7"/>
  <c r="AO351" i="7"/>
  <c r="AO352" i="7"/>
  <c r="AO353" i="7"/>
  <c r="AO354" i="7"/>
  <c r="AO355" i="7"/>
  <c r="AO356" i="7"/>
  <c r="AO357" i="7"/>
  <c r="AO358" i="7"/>
  <c r="AO359" i="7"/>
  <c r="AO360" i="7"/>
  <c r="AO361" i="7"/>
  <c r="AO362" i="7"/>
  <c r="AO363" i="7"/>
  <c r="AO364" i="7"/>
  <c r="AO365" i="7"/>
  <c r="AO366" i="7"/>
  <c r="AO367" i="7"/>
  <c r="AO368" i="7"/>
  <c r="AO369" i="7"/>
  <c r="AO370" i="7"/>
  <c r="AO371" i="7"/>
  <c r="AO372" i="7"/>
  <c r="AO373" i="7"/>
  <c r="AO374" i="7"/>
  <c r="AO375" i="7"/>
  <c r="AO376" i="7"/>
  <c r="AO377" i="7"/>
  <c r="AO378" i="7"/>
  <c r="AO379" i="7"/>
  <c r="AO380" i="7"/>
  <c r="AO381" i="7"/>
  <c r="AO382" i="7"/>
  <c r="AO383" i="7"/>
  <c r="AO384" i="7"/>
  <c r="AO385" i="7"/>
  <c r="AO386" i="7"/>
  <c r="AO387" i="7"/>
  <c r="AO388" i="7"/>
  <c r="AO389" i="7"/>
  <c r="AO390" i="7"/>
  <c r="AO391" i="7"/>
  <c r="AO392" i="7"/>
  <c r="AO393" i="7"/>
  <c r="AO394" i="7"/>
  <c r="AO395" i="7"/>
  <c r="AO396" i="7"/>
  <c r="AO397" i="7"/>
  <c r="AO398" i="7"/>
  <c r="AO399" i="7"/>
  <c r="AO400" i="7"/>
  <c r="AO401" i="7"/>
  <c r="AO402" i="7"/>
  <c r="AO403" i="7"/>
  <c r="AO404" i="7"/>
  <c r="AO405" i="7"/>
  <c r="AO406" i="7"/>
  <c r="AO407" i="7"/>
  <c r="AO408" i="7"/>
  <c r="AO409" i="7"/>
  <c r="AO410" i="7"/>
  <c r="AO411" i="7"/>
  <c r="AO412" i="7"/>
  <c r="AO413" i="7"/>
  <c r="AO414" i="7"/>
  <c r="AO415" i="7"/>
  <c r="AO416" i="7"/>
  <c r="AO417" i="7"/>
  <c r="AO418" i="7"/>
  <c r="AO419" i="7"/>
  <c r="AO420" i="7"/>
  <c r="AO421" i="7"/>
  <c r="AO422" i="7"/>
  <c r="AO423" i="7"/>
  <c r="AO424" i="7"/>
  <c r="AO425" i="7"/>
  <c r="AO426" i="7"/>
  <c r="AO427" i="7"/>
  <c r="AO428" i="7"/>
  <c r="AO429" i="7"/>
  <c r="AO430" i="7"/>
  <c r="AO431" i="7"/>
  <c r="AO432" i="7"/>
  <c r="AO433" i="7"/>
  <c r="AO434" i="7"/>
  <c r="AO435" i="7"/>
  <c r="AO436" i="7"/>
  <c r="AO437" i="7"/>
  <c r="AO438" i="7"/>
  <c r="AO439" i="7"/>
  <c r="AO440" i="7"/>
  <c r="AO441" i="7"/>
  <c r="AO442" i="7"/>
  <c r="AO443" i="7"/>
  <c r="AO444" i="7"/>
  <c r="AO445" i="7"/>
  <c r="AO446" i="7"/>
  <c r="AO447" i="7"/>
  <c r="AO448" i="7"/>
  <c r="AO449" i="7"/>
  <c r="AO450" i="7"/>
  <c r="AO451" i="7"/>
  <c r="AO452" i="7"/>
  <c r="AO453" i="7"/>
  <c r="AO454" i="7"/>
  <c r="AO455" i="7"/>
  <c r="AO456" i="7"/>
  <c r="AO457" i="7"/>
  <c r="AO458" i="7"/>
  <c r="AO459" i="7"/>
  <c r="AO460" i="7"/>
  <c r="AO461" i="7"/>
  <c r="AO462" i="7"/>
  <c r="AO463" i="7"/>
  <c r="AO464" i="7"/>
  <c r="AO465" i="7"/>
  <c r="AO466" i="7"/>
  <c r="AO467" i="7"/>
  <c r="AO468" i="7"/>
  <c r="AO469" i="7"/>
  <c r="AO470" i="7"/>
  <c r="AO471" i="7"/>
  <c r="AO472" i="7"/>
  <c r="AO473" i="7"/>
  <c r="AO474" i="7"/>
  <c r="AO475" i="7"/>
  <c r="AO476" i="7"/>
  <c r="AO477" i="7"/>
  <c r="AO478" i="7"/>
  <c r="AO479" i="7"/>
  <c r="AO480" i="7"/>
  <c r="AO481" i="7"/>
  <c r="AO482" i="7"/>
  <c r="AO483" i="7"/>
  <c r="AO484" i="7"/>
  <c r="AO485" i="7"/>
  <c r="AO486" i="7"/>
  <c r="AO487" i="7"/>
  <c r="AO488" i="7"/>
  <c r="AO489" i="7"/>
  <c r="AO490" i="7"/>
  <c r="AO491" i="7"/>
  <c r="AO492" i="7"/>
  <c r="AO493" i="7"/>
  <c r="AO494" i="7"/>
  <c r="AO495" i="7"/>
  <c r="AO496" i="7"/>
  <c r="AO497" i="7"/>
  <c r="AO498" i="7"/>
  <c r="AO499" i="7"/>
  <c r="AO500" i="7"/>
  <c r="AO501" i="7"/>
  <c r="AO502" i="7"/>
  <c r="AO503" i="7"/>
  <c r="AO504" i="7"/>
  <c r="AO505" i="7"/>
  <c r="AO506" i="7"/>
  <c r="AO507" i="7"/>
  <c r="AO508" i="7"/>
  <c r="AO509" i="7"/>
  <c r="AO510" i="7"/>
  <c r="AO511" i="7"/>
  <c r="AO512" i="7"/>
  <c r="AO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451" i="7"/>
  <c r="AN452" i="7"/>
  <c r="AN453" i="7"/>
  <c r="AN454" i="7"/>
  <c r="AN455" i="7"/>
  <c r="AN456" i="7"/>
  <c r="AN457" i="7"/>
  <c r="AN458" i="7"/>
  <c r="AN459" i="7"/>
  <c r="AN460" i="7"/>
  <c r="AN461" i="7"/>
  <c r="AN462" i="7"/>
  <c r="AN463" i="7"/>
  <c r="AN464" i="7"/>
  <c r="AN465" i="7"/>
  <c r="AN466" i="7"/>
  <c r="AN467" i="7"/>
  <c r="AN468" i="7"/>
  <c r="AN469" i="7"/>
  <c r="AN470" i="7"/>
  <c r="AN471" i="7"/>
  <c r="AN472" i="7"/>
  <c r="AN473" i="7"/>
  <c r="AN474" i="7"/>
  <c r="AN475" i="7"/>
  <c r="AN476" i="7"/>
  <c r="AN477" i="7"/>
  <c r="AN478" i="7"/>
  <c r="AN479" i="7"/>
  <c r="AN480" i="7"/>
  <c r="AN481" i="7"/>
  <c r="AN482" i="7"/>
  <c r="AN483" i="7"/>
  <c r="AN484" i="7"/>
  <c r="AN485" i="7"/>
  <c r="AN486" i="7"/>
  <c r="AN487" i="7"/>
  <c r="AN488" i="7"/>
  <c r="AN489" i="7"/>
  <c r="AN490" i="7"/>
  <c r="AN491" i="7"/>
  <c r="AN492" i="7"/>
  <c r="AN493" i="7"/>
  <c r="AN494" i="7"/>
  <c r="AN495" i="7"/>
  <c r="AN496" i="7"/>
  <c r="AN497" i="7"/>
  <c r="AN498" i="7"/>
  <c r="AN499" i="7"/>
  <c r="AN500" i="7"/>
  <c r="AN501" i="7"/>
  <c r="AN502" i="7"/>
  <c r="AN503" i="7"/>
  <c r="AN504" i="7"/>
  <c r="AN505" i="7"/>
  <c r="AN506" i="7"/>
  <c r="AN507" i="7"/>
  <c r="AN508" i="7"/>
  <c r="AN509" i="7"/>
  <c r="AN510" i="7"/>
  <c r="AN511" i="7"/>
  <c r="AN512" i="7"/>
  <c r="AN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258" i="7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312" i="7"/>
  <c r="AM313" i="7"/>
  <c r="AM314" i="7"/>
  <c r="AM315" i="7"/>
  <c r="AM316" i="7"/>
  <c r="AM317" i="7"/>
  <c r="AM318" i="7"/>
  <c r="AM319" i="7"/>
  <c r="AM320" i="7"/>
  <c r="AM321" i="7"/>
  <c r="AM322" i="7"/>
  <c r="AM323" i="7"/>
  <c r="AM324" i="7"/>
  <c r="AM325" i="7"/>
  <c r="AM326" i="7"/>
  <c r="AM327" i="7"/>
  <c r="AM328" i="7"/>
  <c r="AM329" i="7"/>
  <c r="AM330" i="7"/>
  <c r="AM331" i="7"/>
  <c r="AM332" i="7"/>
  <c r="AM333" i="7"/>
  <c r="AM334" i="7"/>
  <c r="AM335" i="7"/>
  <c r="AM336" i="7"/>
  <c r="AM337" i="7"/>
  <c r="AM338" i="7"/>
  <c r="AM339" i="7"/>
  <c r="AM340" i="7"/>
  <c r="AM341" i="7"/>
  <c r="AM342" i="7"/>
  <c r="AM343" i="7"/>
  <c r="AM344" i="7"/>
  <c r="AM345" i="7"/>
  <c r="AM346" i="7"/>
  <c r="AM347" i="7"/>
  <c r="AM348" i="7"/>
  <c r="AM349" i="7"/>
  <c r="AM350" i="7"/>
  <c r="AM351" i="7"/>
  <c r="AM352" i="7"/>
  <c r="AM353" i="7"/>
  <c r="AM354" i="7"/>
  <c r="AM355" i="7"/>
  <c r="AM356" i="7"/>
  <c r="AM357" i="7"/>
  <c r="AM358" i="7"/>
  <c r="AM359" i="7"/>
  <c r="AM360" i="7"/>
  <c r="AM361" i="7"/>
  <c r="AM362" i="7"/>
  <c r="AM363" i="7"/>
  <c r="AM364" i="7"/>
  <c r="AM365" i="7"/>
  <c r="AM366" i="7"/>
  <c r="AM367" i="7"/>
  <c r="AM368" i="7"/>
  <c r="AM369" i="7"/>
  <c r="AM370" i="7"/>
  <c r="AM371" i="7"/>
  <c r="AM372" i="7"/>
  <c r="AM373" i="7"/>
  <c r="AM374" i="7"/>
  <c r="AM375" i="7"/>
  <c r="AM376" i="7"/>
  <c r="AM377" i="7"/>
  <c r="AM378" i="7"/>
  <c r="AM379" i="7"/>
  <c r="AM380" i="7"/>
  <c r="AM381" i="7"/>
  <c r="AM382" i="7"/>
  <c r="AM383" i="7"/>
  <c r="AM384" i="7"/>
  <c r="AM385" i="7"/>
  <c r="AM386" i="7"/>
  <c r="AM387" i="7"/>
  <c r="AM388" i="7"/>
  <c r="AM389" i="7"/>
  <c r="AM390" i="7"/>
  <c r="AM391" i="7"/>
  <c r="AM392" i="7"/>
  <c r="AM393" i="7"/>
  <c r="AM394" i="7"/>
  <c r="AM395" i="7"/>
  <c r="AM396" i="7"/>
  <c r="AM397" i="7"/>
  <c r="AM398" i="7"/>
  <c r="AM399" i="7"/>
  <c r="AM400" i="7"/>
  <c r="AM401" i="7"/>
  <c r="AM402" i="7"/>
  <c r="AM403" i="7"/>
  <c r="AM404" i="7"/>
  <c r="AM405" i="7"/>
  <c r="AM406" i="7"/>
  <c r="AM407" i="7"/>
  <c r="AM408" i="7"/>
  <c r="AM409" i="7"/>
  <c r="AM410" i="7"/>
  <c r="AM411" i="7"/>
  <c r="AM412" i="7"/>
  <c r="AM413" i="7"/>
  <c r="AM414" i="7"/>
  <c r="AM415" i="7"/>
  <c r="AM416" i="7"/>
  <c r="AM417" i="7"/>
  <c r="AM418" i="7"/>
  <c r="AM419" i="7"/>
  <c r="AM420" i="7"/>
  <c r="AM421" i="7"/>
  <c r="AM422" i="7"/>
  <c r="AM423" i="7"/>
  <c r="AM424" i="7"/>
  <c r="AM425" i="7"/>
  <c r="AM426" i="7"/>
  <c r="AM427" i="7"/>
  <c r="AM428" i="7"/>
  <c r="AM429" i="7"/>
  <c r="AM430" i="7"/>
  <c r="AM431" i="7"/>
  <c r="AM432" i="7"/>
  <c r="AM433" i="7"/>
  <c r="AM434" i="7"/>
  <c r="AM435" i="7"/>
  <c r="AM436" i="7"/>
  <c r="AM437" i="7"/>
  <c r="AM438" i="7"/>
  <c r="AM439" i="7"/>
  <c r="AM440" i="7"/>
  <c r="AM441" i="7"/>
  <c r="AM442" i="7"/>
  <c r="AM443" i="7"/>
  <c r="AM444" i="7"/>
  <c r="AM445" i="7"/>
  <c r="AM446" i="7"/>
  <c r="AM447" i="7"/>
  <c r="AM448" i="7"/>
  <c r="AM449" i="7"/>
  <c r="AM450" i="7"/>
  <c r="AM451" i="7"/>
  <c r="AM452" i="7"/>
  <c r="AM453" i="7"/>
  <c r="AM454" i="7"/>
  <c r="AM455" i="7"/>
  <c r="AM456" i="7"/>
  <c r="AM457" i="7"/>
  <c r="AM458" i="7"/>
  <c r="AM459" i="7"/>
  <c r="AM460" i="7"/>
  <c r="AM461" i="7"/>
  <c r="AM462" i="7"/>
  <c r="AM463" i="7"/>
  <c r="AM464" i="7"/>
  <c r="AM465" i="7"/>
  <c r="AM466" i="7"/>
  <c r="AM467" i="7"/>
  <c r="AM468" i="7"/>
  <c r="AM469" i="7"/>
  <c r="AM470" i="7"/>
  <c r="AM471" i="7"/>
  <c r="AM472" i="7"/>
  <c r="AM473" i="7"/>
  <c r="AM474" i="7"/>
  <c r="AM475" i="7"/>
  <c r="AM476" i="7"/>
  <c r="AM477" i="7"/>
  <c r="AM478" i="7"/>
  <c r="AM479" i="7"/>
  <c r="AM480" i="7"/>
  <c r="AM481" i="7"/>
  <c r="AM482" i="7"/>
  <c r="AM483" i="7"/>
  <c r="AM484" i="7"/>
  <c r="AM485" i="7"/>
  <c r="AM486" i="7"/>
  <c r="AM487" i="7"/>
  <c r="AM488" i="7"/>
  <c r="AM489" i="7"/>
  <c r="AM490" i="7"/>
  <c r="AM491" i="7"/>
  <c r="AM492" i="7"/>
  <c r="AM493" i="7"/>
  <c r="AM494" i="7"/>
  <c r="AM495" i="7"/>
  <c r="AM496" i="7"/>
  <c r="AM497" i="7"/>
  <c r="AM498" i="7"/>
  <c r="AM499" i="7"/>
  <c r="AM500" i="7"/>
  <c r="AM501" i="7"/>
  <c r="AM502" i="7"/>
  <c r="AM503" i="7"/>
  <c r="AM504" i="7"/>
  <c r="AM505" i="7"/>
  <c r="AM506" i="7"/>
  <c r="AM507" i="7"/>
  <c r="AM508" i="7"/>
  <c r="AM509" i="7"/>
  <c r="AM510" i="7"/>
  <c r="AM511" i="7"/>
  <c r="AM512" i="7"/>
  <c r="AM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L232" i="7"/>
  <c r="AL233" i="7"/>
  <c r="AL234" i="7"/>
  <c r="AL235" i="7"/>
  <c r="AL236" i="7"/>
  <c r="AL237" i="7"/>
  <c r="AL238" i="7"/>
  <c r="AL239" i="7"/>
  <c r="AL240" i="7"/>
  <c r="AL241" i="7"/>
  <c r="AL242" i="7"/>
  <c r="AL243" i="7"/>
  <c r="AL244" i="7"/>
  <c r="AL245" i="7"/>
  <c r="AL246" i="7"/>
  <c r="AL247" i="7"/>
  <c r="AL248" i="7"/>
  <c r="AL249" i="7"/>
  <c r="AL250" i="7"/>
  <c r="AL251" i="7"/>
  <c r="AL252" i="7"/>
  <c r="AL253" i="7"/>
  <c r="AL254" i="7"/>
  <c r="AL255" i="7"/>
  <c r="AL256" i="7"/>
  <c r="AL257" i="7"/>
  <c r="AL258" i="7"/>
  <c r="AL259" i="7"/>
  <c r="AL260" i="7"/>
  <c r="AL261" i="7"/>
  <c r="AL262" i="7"/>
  <c r="AL263" i="7"/>
  <c r="AL264" i="7"/>
  <c r="AL265" i="7"/>
  <c r="AL266" i="7"/>
  <c r="AL267" i="7"/>
  <c r="AL268" i="7"/>
  <c r="AL269" i="7"/>
  <c r="AL270" i="7"/>
  <c r="AL271" i="7"/>
  <c r="AL272" i="7"/>
  <c r="AL273" i="7"/>
  <c r="AL274" i="7"/>
  <c r="AL275" i="7"/>
  <c r="AL276" i="7"/>
  <c r="AL277" i="7"/>
  <c r="AL278" i="7"/>
  <c r="AL279" i="7"/>
  <c r="AL280" i="7"/>
  <c r="AL281" i="7"/>
  <c r="AL282" i="7"/>
  <c r="AL283" i="7"/>
  <c r="AL284" i="7"/>
  <c r="AL285" i="7"/>
  <c r="AL286" i="7"/>
  <c r="AL287" i="7"/>
  <c r="AL288" i="7"/>
  <c r="AL289" i="7"/>
  <c r="AL290" i="7"/>
  <c r="AL291" i="7"/>
  <c r="AL292" i="7"/>
  <c r="AL293" i="7"/>
  <c r="AL294" i="7"/>
  <c r="AL295" i="7"/>
  <c r="AL296" i="7"/>
  <c r="AL297" i="7"/>
  <c r="AL298" i="7"/>
  <c r="AL299" i="7"/>
  <c r="AL300" i="7"/>
  <c r="AL301" i="7"/>
  <c r="AL302" i="7"/>
  <c r="AL303" i="7"/>
  <c r="AL304" i="7"/>
  <c r="AL305" i="7"/>
  <c r="AL306" i="7"/>
  <c r="AL307" i="7"/>
  <c r="AL308" i="7"/>
  <c r="AL309" i="7"/>
  <c r="AL310" i="7"/>
  <c r="AL311" i="7"/>
  <c r="AL312" i="7"/>
  <c r="AL313" i="7"/>
  <c r="AL314" i="7"/>
  <c r="AL315" i="7"/>
  <c r="AL316" i="7"/>
  <c r="AL317" i="7"/>
  <c r="AL318" i="7"/>
  <c r="AL319" i="7"/>
  <c r="AL320" i="7"/>
  <c r="AL321" i="7"/>
  <c r="AL322" i="7"/>
  <c r="AL323" i="7"/>
  <c r="AL324" i="7"/>
  <c r="AL325" i="7"/>
  <c r="AL326" i="7"/>
  <c r="AL327" i="7"/>
  <c r="AL328" i="7"/>
  <c r="AL329" i="7"/>
  <c r="AL330" i="7"/>
  <c r="AL331" i="7"/>
  <c r="AL332" i="7"/>
  <c r="AL333" i="7"/>
  <c r="AL334" i="7"/>
  <c r="AL335" i="7"/>
  <c r="AL336" i="7"/>
  <c r="AL337" i="7"/>
  <c r="AL338" i="7"/>
  <c r="AL339" i="7"/>
  <c r="AL340" i="7"/>
  <c r="AL341" i="7"/>
  <c r="AL342" i="7"/>
  <c r="AL343" i="7"/>
  <c r="AL344" i="7"/>
  <c r="AL345" i="7"/>
  <c r="AL346" i="7"/>
  <c r="AL347" i="7"/>
  <c r="AL348" i="7"/>
  <c r="AL349" i="7"/>
  <c r="AL350" i="7"/>
  <c r="AL351" i="7"/>
  <c r="AL352" i="7"/>
  <c r="AL353" i="7"/>
  <c r="AL354" i="7"/>
  <c r="AL355" i="7"/>
  <c r="AL356" i="7"/>
  <c r="AL357" i="7"/>
  <c r="AL358" i="7"/>
  <c r="AL359" i="7"/>
  <c r="AL360" i="7"/>
  <c r="AL361" i="7"/>
  <c r="AL362" i="7"/>
  <c r="AL363" i="7"/>
  <c r="AL364" i="7"/>
  <c r="AL365" i="7"/>
  <c r="AL366" i="7"/>
  <c r="AL367" i="7"/>
  <c r="AL368" i="7"/>
  <c r="AL369" i="7"/>
  <c r="AL370" i="7"/>
  <c r="AL371" i="7"/>
  <c r="AL372" i="7"/>
  <c r="AL373" i="7"/>
  <c r="AL374" i="7"/>
  <c r="AL375" i="7"/>
  <c r="AL376" i="7"/>
  <c r="AL377" i="7"/>
  <c r="AL378" i="7"/>
  <c r="AL379" i="7"/>
  <c r="AL380" i="7"/>
  <c r="AL381" i="7"/>
  <c r="AL382" i="7"/>
  <c r="AL383" i="7"/>
  <c r="AL384" i="7"/>
  <c r="AL385" i="7"/>
  <c r="AL386" i="7"/>
  <c r="AL387" i="7"/>
  <c r="AL388" i="7"/>
  <c r="AL389" i="7"/>
  <c r="AL390" i="7"/>
  <c r="AL391" i="7"/>
  <c r="AL392" i="7"/>
  <c r="AL393" i="7"/>
  <c r="AL394" i="7"/>
  <c r="AL395" i="7"/>
  <c r="AL396" i="7"/>
  <c r="AL397" i="7"/>
  <c r="AL398" i="7"/>
  <c r="AL399" i="7"/>
  <c r="AL400" i="7"/>
  <c r="AL401" i="7"/>
  <c r="AL402" i="7"/>
  <c r="AL403" i="7"/>
  <c r="AL404" i="7"/>
  <c r="AL405" i="7"/>
  <c r="AL406" i="7"/>
  <c r="AL407" i="7"/>
  <c r="AL408" i="7"/>
  <c r="AL409" i="7"/>
  <c r="AL410" i="7"/>
  <c r="AL411" i="7"/>
  <c r="AL412" i="7"/>
  <c r="AL413" i="7"/>
  <c r="AL414" i="7"/>
  <c r="AL415" i="7"/>
  <c r="AL416" i="7"/>
  <c r="AL417" i="7"/>
  <c r="AL418" i="7"/>
  <c r="AL419" i="7"/>
  <c r="AL420" i="7"/>
  <c r="AL421" i="7"/>
  <c r="AL422" i="7"/>
  <c r="AL423" i="7"/>
  <c r="AL424" i="7"/>
  <c r="AL425" i="7"/>
  <c r="AL426" i="7"/>
  <c r="AL427" i="7"/>
  <c r="AL428" i="7"/>
  <c r="AL429" i="7"/>
  <c r="AL430" i="7"/>
  <c r="AL431" i="7"/>
  <c r="AL432" i="7"/>
  <c r="AL433" i="7"/>
  <c r="AL434" i="7"/>
  <c r="AL435" i="7"/>
  <c r="AL436" i="7"/>
  <c r="AL437" i="7"/>
  <c r="AL438" i="7"/>
  <c r="AL439" i="7"/>
  <c r="AL440" i="7"/>
  <c r="AL441" i="7"/>
  <c r="AL442" i="7"/>
  <c r="AL443" i="7"/>
  <c r="AL444" i="7"/>
  <c r="AL445" i="7"/>
  <c r="AL446" i="7"/>
  <c r="AL447" i="7"/>
  <c r="AL448" i="7"/>
  <c r="AL449" i="7"/>
  <c r="AL450" i="7"/>
  <c r="AL451" i="7"/>
  <c r="AL452" i="7"/>
  <c r="AL453" i="7"/>
  <c r="AL454" i="7"/>
  <c r="AL455" i="7"/>
  <c r="AL456" i="7"/>
  <c r="AL457" i="7"/>
  <c r="AL458" i="7"/>
  <c r="AL459" i="7"/>
  <c r="AL460" i="7"/>
  <c r="AL461" i="7"/>
  <c r="AL462" i="7"/>
  <c r="AL463" i="7"/>
  <c r="AL464" i="7"/>
  <c r="AL465" i="7"/>
  <c r="AL466" i="7"/>
  <c r="AL467" i="7"/>
  <c r="AL468" i="7"/>
  <c r="AL469" i="7"/>
  <c r="AL470" i="7"/>
  <c r="AL471" i="7"/>
  <c r="AL472" i="7"/>
  <c r="AL473" i="7"/>
  <c r="AL474" i="7"/>
  <c r="AL475" i="7"/>
  <c r="AL476" i="7"/>
  <c r="AL477" i="7"/>
  <c r="AL478" i="7"/>
  <c r="AL479" i="7"/>
  <c r="AL480" i="7"/>
  <c r="AL481" i="7"/>
  <c r="AL482" i="7"/>
  <c r="AL483" i="7"/>
  <c r="AL484" i="7"/>
  <c r="AL485" i="7"/>
  <c r="AL486" i="7"/>
  <c r="AL487" i="7"/>
  <c r="AL488" i="7"/>
  <c r="AL489" i="7"/>
  <c r="AL490" i="7"/>
  <c r="AL491" i="7"/>
  <c r="AL492" i="7"/>
  <c r="AL493" i="7"/>
  <c r="AL494" i="7"/>
  <c r="AL495" i="7"/>
  <c r="AL496" i="7"/>
  <c r="AL497" i="7"/>
  <c r="AL498" i="7"/>
  <c r="AL499" i="7"/>
  <c r="AL500" i="7"/>
  <c r="AL501" i="7"/>
  <c r="AL502" i="7"/>
  <c r="AL503" i="7"/>
  <c r="AL504" i="7"/>
  <c r="AL505" i="7"/>
  <c r="AL506" i="7"/>
  <c r="AL507" i="7"/>
  <c r="AL508" i="7"/>
  <c r="AL509" i="7"/>
  <c r="AL510" i="7"/>
  <c r="AL511" i="7"/>
  <c r="AL512" i="7"/>
  <c r="AL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466" i="7"/>
  <c r="AK467" i="7"/>
  <c r="AK468" i="7"/>
  <c r="AK469" i="7"/>
  <c r="AK470" i="7"/>
  <c r="AK471" i="7"/>
  <c r="AK472" i="7"/>
  <c r="AK473" i="7"/>
  <c r="AK474" i="7"/>
  <c r="AK475" i="7"/>
  <c r="AK476" i="7"/>
  <c r="AK477" i="7"/>
  <c r="AK478" i="7"/>
  <c r="AK479" i="7"/>
  <c r="AK480" i="7"/>
  <c r="AK481" i="7"/>
  <c r="AK482" i="7"/>
  <c r="AK483" i="7"/>
  <c r="AK484" i="7"/>
  <c r="AK485" i="7"/>
  <c r="AK486" i="7"/>
  <c r="AK487" i="7"/>
  <c r="AK488" i="7"/>
  <c r="AK489" i="7"/>
  <c r="AK490" i="7"/>
  <c r="AK491" i="7"/>
  <c r="AK492" i="7"/>
  <c r="AK493" i="7"/>
  <c r="AK494" i="7"/>
  <c r="AK495" i="7"/>
  <c r="AK496" i="7"/>
  <c r="AK497" i="7"/>
  <c r="AK498" i="7"/>
  <c r="AK499" i="7"/>
  <c r="AK500" i="7"/>
  <c r="AK501" i="7"/>
  <c r="AK502" i="7"/>
  <c r="AK503" i="7"/>
  <c r="AK504" i="7"/>
  <c r="AK505" i="7"/>
  <c r="AK506" i="7"/>
  <c r="AK507" i="7"/>
  <c r="AK508" i="7"/>
  <c r="AK509" i="7"/>
  <c r="AK510" i="7"/>
  <c r="AK511" i="7"/>
  <c r="AK512" i="7"/>
  <c r="AK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5" i="7"/>
  <c r="AJ236" i="7"/>
  <c r="AJ237" i="7"/>
  <c r="AJ238" i="7"/>
  <c r="AJ239" i="7"/>
  <c r="AJ240" i="7"/>
  <c r="AJ241" i="7"/>
  <c r="AJ242" i="7"/>
  <c r="AJ243" i="7"/>
  <c r="AJ244" i="7"/>
  <c r="AJ245" i="7"/>
  <c r="AJ246" i="7"/>
  <c r="AJ247" i="7"/>
  <c r="AJ248" i="7"/>
  <c r="AJ249" i="7"/>
  <c r="AJ250" i="7"/>
  <c r="AJ251" i="7"/>
  <c r="AJ252" i="7"/>
  <c r="AJ253" i="7"/>
  <c r="AJ254" i="7"/>
  <c r="AJ255" i="7"/>
  <c r="AJ256" i="7"/>
  <c r="AJ257" i="7"/>
  <c r="AJ258" i="7"/>
  <c r="AJ259" i="7"/>
  <c r="AJ260" i="7"/>
  <c r="AJ261" i="7"/>
  <c r="AJ262" i="7"/>
  <c r="AJ263" i="7"/>
  <c r="AJ264" i="7"/>
  <c r="AJ265" i="7"/>
  <c r="AJ266" i="7"/>
  <c r="AJ267" i="7"/>
  <c r="AJ268" i="7"/>
  <c r="AJ269" i="7"/>
  <c r="AJ270" i="7"/>
  <c r="AJ271" i="7"/>
  <c r="AJ272" i="7"/>
  <c r="AJ273" i="7"/>
  <c r="AJ274" i="7"/>
  <c r="AJ275" i="7"/>
  <c r="AJ276" i="7"/>
  <c r="AJ277" i="7"/>
  <c r="AJ278" i="7"/>
  <c r="AJ279" i="7"/>
  <c r="AJ280" i="7"/>
  <c r="AJ281" i="7"/>
  <c r="AJ282" i="7"/>
  <c r="AJ283" i="7"/>
  <c r="AJ284" i="7"/>
  <c r="AJ285" i="7"/>
  <c r="AJ286" i="7"/>
  <c r="AJ287" i="7"/>
  <c r="AJ288" i="7"/>
  <c r="AJ289" i="7"/>
  <c r="AJ290" i="7"/>
  <c r="AJ291" i="7"/>
  <c r="AJ292" i="7"/>
  <c r="AJ293" i="7"/>
  <c r="AJ294" i="7"/>
  <c r="AJ295" i="7"/>
  <c r="AJ296" i="7"/>
  <c r="AJ297" i="7"/>
  <c r="AJ298" i="7"/>
  <c r="AJ299" i="7"/>
  <c r="AJ300" i="7"/>
  <c r="AJ301" i="7"/>
  <c r="AJ302" i="7"/>
  <c r="AJ303" i="7"/>
  <c r="AJ304" i="7"/>
  <c r="AJ305" i="7"/>
  <c r="AJ306" i="7"/>
  <c r="AJ307" i="7"/>
  <c r="AJ308" i="7"/>
  <c r="AJ309" i="7"/>
  <c r="AJ310" i="7"/>
  <c r="AJ311" i="7"/>
  <c r="AJ312" i="7"/>
  <c r="AJ313" i="7"/>
  <c r="AJ314" i="7"/>
  <c r="AJ315" i="7"/>
  <c r="AJ316" i="7"/>
  <c r="AJ317" i="7"/>
  <c r="AJ318" i="7"/>
  <c r="AJ319" i="7"/>
  <c r="AJ320" i="7"/>
  <c r="AJ321" i="7"/>
  <c r="AJ322" i="7"/>
  <c r="AJ323" i="7"/>
  <c r="AJ324" i="7"/>
  <c r="AJ325" i="7"/>
  <c r="AJ326" i="7"/>
  <c r="AJ327" i="7"/>
  <c r="AJ328" i="7"/>
  <c r="AJ329" i="7"/>
  <c r="AJ330" i="7"/>
  <c r="AJ331" i="7"/>
  <c r="AJ332" i="7"/>
  <c r="AJ333" i="7"/>
  <c r="AJ334" i="7"/>
  <c r="AJ335" i="7"/>
  <c r="AJ336" i="7"/>
  <c r="AJ337" i="7"/>
  <c r="AJ338" i="7"/>
  <c r="AJ339" i="7"/>
  <c r="AJ340" i="7"/>
  <c r="AJ341" i="7"/>
  <c r="AJ342" i="7"/>
  <c r="AJ343" i="7"/>
  <c r="AJ344" i="7"/>
  <c r="AJ345" i="7"/>
  <c r="AJ346" i="7"/>
  <c r="AJ347" i="7"/>
  <c r="AJ348" i="7"/>
  <c r="AJ349" i="7"/>
  <c r="AJ350" i="7"/>
  <c r="AJ351" i="7"/>
  <c r="AJ352" i="7"/>
  <c r="AJ353" i="7"/>
  <c r="AJ354" i="7"/>
  <c r="AJ355" i="7"/>
  <c r="AJ356" i="7"/>
  <c r="AJ357" i="7"/>
  <c r="AJ358" i="7"/>
  <c r="AJ359" i="7"/>
  <c r="AJ360" i="7"/>
  <c r="AJ361" i="7"/>
  <c r="AJ362" i="7"/>
  <c r="AJ363" i="7"/>
  <c r="AJ364" i="7"/>
  <c r="AJ365" i="7"/>
  <c r="AJ366" i="7"/>
  <c r="AJ367" i="7"/>
  <c r="AJ368" i="7"/>
  <c r="AJ369" i="7"/>
  <c r="AJ370" i="7"/>
  <c r="AJ371" i="7"/>
  <c r="AJ372" i="7"/>
  <c r="AJ373" i="7"/>
  <c r="AJ374" i="7"/>
  <c r="AJ375" i="7"/>
  <c r="AJ376" i="7"/>
  <c r="AJ377" i="7"/>
  <c r="AJ378" i="7"/>
  <c r="AJ379" i="7"/>
  <c r="AJ380" i="7"/>
  <c r="AJ381" i="7"/>
  <c r="AJ382" i="7"/>
  <c r="AJ383" i="7"/>
  <c r="AJ384" i="7"/>
  <c r="AJ385" i="7"/>
  <c r="AJ386" i="7"/>
  <c r="AJ387" i="7"/>
  <c r="AJ388" i="7"/>
  <c r="AJ389" i="7"/>
  <c r="AJ390" i="7"/>
  <c r="AJ391" i="7"/>
  <c r="AJ392" i="7"/>
  <c r="AJ393" i="7"/>
  <c r="AJ394" i="7"/>
  <c r="AJ395" i="7"/>
  <c r="AJ396" i="7"/>
  <c r="AJ397" i="7"/>
  <c r="AJ398" i="7"/>
  <c r="AJ399" i="7"/>
  <c r="AJ400" i="7"/>
  <c r="AJ401" i="7"/>
  <c r="AJ402" i="7"/>
  <c r="AJ403" i="7"/>
  <c r="AJ404" i="7"/>
  <c r="AJ405" i="7"/>
  <c r="AJ406" i="7"/>
  <c r="AJ407" i="7"/>
  <c r="AJ408" i="7"/>
  <c r="AJ409" i="7"/>
  <c r="AJ410" i="7"/>
  <c r="AJ411" i="7"/>
  <c r="AJ412" i="7"/>
  <c r="AJ413" i="7"/>
  <c r="AJ414" i="7"/>
  <c r="AJ415" i="7"/>
  <c r="AJ416" i="7"/>
  <c r="AJ417" i="7"/>
  <c r="AJ418" i="7"/>
  <c r="AJ419" i="7"/>
  <c r="AJ420" i="7"/>
  <c r="AJ421" i="7"/>
  <c r="AJ422" i="7"/>
  <c r="AJ423" i="7"/>
  <c r="AJ424" i="7"/>
  <c r="AJ425" i="7"/>
  <c r="AJ426" i="7"/>
  <c r="AJ427" i="7"/>
  <c r="AJ428" i="7"/>
  <c r="AJ429" i="7"/>
  <c r="AJ430" i="7"/>
  <c r="AJ431" i="7"/>
  <c r="AJ432" i="7"/>
  <c r="AJ433" i="7"/>
  <c r="AJ434" i="7"/>
  <c r="AJ435" i="7"/>
  <c r="AJ436" i="7"/>
  <c r="AJ437" i="7"/>
  <c r="AJ438" i="7"/>
  <c r="AJ439" i="7"/>
  <c r="AJ440" i="7"/>
  <c r="AJ441" i="7"/>
  <c r="AJ442" i="7"/>
  <c r="AJ443" i="7"/>
  <c r="AJ444" i="7"/>
  <c r="AJ445" i="7"/>
  <c r="AJ446" i="7"/>
  <c r="AJ447" i="7"/>
  <c r="AJ448" i="7"/>
  <c r="AJ449" i="7"/>
  <c r="AJ450" i="7"/>
  <c r="AJ451" i="7"/>
  <c r="AJ452" i="7"/>
  <c r="AJ453" i="7"/>
  <c r="AJ454" i="7"/>
  <c r="AJ455" i="7"/>
  <c r="AJ456" i="7"/>
  <c r="AJ457" i="7"/>
  <c r="AJ458" i="7"/>
  <c r="AJ459" i="7"/>
  <c r="AJ460" i="7"/>
  <c r="AJ461" i="7"/>
  <c r="AJ462" i="7"/>
  <c r="AJ463" i="7"/>
  <c r="AJ464" i="7"/>
  <c r="AJ465" i="7"/>
  <c r="AJ466" i="7"/>
  <c r="AJ467" i="7"/>
  <c r="AJ468" i="7"/>
  <c r="AJ469" i="7"/>
  <c r="AJ470" i="7"/>
  <c r="AJ471" i="7"/>
  <c r="AJ472" i="7"/>
  <c r="AJ473" i="7"/>
  <c r="AJ474" i="7"/>
  <c r="AJ475" i="7"/>
  <c r="AJ476" i="7"/>
  <c r="AJ477" i="7"/>
  <c r="AJ478" i="7"/>
  <c r="AJ479" i="7"/>
  <c r="AJ480" i="7"/>
  <c r="AJ481" i="7"/>
  <c r="AJ482" i="7"/>
  <c r="AJ483" i="7"/>
  <c r="AJ484" i="7"/>
  <c r="AJ485" i="7"/>
  <c r="AJ486" i="7"/>
  <c r="AJ487" i="7"/>
  <c r="AJ488" i="7"/>
  <c r="AJ489" i="7"/>
  <c r="AJ490" i="7"/>
  <c r="AJ491" i="7"/>
  <c r="AJ492" i="7"/>
  <c r="AJ493" i="7"/>
  <c r="AJ494" i="7"/>
  <c r="AJ495" i="7"/>
  <c r="AJ496" i="7"/>
  <c r="AJ497" i="7"/>
  <c r="AJ498" i="7"/>
  <c r="AJ499" i="7"/>
  <c r="AJ500" i="7"/>
  <c r="AJ501" i="7"/>
  <c r="AJ502" i="7"/>
  <c r="AJ503" i="7"/>
  <c r="AJ504" i="7"/>
  <c r="AJ505" i="7"/>
  <c r="AJ506" i="7"/>
  <c r="AJ507" i="7"/>
  <c r="AJ508" i="7"/>
  <c r="AJ509" i="7"/>
  <c r="AJ510" i="7"/>
  <c r="AJ511" i="7"/>
  <c r="AJ512" i="7"/>
  <c r="AJ2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I284" i="7"/>
  <c r="AI285" i="7"/>
  <c r="AI286" i="7"/>
  <c r="AI287" i="7"/>
  <c r="AI288" i="7"/>
  <c r="AI289" i="7"/>
  <c r="AI290" i="7"/>
  <c r="AI291" i="7"/>
  <c r="AI292" i="7"/>
  <c r="AI293" i="7"/>
  <c r="AI294" i="7"/>
  <c r="AI295" i="7"/>
  <c r="AI296" i="7"/>
  <c r="AI297" i="7"/>
  <c r="AI298" i="7"/>
  <c r="AI299" i="7"/>
  <c r="AI300" i="7"/>
  <c r="AI301" i="7"/>
  <c r="AI302" i="7"/>
  <c r="AI303" i="7"/>
  <c r="AI304" i="7"/>
  <c r="AI305" i="7"/>
  <c r="AI306" i="7"/>
  <c r="AI307" i="7"/>
  <c r="AI308" i="7"/>
  <c r="AI309" i="7"/>
  <c r="AI310" i="7"/>
  <c r="AI311" i="7"/>
  <c r="AI312" i="7"/>
  <c r="AI313" i="7"/>
  <c r="AI314" i="7"/>
  <c r="AI315" i="7"/>
  <c r="AI316" i="7"/>
  <c r="AI317" i="7"/>
  <c r="AI318" i="7"/>
  <c r="AI319" i="7"/>
  <c r="AI320" i="7"/>
  <c r="AI321" i="7"/>
  <c r="AI322" i="7"/>
  <c r="AI323" i="7"/>
  <c r="AI324" i="7"/>
  <c r="AI325" i="7"/>
  <c r="AI326" i="7"/>
  <c r="AI327" i="7"/>
  <c r="AI328" i="7"/>
  <c r="AI329" i="7"/>
  <c r="AI330" i="7"/>
  <c r="AI331" i="7"/>
  <c r="AI332" i="7"/>
  <c r="AI333" i="7"/>
  <c r="AI334" i="7"/>
  <c r="AI335" i="7"/>
  <c r="AI336" i="7"/>
  <c r="AI337" i="7"/>
  <c r="AI338" i="7"/>
  <c r="AI339" i="7"/>
  <c r="AI340" i="7"/>
  <c r="AI341" i="7"/>
  <c r="AI342" i="7"/>
  <c r="AI343" i="7"/>
  <c r="AI344" i="7"/>
  <c r="AI345" i="7"/>
  <c r="AI346" i="7"/>
  <c r="AI347" i="7"/>
  <c r="AI348" i="7"/>
  <c r="AI349" i="7"/>
  <c r="AI350" i="7"/>
  <c r="AI351" i="7"/>
  <c r="AI352" i="7"/>
  <c r="AI353" i="7"/>
  <c r="AI354" i="7"/>
  <c r="AI355" i="7"/>
  <c r="AI356" i="7"/>
  <c r="AI357" i="7"/>
  <c r="AI358" i="7"/>
  <c r="AI359" i="7"/>
  <c r="AI360" i="7"/>
  <c r="AI361" i="7"/>
  <c r="AI362" i="7"/>
  <c r="AI363" i="7"/>
  <c r="AI364" i="7"/>
  <c r="AI365" i="7"/>
  <c r="AI366" i="7"/>
  <c r="AI367" i="7"/>
  <c r="AI368" i="7"/>
  <c r="AI369" i="7"/>
  <c r="AI370" i="7"/>
  <c r="AI371" i="7"/>
  <c r="AI372" i="7"/>
  <c r="AI373" i="7"/>
  <c r="AI374" i="7"/>
  <c r="AI375" i="7"/>
  <c r="AI376" i="7"/>
  <c r="AI377" i="7"/>
  <c r="AI378" i="7"/>
  <c r="AI379" i="7"/>
  <c r="AI380" i="7"/>
  <c r="AI381" i="7"/>
  <c r="AI382" i="7"/>
  <c r="AI383" i="7"/>
  <c r="AI384" i="7"/>
  <c r="AI385" i="7"/>
  <c r="AI386" i="7"/>
  <c r="AI387" i="7"/>
  <c r="AI388" i="7"/>
  <c r="AI389" i="7"/>
  <c r="AI390" i="7"/>
  <c r="AI391" i="7"/>
  <c r="AI392" i="7"/>
  <c r="AI393" i="7"/>
  <c r="AI394" i="7"/>
  <c r="AI395" i="7"/>
  <c r="AI396" i="7"/>
  <c r="AI397" i="7"/>
  <c r="AI398" i="7"/>
  <c r="AI399" i="7"/>
  <c r="AI400" i="7"/>
  <c r="AI401" i="7"/>
  <c r="AI402" i="7"/>
  <c r="AI403" i="7"/>
  <c r="AI404" i="7"/>
  <c r="AI405" i="7"/>
  <c r="AI406" i="7"/>
  <c r="AI407" i="7"/>
  <c r="AI408" i="7"/>
  <c r="AI409" i="7"/>
  <c r="AI410" i="7"/>
  <c r="AI411" i="7"/>
  <c r="AI412" i="7"/>
  <c r="AI413" i="7"/>
  <c r="AI414" i="7"/>
  <c r="AI415" i="7"/>
  <c r="AI416" i="7"/>
  <c r="AI417" i="7"/>
  <c r="AI418" i="7"/>
  <c r="AI419" i="7"/>
  <c r="AI420" i="7"/>
  <c r="AI421" i="7"/>
  <c r="AI422" i="7"/>
  <c r="AI423" i="7"/>
  <c r="AI424" i="7"/>
  <c r="AI425" i="7"/>
  <c r="AI426" i="7"/>
  <c r="AI427" i="7"/>
  <c r="AI428" i="7"/>
  <c r="AI429" i="7"/>
  <c r="AI430" i="7"/>
  <c r="AI431" i="7"/>
  <c r="AI432" i="7"/>
  <c r="AI433" i="7"/>
  <c r="AI434" i="7"/>
  <c r="AI435" i="7"/>
  <c r="AI436" i="7"/>
  <c r="AI437" i="7"/>
  <c r="AI438" i="7"/>
  <c r="AI439" i="7"/>
  <c r="AI440" i="7"/>
  <c r="AI441" i="7"/>
  <c r="AI442" i="7"/>
  <c r="AI443" i="7"/>
  <c r="AI444" i="7"/>
  <c r="AI445" i="7"/>
  <c r="AI446" i="7"/>
  <c r="AI447" i="7"/>
  <c r="AI448" i="7"/>
  <c r="AI449" i="7"/>
  <c r="AI450" i="7"/>
  <c r="AI451" i="7"/>
  <c r="AI452" i="7"/>
  <c r="AI453" i="7"/>
  <c r="AI454" i="7"/>
  <c r="AI455" i="7"/>
  <c r="AI456" i="7"/>
  <c r="AI457" i="7"/>
  <c r="AI458" i="7"/>
  <c r="AI459" i="7"/>
  <c r="AI460" i="7"/>
  <c r="AI461" i="7"/>
  <c r="AI462" i="7"/>
  <c r="AI463" i="7"/>
  <c r="AI464" i="7"/>
  <c r="AI465" i="7"/>
  <c r="AI466" i="7"/>
  <c r="AI467" i="7"/>
  <c r="AI468" i="7"/>
  <c r="AI469" i="7"/>
  <c r="AI470" i="7"/>
  <c r="AI471" i="7"/>
  <c r="AI472" i="7"/>
  <c r="AI473" i="7"/>
  <c r="AI474" i="7"/>
  <c r="AI475" i="7"/>
  <c r="AI476" i="7"/>
  <c r="AI477" i="7"/>
  <c r="AI478" i="7"/>
  <c r="AI479" i="7"/>
  <c r="AI480" i="7"/>
  <c r="AI481" i="7"/>
  <c r="AI482" i="7"/>
  <c r="AI483" i="7"/>
  <c r="AI484" i="7"/>
  <c r="AI485" i="7"/>
  <c r="AI486" i="7"/>
  <c r="AI487" i="7"/>
  <c r="AI488" i="7"/>
  <c r="AI489" i="7"/>
  <c r="AI490" i="7"/>
  <c r="AI491" i="7"/>
  <c r="AI492" i="7"/>
  <c r="AI493" i="7"/>
  <c r="AI494" i="7"/>
  <c r="AI495" i="7"/>
  <c r="AI496" i="7"/>
  <c r="AI497" i="7"/>
  <c r="AI498" i="7"/>
  <c r="AI499" i="7"/>
  <c r="AI500" i="7"/>
  <c r="AI501" i="7"/>
  <c r="AI502" i="7"/>
  <c r="AI503" i="7"/>
  <c r="AI504" i="7"/>
  <c r="AI505" i="7"/>
  <c r="AI506" i="7"/>
  <c r="AI507" i="7"/>
  <c r="AI508" i="7"/>
  <c r="AI509" i="7"/>
  <c r="AI510" i="7"/>
  <c r="AI511" i="7"/>
  <c r="AI512" i="7"/>
  <c r="AI5" i="7"/>
  <c r="AI6" i="7"/>
  <c r="AI3" i="7"/>
  <c r="AI4" i="7"/>
  <c r="AI2" i="7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M2" i="6"/>
  <c r="L2" i="6"/>
  <c r="N2" i="6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2" i="3"/>
  <c r="E3" i="1" l="1"/>
  <c r="E4" i="1"/>
  <c r="E5" i="1"/>
  <c r="F4" i="1"/>
  <c r="G4" i="1"/>
  <c r="F3" i="1"/>
  <c r="F5" i="1"/>
  <c r="G3" i="1"/>
  <c r="G5" i="1"/>
  <c r="H3" i="1"/>
  <c r="H4" i="1"/>
  <c r="H5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2" i="9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2" i="7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2" i="7"/>
  <c r="D4" i="1" l="1"/>
  <c r="D3" i="1"/>
  <c r="D5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2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2" i="3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2" i="4"/>
  <c r="J5" i="2" l="1"/>
  <c r="I5" i="2"/>
  <c r="J4" i="2"/>
  <c r="I4" i="2"/>
  <c r="J3" i="2"/>
  <c r="I3" i="2"/>
  <c r="J2" i="2"/>
  <c r="I2" i="2"/>
  <c r="J6" i="2" l="1"/>
  <c r="I6" i="2"/>
</calcChain>
</file>

<file path=xl/sharedStrings.xml><?xml version="1.0" encoding="utf-8"?>
<sst xmlns="http://schemas.openxmlformats.org/spreadsheetml/2006/main" count="2208" uniqueCount="330">
  <si>
    <t>cntryid</t>
  </si>
  <si>
    <t>year</t>
  </si>
  <si>
    <t>oecd</t>
  </si>
  <si>
    <t>No</t>
  </si>
  <si>
    <t>Yes</t>
  </si>
  <si>
    <t>Not Appl</t>
  </si>
  <si>
    <t>Year</t>
  </si>
  <si>
    <t>Total Number of OECD Countries</t>
  </si>
  <si>
    <t>Total Number of non-OECD Countries</t>
  </si>
  <si>
    <t>All Years</t>
  </si>
  <si>
    <t>Table</t>
  </si>
  <si>
    <t>SE urban</t>
  </si>
  <si>
    <t>% urban</t>
  </si>
  <si>
    <t>SE not urban</t>
  </si>
  <si>
    <t>% not urban</t>
  </si>
  <si>
    <t>CountryID</t>
  </si>
  <si>
    <t>cntrid</t>
  </si>
  <si>
    <t>cnt</t>
  </si>
  <si>
    <t>ALB</t>
  </si>
  <si>
    <t>DZA</t>
  </si>
  <si>
    <t>AZE</t>
  </si>
  <si>
    <t>ARG</t>
  </si>
  <si>
    <t>AUS</t>
  </si>
  <si>
    <t>AUT</t>
  </si>
  <si>
    <t>BEL</t>
  </si>
  <si>
    <t>BRA</t>
  </si>
  <si>
    <t>BGR</t>
  </si>
  <si>
    <t>CAN</t>
  </si>
  <si>
    <t>CHL</t>
  </si>
  <si>
    <t>QCN</t>
  </si>
  <si>
    <t>TAP</t>
  </si>
  <si>
    <t>COL</t>
  </si>
  <si>
    <t>CRI</t>
  </si>
  <si>
    <t>HRV</t>
  </si>
  <si>
    <t>CZE</t>
  </si>
  <si>
    <t>DNK</t>
  </si>
  <si>
    <t>DOM</t>
  </si>
  <si>
    <t>EST</t>
  </si>
  <si>
    <t>FIN</t>
  </si>
  <si>
    <t>FRA</t>
  </si>
  <si>
    <t>GEO</t>
  </si>
  <si>
    <t>DEU</t>
  </si>
  <si>
    <t>GRC</t>
  </si>
  <si>
    <t>HKG</t>
  </si>
  <si>
    <t>HUN</t>
  </si>
  <si>
    <t>ISL</t>
  </si>
  <si>
    <t>QHP</t>
  </si>
  <si>
    <t>QTN</t>
  </si>
  <si>
    <t>IDN</t>
  </si>
  <si>
    <t>IRL</t>
  </si>
  <si>
    <t>ISR</t>
  </si>
  <si>
    <t>ITA</t>
  </si>
  <si>
    <t>JPN</t>
  </si>
  <si>
    <t>KAZ</t>
  </si>
  <si>
    <t>JOR</t>
  </si>
  <si>
    <t>KOR</t>
  </si>
  <si>
    <t>KSV</t>
  </si>
  <si>
    <t>KGZ</t>
  </si>
  <si>
    <t>LBN</t>
  </si>
  <si>
    <t>LVA</t>
  </si>
  <si>
    <t>LIE</t>
  </si>
  <si>
    <t>LTU</t>
  </si>
  <si>
    <t>LUX</t>
  </si>
  <si>
    <t>MAC</t>
  </si>
  <si>
    <t>MYS</t>
  </si>
  <si>
    <t>MLT</t>
  </si>
  <si>
    <t>MUS</t>
  </si>
  <si>
    <t>MEX</t>
  </si>
  <si>
    <t>MDA</t>
  </si>
  <si>
    <t>MNE</t>
  </si>
  <si>
    <t>NLD</t>
  </si>
  <si>
    <t>NZL</t>
  </si>
  <si>
    <t>NOR</t>
  </si>
  <si>
    <t>PAN</t>
  </si>
  <si>
    <t>PER</t>
  </si>
  <si>
    <t>POL</t>
  </si>
  <si>
    <t>PRT</t>
  </si>
  <si>
    <t>QUD</t>
  </si>
  <si>
    <t>QAT</t>
  </si>
  <si>
    <t>ROU</t>
  </si>
  <si>
    <t>RUS</t>
  </si>
  <si>
    <t>QRS</t>
  </si>
  <si>
    <t>SRB</t>
  </si>
  <si>
    <t>SGP</t>
  </si>
  <si>
    <t>SVK</t>
  </si>
  <si>
    <t>VNM</t>
  </si>
  <si>
    <t>SVN</t>
  </si>
  <si>
    <t>ESP</t>
  </si>
  <si>
    <t>SWE</t>
  </si>
  <si>
    <t>CHE</t>
  </si>
  <si>
    <t>THA</t>
  </si>
  <si>
    <t>TTO</t>
  </si>
  <si>
    <t>ARE</t>
  </si>
  <si>
    <t>TUN</t>
  </si>
  <si>
    <t>TUR</t>
  </si>
  <si>
    <t>MKD</t>
  </si>
  <si>
    <t>GBR</t>
  </si>
  <si>
    <t>USA</t>
  </si>
  <si>
    <t>URY</t>
  </si>
  <si>
    <t>QVE</t>
  </si>
  <si>
    <t>QCH</t>
  </si>
  <si>
    <t>QES</t>
  </si>
  <si>
    <t>QUC</t>
  </si>
  <si>
    <t>QUE</t>
  </si>
  <si>
    <t>QAR</t>
  </si>
  <si>
    <t>Country Label</t>
  </si>
  <si>
    <t>coef not urban</t>
  </si>
  <si>
    <t>coef urban</t>
  </si>
  <si>
    <t>se urban</t>
  </si>
  <si>
    <t>diff</t>
  </si>
  <si>
    <t>se diff</t>
  </si>
  <si>
    <t>p-value</t>
  </si>
  <si>
    <t>countryid</t>
  </si>
  <si>
    <t>country name</t>
  </si>
  <si>
    <t>SE city</t>
  </si>
  <si>
    <t>Country ID</t>
  </si>
  <si>
    <t>coef not urban improve</t>
  </si>
  <si>
    <t>SE not urban improve</t>
  </si>
  <si>
    <t>coef not urban same</t>
  </si>
  <si>
    <t>SE not urban same</t>
  </si>
  <si>
    <t>coef not urban worse</t>
  </si>
  <si>
    <t>SE not urban worse</t>
  </si>
  <si>
    <t>coef urban improve</t>
  </si>
  <si>
    <t>SE urban improve</t>
  </si>
  <si>
    <t>coef urban same</t>
  </si>
  <si>
    <t>SE urban same</t>
  </si>
  <si>
    <t>coef urban worse</t>
  </si>
  <si>
    <t>SE urban worse</t>
  </si>
  <si>
    <t>improve diff</t>
  </si>
  <si>
    <t>se improve diff</t>
  </si>
  <si>
    <t>p value improve diff</t>
  </si>
  <si>
    <t>same diff</t>
  </si>
  <si>
    <t>se same diff</t>
  </si>
  <si>
    <t>p value same diff</t>
  </si>
  <si>
    <t>worse diff</t>
  </si>
  <si>
    <t>se worse diff</t>
  </si>
  <si>
    <t>p value worse diff</t>
  </si>
  <si>
    <t>Variable</t>
  </si>
  <si>
    <t>st093q01ta</t>
  </si>
  <si>
    <t>Variable Label</t>
  </si>
  <si>
    <t>st093q03ta</t>
  </si>
  <si>
    <t>st093q04ta</t>
  </si>
  <si>
    <t>st093q05ta</t>
  </si>
  <si>
    <t>st093q06ta</t>
  </si>
  <si>
    <t>st093q07na</t>
  </si>
  <si>
    <t>st093q08na</t>
  </si>
  <si>
    <t>st131q01na</t>
  </si>
  <si>
    <t>coef not urban strongly disagree</t>
  </si>
  <si>
    <t>SE not urban strongly disagree</t>
  </si>
  <si>
    <t>coef not urban disagree</t>
  </si>
  <si>
    <t>SE not urban disagree</t>
  </si>
  <si>
    <t>coef not urban agree</t>
  </si>
  <si>
    <t>SE not urban agree</t>
  </si>
  <si>
    <t>coef not urban strongly agree</t>
  </si>
  <si>
    <t>SE not urban strongly agree</t>
  </si>
  <si>
    <t>coef urban strongly disagree</t>
  </si>
  <si>
    <t>SE urban strongly disagree</t>
  </si>
  <si>
    <t>coef urban disagree</t>
  </si>
  <si>
    <t>SE urban disagree</t>
  </si>
  <si>
    <t>coef urban agree</t>
  </si>
  <si>
    <t>SE urban agree</t>
  </si>
  <si>
    <t>strongly disagree diff</t>
  </si>
  <si>
    <t>se strongly disagree diff</t>
  </si>
  <si>
    <t>p value strongly disagree diff</t>
  </si>
  <si>
    <t>disagree diff</t>
  </si>
  <si>
    <t>se disagree diff</t>
  </si>
  <si>
    <t>p value disagree diff</t>
  </si>
  <si>
    <t>agree diff</t>
  </si>
  <si>
    <t>se agree diff</t>
  </si>
  <si>
    <t>p value agree diff</t>
  </si>
  <si>
    <t>strongly agree diff</t>
  </si>
  <si>
    <t>se strongly agree diff</t>
  </si>
  <si>
    <t>p value strongly agree diff</t>
  </si>
  <si>
    <t>st131q03na</t>
  </si>
  <si>
    <t>st131q04na</t>
  </si>
  <si>
    <t>st131q06na</t>
  </si>
  <si>
    <t>st131q08na</t>
  </si>
  <si>
    <t>st131q11na</t>
  </si>
  <si>
    <t>Science Issues</t>
  </si>
  <si>
    <t>Science Beliefs</t>
  </si>
  <si>
    <t>Air Pollution</t>
  </si>
  <si>
    <t>Extinction</t>
  </si>
  <si>
    <t>Deforestation</t>
  </si>
  <si>
    <t>Water Shortages</t>
  </si>
  <si>
    <t>Nuclear waste</t>
  </si>
  <si>
    <t>Greenhouse Gas</t>
  </si>
  <si>
    <t>Genetically</t>
  </si>
  <si>
    <t>Question</t>
  </si>
  <si>
    <t>Possible answers</t>
  </si>
  <si>
    <t>Do you think problems asscoaited with the environmental issues below will improve or get worse over the next 20 years?</t>
  </si>
  <si>
    <t>Category</t>
  </si>
  <si>
    <t>Improve / Stay about the same / Get worse</t>
  </si>
  <si>
    <t>Extinction of plants and animals</t>
  </si>
  <si>
    <t>Full Label</t>
  </si>
  <si>
    <t>Air pollution</t>
  </si>
  <si>
    <t>Clearing of forests for other land use</t>
  </si>
  <si>
    <t>Water shortages</t>
  </si>
  <si>
    <t>The increase of greenhouse gases in the atmosphere</t>
  </si>
  <si>
    <t>The use of genetically modified organisms</t>
  </si>
  <si>
    <t>Informed</t>
  </si>
  <si>
    <t>st092q01ta</t>
  </si>
  <si>
    <t>st092q04ta</t>
  </si>
  <si>
    <t>st092q05ta</t>
  </si>
  <si>
    <t>st092q08na</t>
  </si>
  <si>
    <t>How informed are you about the following environmental issues?</t>
  </si>
  <si>
    <t>Experiment</t>
  </si>
  <si>
    <t>Change</t>
  </si>
  <si>
    <t>Evidence</t>
  </si>
  <si>
    <t>Repeated</t>
  </si>
  <si>
    <t>Scientist Change</t>
  </si>
  <si>
    <t>Science Books Change</t>
  </si>
  <si>
    <t>A good way to know if something is true is to do an experiment</t>
  </si>
  <si>
    <t>Ideas in &lt;broad science&gt; sometimes change</t>
  </si>
  <si>
    <t>Good answers are based on evidence from many different experiments</t>
  </si>
  <si>
    <t>It is good to try experiments more than once to make sure of your findings</t>
  </si>
  <si>
    <t>Sometimes &lt;broad science&gt; scientists change their minds about what is true in science</t>
  </si>
  <si>
    <t>The ideas in &lt;broad science&gt; science books sometimes change</t>
  </si>
  <si>
    <t>I have never heard of this/I have heard about this but I would not be able to explain what it is really about / I know something about this and could explain the general issue / I am familiar with this and I would be able to explain this well</t>
  </si>
  <si>
    <t>How much do you disagree or agree with the statements below?</t>
  </si>
  <si>
    <t>Strongly disagree / Disagree / Agree / Strongly Agree</t>
  </si>
  <si>
    <t>Urban Percentages Over Time</t>
  </si>
  <si>
    <t>Urban Performance Over Time</t>
  </si>
  <si>
    <t>Urban Science Issues 2015</t>
  </si>
  <si>
    <t>Urban Science Awareness 2015</t>
  </si>
  <si>
    <t>Urban Science Beliefs 2015</t>
  </si>
  <si>
    <t>Urban significantly better</t>
  </si>
  <si>
    <t>Urban significantly worse</t>
  </si>
  <si>
    <t>No significant difference</t>
  </si>
  <si>
    <t>No signficant difference</t>
  </si>
  <si>
    <t>Urban significantly more improve</t>
  </si>
  <si>
    <t>Urban significantly less improve</t>
  </si>
  <si>
    <t>NSD improve</t>
  </si>
  <si>
    <t>NSD same</t>
  </si>
  <si>
    <t>NSD worse</t>
  </si>
  <si>
    <t>Urban significantly more same</t>
  </si>
  <si>
    <t>Urban significantly less same</t>
  </si>
  <si>
    <t>Urban significantly more worse</t>
  </si>
  <si>
    <t>Urban significantly less worse</t>
  </si>
  <si>
    <t>Urban significantly more SD</t>
  </si>
  <si>
    <t>Urban significantly less SD</t>
  </si>
  <si>
    <t>NSD SD</t>
  </si>
  <si>
    <t>Urban significantly more SA</t>
  </si>
  <si>
    <t>Urban significantly more D</t>
  </si>
  <si>
    <t>Urban significantly less D</t>
  </si>
  <si>
    <t>NSD D</t>
  </si>
  <si>
    <t>Urban significantly more A</t>
  </si>
  <si>
    <t>Urban significantly less A</t>
  </si>
  <si>
    <t>NSD A</t>
  </si>
  <si>
    <t>Urban significantly less SA</t>
  </si>
  <si>
    <t>NSD SA</t>
  </si>
  <si>
    <t>Science performance</t>
  </si>
  <si>
    <t>Total Number of Countries</t>
  </si>
  <si>
    <t>School Location Percentage 2015</t>
  </si>
  <si>
    <t>School Location Performance 2015</t>
  </si>
  <si>
    <t>% village</t>
  </si>
  <si>
    <t>SE village</t>
  </si>
  <si>
    <t>% small town</t>
  </si>
  <si>
    <t>SE small town</t>
  </si>
  <si>
    <t>% town</t>
  </si>
  <si>
    <t>SE town</t>
  </si>
  <si>
    <t>% city</t>
  </si>
  <si>
    <t>% large city</t>
  </si>
  <si>
    <t>se large city</t>
  </si>
  <si>
    <t>coef not urban never heard</t>
  </si>
  <si>
    <t>SE not urban never heard</t>
  </si>
  <si>
    <t>coef not urban cannot explain</t>
  </si>
  <si>
    <t>SE not urban cannot explain</t>
  </si>
  <si>
    <t>coef not urban familiar</t>
  </si>
  <si>
    <t>SE not urban familiar</t>
  </si>
  <si>
    <t>coef not urban know something</t>
  </si>
  <si>
    <t>SE not urban know something</t>
  </si>
  <si>
    <t>coef urban never heard</t>
  </si>
  <si>
    <t>SE urban never heard</t>
  </si>
  <si>
    <t>coef urban cannot explain</t>
  </si>
  <si>
    <t>SE urban cannot explain</t>
  </si>
  <si>
    <t>coef urban familiar</t>
  </si>
  <si>
    <t>SE urban familiar</t>
  </si>
  <si>
    <t>never heard diff</t>
  </si>
  <si>
    <t>se never heard diff</t>
  </si>
  <si>
    <t>p value never heard diff</t>
  </si>
  <si>
    <t>cannot explain diff</t>
  </si>
  <si>
    <t>se cannot explain diff</t>
  </si>
  <si>
    <t>p value cannot explain diff</t>
  </si>
  <si>
    <t>familiar diff</t>
  </si>
  <si>
    <t>se familiar diff</t>
  </si>
  <si>
    <t>p value familiar diff</t>
  </si>
  <si>
    <t>know something diff</t>
  </si>
  <si>
    <t>se know something diff</t>
  </si>
  <si>
    <t>p value know something diff</t>
  </si>
  <si>
    <t>st092q02ta</t>
  </si>
  <si>
    <t>st092q09na</t>
  </si>
  <si>
    <t>st092q06na</t>
  </si>
  <si>
    <t>Urban significantly more 1</t>
  </si>
  <si>
    <t>Urban significantly less 1</t>
  </si>
  <si>
    <t>NSD 1</t>
  </si>
  <si>
    <t>Urban significantly more 2</t>
  </si>
  <si>
    <t>Urban significantly less 2</t>
  </si>
  <si>
    <t>NSD 2</t>
  </si>
  <si>
    <t>Urban significantly more 3</t>
  </si>
  <si>
    <t>Urban significantly less 3</t>
  </si>
  <si>
    <t>NSD 3</t>
  </si>
  <si>
    <t>Urban significantly more 4</t>
  </si>
  <si>
    <t>Urban significantly less 4</t>
  </si>
  <si>
    <t>NSD 4</t>
  </si>
  <si>
    <t>Row Labels</t>
  </si>
  <si>
    <t>Grand Total</t>
  </si>
  <si>
    <t>Sum of Urban significantly more 1</t>
  </si>
  <si>
    <t>Sum of Urban significantly less 1</t>
  </si>
  <si>
    <t>Sum of Urban significantly more 2</t>
  </si>
  <si>
    <t>Sum of Urban significantly less 2</t>
  </si>
  <si>
    <t>Sum of Urban significantly more 3</t>
  </si>
  <si>
    <t>Sum of Urban significantly less 3</t>
  </si>
  <si>
    <t>Sum of Urban significantly more 4</t>
  </si>
  <si>
    <t>Sum of Urban significantly less 4</t>
  </si>
  <si>
    <t>Science Awareness</t>
  </si>
  <si>
    <t>Sum of Urban significantly more improve</t>
  </si>
  <si>
    <t>Sum of Urban significantly less improve</t>
  </si>
  <si>
    <t>Sum of Urban significantly more same</t>
  </si>
  <si>
    <t>Sum of Urban significantly less same</t>
  </si>
  <si>
    <t>Sum of Urban significantly more worse</t>
  </si>
  <si>
    <t>Sum of Urban significantly less worse</t>
  </si>
  <si>
    <t>Sum of Urban significantly more SD</t>
  </si>
  <si>
    <t>Sum of Urban significantly less SD</t>
  </si>
  <si>
    <t>Sum of Urban significantly more D</t>
  </si>
  <si>
    <t>Sum of Urban significantly less D</t>
  </si>
  <si>
    <t>Sum of Urban significantly more A</t>
  </si>
  <si>
    <t>Sum of Urban significantly less A</t>
  </si>
  <si>
    <t>Sum of Urban significantly more SA</t>
  </si>
  <si>
    <t>Sum of Urban significantly less SA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</si>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</sst>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2" quotePrefix="1"/>
    <xf numFmtId="0" fontId="3" fillId="0" borderId="0" xfId="2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ez, Julian" refreshedDate="43000.455388194445" createdVersion="5" refreshedVersion="5" minRefreshableVersion="3" recordCount="511">
  <cacheSource type="worksheet">
    <worksheetSource ref="A1:P512" sheet="Urban Science Awareness 2015"/>
  </cacheSource>
  <cacheFields count="16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 count="7">
        <s v="st092q01ta"/>
        <s v="st092q02ta"/>
        <s v="st092q04ta"/>
        <s v="st092q05ta"/>
        <s v="st092q06na"/>
        <s v="st092q08na"/>
        <s v="st092q09na"/>
      </sharedItems>
    </cacheField>
    <cacheField name="Variable Label" numFmtId="0">
      <sharedItems count="7">
        <s v="Greenhouse Gas"/>
        <s v="Genetically"/>
        <s v="Nuclear waste"/>
        <s v="Deforestation"/>
        <s v="Air Pollution"/>
        <s v="Extinction"/>
        <s v="Water Shortages"/>
      </sharedItems>
    </cacheField>
    <cacheField name="Urban significantly more 1" numFmtId="0">
      <sharedItems containsSemiMixedTypes="0" containsString="0" containsNumber="1" containsInteger="1" minValue="0" maxValue="1"/>
    </cacheField>
    <cacheField name="Urban significantly less 1" numFmtId="0">
      <sharedItems containsSemiMixedTypes="0" containsString="0" containsNumber="1" containsInteger="1" minValue="0" maxValue="1"/>
    </cacheField>
    <cacheField name="NSD 1" numFmtId="0">
      <sharedItems containsSemiMixedTypes="0" containsString="0" containsNumber="1" containsInteger="1" minValue="0" maxValue="1"/>
    </cacheField>
    <cacheField name="Urban significantly more 2" numFmtId="0">
      <sharedItems containsSemiMixedTypes="0" containsString="0" containsNumber="1" containsInteger="1" minValue="0" maxValue="1"/>
    </cacheField>
    <cacheField name="Urban significantly less 2" numFmtId="0">
      <sharedItems containsSemiMixedTypes="0" containsString="0" containsNumber="1" containsInteger="1" minValue="0" maxValue="1"/>
    </cacheField>
    <cacheField name="NSD 2" numFmtId="0">
      <sharedItems containsSemiMixedTypes="0" containsString="0" containsNumber="1" containsInteger="1" minValue="0" maxValue="1"/>
    </cacheField>
    <cacheField name="Urban significantly more 3" numFmtId="0">
      <sharedItems containsSemiMixedTypes="0" containsString="0" containsNumber="1" containsInteger="1" minValue="0" maxValue="1"/>
    </cacheField>
    <cacheField name="Urban significantly less 3" numFmtId="0">
      <sharedItems containsSemiMixedTypes="0" containsString="0" containsNumber="1" containsInteger="1" minValue="0" maxValue="1"/>
    </cacheField>
    <cacheField name="NSD 3" numFmtId="0">
      <sharedItems containsSemiMixedTypes="0" containsString="0" containsNumber="1" containsInteger="1" minValue="0" maxValue="1"/>
    </cacheField>
    <cacheField name="Urban significantly more 4" numFmtId="0">
      <sharedItems containsSemiMixedTypes="0" containsString="0" containsNumber="1" containsInteger="1" minValue="0" maxValue="1"/>
    </cacheField>
    <cacheField name="Urban significantly less 4" numFmtId="0">
      <sharedItems containsSemiMixedTypes="0" containsString="0" containsNumber="1" containsInteger="1" minValue="0" maxValue="1"/>
    </cacheField>
    <cacheField name="NSD 4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ez, Julian" refreshedDate="43000.457749768517" createdVersion="5" refreshedVersion="5" minRefreshableVersion="3" recordCount="511">
  <cacheSource type="worksheet">
    <worksheetSource ref="A1:M512" sheet="Urban Science Issues 2015"/>
  </cacheSource>
  <cacheFields count="13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/>
    </cacheField>
    <cacheField name="Variable Label" numFmtId="0">
      <sharedItems count="7">
        <s v="Air Pollution"/>
        <s v="Extinction"/>
        <s v="Deforestation"/>
        <s v="Water Shortages"/>
        <s v="Nuclear waste"/>
        <s v="Greenhouse Gas"/>
        <s v="Genetically"/>
      </sharedItems>
    </cacheField>
    <cacheField name="Urban significantly more improve" numFmtId="0">
      <sharedItems containsSemiMixedTypes="0" containsString="0" containsNumber="1" containsInteger="1" minValue="0" maxValue="1"/>
    </cacheField>
    <cacheField name="Urban significantly less improve" numFmtId="0">
      <sharedItems containsSemiMixedTypes="0" containsString="0" containsNumber="1" containsInteger="1" minValue="0" maxValue="1"/>
    </cacheField>
    <cacheField name="NSD improve" numFmtId="0">
      <sharedItems containsSemiMixedTypes="0" containsString="0" containsNumber="1" containsInteger="1" minValue="0" maxValue="1"/>
    </cacheField>
    <cacheField name="Urban significantly more same" numFmtId="0">
      <sharedItems containsSemiMixedTypes="0" containsString="0" containsNumber="1" containsInteger="1" minValue="0" maxValue="1"/>
    </cacheField>
    <cacheField name="Urban significantly less same" numFmtId="0">
      <sharedItems containsSemiMixedTypes="0" containsString="0" containsNumber="1" containsInteger="1" minValue="0" maxValue="1"/>
    </cacheField>
    <cacheField name="NSD same" numFmtId="0">
      <sharedItems containsSemiMixedTypes="0" containsString="0" containsNumber="1" containsInteger="1" minValue="0" maxValue="1"/>
    </cacheField>
    <cacheField name="Urban significantly more worse" numFmtId="0">
      <sharedItems containsSemiMixedTypes="0" containsString="0" containsNumber="1" containsInteger="1" minValue="0" maxValue="1"/>
    </cacheField>
    <cacheField name="Urban significantly less worse" numFmtId="0">
      <sharedItems containsSemiMixedTypes="0" containsString="0" containsNumber="1" containsInteger="1" minValue="0" maxValue="1"/>
    </cacheField>
    <cacheField name="NSD wor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erez, Julian" refreshedDate="43000.459141782405" createdVersion="5" refreshedVersion="5" minRefreshableVersion="3" recordCount="438">
  <cacheSource type="worksheet">
    <worksheetSource ref="A1:P439" sheet="Urban Science Beliefs 2015"/>
  </cacheSource>
  <cacheFields count="16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/>
    </cacheField>
    <cacheField name="Variable Label" numFmtId="0">
      <sharedItems count="6">
        <s v="Experiment"/>
        <s v="Change"/>
        <s v="Evidence"/>
        <s v="Repeated"/>
        <s v="Scientist Change"/>
        <s v="Science Books Change"/>
      </sharedItems>
    </cacheField>
    <cacheField name="Urban significantly more SD" numFmtId="0">
      <sharedItems containsSemiMixedTypes="0" containsString="0" containsNumber="1" containsInteger="1" minValue="0" maxValue="1"/>
    </cacheField>
    <cacheField name="Urban significantly less SD" numFmtId="0">
      <sharedItems containsSemiMixedTypes="0" containsString="0" containsNumber="1" containsInteger="1" minValue="0" maxValue="1"/>
    </cacheField>
    <cacheField name="NSD SD" numFmtId="0">
      <sharedItems containsSemiMixedTypes="0" containsString="0" containsNumber="1" containsInteger="1" minValue="0" maxValue="1"/>
    </cacheField>
    <cacheField name="Urban significantly more D" numFmtId="0">
      <sharedItems containsSemiMixedTypes="0" containsString="0" containsNumber="1" containsInteger="1" minValue="0" maxValue="1"/>
    </cacheField>
    <cacheField name="Urban significantly less D" numFmtId="0">
      <sharedItems containsSemiMixedTypes="0" containsString="0" containsNumber="1" containsInteger="1" minValue="0" maxValue="1"/>
    </cacheField>
    <cacheField name="NSD D" numFmtId="0">
      <sharedItems containsSemiMixedTypes="0" containsString="0" containsNumber="1" containsInteger="1" minValue="0" maxValue="1"/>
    </cacheField>
    <cacheField name="Urban significantly more A" numFmtId="0">
      <sharedItems containsSemiMixedTypes="0" containsString="0" containsNumber="1" containsInteger="1" minValue="0" maxValue="1"/>
    </cacheField>
    <cacheField name="Urban significantly less A" numFmtId="0">
      <sharedItems containsSemiMixedTypes="0" containsString="0" containsNumber="1" containsInteger="1" minValue="0" maxValue="1"/>
    </cacheField>
    <cacheField name="NSD A" numFmtId="0">
      <sharedItems containsSemiMixedTypes="0" containsString="0" containsNumber="1" containsInteger="1" minValue="0" maxValue="1"/>
    </cacheField>
    <cacheField name="Urban significantly more SA" numFmtId="0">
      <sharedItems containsSemiMixedTypes="0" containsString="0" containsNumber="1" containsInteger="1" minValue="0" maxValue="1"/>
    </cacheField>
    <cacheField name="Urban significantly less SA" numFmtId="0">
      <sharedItems containsSemiMixedTypes="0" containsString="0" containsNumber="1" containsInteger="1" minValue="0" maxValue="1"/>
    </cacheField>
    <cacheField name="NSD S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n v="8"/>
    <x v="0"/>
    <x v="0"/>
    <n v="0"/>
    <n v="0"/>
    <n v="0"/>
    <n v="0"/>
    <n v="0"/>
    <n v="0"/>
    <n v="0"/>
    <n v="0"/>
    <n v="0"/>
    <n v="0"/>
    <n v="0"/>
    <n v="0"/>
  </r>
  <r>
    <x v="1"/>
    <n v="12"/>
    <x v="0"/>
    <x v="0"/>
    <n v="0"/>
    <n v="0"/>
    <n v="1"/>
    <n v="0"/>
    <n v="0"/>
    <n v="1"/>
    <n v="0"/>
    <n v="0"/>
    <n v="1"/>
    <n v="0"/>
    <n v="0"/>
    <n v="1"/>
  </r>
  <r>
    <x v="2"/>
    <n v="36"/>
    <x v="0"/>
    <x v="0"/>
    <n v="0"/>
    <n v="1"/>
    <n v="0"/>
    <n v="0"/>
    <n v="1"/>
    <n v="0"/>
    <n v="0"/>
    <n v="0"/>
    <n v="1"/>
    <n v="1"/>
    <n v="0"/>
    <n v="0"/>
  </r>
  <r>
    <x v="3"/>
    <n v="40"/>
    <x v="0"/>
    <x v="0"/>
    <n v="0"/>
    <n v="0"/>
    <n v="1"/>
    <n v="0"/>
    <n v="0"/>
    <n v="1"/>
    <n v="0"/>
    <n v="1"/>
    <n v="0"/>
    <n v="0"/>
    <n v="0"/>
    <n v="1"/>
  </r>
  <r>
    <x v="4"/>
    <n v="56"/>
    <x v="0"/>
    <x v="0"/>
    <n v="1"/>
    <n v="0"/>
    <n v="0"/>
    <n v="0"/>
    <n v="0"/>
    <n v="1"/>
    <n v="0"/>
    <n v="1"/>
    <n v="0"/>
    <n v="0"/>
    <n v="0"/>
    <n v="1"/>
  </r>
  <r>
    <x v="5"/>
    <n v="76"/>
    <x v="0"/>
    <x v="0"/>
    <n v="0"/>
    <n v="1"/>
    <n v="0"/>
    <n v="0"/>
    <n v="1"/>
    <n v="0"/>
    <n v="1"/>
    <n v="0"/>
    <n v="0"/>
    <n v="1"/>
    <n v="0"/>
    <n v="0"/>
  </r>
  <r>
    <x v="6"/>
    <n v="100"/>
    <x v="0"/>
    <x v="0"/>
    <n v="0"/>
    <n v="1"/>
    <n v="0"/>
    <n v="0"/>
    <n v="1"/>
    <n v="0"/>
    <n v="1"/>
    <n v="0"/>
    <n v="0"/>
    <n v="1"/>
    <n v="0"/>
    <n v="0"/>
  </r>
  <r>
    <x v="7"/>
    <n v="124"/>
    <x v="0"/>
    <x v="0"/>
    <n v="0"/>
    <n v="1"/>
    <n v="0"/>
    <n v="0"/>
    <n v="1"/>
    <n v="0"/>
    <n v="0"/>
    <n v="0"/>
    <n v="1"/>
    <n v="1"/>
    <n v="0"/>
    <n v="0"/>
  </r>
  <r>
    <x v="8"/>
    <n v="152"/>
    <x v="0"/>
    <x v="0"/>
    <n v="0"/>
    <n v="0"/>
    <n v="1"/>
    <n v="0"/>
    <n v="0"/>
    <n v="1"/>
    <n v="0"/>
    <n v="0"/>
    <n v="1"/>
    <n v="0"/>
    <n v="0"/>
    <n v="1"/>
  </r>
  <r>
    <x v="9"/>
    <n v="158"/>
    <x v="0"/>
    <x v="0"/>
    <n v="0"/>
    <n v="1"/>
    <n v="0"/>
    <n v="0"/>
    <n v="1"/>
    <n v="0"/>
    <n v="1"/>
    <n v="0"/>
    <n v="0"/>
    <n v="1"/>
    <n v="0"/>
    <n v="0"/>
  </r>
  <r>
    <x v="10"/>
    <n v="170"/>
    <x v="0"/>
    <x v="0"/>
    <n v="0"/>
    <n v="0"/>
    <n v="1"/>
    <n v="0"/>
    <n v="1"/>
    <n v="0"/>
    <n v="0"/>
    <n v="0"/>
    <n v="1"/>
    <n v="1"/>
    <n v="0"/>
    <n v="0"/>
  </r>
  <r>
    <x v="11"/>
    <n v="188"/>
    <x v="0"/>
    <x v="0"/>
    <n v="0"/>
    <n v="0"/>
    <n v="1"/>
    <n v="0"/>
    <n v="0"/>
    <n v="1"/>
    <n v="0"/>
    <n v="0"/>
    <n v="1"/>
    <n v="0"/>
    <n v="0"/>
    <n v="1"/>
  </r>
  <r>
    <x v="12"/>
    <n v="191"/>
    <x v="0"/>
    <x v="0"/>
    <n v="0"/>
    <n v="1"/>
    <n v="0"/>
    <n v="0"/>
    <n v="0"/>
    <n v="1"/>
    <n v="0"/>
    <n v="0"/>
    <n v="1"/>
    <n v="1"/>
    <n v="0"/>
    <n v="0"/>
  </r>
  <r>
    <x v="13"/>
    <n v="203"/>
    <x v="0"/>
    <x v="0"/>
    <n v="0"/>
    <n v="1"/>
    <n v="0"/>
    <n v="0"/>
    <n v="0"/>
    <n v="1"/>
    <n v="1"/>
    <n v="0"/>
    <n v="0"/>
    <n v="1"/>
    <n v="0"/>
    <n v="0"/>
  </r>
  <r>
    <x v="14"/>
    <n v="208"/>
    <x v="0"/>
    <x v="0"/>
    <n v="0"/>
    <n v="0"/>
    <n v="1"/>
    <n v="0"/>
    <n v="1"/>
    <n v="0"/>
    <n v="0"/>
    <n v="0"/>
    <n v="1"/>
    <n v="0"/>
    <n v="0"/>
    <n v="1"/>
  </r>
  <r>
    <x v="15"/>
    <n v="214"/>
    <x v="0"/>
    <x v="0"/>
    <n v="0"/>
    <n v="1"/>
    <n v="0"/>
    <n v="0"/>
    <n v="0"/>
    <n v="1"/>
    <n v="1"/>
    <n v="0"/>
    <n v="0"/>
    <n v="0"/>
    <n v="0"/>
    <n v="1"/>
  </r>
  <r>
    <x v="16"/>
    <n v="233"/>
    <x v="0"/>
    <x v="0"/>
    <n v="0"/>
    <n v="1"/>
    <n v="0"/>
    <n v="0"/>
    <n v="1"/>
    <n v="0"/>
    <n v="0"/>
    <n v="0"/>
    <n v="1"/>
    <n v="1"/>
    <n v="0"/>
    <n v="0"/>
  </r>
  <r>
    <x v="17"/>
    <n v="246"/>
    <x v="0"/>
    <x v="0"/>
    <n v="0"/>
    <n v="0"/>
    <n v="1"/>
    <n v="0"/>
    <n v="1"/>
    <n v="0"/>
    <n v="0"/>
    <n v="0"/>
    <n v="1"/>
    <n v="1"/>
    <n v="0"/>
    <n v="0"/>
  </r>
  <r>
    <x v="18"/>
    <n v="250"/>
    <x v="0"/>
    <x v="0"/>
    <n v="0"/>
    <n v="0"/>
    <n v="1"/>
    <n v="0"/>
    <n v="0"/>
    <n v="1"/>
    <n v="0"/>
    <n v="0"/>
    <n v="1"/>
    <n v="0"/>
    <n v="0"/>
    <n v="1"/>
  </r>
  <r>
    <x v="19"/>
    <n v="268"/>
    <x v="0"/>
    <x v="0"/>
    <n v="0"/>
    <n v="0"/>
    <n v="1"/>
    <n v="0"/>
    <n v="0"/>
    <n v="1"/>
    <n v="0"/>
    <n v="0"/>
    <n v="1"/>
    <n v="1"/>
    <n v="0"/>
    <n v="0"/>
  </r>
  <r>
    <x v="20"/>
    <n v="276"/>
    <x v="0"/>
    <x v="0"/>
    <n v="0"/>
    <n v="0"/>
    <n v="1"/>
    <n v="0"/>
    <n v="0"/>
    <n v="1"/>
    <n v="0"/>
    <n v="1"/>
    <n v="0"/>
    <n v="0"/>
    <n v="0"/>
    <n v="1"/>
  </r>
  <r>
    <x v="21"/>
    <n v="300"/>
    <x v="0"/>
    <x v="0"/>
    <n v="0"/>
    <n v="1"/>
    <n v="0"/>
    <n v="0"/>
    <n v="1"/>
    <n v="0"/>
    <n v="1"/>
    <n v="0"/>
    <n v="0"/>
    <n v="1"/>
    <n v="0"/>
    <n v="0"/>
  </r>
  <r>
    <x v="22"/>
    <n v="344"/>
    <x v="0"/>
    <x v="0"/>
    <n v="0"/>
    <n v="0"/>
    <n v="0"/>
    <n v="0"/>
    <n v="0"/>
    <n v="0"/>
    <n v="0"/>
    <n v="0"/>
    <n v="0"/>
    <n v="0"/>
    <n v="0"/>
    <n v="0"/>
  </r>
  <r>
    <x v="23"/>
    <n v="348"/>
    <x v="0"/>
    <x v="0"/>
    <n v="0"/>
    <n v="1"/>
    <n v="0"/>
    <n v="0"/>
    <n v="1"/>
    <n v="0"/>
    <n v="1"/>
    <n v="0"/>
    <n v="0"/>
    <n v="1"/>
    <n v="0"/>
    <n v="0"/>
  </r>
  <r>
    <x v="24"/>
    <n v="352"/>
    <x v="0"/>
    <x v="0"/>
    <n v="0"/>
    <n v="1"/>
    <n v="0"/>
    <n v="0"/>
    <n v="1"/>
    <n v="0"/>
    <n v="0"/>
    <n v="0"/>
    <n v="1"/>
    <n v="1"/>
    <n v="0"/>
    <n v="0"/>
  </r>
  <r>
    <x v="25"/>
    <n v="360"/>
    <x v="0"/>
    <x v="0"/>
    <n v="0"/>
    <n v="1"/>
    <n v="0"/>
    <n v="0"/>
    <n v="0"/>
    <n v="1"/>
    <n v="1"/>
    <n v="0"/>
    <n v="0"/>
    <n v="1"/>
    <n v="0"/>
    <n v="0"/>
  </r>
  <r>
    <x v="26"/>
    <n v="372"/>
    <x v="0"/>
    <x v="0"/>
    <n v="0"/>
    <n v="0"/>
    <n v="1"/>
    <n v="0"/>
    <n v="1"/>
    <n v="0"/>
    <n v="0"/>
    <n v="0"/>
    <n v="1"/>
    <n v="1"/>
    <n v="0"/>
    <n v="0"/>
  </r>
  <r>
    <x v="27"/>
    <n v="376"/>
    <x v="0"/>
    <x v="0"/>
    <n v="0"/>
    <n v="0"/>
    <n v="1"/>
    <n v="0"/>
    <n v="0"/>
    <n v="1"/>
    <n v="0"/>
    <n v="0"/>
    <n v="1"/>
    <n v="0"/>
    <n v="1"/>
    <n v="0"/>
  </r>
  <r>
    <x v="28"/>
    <n v="380"/>
    <x v="0"/>
    <x v="0"/>
    <n v="0"/>
    <n v="0"/>
    <n v="1"/>
    <n v="0"/>
    <n v="0"/>
    <n v="1"/>
    <n v="0"/>
    <n v="0"/>
    <n v="1"/>
    <n v="1"/>
    <n v="0"/>
    <n v="0"/>
  </r>
  <r>
    <x v="29"/>
    <n v="392"/>
    <x v="0"/>
    <x v="0"/>
    <n v="0"/>
    <n v="0"/>
    <n v="1"/>
    <n v="0"/>
    <n v="0"/>
    <n v="1"/>
    <n v="0"/>
    <n v="0"/>
    <n v="1"/>
    <n v="0"/>
    <n v="0"/>
    <n v="1"/>
  </r>
  <r>
    <x v="30"/>
    <n v="400"/>
    <x v="0"/>
    <x v="0"/>
    <n v="0"/>
    <n v="0"/>
    <n v="1"/>
    <n v="0"/>
    <n v="0"/>
    <n v="1"/>
    <n v="0"/>
    <n v="0"/>
    <n v="1"/>
    <n v="0"/>
    <n v="0"/>
    <n v="1"/>
  </r>
  <r>
    <x v="31"/>
    <n v="410"/>
    <x v="0"/>
    <x v="0"/>
    <n v="0"/>
    <n v="0"/>
    <n v="0"/>
    <n v="0"/>
    <n v="0"/>
    <n v="1"/>
    <n v="0"/>
    <n v="0"/>
    <n v="1"/>
    <n v="0"/>
    <n v="0"/>
    <n v="1"/>
  </r>
  <r>
    <x v="32"/>
    <n v="411"/>
    <x v="0"/>
    <x v="0"/>
    <n v="0"/>
    <n v="1"/>
    <n v="0"/>
    <n v="0"/>
    <n v="0"/>
    <n v="1"/>
    <n v="0"/>
    <n v="0"/>
    <n v="1"/>
    <n v="0"/>
    <n v="0"/>
    <n v="1"/>
  </r>
  <r>
    <x v="33"/>
    <n v="422"/>
    <x v="0"/>
    <x v="0"/>
    <n v="0"/>
    <n v="0"/>
    <n v="1"/>
    <n v="0"/>
    <n v="1"/>
    <n v="0"/>
    <n v="0"/>
    <n v="0"/>
    <n v="1"/>
    <n v="1"/>
    <n v="0"/>
    <n v="0"/>
  </r>
  <r>
    <x v="34"/>
    <n v="428"/>
    <x v="0"/>
    <x v="0"/>
    <n v="0"/>
    <n v="0"/>
    <n v="1"/>
    <n v="0"/>
    <n v="0"/>
    <n v="1"/>
    <n v="0"/>
    <n v="0"/>
    <n v="1"/>
    <n v="0"/>
    <n v="0"/>
    <n v="1"/>
  </r>
  <r>
    <x v="35"/>
    <n v="440"/>
    <x v="0"/>
    <x v="0"/>
    <n v="0"/>
    <n v="0"/>
    <n v="1"/>
    <n v="0"/>
    <n v="0"/>
    <n v="1"/>
    <n v="0"/>
    <n v="0"/>
    <n v="1"/>
    <n v="1"/>
    <n v="0"/>
    <n v="0"/>
  </r>
  <r>
    <x v="36"/>
    <n v="442"/>
    <x v="0"/>
    <x v="0"/>
    <n v="0"/>
    <n v="1"/>
    <n v="0"/>
    <n v="0"/>
    <n v="1"/>
    <n v="0"/>
    <n v="1"/>
    <n v="0"/>
    <n v="0"/>
    <n v="1"/>
    <n v="0"/>
    <n v="0"/>
  </r>
  <r>
    <x v="37"/>
    <n v="446"/>
    <x v="0"/>
    <x v="0"/>
    <n v="0"/>
    <n v="0"/>
    <n v="0"/>
    <n v="0"/>
    <n v="0"/>
    <n v="0"/>
    <n v="0"/>
    <n v="0"/>
    <n v="0"/>
    <n v="0"/>
    <n v="0"/>
    <n v="0"/>
  </r>
  <r>
    <x v="38"/>
    <n v="470"/>
    <x v="0"/>
    <x v="0"/>
    <n v="0"/>
    <n v="0"/>
    <n v="0"/>
    <n v="0"/>
    <n v="0"/>
    <n v="0"/>
    <n v="0"/>
    <n v="0"/>
    <n v="0"/>
    <n v="0"/>
    <n v="0"/>
    <n v="0"/>
  </r>
  <r>
    <x v="39"/>
    <n v="484"/>
    <x v="0"/>
    <x v="0"/>
    <n v="0"/>
    <n v="0"/>
    <n v="1"/>
    <n v="0"/>
    <n v="0"/>
    <n v="1"/>
    <n v="0"/>
    <n v="0"/>
    <n v="1"/>
    <n v="0"/>
    <n v="0"/>
    <n v="1"/>
  </r>
  <r>
    <x v="40"/>
    <n v="498"/>
    <x v="0"/>
    <x v="0"/>
    <n v="0"/>
    <n v="1"/>
    <n v="0"/>
    <n v="0"/>
    <n v="0"/>
    <n v="1"/>
    <n v="0"/>
    <n v="0"/>
    <n v="1"/>
    <n v="0"/>
    <n v="0"/>
    <n v="1"/>
  </r>
  <r>
    <x v="41"/>
    <n v="499"/>
    <x v="0"/>
    <x v="0"/>
    <n v="0"/>
    <n v="0"/>
    <n v="1"/>
    <n v="0"/>
    <n v="0"/>
    <n v="1"/>
    <n v="0"/>
    <n v="0"/>
    <n v="1"/>
    <n v="0"/>
    <n v="1"/>
    <n v="0"/>
  </r>
  <r>
    <x v="42"/>
    <n v="528"/>
    <x v="0"/>
    <x v="0"/>
    <n v="0"/>
    <n v="1"/>
    <n v="0"/>
    <n v="0"/>
    <n v="1"/>
    <n v="0"/>
    <n v="0"/>
    <n v="0"/>
    <n v="1"/>
    <n v="1"/>
    <n v="0"/>
    <n v="0"/>
  </r>
  <r>
    <x v="43"/>
    <n v="554"/>
    <x v="0"/>
    <x v="0"/>
    <n v="0"/>
    <n v="0"/>
    <n v="1"/>
    <n v="0"/>
    <n v="1"/>
    <n v="0"/>
    <n v="0"/>
    <n v="0"/>
    <n v="1"/>
    <n v="1"/>
    <n v="0"/>
    <n v="0"/>
  </r>
  <r>
    <x v="44"/>
    <n v="578"/>
    <x v="0"/>
    <x v="0"/>
    <n v="0"/>
    <n v="0"/>
    <n v="1"/>
    <n v="0"/>
    <n v="0"/>
    <n v="1"/>
    <n v="0"/>
    <n v="0"/>
    <n v="1"/>
    <n v="0"/>
    <n v="0"/>
    <n v="1"/>
  </r>
  <r>
    <x v="45"/>
    <n v="604"/>
    <x v="0"/>
    <x v="0"/>
    <n v="0"/>
    <n v="1"/>
    <n v="0"/>
    <n v="0"/>
    <n v="0"/>
    <n v="1"/>
    <n v="0"/>
    <n v="0"/>
    <n v="1"/>
    <n v="0"/>
    <n v="0"/>
    <n v="1"/>
  </r>
  <r>
    <x v="46"/>
    <n v="616"/>
    <x v="0"/>
    <x v="0"/>
    <n v="0"/>
    <n v="1"/>
    <n v="0"/>
    <n v="0"/>
    <n v="1"/>
    <n v="0"/>
    <n v="1"/>
    <n v="0"/>
    <n v="0"/>
    <n v="0"/>
    <n v="0"/>
    <n v="1"/>
  </r>
  <r>
    <x v="47"/>
    <n v="620"/>
    <x v="0"/>
    <x v="0"/>
    <n v="0"/>
    <n v="0"/>
    <n v="0"/>
    <n v="0"/>
    <n v="1"/>
    <n v="0"/>
    <n v="0"/>
    <n v="1"/>
    <n v="0"/>
    <n v="1"/>
    <n v="0"/>
    <n v="0"/>
  </r>
  <r>
    <x v="48"/>
    <n v="630"/>
    <x v="0"/>
    <x v="0"/>
    <n v="0"/>
    <n v="0"/>
    <n v="0"/>
    <n v="0"/>
    <n v="0"/>
    <n v="0"/>
    <n v="0"/>
    <n v="0"/>
    <n v="0"/>
    <n v="0"/>
    <n v="0"/>
    <n v="0"/>
  </r>
  <r>
    <x v="49"/>
    <n v="634"/>
    <x v="0"/>
    <x v="0"/>
    <n v="0"/>
    <n v="1"/>
    <n v="0"/>
    <n v="0"/>
    <n v="1"/>
    <n v="0"/>
    <n v="0"/>
    <n v="0"/>
    <n v="1"/>
    <n v="1"/>
    <n v="0"/>
    <n v="0"/>
  </r>
  <r>
    <x v="50"/>
    <n v="642"/>
    <x v="0"/>
    <x v="0"/>
    <n v="0"/>
    <n v="1"/>
    <n v="0"/>
    <n v="0"/>
    <n v="0"/>
    <n v="1"/>
    <n v="1"/>
    <n v="0"/>
    <n v="0"/>
    <n v="1"/>
    <n v="0"/>
    <n v="0"/>
  </r>
  <r>
    <x v="51"/>
    <n v="643"/>
    <x v="0"/>
    <x v="0"/>
    <n v="0"/>
    <n v="1"/>
    <n v="0"/>
    <n v="0"/>
    <n v="1"/>
    <n v="0"/>
    <n v="1"/>
    <n v="0"/>
    <n v="0"/>
    <n v="0"/>
    <n v="0"/>
    <n v="1"/>
  </r>
  <r>
    <x v="52"/>
    <n v="702"/>
    <x v="0"/>
    <x v="0"/>
    <n v="0"/>
    <n v="0"/>
    <n v="0"/>
    <n v="0"/>
    <n v="0"/>
    <n v="0"/>
    <n v="0"/>
    <n v="0"/>
    <n v="0"/>
    <n v="0"/>
    <n v="0"/>
    <n v="0"/>
  </r>
  <r>
    <x v="53"/>
    <n v="703"/>
    <x v="0"/>
    <x v="0"/>
    <n v="0"/>
    <n v="1"/>
    <n v="0"/>
    <n v="0"/>
    <n v="0"/>
    <n v="1"/>
    <n v="0"/>
    <n v="0"/>
    <n v="1"/>
    <n v="0"/>
    <n v="0"/>
    <n v="1"/>
  </r>
  <r>
    <x v="54"/>
    <n v="704"/>
    <x v="0"/>
    <x v="0"/>
    <n v="0"/>
    <n v="0"/>
    <n v="0"/>
    <n v="0"/>
    <n v="0"/>
    <n v="1"/>
    <n v="0"/>
    <n v="0"/>
    <n v="1"/>
    <n v="0"/>
    <n v="0"/>
    <n v="1"/>
  </r>
  <r>
    <x v="55"/>
    <n v="705"/>
    <x v="0"/>
    <x v="0"/>
    <n v="0"/>
    <n v="0"/>
    <n v="1"/>
    <n v="0"/>
    <n v="0"/>
    <n v="1"/>
    <n v="1"/>
    <n v="0"/>
    <n v="0"/>
    <n v="0"/>
    <n v="0"/>
    <n v="1"/>
  </r>
  <r>
    <x v="56"/>
    <n v="724"/>
    <x v="0"/>
    <x v="0"/>
    <n v="0"/>
    <n v="0"/>
    <n v="1"/>
    <n v="0"/>
    <n v="0"/>
    <n v="1"/>
    <n v="0"/>
    <n v="0"/>
    <n v="1"/>
    <n v="1"/>
    <n v="0"/>
    <n v="0"/>
  </r>
  <r>
    <x v="57"/>
    <n v="752"/>
    <x v="0"/>
    <x v="0"/>
    <n v="0"/>
    <n v="0"/>
    <n v="0"/>
    <n v="0"/>
    <n v="0"/>
    <n v="0"/>
    <n v="0"/>
    <n v="0"/>
    <n v="0"/>
    <n v="0"/>
    <n v="0"/>
    <n v="0"/>
  </r>
  <r>
    <x v="58"/>
    <n v="756"/>
    <x v="0"/>
    <x v="0"/>
    <n v="0"/>
    <n v="0"/>
    <n v="1"/>
    <n v="0"/>
    <n v="0"/>
    <n v="1"/>
    <n v="0"/>
    <n v="0"/>
    <n v="1"/>
    <n v="0"/>
    <n v="0"/>
    <n v="1"/>
  </r>
  <r>
    <x v="59"/>
    <n v="764"/>
    <x v="0"/>
    <x v="0"/>
    <n v="0"/>
    <n v="1"/>
    <n v="0"/>
    <n v="0"/>
    <n v="1"/>
    <n v="0"/>
    <n v="0"/>
    <n v="0"/>
    <n v="1"/>
    <n v="1"/>
    <n v="0"/>
    <n v="0"/>
  </r>
  <r>
    <x v="60"/>
    <n v="780"/>
    <x v="0"/>
    <x v="0"/>
    <n v="0"/>
    <n v="0"/>
    <n v="0"/>
    <n v="0"/>
    <n v="0"/>
    <n v="0"/>
    <n v="0"/>
    <n v="0"/>
    <n v="0"/>
    <n v="0"/>
    <n v="0"/>
    <n v="0"/>
  </r>
  <r>
    <x v="61"/>
    <n v="784"/>
    <x v="0"/>
    <x v="0"/>
    <n v="0"/>
    <n v="1"/>
    <n v="0"/>
    <n v="0"/>
    <n v="1"/>
    <n v="0"/>
    <n v="0"/>
    <n v="0"/>
    <n v="1"/>
    <n v="1"/>
    <n v="0"/>
    <n v="0"/>
  </r>
  <r>
    <x v="62"/>
    <n v="788"/>
    <x v="0"/>
    <x v="0"/>
    <n v="0"/>
    <n v="0"/>
    <n v="1"/>
    <n v="0"/>
    <n v="0"/>
    <n v="1"/>
    <n v="1"/>
    <n v="0"/>
    <n v="0"/>
    <n v="0"/>
    <n v="0"/>
    <n v="1"/>
  </r>
  <r>
    <x v="63"/>
    <n v="792"/>
    <x v="0"/>
    <x v="0"/>
    <n v="0"/>
    <n v="0"/>
    <n v="1"/>
    <n v="0"/>
    <n v="0"/>
    <n v="1"/>
    <n v="0"/>
    <n v="0"/>
    <n v="1"/>
    <n v="0"/>
    <n v="0"/>
    <n v="1"/>
  </r>
  <r>
    <x v="64"/>
    <n v="807"/>
    <x v="0"/>
    <x v="0"/>
    <n v="0"/>
    <n v="0"/>
    <n v="1"/>
    <n v="0"/>
    <n v="0"/>
    <n v="1"/>
    <n v="0"/>
    <n v="0"/>
    <n v="1"/>
    <n v="0"/>
    <n v="0"/>
    <n v="1"/>
  </r>
  <r>
    <x v="65"/>
    <n v="826"/>
    <x v="0"/>
    <x v="0"/>
    <n v="1"/>
    <n v="0"/>
    <n v="0"/>
    <n v="0"/>
    <n v="0"/>
    <n v="1"/>
    <n v="0"/>
    <n v="0"/>
    <n v="1"/>
    <n v="0"/>
    <n v="0"/>
    <n v="1"/>
  </r>
  <r>
    <x v="66"/>
    <n v="840"/>
    <x v="0"/>
    <x v="0"/>
    <n v="0"/>
    <n v="0"/>
    <n v="1"/>
    <n v="0"/>
    <n v="0"/>
    <n v="1"/>
    <n v="0"/>
    <n v="0"/>
    <n v="1"/>
    <n v="0"/>
    <n v="0"/>
    <n v="1"/>
  </r>
  <r>
    <x v="67"/>
    <n v="858"/>
    <x v="0"/>
    <x v="0"/>
    <n v="0"/>
    <n v="1"/>
    <n v="0"/>
    <n v="0"/>
    <n v="0"/>
    <n v="1"/>
    <n v="1"/>
    <n v="0"/>
    <n v="0"/>
    <n v="0"/>
    <n v="0"/>
    <n v="1"/>
  </r>
  <r>
    <x v="68"/>
    <n v="970"/>
    <x v="0"/>
    <x v="0"/>
    <n v="0"/>
    <n v="1"/>
    <n v="0"/>
    <n v="0"/>
    <n v="1"/>
    <n v="0"/>
    <n v="0"/>
    <n v="0"/>
    <n v="1"/>
    <n v="1"/>
    <n v="0"/>
    <n v="0"/>
  </r>
  <r>
    <x v="69"/>
    <n v="971"/>
    <x v="0"/>
    <x v="0"/>
    <n v="0"/>
    <n v="0"/>
    <n v="1"/>
    <n v="0"/>
    <n v="0"/>
    <n v="1"/>
    <n v="0"/>
    <n v="0"/>
    <n v="1"/>
    <n v="1"/>
    <n v="0"/>
    <n v="0"/>
  </r>
  <r>
    <x v="70"/>
    <n v="972"/>
    <x v="0"/>
    <x v="0"/>
    <n v="0"/>
    <n v="0"/>
    <n v="0"/>
    <n v="0"/>
    <n v="0"/>
    <n v="0"/>
    <n v="0"/>
    <n v="0"/>
    <n v="0"/>
    <n v="0"/>
    <n v="0"/>
    <n v="0"/>
  </r>
  <r>
    <x v="71"/>
    <n v="973"/>
    <x v="0"/>
    <x v="0"/>
    <n v="0"/>
    <n v="0"/>
    <n v="0"/>
    <n v="0"/>
    <n v="0"/>
    <n v="0"/>
    <n v="0"/>
    <n v="0"/>
    <n v="0"/>
    <n v="0"/>
    <n v="0"/>
    <n v="0"/>
  </r>
  <r>
    <x v="72"/>
    <n v="974"/>
    <x v="0"/>
    <x v="0"/>
    <n v="0"/>
    <n v="0"/>
    <n v="0"/>
    <n v="0"/>
    <n v="0"/>
    <n v="0"/>
    <n v="0"/>
    <n v="0"/>
    <n v="0"/>
    <n v="0"/>
    <n v="0"/>
    <n v="0"/>
  </r>
  <r>
    <x v="0"/>
    <n v="8"/>
    <x v="1"/>
    <x v="1"/>
    <n v="0"/>
    <n v="0"/>
    <n v="0"/>
    <n v="0"/>
    <n v="0"/>
    <n v="0"/>
    <n v="0"/>
    <n v="0"/>
    <n v="0"/>
    <n v="0"/>
    <n v="0"/>
    <n v="0"/>
  </r>
  <r>
    <x v="1"/>
    <n v="12"/>
    <x v="1"/>
    <x v="1"/>
    <n v="0"/>
    <n v="0"/>
    <n v="1"/>
    <n v="0"/>
    <n v="0"/>
    <n v="1"/>
    <n v="0"/>
    <n v="0"/>
    <n v="1"/>
    <n v="0"/>
    <n v="0"/>
    <n v="1"/>
  </r>
  <r>
    <x v="2"/>
    <n v="36"/>
    <x v="1"/>
    <x v="1"/>
    <n v="0"/>
    <n v="1"/>
    <n v="0"/>
    <n v="0"/>
    <n v="0"/>
    <n v="1"/>
    <n v="0"/>
    <n v="0"/>
    <n v="1"/>
    <n v="1"/>
    <n v="0"/>
    <n v="0"/>
  </r>
  <r>
    <x v="3"/>
    <n v="40"/>
    <x v="1"/>
    <x v="1"/>
    <n v="0"/>
    <n v="0"/>
    <n v="1"/>
    <n v="0"/>
    <n v="0"/>
    <n v="1"/>
    <n v="0"/>
    <n v="0"/>
    <n v="1"/>
    <n v="0"/>
    <n v="0"/>
    <n v="1"/>
  </r>
  <r>
    <x v="4"/>
    <n v="56"/>
    <x v="1"/>
    <x v="1"/>
    <n v="0"/>
    <n v="1"/>
    <n v="0"/>
    <n v="0"/>
    <n v="0"/>
    <n v="1"/>
    <n v="1"/>
    <n v="0"/>
    <n v="0"/>
    <n v="1"/>
    <n v="0"/>
    <n v="0"/>
  </r>
  <r>
    <x v="5"/>
    <n v="76"/>
    <x v="1"/>
    <x v="1"/>
    <n v="0"/>
    <n v="1"/>
    <n v="0"/>
    <n v="0"/>
    <n v="0"/>
    <n v="1"/>
    <n v="0"/>
    <n v="0"/>
    <n v="1"/>
    <n v="0"/>
    <n v="0"/>
    <n v="1"/>
  </r>
  <r>
    <x v="6"/>
    <n v="100"/>
    <x v="1"/>
    <x v="1"/>
    <n v="0"/>
    <n v="1"/>
    <n v="0"/>
    <n v="0"/>
    <n v="1"/>
    <n v="0"/>
    <n v="1"/>
    <n v="0"/>
    <n v="0"/>
    <n v="1"/>
    <n v="0"/>
    <n v="0"/>
  </r>
  <r>
    <x v="7"/>
    <n v="124"/>
    <x v="1"/>
    <x v="1"/>
    <n v="0"/>
    <n v="1"/>
    <n v="0"/>
    <n v="0"/>
    <n v="1"/>
    <n v="0"/>
    <n v="0"/>
    <n v="0"/>
    <n v="1"/>
    <n v="1"/>
    <n v="0"/>
    <n v="0"/>
  </r>
  <r>
    <x v="8"/>
    <n v="152"/>
    <x v="1"/>
    <x v="1"/>
    <n v="0"/>
    <n v="0"/>
    <n v="1"/>
    <n v="0"/>
    <n v="0"/>
    <n v="1"/>
    <n v="0"/>
    <n v="0"/>
    <n v="1"/>
    <n v="0"/>
    <n v="0"/>
    <n v="1"/>
  </r>
  <r>
    <x v="9"/>
    <n v="158"/>
    <x v="1"/>
    <x v="1"/>
    <n v="0"/>
    <n v="1"/>
    <n v="0"/>
    <n v="0"/>
    <n v="1"/>
    <n v="0"/>
    <n v="1"/>
    <n v="0"/>
    <n v="0"/>
    <n v="0"/>
    <n v="0"/>
    <n v="1"/>
  </r>
  <r>
    <x v="10"/>
    <n v="170"/>
    <x v="1"/>
    <x v="1"/>
    <n v="0"/>
    <n v="0"/>
    <n v="1"/>
    <n v="0"/>
    <n v="0"/>
    <n v="1"/>
    <n v="0"/>
    <n v="0"/>
    <n v="1"/>
    <n v="1"/>
    <n v="0"/>
    <n v="0"/>
  </r>
  <r>
    <x v="11"/>
    <n v="188"/>
    <x v="1"/>
    <x v="1"/>
    <n v="0"/>
    <n v="0"/>
    <n v="1"/>
    <n v="0"/>
    <n v="0"/>
    <n v="1"/>
    <n v="0"/>
    <n v="0"/>
    <n v="1"/>
    <n v="0"/>
    <n v="0"/>
    <n v="1"/>
  </r>
  <r>
    <x v="12"/>
    <n v="191"/>
    <x v="1"/>
    <x v="1"/>
    <n v="0"/>
    <n v="0"/>
    <n v="1"/>
    <n v="0"/>
    <n v="0"/>
    <n v="1"/>
    <n v="0"/>
    <n v="0"/>
    <n v="1"/>
    <n v="1"/>
    <n v="0"/>
    <n v="0"/>
  </r>
  <r>
    <x v="13"/>
    <n v="203"/>
    <x v="1"/>
    <x v="1"/>
    <n v="0"/>
    <n v="0"/>
    <n v="1"/>
    <n v="0"/>
    <n v="0"/>
    <n v="1"/>
    <n v="0"/>
    <n v="0"/>
    <n v="1"/>
    <n v="0"/>
    <n v="0"/>
    <n v="1"/>
  </r>
  <r>
    <x v="14"/>
    <n v="208"/>
    <x v="1"/>
    <x v="1"/>
    <n v="0"/>
    <n v="1"/>
    <n v="0"/>
    <n v="0"/>
    <n v="1"/>
    <n v="0"/>
    <n v="0"/>
    <n v="0"/>
    <n v="1"/>
    <n v="1"/>
    <n v="0"/>
    <n v="0"/>
  </r>
  <r>
    <x v="15"/>
    <n v="214"/>
    <x v="1"/>
    <x v="1"/>
    <n v="0"/>
    <n v="0"/>
    <n v="1"/>
    <n v="0"/>
    <n v="0"/>
    <n v="1"/>
    <n v="0"/>
    <n v="0"/>
    <n v="1"/>
    <n v="0"/>
    <n v="0"/>
    <n v="1"/>
  </r>
  <r>
    <x v="16"/>
    <n v="233"/>
    <x v="1"/>
    <x v="1"/>
    <n v="0"/>
    <n v="1"/>
    <n v="0"/>
    <n v="0"/>
    <n v="1"/>
    <n v="0"/>
    <n v="1"/>
    <n v="0"/>
    <n v="0"/>
    <n v="1"/>
    <n v="0"/>
    <n v="0"/>
  </r>
  <r>
    <x v="17"/>
    <n v="246"/>
    <x v="1"/>
    <x v="1"/>
    <n v="0"/>
    <n v="0"/>
    <n v="1"/>
    <n v="0"/>
    <n v="0"/>
    <n v="1"/>
    <n v="0"/>
    <n v="0"/>
    <n v="1"/>
    <n v="0"/>
    <n v="0"/>
    <n v="1"/>
  </r>
  <r>
    <x v="18"/>
    <n v="250"/>
    <x v="1"/>
    <x v="1"/>
    <n v="0"/>
    <n v="0"/>
    <n v="1"/>
    <n v="0"/>
    <n v="0"/>
    <n v="1"/>
    <n v="0"/>
    <n v="0"/>
    <n v="1"/>
    <n v="0"/>
    <n v="0"/>
    <n v="1"/>
  </r>
  <r>
    <x v="19"/>
    <n v="268"/>
    <x v="1"/>
    <x v="1"/>
    <n v="0"/>
    <n v="1"/>
    <n v="0"/>
    <n v="0"/>
    <n v="1"/>
    <n v="0"/>
    <n v="0"/>
    <n v="0"/>
    <n v="1"/>
    <n v="1"/>
    <n v="0"/>
    <n v="0"/>
  </r>
  <r>
    <x v="20"/>
    <n v="276"/>
    <x v="1"/>
    <x v="1"/>
    <n v="0"/>
    <n v="0"/>
    <n v="1"/>
    <n v="0"/>
    <n v="0"/>
    <n v="1"/>
    <n v="0"/>
    <n v="0"/>
    <n v="1"/>
    <n v="0"/>
    <n v="0"/>
    <n v="1"/>
  </r>
  <r>
    <x v="21"/>
    <n v="300"/>
    <x v="1"/>
    <x v="1"/>
    <n v="0"/>
    <n v="0"/>
    <n v="1"/>
    <n v="0"/>
    <n v="0"/>
    <n v="1"/>
    <n v="0"/>
    <n v="0"/>
    <n v="1"/>
    <n v="0"/>
    <n v="0"/>
    <n v="1"/>
  </r>
  <r>
    <x v="22"/>
    <n v="344"/>
    <x v="1"/>
    <x v="1"/>
    <n v="0"/>
    <n v="0"/>
    <n v="0"/>
    <n v="0"/>
    <n v="0"/>
    <n v="0"/>
    <n v="0"/>
    <n v="0"/>
    <n v="0"/>
    <n v="0"/>
    <n v="0"/>
    <n v="0"/>
  </r>
  <r>
    <x v="23"/>
    <n v="348"/>
    <x v="1"/>
    <x v="1"/>
    <n v="0"/>
    <n v="0"/>
    <n v="1"/>
    <n v="0"/>
    <n v="0"/>
    <n v="1"/>
    <n v="0"/>
    <n v="0"/>
    <n v="1"/>
    <n v="0"/>
    <n v="0"/>
    <n v="1"/>
  </r>
  <r>
    <x v="24"/>
    <n v="352"/>
    <x v="1"/>
    <x v="1"/>
    <n v="0"/>
    <n v="0"/>
    <n v="1"/>
    <n v="0"/>
    <n v="0"/>
    <n v="1"/>
    <n v="0"/>
    <n v="0"/>
    <n v="1"/>
    <n v="1"/>
    <n v="0"/>
    <n v="0"/>
  </r>
  <r>
    <x v="25"/>
    <n v="360"/>
    <x v="1"/>
    <x v="1"/>
    <n v="0"/>
    <n v="1"/>
    <n v="0"/>
    <n v="0"/>
    <n v="0"/>
    <n v="1"/>
    <n v="1"/>
    <n v="0"/>
    <n v="0"/>
    <n v="0"/>
    <n v="0"/>
    <n v="1"/>
  </r>
  <r>
    <x v="26"/>
    <n v="372"/>
    <x v="1"/>
    <x v="1"/>
    <n v="0"/>
    <n v="0"/>
    <n v="1"/>
    <n v="0"/>
    <n v="0"/>
    <n v="1"/>
    <n v="0"/>
    <n v="0"/>
    <n v="1"/>
    <n v="0"/>
    <n v="0"/>
    <n v="1"/>
  </r>
  <r>
    <x v="27"/>
    <n v="376"/>
    <x v="1"/>
    <x v="1"/>
    <n v="1"/>
    <n v="0"/>
    <n v="0"/>
    <n v="0"/>
    <n v="0"/>
    <n v="1"/>
    <n v="0"/>
    <n v="0"/>
    <n v="1"/>
    <n v="0"/>
    <n v="1"/>
    <n v="0"/>
  </r>
  <r>
    <x v="28"/>
    <n v="380"/>
    <x v="1"/>
    <x v="1"/>
    <n v="0"/>
    <n v="0"/>
    <n v="1"/>
    <n v="0"/>
    <n v="0"/>
    <n v="1"/>
    <n v="0"/>
    <n v="1"/>
    <n v="0"/>
    <n v="0"/>
    <n v="0"/>
    <n v="1"/>
  </r>
  <r>
    <x v="29"/>
    <n v="392"/>
    <x v="1"/>
    <x v="1"/>
    <n v="0"/>
    <n v="0"/>
    <n v="1"/>
    <n v="0"/>
    <n v="1"/>
    <n v="0"/>
    <n v="0"/>
    <n v="0"/>
    <n v="1"/>
    <n v="0"/>
    <n v="0"/>
    <n v="1"/>
  </r>
  <r>
    <x v="30"/>
    <n v="400"/>
    <x v="1"/>
    <x v="1"/>
    <n v="0"/>
    <n v="0"/>
    <n v="1"/>
    <n v="0"/>
    <n v="0"/>
    <n v="1"/>
    <n v="1"/>
    <n v="0"/>
    <n v="0"/>
    <n v="0"/>
    <n v="0"/>
    <n v="1"/>
  </r>
  <r>
    <x v="31"/>
    <n v="410"/>
    <x v="1"/>
    <x v="1"/>
    <n v="0"/>
    <n v="0"/>
    <n v="1"/>
    <n v="0"/>
    <n v="0"/>
    <n v="1"/>
    <n v="0"/>
    <n v="0"/>
    <n v="1"/>
    <n v="0"/>
    <n v="0"/>
    <n v="1"/>
  </r>
  <r>
    <x v="32"/>
    <n v="411"/>
    <x v="1"/>
    <x v="1"/>
    <n v="0"/>
    <n v="0"/>
    <n v="1"/>
    <n v="0"/>
    <n v="0"/>
    <n v="1"/>
    <n v="0"/>
    <n v="0"/>
    <n v="1"/>
    <n v="0"/>
    <n v="0"/>
    <n v="1"/>
  </r>
  <r>
    <x v="33"/>
    <n v="422"/>
    <x v="1"/>
    <x v="1"/>
    <n v="0"/>
    <n v="0"/>
    <n v="1"/>
    <n v="0"/>
    <n v="0"/>
    <n v="1"/>
    <n v="0"/>
    <n v="0"/>
    <n v="1"/>
    <n v="0"/>
    <n v="0"/>
    <n v="1"/>
  </r>
  <r>
    <x v="34"/>
    <n v="428"/>
    <x v="1"/>
    <x v="1"/>
    <n v="0"/>
    <n v="1"/>
    <n v="0"/>
    <n v="0"/>
    <n v="1"/>
    <n v="0"/>
    <n v="1"/>
    <n v="0"/>
    <n v="0"/>
    <n v="1"/>
    <n v="0"/>
    <n v="0"/>
  </r>
  <r>
    <x v="35"/>
    <n v="440"/>
    <x v="1"/>
    <x v="1"/>
    <n v="0"/>
    <n v="0"/>
    <n v="1"/>
    <n v="0"/>
    <n v="0"/>
    <n v="1"/>
    <n v="0"/>
    <n v="0"/>
    <n v="1"/>
    <n v="0"/>
    <n v="0"/>
    <n v="1"/>
  </r>
  <r>
    <x v="36"/>
    <n v="442"/>
    <x v="1"/>
    <x v="1"/>
    <n v="0"/>
    <n v="1"/>
    <n v="0"/>
    <n v="0"/>
    <n v="0"/>
    <n v="1"/>
    <n v="1"/>
    <n v="0"/>
    <n v="0"/>
    <n v="1"/>
    <n v="0"/>
    <n v="0"/>
  </r>
  <r>
    <x v="37"/>
    <n v="446"/>
    <x v="1"/>
    <x v="1"/>
    <n v="0"/>
    <n v="0"/>
    <n v="0"/>
    <n v="0"/>
    <n v="0"/>
    <n v="0"/>
    <n v="0"/>
    <n v="0"/>
    <n v="0"/>
    <n v="0"/>
    <n v="0"/>
    <n v="0"/>
  </r>
  <r>
    <x v="38"/>
    <n v="470"/>
    <x v="1"/>
    <x v="1"/>
    <n v="0"/>
    <n v="0"/>
    <n v="0"/>
    <n v="0"/>
    <n v="0"/>
    <n v="0"/>
    <n v="0"/>
    <n v="0"/>
    <n v="0"/>
    <n v="0"/>
    <n v="0"/>
    <n v="0"/>
  </r>
  <r>
    <x v="39"/>
    <n v="484"/>
    <x v="1"/>
    <x v="1"/>
    <n v="0"/>
    <n v="0"/>
    <n v="1"/>
    <n v="0"/>
    <n v="0"/>
    <n v="1"/>
    <n v="0"/>
    <n v="0"/>
    <n v="1"/>
    <n v="0"/>
    <n v="0"/>
    <n v="1"/>
  </r>
  <r>
    <x v="40"/>
    <n v="498"/>
    <x v="1"/>
    <x v="1"/>
    <n v="0"/>
    <n v="1"/>
    <n v="0"/>
    <n v="0"/>
    <n v="1"/>
    <n v="0"/>
    <n v="1"/>
    <n v="0"/>
    <n v="0"/>
    <n v="1"/>
    <n v="0"/>
    <n v="0"/>
  </r>
  <r>
    <x v="41"/>
    <n v="499"/>
    <x v="1"/>
    <x v="1"/>
    <n v="1"/>
    <n v="0"/>
    <n v="0"/>
    <n v="0"/>
    <n v="0"/>
    <n v="1"/>
    <n v="0"/>
    <n v="0"/>
    <n v="1"/>
    <n v="0"/>
    <n v="1"/>
    <n v="0"/>
  </r>
  <r>
    <x v="42"/>
    <n v="528"/>
    <x v="1"/>
    <x v="1"/>
    <n v="0"/>
    <n v="1"/>
    <n v="0"/>
    <n v="0"/>
    <n v="0"/>
    <n v="1"/>
    <n v="1"/>
    <n v="0"/>
    <n v="0"/>
    <n v="1"/>
    <n v="0"/>
    <n v="0"/>
  </r>
  <r>
    <x v="43"/>
    <n v="554"/>
    <x v="1"/>
    <x v="1"/>
    <n v="0"/>
    <n v="0"/>
    <n v="1"/>
    <n v="0"/>
    <n v="0"/>
    <n v="1"/>
    <n v="0"/>
    <n v="0"/>
    <n v="1"/>
    <n v="0"/>
    <n v="0"/>
    <n v="1"/>
  </r>
  <r>
    <x v="44"/>
    <n v="578"/>
    <x v="1"/>
    <x v="1"/>
    <n v="0"/>
    <n v="0"/>
    <n v="1"/>
    <n v="0"/>
    <n v="1"/>
    <n v="0"/>
    <n v="0"/>
    <n v="0"/>
    <n v="1"/>
    <n v="0"/>
    <n v="0"/>
    <n v="1"/>
  </r>
  <r>
    <x v="45"/>
    <n v="604"/>
    <x v="1"/>
    <x v="1"/>
    <n v="0"/>
    <n v="1"/>
    <n v="0"/>
    <n v="0"/>
    <n v="0"/>
    <n v="1"/>
    <n v="1"/>
    <n v="0"/>
    <n v="0"/>
    <n v="0"/>
    <n v="0"/>
    <n v="1"/>
  </r>
  <r>
    <x v="46"/>
    <n v="616"/>
    <x v="1"/>
    <x v="1"/>
    <n v="0"/>
    <n v="0"/>
    <n v="1"/>
    <n v="0"/>
    <n v="0"/>
    <n v="1"/>
    <n v="0"/>
    <n v="0"/>
    <n v="1"/>
    <n v="1"/>
    <n v="0"/>
    <n v="0"/>
  </r>
  <r>
    <x v="47"/>
    <n v="620"/>
    <x v="1"/>
    <x v="1"/>
    <n v="0"/>
    <n v="0"/>
    <n v="1"/>
    <n v="0"/>
    <n v="0"/>
    <n v="1"/>
    <n v="0"/>
    <n v="0"/>
    <n v="1"/>
    <n v="1"/>
    <n v="0"/>
    <n v="0"/>
  </r>
  <r>
    <x v="48"/>
    <n v="630"/>
    <x v="1"/>
    <x v="1"/>
    <n v="0"/>
    <n v="0"/>
    <n v="0"/>
    <n v="0"/>
    <n v="0"/>
    <n v="0"/>
    <n v="0"/>
    <n v="0"/>
    <n v="0"/>
    <n v="0"/>
    <n v="0"/>
    <n v="0"/>
  </r>
  <r>
    <x v="49"/>
    <n v="634"/>
    <x v="1"/>
    <x v="1"/>
    <n v="0"/>
    <n v="1"/>
    <n v="0"/>
    <n v="0"/>
    <n v="1"/>
    <n v="0"/>
    <n v="0"/>
    <n v="0"/>
    <n v="1"/>
    <n v="1"/>
    <n v="0"/>
    <n v="0"/>
  </r>
  <r>
    <x v="50"/>
    <n v="642"/>
    <x v="1"/>
    <x v="1"/>
    <n v="0"/>
    <n v="0"/>
    <n v="1"/>
    <n v="0"/>
    <n v="0"/>
    <n v="1"/>
    <n v="0"/>
    <n v="0"/>
    <n v="1"/>
    <n v="0"/>
    <n v="0"/>
    <n v="1"/>
  </r>
  <r>
    <x v="51"/>
    <n v="643"/>
    <x v="1"/>
    <x v="1"/>
    <n v="0"/>
    <n v="0"/>
    <n v="1"/>
    <n v="0"/>
    <n v="1"/>
    <n v="0"/>
    <n v="0"/>
    <n v="0"/>
    <n v="1"/>
    <n v="1"/>
    <n v="0"/>
    <n v="0"/>
  </r>
  <r>
    <x v="52"/>
    <n v="702"/>
    <x v="1"/>
    <x v="1"/>
    <n v="0"/>
    <n v="0"/>
    <n v="0"/>
    <n v="0"/>
    <n v="0"/>
    <n v="0"/>
    <n v="0"/>
    <n v="0"/>
    <n v="0"/>
    <n v="0"/>
    <n v="0"/>
    <n v="0"/>
  </r>
  <r>
    <x v="53"/>
    <n v="703"/>
    <x v="1"/>
    <x v="1"/>
    <n v="0"/>
    <n v="0"/>
    <n v="1"/>
    <n v="0"/>
    <n v="0"/>
    <n v="1"/>
    <n v="0"/>
    <n v="0"/>
    <n v="1"/>
    <n v="0"/>
    <n v="0"/>
    <n v="1"/>
  </r>
  <r>
    <x v="54"/>
    <n v="704"/>
    <x v="1"/>
    <x v="1"/>
    <n v="0"/>
    <n v="0"/>
    <n v="1"/>
    <n v="1"/>
    <n v="0"/>
    <n v="0"/>
    <n v="0"/>
    <n v="1"/>
    <n v="0"/>
    <n v="0"/>
    <n v="0"/>
    <n v="1"/>
  </r>
  <r>
    <x v="55"/>
    <n v="705"/>
    <x v="1"/>
    <x v="1"/>
    <n v="0"/>
    <n v="0"/>
    <n v="1"/>
    <n v="0"/>
    <n v="0"/>
    <n v="1"/>
    <n v="0"/>
    <n v="0"/>
    <n v="1"/>
    <n v="0"/>
    <n v="0"/>
    <n v="1"/>
  </r>
  <r>
    <x v="56"/>
    <n v="724"/>
    <x v="1"/>
    <x v="1"/>
    <n v="0"/>
    <n v="0"/>
    <n v="1"/>
    <n v="0"/>
    <n v="0"/>
    <n v="1"/>
    <n v="0"/>
    <n v="0"/>
    <n v="1"/>
    <n v="0"/>
    <n v="0"/>
    <n v="1"/>
  </r>
  <r>
    <x v="57"/>
    <n v="752"/>
    <x v="1"/>
    <x v="1"/>
    <n v="0"/>
    <n v="0"/>
    <n v="0"/>
    <n v="0"/>
    <n v="0"/>
    <n v="0"/>
    <n v="0"/>
    <n v="0"/>
    <n v="0"/>
    <n v="0"/>
    <n v="0"/>
    <n v="0"/>
  </r>
  <r>
    <x v="58"/>
    <n v="756"/>
    <x v="1"/>
    <x v="1"/>
    <n v="0"/>
    <n v="0"/>
    <n v="1"/>
    <n v="0"/>
    <n v="0"/>
    <n v="1"/>
    <n v="0"/>
    <n v="0"/>
    <n v="1"/>
    <n v="0"/>
    <n v="0"/>
    <n v="1"/>
  </r>
  <r>
    <x v="59"/>
    <n v="764"/>
    <x v="1"/>
    <x v="1"/>
    <n v="0"/>
    <n v="1"/>
    <n v="0"/>
    <n v="0"/>
    <n v="0"/>
    <n v="1"/>
    <n v="1"/>
    <n v="0"/>
    <n v="0"/>
    <n v="0"/>
    <n v="0"/>
    <n v="1"/>
  </r>
  <r>
    <x v="60"/>
    <n v="780"/>
    <x v="1"/>
    <x v="1"/>
    <n v="0"/>
    <n v="0"/>
    <n v="0"/>
    <n v="0"/>
    <n v="0"/>
    <n v="0"/>
    <n v="0"/>
    <n v="0"/>
    <n v="0"/>
    <n v="0"/>
    <n v="0"/>
    <n v="0"/>
  </r>
  <r>
    <x v="61"/>
    <n v="784"/>
    <x v="1"/>
    <x v="1"/>
    <n v="0"/>
    <n v="1"/>
    <n v="0"/>
    <n v="0"/>
    <n v="0"/>
    <n v="1"/>
    <n v="1"/>
    <n v="0"/>
    <n v="0"/>
    <n v="1"/>
    <n v="0"/>
    <n v="0"/>
  </r>
  <r>
    <x v="62"/>
    <n v="788"/>
    <x v="1"/>
    <x v="1"/>
    <n v="0"/>
    <n v="0"/>
    <n v="1"/>
    <n v="0"/>
    <n v="0"/>
    <n v="1"/>
    <n v="0"/>
    <n v="0"/>
    <n v="1"/>
    <n v="0"/>
    <n v="0"/>
    <n v="1"/>
  </r>
  <r>
    <x v="63"/>
    <n v="792"/>
    <x v="1"/>
    <x v="1"/>
    <n v="0"/>
    <n v="0"/>
    <n v="1"/>
    <n v="0"/>
    <n v="0"/>
    <n v="1"/>
    <n v="0"/>
    <n v="0"/>
    <n v="1"/>
    <n v="0"/>
    <n v="0"/>
    <n v="1"/>
  </r>
  <r>
    <x v="64"/>
    <n v="807"/>
    <x v="1"/>
    <x v="1"/>
    <n v="0"/>
    <n v="1"/>
    <n v="0"/>
    <n v="0"/>
    <n v="0"/>
    <n v="1"/>
    <n v="0"/>
    <n v="0"/>
    <n v="1"/>
    <n v="0"/>
    <n v="0"/>
    <n v="1"/>
  </r>
  <r>
    <x v="65"/>
    <n v="826"/>
    <x v="1"/>
    <x v="1"/>
    <n v="1"/>
    <n v="0"/>
    <n v="0"/>
    <n v="0"/>
    <n v="0"/>
    <n v="1"/>
    <n v="0"/>
    <n v="0"/>
    <n v="1"/>
    <n v="0"/>
    <n v="0"/>
    <n v="1"/>
  </r>
  <r>
    <x v="66"/>
    <n v="840"/>
    <x v="1"/>
    <x v="1"/>
    <n v="0"/>
    <n v="0"/>
    <n v="1"/>
    <n v="0"/>
    <n v="0"/>
    <n v="1"/>
    <n v="0"/>
    <n v="0"/>
    <n v="1"/>
    <n v="0"/>
    <n v="0"/>
    <n v="1"/>
  </r>
  <r>
    <x v="67"/>
    <n v="858"/>
    <x v="1"/>
    <x v="1"/>
    <n v="0"/>
    <n v="0"/>
    <n v="1"/>
    <n v="0"/>
    <n v="0"/>
    <n v="1"/>
    <n v="0"/>
    <n v="0"/>
    <n v="1"/>
    <n v="0"/>
    <n v="0"/>
    <n v="1"/>
  </r>
  <r>
    <x v="68"/>
    <n v="970"/>
    <x v="1"/>
    <x v="1"/>
    <n v="0"/>
    <n v="1"/>
    <n v="0"/>
    <n v="0"/>
    <n v="0"/>
    <n v="1"/>
    <n v="0"/>
    <n v="0"/>
    <n v="1"/>
    <n v="0"/>
    <n v="0"/>
    <n v="1"/>
  </r>
  <r>
    <x v="69"/>
    <n v="971"/>
    <x v="1"/>
    <x v="1"/>
    <n v="0"/>
    <n v="1"/>
    <n v="0"/>
    <n v="0"/>
    <n v="1"/>
    <n v="0"/>
    <n v="1"/>
    <n v="0"/>
    <n v="0"/>
    <n v="1"/>
    <n v="0"/>
    <n v="0"/>
  </r>
  <r>
    <x v="70"/>
    <n v="972"/>
    <x v="1"/>
    <x v="1"/>
    <n v="0"/>
    <n v="0"/>
    <n v="0"/>
    <n v="0"/>
    <n v="0"/>
    <n v="0"/>
    <n v="0"/>
    <n v="0"/>
    <n v="0"/>
    <n v="0"/>
    <n v="0"/>
    <n v="0"/>
  </r>
  <r>
    <x v="71"/>
    <n v="973"/>
    <x v="1"/>
    <x v="1"/>
    <n v="0"/>
    <n v="0"/>
    <n v="0"/>
    <n v="0"/>
    <n v="0"/>
    <n v="0"/>
    <n v="0"/>
    <n v="0"/>
    <n v="0"/>
    <n v="0"/>
    <n v="0"/>
    <n v="0"/>
  </r>
  <r>
    <x v="72"/>
    <n v="974"/>
    <x v="1"/>
    <x v="1"/>
    <n v="0"/>
    <n v="0"/>
    <n v="0"/>
    <n v="0"/>
    <n v="0"/>
    <n v="0"/>
    <n v="0"/>
    <n v="0"/>
    <n v="0"/>
    <n v="0"/>
    <n v="0"/>
    <n v="0"/>
  </r>
  <r>
    <x v="0"/>
    <n v="8"/>
    <x v="2"/>
    <x v="2"/>
    <n v="0"/>
    <n v="0"/>
    <n v="0"/>
    <n v="0"/>
    <n v="0"/>
    <n v="0"/>
    <n v="0"/>
    <n v="0"/>
    <n v="0"/>
    <n v="0"/>
    <n v="0"/>
    <n v="0"/>
  </r>
  <r>
    <x v="1"/>
    <n v="12"/>
    <x v="2"/>
    <x v="2"/>
    <n v="0"/>
    <n v="0"/>
    <n v="1"/>
    <n v="0"/>
    <n v="0"/>
    <n v="1"/>
    <n v="1"/>
    <n v="0"/>
    <n v="0"/>
    <n v="0"/>
    <n v="0"/>
    <n v="1"/>
  </r>
  <r>
    <x v="2"/>
    <n v="36"/>
    <x v="2"/>
    <x v="2"/>
    <n v="0"/>
    <n v="0"/>
    <n v="1"/>
    <n v="0"/>
    <n v="0"/>
    <n v="1"/>
    <n v="0"/>
    <n v="1"/>
    <n v="0"/>
    <n v="1"/>
    <n v="0"/>
    <n v="0"/>
  </r>
  <r>
    <x v="3"/>
    <n v="40"/>
    <x v="2"/>
    <x v="2"/>
    <n v="0"/>
    <n v="0"/>
    <n v="1"/>
    <n v="0"/>
    <n v="0"/>
    <n v="1"/>
    <n v="0"/>
    <n v="1"/>
    <n v="0"/>
    <n v="0"/>
    <n v="0"/>
    <n v="1"/>
  </r>
  <r>
    <x v="4"/>
    <n v="56"/>
    <x v="2"/>
    <x v="2"/>
    <n v="1"/>
    <n v="0"/>
    <n v="0"/>
    <n v="0"/>
    <n v="0"/>
    <n v="1"/>
    <n v="0"/>
    <n v="0"/>
    <n v="1"/>
    <n v="0"/>
    <n v="0"/>
    <n v="1"/>
  </r>
  <r>
    <x v="5"/>
    <n v="76"/>
    <x v="2"/>
    <x v="2"/>
    <n v="0"/>
    <n v="1"/>
    <n v="0"/>
    <n v="0"/>
    <n v="0"/>
    <n v="1"/>
    <n v="0"/>
    <n v="0"/>
    <n v="1"/>
    <n v="1"/>
    <n v="0"/>
    <n v="0"/>
  </r>
  <r>
    <x v="6"/>
    <n v="100"/>
    <x v="2"/>
    <x v="2"/>
    <n v="0"/>
    <n v="1"/>
    <n v="0"/>
    <n v="0"/>
    <n v="0"/>
    <n v="1"/>
    <n v="1"/>
    <n v="0"/>
    <n v="0"/>
    <n v="0"/>
    <n v="0"/>
    <n v="1"/>
  </r>
  <r>
    <x v="7"/>
    <n v="124"/>
    <x v="2"/>
    <x v="2"/>
    <n v="0"/>
    <n v="1"/>
    <n v="0"/>
    <n v="0"/>
    <n v="0"/>
    <n v="1"/>
    <n v="0"/>
    <n v="0"/>
    <n v="1"/>
    <n v="0"/>
    <n v="0"/>
    <n v="1"/>
  </r>
  <r>
    <x v="8"/>
    <n v="152"/>
    <x v="2"/>
    <x v="2"/>
    <n v="0"/>
    <n v="0"/>
    <n v="1"/>
    <n v="0"/>
    <n v="0"/>
    <n v="1"/>
    <n v="0"/>
    <n v="0"/>
    <n v="1"/>
    <n v="0"/>
    <n v="0"/>
    <n v="1"/>
  </r>
  <r>
    <x v="9"/>
    <n v="158"/>
    <x v="2"/>
    <x v="2"/>
    <n v="0"/>
    <n v="1"/>
    <n v="0"/>
    <n v="0"/>
    <n v="1"/>
    <n v="0"/>
    <n v="1"/>
    <n v="0"/>
    <n v="0"/>
    <n v="0"/>
    <n v="0"/>
    <n v="1"/>
  </r>
  <r>
    <x v="10"/>
    <n v="170"/>
    <x v="2"/>
    <x v="2"/>
    <n v="0"/>
    <n v="0"/>
    <n v="1"/>
    <n v="0"/>
    <n v="0"/>
    <n v="1"/>
    <n v="0"/>
    <n v="0"/>
    <n v="1"/>
    <n v="0"/>
    <n v="0"/>
    <n v="1"/>
  </r>
  <r>
    <x v="11"/>
    <n v="188"/>
    <x v="2"/>
    <x v="2"/>
    <n v="0"/>
    <n v="0"/>
    <n v="1"/>
    <n v="0"/>
    <n v="0"/>
    <n v="1"/>
    <n v="0"/>
    <n v="0"/>
    <n v="1"/>
    <n v="0"/>
    <n v="0"/>
    <n v="1"/>
  </r>
  <r>
    <x v="12"/>
    <n v="191"/>
    <x v="2"/>
    <x v="2"/>
    <n v="0"/>
    <n v="0"/>
    <n v="1"/>
    <n v="0"/>
    <n v="0"/>
    <n v="1"/>
    <n v="0"/>
    <n v="0"/>
    <n v="1"/>
    <n v="0"/>
    <n v="0"/>
    <n v="1"/>
  </r>
  <r>
    <x v="13"/>
    <n v="203"/>
    <x v="2"/>
    <x v="2"/>
    <n v="0"/>
    <n v="1"/>
    <n v="0"/>
    <n v="0"/>
    <n v="0"/>
    <n v="1"/>
    <n v="1"/>
    <n v="0"/>
    <n v="0"/>
    <n v="0"/>
    <n v="0"/>
    <n v="1"/>
  </r>
  <r>
    <x v="14"/>
    <n v="208"/>
    <x v="2"/>
    <x v="2"/>
    <n v="0"/>
    <n v="0"/>
    <n v="1"/>
    <n v="0"/>
    <n v="0"/>
    <n v="1"/>
    <n v="0"/>
    <n v="0"/>
    <n v="1"/>
    <n v="0"/>
    <n v="0"/>
    <n v="1"/>
  </r>
  <r>
    <x v="15"/>
    <n v="214"/>
    <x v="2"/>
    <x v="2"/>
    <n v="0"/>
    <n v="1"/>
    <n v="0"/>
    <n v="0"/>
    <n v="0"/>
    <n v="1"/>
    <n v="1"/>
    <n v="0"/>
    <n v="0"/>
    <n v="0"/>
    <n v="0"/>
    <n v="1"/>
  </r>
  <r>
    <x v="16"/>
    <n v="233"/>
    <x v="2"/>
    <x v="2"/>
    <n v="0"/>
    <n v="0"/>
    <n v="1"/>
    <n v="0"/>
    <n v="0"/>
    <n v="1"/>
    <n v="0"/>
    <n v="0"/>
    <n v="1"/>
    <n v="0"/>
    <n v="0"/>
    <n v="1"/>
  </r>
  <r>
    <x v="17"/>
    <n v="246"/>
    <x v="2"/>
    <x v="2"/>
    <n v="0"/>
    <n v="0"/>
    <n v="1"/>
    <n v="0"/>
    <n v="0"/>
    <n v="1"/>
    <n v="0"/>
    <n v="1"/>
    <n v="0"/>
    <n v="1"/>
    <n v="0"/>
    <n v="0"/>
  </r>
  <r>
    <x v="18"/>
    <n v="250"/>
    <x v="2"/>
    <x v="2"/>
    <n v="0"/>
    <n v="0"/>
    <n v="1"/>
    <n v="0"/>
    <n v="0"/>
    <n v="1"/>
    <n v="0"/>
    <n v="0"/>
    <n v="1"/>
    <n v="0"/>
    <n v="0"/>
    <n v="1"/>
  </r>
  <r>
    <x v="19"/>
    <n v="268"/>
    <x v="2"/>
    <x v="2"/>
    <n v="0"/>
    <n v="1"/>
    <n v="0"/>
    <n v="1"/>
    <n v="0"/>
    <n v="0"/>
    <n v="0"/>
    <n v="0"/>
    <n v="1"/>
    <n v="0"/>
    <n v="0"/>
    <n v="1"/>
  </r>
  <r>
    <x v="20"/>
    <n v="276"/>
    <x v="2"/>
    <x v="2"/>
    <n v="1"/>
    <n v="0"/>
    <n v="0"/>
    <n v="0"/>
    <n v="0"/>
    <n v="1"/>
    <n v="0"/>
    <n v="0"/>
    <n v="1"/>
    <n v="0"/>
    <n v="0"/>
    <n v="1"/>
  </r>
  <r>
    <x v="21"/>
    <n v="300"/>
    <x v="2"/>
    <x v="2"/>
    <n v="0"/>
    <n v="0"/>
    <n v="1"/>
    <n v="0"/>
    <n v="0"/>
    <n v="1"/>
    <n v="0"/>
    <n v="0"/>
    <n v="1"/>
    <n v="0"/>
    <n v="0"/>
    <n v="1"/>
  </r>
  <r>
    <x v="22"/>
    <n v="344"/>
    <x v="2"/>
    <x v="2"/>
    <n v="0"/>
    <n v="0"/>
    <n v="0"/>
    <n v="0"/>
    <n v="0"/>
    <n v="0"/>
    <n v="0"/>
    <n v="0"/>
    <n v="0"/>
    <n v="0"/>
    <n v="0"/>
    <n v="0"/>
  </r>
  <r>
    <x v="23"/>
    <n v="348"/>
    <x v="2"/>
    <x v="2"/>
    <n v="0"/>
    <n v="0"/>
    <n v="1"/>
    <n v="0"/>
    <n v="0"/>
    <n v="1"/>
    <n v="0"/>
    <n v="0"/>
    <n v="1"/>
    <n v="0"/>
    <n v="0"/>
    <n v="1"/>
  </r>
  <r>
    <x v="24"/>
    <n v="352"/>
    <x v="2"/>
    <x v="2"/>
    <n v="0"/>
    <n v="1"/>
    <n v="0"/>
    <n v="0"/>
    <n v="0"/>
    <n v="1"/>
    <n v="0"/>
    <n v="0"/>
    <n v="1"/>
    <n v="1"/>
    <n v="0"/>
    <n v="0"/>
  </r>
  <r>
    <x v="25"/>
    <n v="360"/>
    <x v="2"/>
    <x v="2"/>
    <n v="0"/>
    <n v="0"/>
    <n v="1"/>
    <n v="0"/>
    <n v="0"/>
    <n v="1"/>
    <n v="0"/>
    <n v="0"/>
    <n v="1"/>
    <n v="0"/>
    <n v="0"/>
    <n v="1"/>
  </r>
  <r>
    <x v="26"/>
    <n v="372"/>
    <x v="2"/>
    <x v="2"/>
    <n v="0"/>
    <n v="0"/>
    <n v="1"/>
    <n v="0"/>
    <n v="0"/>
    <n v="1"/>
    <n v="0"/>
    <n v="0"/>
    <n v="1"/>
    <n v="0"/>
    <n v="1"/>
    <n v="0"/>
  </r>
  <r>
    <x v="27"/>
    <n v="376"/>
    <x v="2"/>
    <x v="2"/>
    <n v="1"/>
    <n v="0"/>
    <n v="0"/>
    <n v="0"/>
    <n v="0"/>
    <n v="1"/>
    <n v="0"/>
    <n v="1"/>
    <n v="0"/>
    <n v="0"/>
    <n v="0"/>
    <n v="1"/>
  </r>
  <r>
    <x v="28"/>
    <n v="380"/>
    <x v="2"/>
    <x v="2"/>
    <n v="0"/>
    <n v="0"/>
    <n v="1"/>
    <n v="0"/>
    <n v="0"/>
    <n v="1"/>
    <n v="0"/>
    <n v="0"/>
    <n v="1"/>
    <n v="0"/>
    <n v="0"/>
    <n v="1"/>
  </r>
  <r>
    <x v="29"/>
    <n v="392"/>
    <x v="2"/>
    <x v="2"/>
    <n v="0"/>
    <n v="0"/>
    <n v="1"/>
    <n v="0"/>
    <n v="0"/>
    <n v="1"/>
    <n v="0"/>
    <n v="0"/>
    <n v="1"/>
    <n v="1"/>
    <n v="0"/>
    <n v="0"/>
  </r>
  <r>
    <x v="30"/>
    <n v="400"/>
    <x v="2"/>
    <x v="2"/>
    <n v="0"/>
    <n v="1"/>
    <n v="0"/>
    <n v="1"/>
    <n v="0"/>
    <n v="0"/>
    <n v="0"/>
    <n v="0"/>
    <n v="1"/>
    <n v="0"/>
    <n v="0"/>
    <n v="1"/>
  </r>
  <r>
    <x v="31"/>
    <n v="410"/>
    <x v="2"/>
    <x v="2"/>
    <n v="0"/>
    <n v="0"/>
    <n v="1"/>
    <n v="0"/>
    <n v="1"/>
    <n v="0"/>
    <n v="0"/>
    <n v="0"/>
    <n v="1"/>
    <n v="0"/>
    <n v="0"/>
    <n v="1"/>
  </r>
  <r>
    <x v="32"/>
    <n v="411"/>
    <x v="2"/>
    <x v="2"/>
    <n v="0"/>
    <n v="1"/>
    <n v="0"/>
    <n v="0"/>
    <n v="0"/>
    <n v="1"/>
    <n v="0"/>
    <n v="0"/>
    <n v="1"/>
    <n v="0"/>
    <n v="0"/>
    <n v="1"/>
  </r>
  <r>
    <x v="33"/>
    <n v="422"/>
    <x v="2"/>
    <x v="2"/>
    <n v="0"/>
    <n v="0"/>
    <n v="1"/>
    <n v="0"/>
    <n v="0"/>
    <n v="1"/>
    <n v="0"/>
    <n v="0"/>
    <n v="1"/>
    <n v="0"/>
    <n v="0"/>
    <n v="1"/>
  </r>
  <r>
    <x v="34"/>
    <n v="428"/>
    <x v="2"/>
    <x v="2"/>
    <n v="0"/>
    <n v="1"/>
    <n v="0"/>
    <n v="0"/>
    <n v="0"/>
    <n v="1"/>
    <n v="0"/>
    <n v="0"/>
    <n v="1"/>
    <n v="0"/>
    <n v="0"/>
    <n v="1"/>
  </r>
  <r>
    <x v="35"/>
    <n v="440"/>
    <x v="2"/>
    <x v="2"/>
    <n v="0"/>
    <n v="0"/>
    <n v="1"/>
    <n v="0"/>
    <n v="0"/>
    <n v="1"/>
    <n v="0"/>
    <n v="0"/>
    <n v="1"/>
    <n v="0"/>
    <n v="0"/>
    <n v="1"/>
  </r>
  <r>
    <x v="36"/>
    <n v="442"/>
    <x v="2"/>
    <x v="2"/>
    <n v="0"/>
    <n v="1"/>
    <n v="0"/>
    <n v="0"/>
    <n v="0"/>
    <n v="1"/>
    <n v="1"/>
    <n v="0"/>
    <n v="0"/>
    <n v="0"/>
    <n v="0"/>
    <n v="1"/>
  </r>
  <r>
    <x v="37"/>
    <n v="446"/>
    <x v="2"/>
    <x v="2"/>
    <n v="0"/>
    <n v="0"/>
    <n v="0"/>
    <n v="0"/>
    <n v="0"/>
    <n v="0"/>
    <n v="0"/>
    <n v="0"/>
    <n v="0"/>
    <n v="0"/>
    <n v="0"/>
    <n v="0"/>
  </r>
  <r>
    <x v="38"/>
    <n v="470"/>
    <x v="2"/>
    <x v="2"/>
    <n v="0"/>
    <n v="0"/>
    <n v="0"/>
    <n v="0"/>
    <n v="0"/>
    <n v="0"/>
    <n v="0"/>
    <n v="0"/>
    <n v="0"/>
    <n v="0"/>
    <n v="0"/>
    <n v="0"/>
  </r>
  <r>
    <x v="39"/>
    <n v="484"/>
    <x v="2"/>
    <x v="2"/>
    <n v="0"/>
    <n v="0"/>
    <n v="1"/>
    <n v="0"/>
    <n v="0"/>
    <n v="1"/>
    <n v="0"/>
    <n v="0"/>
    <n v="1"/>
    <n v="1"/>
    <n v="0"/>
    <n v="0"/>
  </r>
  <r>
    <x v="40"/>
    <n v="498"/>
    <x v="2"/>
    <x v="2"/>
    <n v="0"/>
    <n v="1"/>
    <n v="0"/>
    <n v="0"/>
    <n v="0"/>
    <n v="1"/>
    <n v="0"/>
    <n v="0"/>
    <n v="1"/>
    <n v="0"/>
    <n v="0"/>
    <n v="1"/>
  </r>
  <r>
    <x v="41"/>
    <n v="499"/>
    <x v="2"/>
    <x v="2"/>
    <n v="1"/>
    <n v="0"/>
    <n v="0"/>
    <n v="0"/>
    <n v="0"/>
    <n v="1"/>
    <n v="0"/>
    <n v="0"/>
    <n v="1"/>
    <n v="0"/>
    <n v="1"/>
    <n v="0"/>
  </r>
  <r>
    <x v="42"/>
    <n v="528"/>
    <x v="2"/>
    <x v="2"/>
    <n v="0"/>
    <n v="0"/>
    <n v="1"/>
    <n v="0"/>
    <n v="1"/>
    <n v="0"/>
    <n v="1"/>
    <n v="0"/>
    <n v="0"/>
    <n v="0"/>
    <n v="0"/>
    <n v="1"/>
  </r>
  <r>
    <x v="43"/>
    <n v="554"/>
    <x v="2"/>
    <x v="2"/>
    <n v="0"/>
    <n v="1"/>
    <n v="0"/>
    <n v="0"/>
    <n v="0"/>
    <n v="1"/>
    <n v="0"/>
    <n v="0"/>
    <n v="1"/>
    <n v="0"/>
    <n v="0"/>
    <n v="1"/>
  </r>
  <r>
    <x v="44"/>
    <n v="578"/>
    <x v="2"/>
    <x v="2"/>
    <n v="0"/>
    <n v="0"/>
    <n v="1"/>
    <n v="0"/>
    <n v="0"/>
    <n v="1"/>
    <n v="0"/>
    <n v="0"/>
    <n v="1"/>
    <n v="0"/>
    <n v="0"/>
    <n v="1"/>
  </r>
  <r>
    <x v="45"/>
    <n v="604"/>
    <x v="2"/>
    <x v="2"/>
    <n v="0"/>
    <n v="0"/>
    <n v="1"/>
    <n v="0"/>
    <n v="0"/>
    <n v="1"/>
    <n v="0"/>
    <n v="0"/>
    <n v="1"/>
    <n v="0"/>
    <n v="0"/>
    <n v="1"/>
  </r>
  <r>
    <x v="46"/>
    <n v="616"/>
    <x v="2"/>
    <x v="2"/>
    <n v="0"/>
    <n v="0"/>
    <n v="1"/>
    <n v="0"/>
    <n v="0"/>
    <n v="1"/>
    <n v="0"/>
    <n v="0"/>
    <n v="1"/>
    <n v="0"/>
    <n v="0"/>
    <n v="1"/>
  </r>
  <r>
    <x v="47"/>
    <n v="620"/>
    <x v="2"/>
    <x v="2"/>
    <n v="0"/>
    <n v="0"/>
    <n v="1"/>
    <n v="0"/>
    <n v="0"/>
    <n v="1"/>
    <n v="0"/>
    <n v="1"/>
    <n v="0"/>
    <n v="1"/>
    <n v="0"/>
    <n v="0"/>
  </r>
  <r>
    <x v="48"/>
    <n v="630"/>
    <x v="2"/>
    <x v="2"/>
    <n v="0"/>
    <n v="0"/>
    <n v="0"/>
    <n v="0"/>
    <n v="0"/>
    <n v="0"/>
    <n v="0"/>
    <n v="0"/>
    <n v="0"/>
    <n v="0"/>
    <n v="0"/>
    <n v="0"/>
  </r>
  <r>
    <x v="49"/>
    <n v="634"/>
    <x v="2"/>
    <x v="2"/>
    <n v="0"/>
    <n v="1"/>
    <n v="0"/>
    <n v="0"/>
    <n v="0"/>
    <n v="1"/>
    <n v="0"/>
    <n v="0"/>
    <n v="1"/>
    <n v="1"/>
    <n v="0"/>
    <n v="0"/>
  </r>
  <r>
    <x v="50"/>
    <n v="642"/>
    <x v="2"/>
    <x v="2"/>
    <n v="0"/>
    <n v="1"/>
    <n v="0"/>
    <n v="0"/>
    <n v="0"/>
    <n v="1"/>
    <n v="0"/>
    <n v="0"/>
    <n v="1"/>
    <n v="0"/>
    <n v="0"/>
    <n v="1"/>
  </r>
  <r>
    <x v="51"/>
    <n v="643"/>
    <x v="2"/>
    <x v="2"/>
    <n v="0"/>
    <n v="0"/>
    <n v="1"/>
    <n v="0"/>
    <n v="0"/>
    <n v="1"/>
    <n v="0"/>
    <n v="0"/>
    <n v="1"/>
    <n v="0"/>
    <n v="0"/>
    <n v="1"/>
  </r>
  <r>
    <x v="52"/>
    <n v="702"/>
    <x v="2"/>
    <x v="2"/>
    <n v="0"/>
    <n v="0"/>
    <n v="0"/>
    <n v="0"/>
    <n v="0"/>
    <n v="0"/>
    <n v="0"/>
    <n v="0"/>
    <n v="0"/>
    <n v="0"/>
    <n v="0"/>
    <n v="0"/>
  </r>
  <r>
    <x v="53"/>
    <n v="703"/>
    <x v="2"/>
    <x v="2"/>
    <n v="0"/>
    <n v="1"/>
    <n v="0"/>
    <n v="0"/>
    <n v="0"/>
    <n v="1"/>
    <n v="0"/>
    <n v="0"/>
    <n v="1"/>
    <n v="0"/>
    <n v="0"/>
    <n v="1"/>
  </r>
  <r>
    <x v="54"/>
    <n v="704"/>
    <x v="2"/>
    <x v="2"/>
    <n v="0"/>
    <n v="0"/>
    <n v="1"/>
    <n v="0"/>
    <n v="0"/>
    <n v="1"/>
    <n v="0"/>
    <n v="0"/>
    <n v="1"/>
    <n v="0"/>
    <n v="0"/>
    <n v="1"/>
  </r>
  <r>
    <x v="55"/>
    <n v="705"/>
    <x v="2"/>
    <x v="2"/>
    <n v="0"/>
    <n v="0"/>
    <n v="1"/>
    <n v="0"/>
    <n v="0"/>
    <n v="1"/>
    <n v="0"/>
    <n v="0"/>
    <n v="1"/>
    <n v="0"/>
    <n v="0"/>
    <n v="1"/>
  </r>
  <r>
    <x v="56"/>
    <n v="724"/>
    <x v="2"/>
    <x v="2"/>
    <n v="0"/>
    <n v="0"/>
    <n v="1"/>
    <n v="0"/>
    <n v="1"/>
    <n v="0"/>
    <n v="0"/>
    <n v="0"/>
    <n v="1"/>
    <n v="0"/>
    <n v="0"/>
    <n v="1"/>
  </r>
  <r>
    <x v="57"/>
    <n v="752"/>
    <x v="2"/>
    <x v="2"/>
    <n v="0"/>
    <n v="0"/>
    <n v="0"/>
    <n v="0"/>
    <n v="0"/>
    <n v="0"/>
    <n v="0"/>
    <n v="0"/>
    <n v="0"/>
    <n v="0"/>
    <n v="0"/>
    <n v="0"/>
  </r>
  <r>
    <x v="58"/>
    <n v="756"/>
    <x v="2"/>
    <x v="2"/>
    <n v="0"/>
    <n v="0"/>
    <n v="1"/>
    <n v="0"/>
    <n v="0"/>
    <n v="1"/>
    <n v="0"/>
    <n v="0"/>
    <n v="1"/>
    <n v="0"/>
    <n v="0"/>
    <n v="1"/>
  </r>
  <r>
    <x v="59"/>
    <n v="764"/>
    <x v="2"/>
    <x v="2"/>
    <n v="0"/>
    <n v="0"/>
    <n v="1"/>
    <n v="0"/>
    <n v="0"/>
    <n v="1"/>
    <n v="0"/>
    <n v="0"/>
    <n v="1"/>
    <n v="0"/>
    <n v="0"/>
    <n v="1"/>
  </r>
  <r>
    <x v="60"/>
    <n v="780"/>
    <x v="2"/>
    <x v="2"/>
    <n v="0"/>
    <n v="0"/>
    <n v="0"/>
    <n v="0"/>
    <n v="0"/>
    <n v="0"/>
    <n v="0"/>
    <n v="0"/>
    <n v="0"/>
    <n v="0"/>
    <n v="0"/>
    <n v="0"/>
  </r>
  <r>
    <x v="61"/>
    <n v="784"/>
    <x v="2"/>
    <x v="2"/>
    <n v="0"/>
    <n v="1"/>
    <n v="0"/>
    <n v="0"/>
    <n v="0"/>
    <n v="1"/>
    <n v="1"/>
    <n v="0"/>
    <n v="0"/>
    <n v="1"/>
    <n v="0"/>
    <n v="0"/>
  </r>
  <r>
    <x v="62"/>
    <n v="788"/>
    <x v="2"/>
    <x v="2"/>
    <n v="0"/>
    <n v="1"/>
    <n v="0"/>
    <n v="0"/>
    <n v="0"/>
    <n v="1"/>
    <n v="1"/>
    <n v="0"/>
    <n v="0"/>
    <n v="0"/>
    <n v="0"/>
    <n v="1"/>
  </r>
  <r>
    <x v="63"/>
    <n v="792"/>
    <x v="2"/>
    <x v="2"/>
    <n v="0"/>
    <n v="0"/>
    <n v="1"/>
    <n v="0"/>
    <n v="0"/>
    <n v="1"/>
    <n v="0"/>
    <n v="0"/>
    <n v="1"/>
    <n v="0"/>
    <n v="0"/>
    <n v="1"/>
  </r>
  <r>
    <x v="64"/>
    <n v="807"/>
    <x v="2"/>
    <x v="2"/>
    <n v="0"/>
    <n v="1"/>
    <n v="0"/>
    <n v="0"/>
    <n v="0"/>
    <n v="1"/>
    <n v="0"/>
    <n v="0"/>
    <n v="1"/>
    <n v="0"/>
    <n v="0"/>
    <n v="1"/>
  </r>
  <r>
    <x v="65"/>
    <n v="826"/>
    <x v="2"/>
    <x v="2"/>
    <n v="0"/>
    <n v="0"/>
    <n v="1"/>
    <n v="0"/>
    <n v="0"/>
    <n v="1"/>
    <n v="0"/>
    <n v="0"/>
    <n v="1"/>
    <n v="0"/>
    <n v="0"/>
    <n v="1"/>
  </r>
  <r>
    <x v="66"/>
    <n v="840"/>
    <x v="2"/>
    <x v="2"/>
    <n v="1"/>
    <n v="0"/>
    <n v="0"/>
    <n v="0"/>
    <n v="0"/>
    <n v="1"/>
    <n v="0"/>
    <n v="0"/>
    <n v="1"/>
    <n v="0"/>
    <n v="0"/>
    <n v="1"/>
  </r>
  <r>
    <x v="67"/>
    <n v="858"/>
    <x v="2"/>
    <x v="2"/>
    <n v="0"/>
    <n v="0"/>
    <n v="1"/>
    <n v="0"/>
    <n v="0"/>
    <n v="1"/>
    <n v="0"/>
    <n v="0"/>
    <n v="1"/>
    <n v="0"/>
    <n v="0"/>
    <n v="1"/>
  </r>
  <r>
    <x v="68"/>
    <n v="970"/>
    <x v="2"/>
    <x v="2"/>
    <n v="0"/>
    <n v="1"/>
    <n v="0"/>
    <n v="0"/>
    <n v="0"/>
    <n v="1"/>
    <n v="0"/>
    <n v="0"/>
    <n v="1"/>
    <n v="0"/>
    <n v="0"/>
    <n v="1"/>
  </r>
  <r>
    <x v="69"/>
    <n v="971"/>
    <x v="2"/>
    <x v="2"/>
    <n v="0"/>
    <n v="0"/>
    <n v="1"/>
    <n v="0"/>
    <n v="0"/>
    <n v="1"/>
    <n v="0"/>
    <n v="0"/>
    <n v="1"/>
    <n v="0"/>
    <n v="0"/>
    <n v="1"/>
  </r>
  <r>
    <x v="70"/>
    <n v="972"/>
    <x v="2"/>
    <x v="2"/>
    <n v="0"/>
    <n v="0"/>
    <n v="0"/>
    <n v="0"/>
    <n v="0"/>
    <n v="0"/>
    <n v="0"/>
    <n v="0"/>
    <n v="0"/>
    <n v="0"/>
    <n v="0"/>
    <n v="0"/>
  </r>
  <r>
    <x v="71"/>
    <n v="973"/>
    <x v="2"/>
    <x v="2"/>
    <n v="0"/>
    <n v="0"/>
    <n v="0"/>
    <n v="0"/>
    <n v="0"/>
    <n v="0"/>
    <n v="0"/>
    <n v="0"/>
    <n v="0"/>
    <n v="0"/>
    <n v="0"/>
    <n v="0"/>
  </r>
  <r>
    <x v="72"/>
    <n v="974"/>
    <x v="2"/>
    <x v="2"/>
    <n v="0"/>
    <n v="0"/>
    <n v="0"/>
    <n v="0"/>
    <n v="0"/>
    <n v="0"/>
    <n v="0"/>
    <n v="0"/>
    <n v="0"/>
    <n v="0"/>
    <n v="0"/>
    <n v="0"/>
  </r>
  <r>
    <x v="0"/>
    <n v="8"/>
    <x v="3"/>
    <x v="3"/>
    <n v="0"/>
    <n v="0"/>
    <n v="0"/>
    <n v="0"/>
    <n v="0"/>
    <n v="0"/>
    <n v="0"/>
    <n v="0"/>
    <n v="0"/>
    <n v="0"/>
    <n v="0"/>
    <n v="0"/>
  </r>
  <r>
    <x v="1"/>
    <n v="12"/>
    <x v="3"/>
    <x v="3"/>
    <n v="0"/>
    <n v="0"/>
    <n v="1"/>
    <n v="0"/>
    <n v="0"/>
    <n v="1"/>
    <n v="0"/>
    <n v="0"/>
    <n v="1"/>
    <n v="0"/>
    <n v="0"/>
    <n v="1"/>
  </r>
  <r>
    <x v="2"/>
    <n v="36"/>
    <x v="3"/>
    <x v="3"/>
    <n v="0"/>
    <n v="1"/>
    <n v="0"/>
    <n v="0"/>
    <n v="0"/>
    <n v="1"/>
    <n v="0"/>
    <n v="1"/>
    <n v="0"/>
    <n v="1"/>
    <n v="0"/>
    <n v="0"/>
  </r>
  <r>
    <x v="3"/>
    <n v="40"/>
    <x v="3"/>
    <x v="3"/>
    <n v="1"/>
    <n v="0"/>
    <n v="0"/>
    <n v="0"/>
    <n v="0"/>
    <n v="1"/>
    <n v="0"/>
    <n v="1"/>
    <n v="0"/>
    <n v="0"/>
    <n v="0"/>
    <n v="1"/>
  </r>
  <r>
    <x v="4"/>
    <n v="56"/>
    <x v="3"/>
    <x v="3"/>
    <n v="1"/>
    <n v="0"/>
    <n v="0"/>
    <n v="0"/>
    <n v="0"/>
    <n v="1"/>
    <n v="0"/>
    <n v="1"/>
    <n v="0"/>
    <n v="0"/>
    <n v="1"/>
    <n v="0"/>
  </r>
  <r>
    <x v="5"/>
    <n v="76"/>
    <x v="3"/>
    <x v="3"/>
    <n v="0"/>
    <n v="0"/>
    <n v="1"/>
    <n v="0"/>
    <n v="1"/>
    <n v="0"/>
    <n v="0"/>
    <n v="0"/>
    <n v="1"/>
    <n v="1"/>
    <n v="0"/>
    <n v="0"/>
  </r>
  <r>
    <x v="6"/>
    <n v="100"/>
    <x v="3"/>
    <x v="3"/>
    <n v="0"/>
    <n v="1"/>
    <n v="0"/>
    <n v="0"/>
    <n v="1"/>
    <n v="0"/>
    <n v="0"/>
    <n v="0"/>
    <n v="1"/>
    <n v="1"/>
    <n v="0"/>
    <n v="0"/>
  </r>
  <r>
    <x v="7"/>
    <n v="124"/>
    <x v="3"/>
    <x v="3"/>
    <n v="0"/>
    <n v="1"/>
    <n v="0"/>
    <n v="0"/>
    <n v="1"/>
    <n v="0"/>
    <n v="0"/>
    <n v="1"/>
    <n v="0"/>
    <n v="1"/>
    <n v="0"/>
    <n v="0"/>
  </r>
  <r>
    <x v="8"/>
    <n v="152"/>
    <x v="3"/>
    <x v="3"/>
    <n v="0"/>
    <n v="0"/>
    <n v="1"/>
    <n v="0"/>
    <n v="0"/>
    <n v="1"/>
    <n v="0"/>
    <n v="0"/>
    <n v="1"/>
    <n v="1"/>
    <n v="0"/>
    <n v="0"/>
  </r>
  <r>
    <x v="9"/>
    <n v="158"/>
    <x v="3"/>
    <x v="3"/>
    <n v="0"/>
    <n v="1"/>
    <n v="0"/>
    <n v="0"/>
    <n v="1"/>
    <n v="0"/>
    <n v="1"/>
    <n v="0"/>
    <n v="0"/>
    <n v="1"/>
    <n v="0"/>
    <n v="0"/>
  </r>
  <r>
    <x v="10"/>
    <n v="170"/>
    <x v="3"/>
    <x v="3"/>
    <n v="0"/>
    <n v="0"/>
    <n v="1"/>
    <n v="0"/>
    <n v="0"/>
    <n v="1"/>
    <n v="0"/>
    <n v="0"/>
    <n v="1"/>
    <n v="0"/>
    <n v="0"/>
    <n v="1"/>
  </r>
  <r>
    <x v="11"/>
    <n v="188"/>
    <x v="3"/>
    <x v="3"/>
    <n v="0"/>
    <n v="0"/>
    <n v="1"/>
    <n v="0"/>
    <n v="0"/>
    <n v="1"/>
    <n v="0"/>
    <n v="0"/>
    <n v="1"/>
    <n v="0"/>
    <n v="0"/>
    <n v="1"/>
  </r>
  <r>
    <x v="12"/>
    <n v="191"/>
    <x v="3"/>
    <x v="3"/>
    <n v="0"/>
    <n v="0"/>
    <n v="1"/>
    <n v="0"/>
    <n v="0"/>
    <n v="1"/>
    <n v="0"/>
    <n v="0"/>
    <n v="1"/>
    <n v="0"/>
    <n v="0"/>
    <n v="1"/>
  </r>
  <r>
    <x v="13"/>
    <n v="203"/>
    <x v="3"/>
    <x v="3"/>
    <n v="0"/>
    <n v="1"/>
    <n v="0"/>
    <n v="0"/>
    <n v="0"/>
    <n v="1"/>
    <n v="1"/>
    <n v="0"/>
    <n v="0"/>
    <n v="0"/>
    <n v="0"/>
    <n v="1"/>
  </r>
  <r>
    <x v="14"/>
    <n v="208"/>
    <x v="3"/>
    <x v="3"/>
    <n v="0"/>
    <n v="0"/>
    <n v="1"/>
    <n v="0"/>
    <n v="0"/>
    <n v="1"/>
    <n v="0"/>
    <n v="0"/>
    <n v="1"/>
    <n v="0"/>
    <n v="0"/>
    <n v="1"/>
  </r>
  <r>
    <x v="15"/>
    <n v="214"/>
    <x v="3"/>
    <x v="3"/>
    <n v="0"/>
    <n v="0"/>
    <n v="1"/>
    <n v="0"/>
    <n v="0"/>
    <n v="1"/>
    <n v="1"/>
    <n v="0"/>
    <n v="0"/>
    <n v="0"/>
    <n v="0"/>
    <n v="1"/>
  </r>
  <r>
    <x v="16"/>
    <n v="233"/>
    <x v="3"/>
    <x v="3"/>
    <n v="0"/>
    <n v="0"/>
    <n v="1"/>
    <n v="0"/>
    <n v="1"/>
    <n v="0"/>
    <n v="0"/>
    <n v="0"/>
    <n v="1"/>
    <n v="1"/>
    <n v="0"/>
    <n v="0"/>
  </r>
  <r>
    <x v="17"/>
    <n v="246"/>
    <x v="3"/>
    <x v="3"/>
    <n v="0"/>
    <n v="0"/>
    <n v="1"/>
    <n v="0"/>
    <n v="1"/>
    <n v="0"/>
    <n v="0"/>
    <n v="0"/>
    <n v="1"/>
    <n v="1"/>
    <n v="0"/>
    <n v="0"/>
  </r>
  <r>
    <x v="18"/>
    <n v="250"/>
    <x v="3"/>
    <x v="3"/>
    <n v="0"/>
    <n v="0"/>
    <n v="1"/>
    <n v="0"/>
    <n v="0"/>
    <n v="1"/>
    <n v="0"/>
    <n v="0"/>
    <n v="1"/>
    <n v="0"/>
    <n v="0"/>
    <n v="1"/>
  </r>
  <r>
    <x v="19"/>
    <n v="268"/>
    <x v="3"/>
    <x v="3"/>
    <n v="0"/>
    <n v="1"/>
    <n v="0"/>
    <n v="0"/>
    <n v="0"/>
    <n v="1"/>
    <n v="1"/>
    <n v="0"/>
    <n v="0"/>
    <n v="0"/>
    <n v="0"/>
    <n v="1"/>
  </r>
  <r>
    <x v="20"/>
    <n v="276"/>
    <x v="3"/>
    <x v="3"/>
    <n v="1"/>
    <n v="0"/>
    <n v="0"/>
    <n v="0"/>
    <n v="0"/>
    <n v="1"/>
    <n v="0"/>
    <n v="0"/>
    <n v="1"/>
    <n v="0"/>
    <n v="0"/>
    <n v="1"/>
  </r>
  <r>
    <x v="21"/>
    <n v="300"/>
    <x v="3"/>
    <x v="3"/>
    <n v="0"/>
    <n v="0"/>
    <n v="1"/>
    <n v="0"/>
    <n v="0"/>
    <n v="1"/>
    <n v="0"/>
    <n v="0"/>
    <n v="1"/>
    <n v="0"/>
    <n v="0"/>
    <n v="1"/>
  </r>
  <r>
    <x v="22"/>
    <n v="344"/>
    <x v="3"/>
    <x v="3"/>
    <n v="0"/>
    <n v="0"/>
    <n v="0"/>
    <n v="0"/>
    <n v="0"/>
    <n v="0"/>
    <n v="0"/>
    <n v="0"/>
    <n v="0"/>
    <n v="0"/>
    <n v="0"/>
    <n v="0"/>
  </r>
  <r>
    <x v="23"/>
    <n v="348"/>
    <x v="3"/>
    <x v="3"/>
    <n v="0"/>
    <n v="1"/>
    <n v="0"/>
    <n v="0"/>
    <n v="0"/>
    <n v="1"/>
    <n v="0"/>
    <n v="0"/>
    <n v="1"/>
    <n v="1"/>
    <n v="0"/>
    <n v="0"/>
  </r>
  <r>
    <x v="24"/>
    <n v="352"/>
    <x v="3"/>
    <x v="3"/>
    <n v="0"/>
    <n v="1"/>
    <n v="0"/>
    <n v="0"/>
    <n v="1"/>
    <n v="0"/>
    <n v="0"/>
    <n v="0"/>
    <n v="1"/>
    <n v="1"/>
    <n v="0"/>
    <n v="0"/>
  </r>
  <r>
    <x v="25"/>
    <n v="360"/>
    <x v="3"/>
    <x v="3"/>
    <n v="0"/>
    <n v="1"/>
    <n v="0"/>
    <n v="0"/>
    <n v="1"/>
    <n v="0"/>
    <n v="1"/>
    <n v="0"/>
    <n v="0"/>
    <n v="1"/>
    <n v="0"/>
    <n v="0"/>
  </r>
  <r>
    <x v="26"/>
    <n v="372"/>
    <x v="3"/>
    <x v="3"/>
    <n v="0"/>
    <n v="0"/>
    <n v="1"/>
    <n v="0"/>
    <n v="0"/>
    <n v="1"/>
    <n v="0"/>
    <n v="0"/>
    <n v="1"/>
    <n v="0"/>
    <n v="0"/>
    <n v="1"/>
  </r>
  <r>
    <x v="27"/>
    <n v="376"/>
    <x v="3"/>
    <x v="3"/>
    <n v="1"/>
    <n v="0"/>
    <n v="0"/>
    <n v="0"/>
    <n v="0"/>
    <n v="1"/>
    <n v="0"/>
    <n v="0"/>
    <n v="1"/>
    <n v="0"/>
    <n v="1"/>
    <n v="0"/>
  </r>
  <r>
    <x v="28"/>
    <n v="380"/>
    <x v="3"/>
    <x v="3"/>
    <n v="0"/>
    <n v="0"/>
    <n v="1"/>
    <n v="0"/>
    <n v="0"/>
    <n v="1"/>
    <n v="0"/>
    <n v="0"/>
    <n v="1"/>
    <n v="0"/>
    <n v="0"/>
    <n v="1"/>
  </r>
  <r>
    <x v="29"/>
    <n v="392"/>
    <x v="3"/>
    <x v="3"/>
    <n v="0"/>
    <n v="0"/>
    <n v="1"/>
    <n v="0"/>
    <n v="0"/>
    <n v="1"/>
    <n v="0"/>
    <n v="0"/>
    <n v="1"/>
    <n v="0"/>
    <n v="0"/>
    <n v="1"/>
  </r>
  <r>
    <x v="30"/>
    <n v="400"/>
    <x v="3"/>
    <x v="3"/>
    <n v="0"/>
    <n v="0"/>
    <n v="1"/>
    <n v="0"/>
    <n v="0"/>
    <n v="1"/>
    <n v="0"/>
    <n v="0"/>
    <n v="1"/>
    <n v="0"/>
    <n v="0"/>
    <n v="1"/>
  </r>
  <r>
    <x v="31"/>
    <n v="410"/>
    <x v="3"/>
    <x v="3"/>
    <n v="0"/>
    <n v="0"/>
    <n v="1"/>
    <n v="0"/>
    <n v="0"/>
    <n v="1"/>
    <n v="0"/>
    <n v="0"/>
    <n v="1"/>
    <n v="0"/>
    <n v="0"/>
    <n v="1"/>
  </r>
  <r>
    <x v="32"/>
    <n v="411"/>
    <x v="3"/>
    <x v="3"/>
    <n v="0"/>
    <n v="0"/>
    <n v="1"/>
    <n v="0"/>
    <n v="1"/>
    <n v="0"/>
    <n v="0"/>
    <n v="0"/>
    <n v="1"/>
    <n v="0"/>
    <n v="0"/>
    <n v="1"/>
  </r>
  <r>
    <x v="33"/>
    <n v="422"/>
    <x v="3"/>
    <x v="3"/>
    <n v="0"/>
    <n v="0"/>
    <n v="1"/>
    <n v="0"/>
    <n v="1"/>
    <n v="0"/>
    <n v="0"/>
    <n v="0"/>
    <n v="1"/>
    <n v="1"/>
    <n v="0"/>
    <n v="0"/>
  </r>
  <r>
    <x v="34"/>
    <n v="428"/>
    <x v="3"/>
    <x v="3"/>
    <n v="0"/>
    <n v="0"/>
    <n v="0"/>
    <n v="0"/>
    <n v="1"/>
    <n v="0"/>
    <n v="0"/>
    <n v="0"/>
    <n v="1"/>
    <n v="0"/>
    <n v="0"/>
    <n v="1"/>
  </r>
  <r>
    <x v="35"/>
    <n v="440"/>
    <x v="3"/>
    <x v="3"/>
    <n v="0"/>
    <n v="0"/>
    <n v="1"/>
    <n v="0"/>
    <n v="1"/>
    <n v="0"/>
    <n v="0"/>
    <n v="0"/>
    <n v="1"/>
    <n v="1"/>
    <n v="0"/>
    <n v="0"/>
  </r>
  <r>
    <x v="36"/>
    <n v="442"/>
    <x v="3"/>
    <x v="3"/>
    <n v="0"/>
    <n v="1"/>
    <n v="0"/>
    <n v="0"/>
    <n v="1"/>
    <n v="0"/>
    <n v="0"/>
    <n v="0"/>
    <n v="1"/>
    <n v="1"/>
    <n v="0"/>
    <n v="0"/>
  </r>
  <r>
    <x v="37"/>
    <n v="446"/>
    <x v="3"/>
    <x v="3"/>
    <n v="0"/>
    <n v="0"/>
    <n v="0"/>
    <n v="0"/>
    <n v="0"/>
    <n v="0"/>
    <n v="0"/>
    <n v="0"/>
    <n v="0"/>
    <n v="0"/>
    <n v="0"/>
    <n v="0"/>
  </r>
  <r>
    <x v="38"/>
    <n v="470"/>
    <x v="3"/>
    <x v="3"/>
    <n v="0"/>
    <n v="0"/>
    <n v="0"/>
    <n v="0"/>
    <n v="0"/>
    <n v="0"/>
    <n v="0"/>
    <n v="0"/>
    <n v="0"/>
    <n v="0"/>
    <n v="0"/>
    <n v="0"/>
  </r>
  <r>
    <x v="39"/>
    <n v="484"/>
    <x v="3"/>
    <x v="3"/>
    <n v="0"/>
    <n v="0"/>
    <n v="1"/>
    <n v="0"/>
    <n v="1"/>
    <n v="0"/>
    <n v="0"/>
    <n v="0"/>
    <n v="1"/>
    <n v="1"/>
    <n v="0"/>
    <n v="0"/>
  </r>
  <r>
    <x v="40"/>
    <n v="498"/>
    <x v="3"/>
    <x v="3"/>
    <n v="0"/>
    <n v="0"/>
    <n v="0"/>
    <n v="0"/>
    <n v="1"/>
    <n v="0"/>
    <n v="0"/>
    <n v="0"/>
    <n v="1"/>
    <n v="0"/>
    <n v="0"/>
    <n v="1"/>
  </r>
  <r>
    <x v="41"/>
    <n v="499"/>
    <x v="3"/>
    <x v="3"/>
    <n v="0"/>
    <n v="0"/>
    <n v="1"/>
    <n v="1"/>
    <n v="0"/>
    <n v="0"/>
    <n v="0"/>
    <n v="0"/>
    <n v="1"/>
    <n v="0"/>
    <n v="1"/>
    <n v="0"/>
  </r>
  <r>
    <x v="42"/>
    <n v="528"/>
    <x v="3"/>
    <x v="3"/>
    <n v="0"/>
    <n v="1"/>
    <n v="0"/>
    <n v="0"/>
    <n v="0"/>
    <n v="1"/>
    <n v="0"/>
    <n v="0"/>
    <n v="1"/>
    <n v="1"/>
    <n v="0"/>
    <n v="0"/>
  </r>
  <r>
    <x v="43"/>
    <n v="554"/>
    <x v="3"/>
    <x v="3"/>
    <n v="0"/>
    <n v="1"/>
    <n v="0"/>
    <n v="0"/>
    <n v="0"/>
    <n v="1"/>
    <n v="0"/>
    <n v="0"/>
    <n v="1"/>
    <n v="0"/>
    <n v="0"/>
    <n v="1"/>
  </r>
  <r>
    <x v="44"/>
    <n v="578"/>
    <x v="3"/>
    <x v="3"/>
    <n v="0"/>
    <n v="0"/>
    <n v="1"/>
    <n v="0"/>
    <n v="0"/>
    <n v="1"/>
    <n v="0"/>
    <n v="0"/>
    <n v="1"/>
    <n v="0"/>
    <n v="0"/>
    <n v="1"/>
  </r>
  <r>
    <x v="45"/>
    <n v="604"/>
    <x v="3"/>
    <x v="3"/>
    <n v="0"/>
    <n v="0"/>
    <n v="0"/>
    <n v="0"/>
    <n v="0"/>
    <n v="1"/>
    <n v="1"/>
    <n v="0"/>
    <n v="0"/>
    <n v="0"/>
    <n v="0"/>
    <n v="1"/>
  </r>
  <r>
    <x v="46"/>
    <n v="616"/>
    <x v="3"/>
    <x v="3"/>
    <n v="0"/>
    <n v="0"/>
    <n v="1"/>
    <n v="0"/>
    <n v="1"/>
    <n v="0"/>
    <n v="0"/>
    <n v="0"/>
    <n v="1"/>
    <n v="0"/>
    <n v="0"/>
    <n v="1"/>
  </r>
  <r>
    <x v="47"/>
    <n v="620"/>
    <x v="3"/>
    <x v="3"/>
    <n v="0"/>
    <n v="0"/>
    <n v="0"/>
    <n v="0"/>
    <n v="1"/>
    <n v="0"/>
    <n v="0"/>
    <n v="0"/>
    <n v="1"/>
    <n v="1"/>
    <n v="0"/>
    <n v="0"/>
  </r>
  <r>
    <x v="48"/>
    <n v="630"/>
    <x v="3"/>
    <x v="3"/>
    <n v="0"/>
    <n v="0"/>
    <n v="0"/>
    <n v="0"/>
    <n v="0"/>
    <n v="0"/>
    <n v="0"/>
    <n v="0"/>
    <n v="0"/>
    <n v="0"/>
    <n v="0"/>
    <n v="0"/>
  </r>
  <r>
    <x v="49"/>
    <n v="634"/>
    <x v="3"/>
    <x v="3"/>
    <n v="0"/>
    <n v="1"/>
    <n v="0"/>
    <n v="0"/>
    <n v="1"/>
    <n v="0"/>
    <n v="0"/>
    <n v="0"/>
    <n v="1"/>
    <n v="1"/>
    <n v="0"/>
    <n v="0"/>
  </r>
  <r>
    <x v="50"/>
    <n v="642"/>
    <x v="3"/>
    <x v="3"/>
    <n v="0"/>
    <n v="1"/>
    <n v="0"/>
    <n v="0"/>
    <n v="1"/>
    <n v="0"/>
    <n v="0"/>
    <n v="0"/>
    <n v="1"/>
    <n v="1"/>
    <n v="0"/>
    <n v="0"/>
  </r>
  <r>
    <x v="51"/>
    <n v="643"/>
    <x v="3"/>
    <x v="3"/>
    <n v="0"/>
    <n v="1"/>
    <n v="0"/>
    <n v="0"/>
    <n v="0"/>
    <n v="1"/>
    <n v="0"/>
    <n v="0"/>
    <n v="1"/>
    <n v="0"/>
    <n v="0"/>
    <n v="1"/>
  </r>
  <r>
    <x v="52"/>
    <n v="702"/>
    <x v="3"/>
    <x v="3"/>
    <n v="0"/>
    <n v="0"/>
    <n v="0"/>
    <n v="0"/>
    <n v="0"/>
    <n v="0"/>
    <n v="0"/>
    <n v="0"/>
    <n v="0"/>
    <n v="0"/>
    <n v="0"/>
    <n v="0"/>
  </r>
  <r>
    <x v="53"/>
    <n v="703"/>
    <x v="3"/>
    <x v="3"/>
    <n v="0"/>
    <n v="1"/>
    <n v="0"/>
    <n v="0"/>
    <n v="0"/>
    <n v="1"/>
    <n v="0"/>
    <n v="0"/>
    <n v="1"/>
    <n v="0"/>
    <n v="0"/>
    <n v="1"/>
  </r>
  <r>
    <x v="54"/>
    <n v="704"/>
    <x v="3"/>
    <x v="3"/>
    <n v="0"/>
    <n v="0"/>
    <n v="0"/>
    <n v="0"/>
    <n v="0"/>
    <n v="1"/>
    <n v="0"/>
    <n v="0"/>
    <n v="1"/>
    <n v="0"/>
    <n v="0"/>
    <n v="1"/>
  </r>
  <r>
    <x v="55"/>
    <n v="705"/>
    <x v="3"/>
    <x v="3"/>
    <n v="0"/>
    <n v="0"/>
    <n v="1"/>
    <n v="0"/>
    <n v="0"/>
    <n v="1"/>
    <n v="0"/>
    <n v="0"/>
    <n v="1"/>
    <n v="0"/>
    <n v="0"/>
    <n v="1"/>
  </r>
  <r>
    <x v="56"/>
    <n v="724"/>
    <x v="3"/>
    <x v="3"/>
    <n v="0"/>
    <n v="0"/>
    <n v="1"/>
    <n v="0"/>
    <n v="1"/>
    <n v="0"/>
    <n v="0"/>
    <n v="0"/>
    <n v="1"/>
    <n v="1"/>
    <n v="0"/>
    <n v="0"/>
  </r>
  <r>
    <x v="57"/>
    <n v="752"/>
    <x v="3"/>
    <x v="3"/>
    <n v="0"/>
    <n v="0"/>
    <n v="0"/>
    <n v="0"/>
    <n v="0"/>
    <n v="0"/>
    <n v="0"/>
    <n v="0"/>
    <n v="0"/>
    <n v="0"/>
    <n v="0"/>
    <n v="0"/>
  </r>
  <r>
    <x v="58"/>
    <n v="756"/>
    <x v="3"/>
    <x v="3"/>
    <n v="0"/>
    <n v="0"/>
    <n v="1"/>
    <n v="0"/>
    <n v="1"/>
    <n v="0"/>
    <n v="0"/>
    <n v="0"/>
    <n v="1"/>
    <n v="0"/>
    <n v="0"/>
    <n v="1"/>
  </r>
  <r>
    <x v="59"/>
    <n v="764"/>
    <x v="3"/>
    <x v="3"/>
    <n v="0"/>
    <n v="1"/>
    <n v="0"/>
    <n v="0"/>
    <n v="0"/>
    <n v="1"/>
    <n v="0"/>
    <n v="0"/>
    <n v="1"/>
    <n v="1"/>
    <n v="0"/>
    <n v="0"/>
  </r>
  <r>
    <x v="60"/>
    <n v="780"/>
    <x v="3"/>
    <x v="3"/>
    <n v="0"/>
    <n v="0"/>
    <n v="0"/>
    <n v="0"/>
    <n v="0"/>
    <n v="0"/>
    <n v="0"/>
    <n v="0"/>
    <n v="0"/>
    <n v="0"/>
    <n v="0"/>
    <n v="0"/>
  </r>
  <r>
    <x v="61"/>
    <n v="784"/>
    <x v="3"/>
    <x v="3"/>
    <n v="0"/>
    <n v="1"/>
    <n v="0"/>
    <n v="0"/>
    <n v="1"/>
    <n v="0"/>
    <n v="0"/>
    <n v="0"/>
    <n v="1"/>
    <n v="1"/>
    <n v="0"/>
    <n v="0"/>
  </r>
  <r>
    <x v="62"/>
    <n v="788"/>
    <x v="3"/>
    <x v="3"/>
    <n v="0"/>
    <n v="0"/>
    <n v="1"/>
    <n v="0"/>
    <n v="0"/>
    <n v="1"/>
    <n v="0"/>
    <n v="0"/>
    <n v="1"/>
    <n v="0"/>
    <n v="0"/>
    <n v="1"/>
  </r>
  <r>
    <x v="63"/>
    <n v="792"/>
    <x v="3"/>
    <x v="3"/>
    <n v="0"/>
    <n v="0"/>
    <n v="1"/>
    <n v="0"/>
    <n v="0"/>
    <n v="1"/>
    <n v="0"/>
    <n v="0"/>
    <n v="1"/>
    <n v="0"/>
    <n v="0"/>
    <n v="1"/>
  </r>
  <r>
    <x v="64"/>
    <n v="807"/>
    <x v="3"/>
    <x v="3"/>
    <n v="0"/>
    <n v="0"/>
    <n v="1"/>
    <n v="0"/>
    <n v="0"/>
    <n v="1"/>
    <n v="0"/>
    <n v="0"/>
    <n v="1"/>
    <n v="0"/>
    <n v="0"/>
    <n v="1"/>
  </r>
  <r>
    <x v="65"/>
    <n v="826"/>
    <x v="3"/>
    <x v="3"/>
    <n v="0"/>
    <n v="0"/>
    <n v="1"/>
    <n v="1"/>
    <n v="0"/>
    <n v="0"/>
    <n v="0"/>
    <n v="0"/>
    <n v="1"/>
    <n v="0"/>
    <n v="0"/>
    <n v="1"/>
  </r>
  <r>
    <x v="66"/>
    <n v="840"/>
    <x v="3"/>
    <x v="3"/>
    <n v="0"/>
    <n v="0"/>
    <n v="1"/>
    <n v="1"/>
    <n v="0"/>
    <n v="0"/>
    <n v="0"/>
    <n v="0"/>
    <n v="1"/>
    <n v="0"/>
    <n v="0"/>
    <n v="1"/>
  </r>
  <r>
    <x v="67"/>
    <n v="858"/>
    <x v="3"/>
    <x v="3"/>
    <n v="0"/>
    <n v="1"/>
    <n v="0"/>
    <n v="0"/>
    <n v="0"/>
    <n v="1"/>
    <n v="0"/>
    <n v="0"/>
    <n v="1"/>
    <n v="0"/>
    <n v="0"/>
    <n v="1"/>
  </r>
  <r>
    <x v="68"/>
    <n v="970"/>
    <x v="3"/>
    <x v="3"/>
    <n v="0"/>
    <n v="1"/>
    <n v="0"/>
    <n v="0"/>
    <n v="1"/>
    <n v="0"/>
    <n v="0"/>
    <n v="0"/>
    <n v="1"/>
    <n v="1"/>
    <n v="0"/>
    <n v="0"/>
  </r>
  <r>
    <x v="69"/>
    <n v="971"/>
    <x v="3"/>
    <x v="3"/>
    <n v="0"/>
    <n v="0"/>
    <n v="1"/>
    <n v="0"/>
    <n v="0"/>
    <n v="1"/>
    <n v="0"/>
    <n v="0"/>
    <n v="1"/>
    <n v="1"/>
    <n v="0"/>
    <n v="0"/>
  </r>
  <r>
    <x v="70"/>
    <n v="972"/>
    <x v="3"/>
    <x v="3"/>
    <n v="0"/>
    <n v="0"/>
    <n v="0"/>
    <n v="0"/>
    <n v="0"/>
    <n v="0"/>
    <n v="0"/>
    <n v="0"/>
    <n v="0"/>
    <n v="0"/>
    <n v="0"/>
    <n v="0"/>
  </r>
  <r>
    <x v="71"/>
    <n v="973"/>
    <x v="3"/>
    <x v="3"/>
    <n v="0"/>
    <n v="0"/>
    <n v="0"/>
    <n v="0"/>
    <n v="0"/>
    <n v="0"/>
    <n v="0"/>
    <n v="0"/>
    <n v="0"/>
    <n v="0"/>
    <n v="0"/>
    <n v="0"/>
  </r>
  <r>
    <x v="72"/>
    <n v="974"/>
    <x v="3"/>
    <x v="3"/>
    <n v="0"/>
    <n v="0"/>
    <n v="0"/>
    <n v="0"/>
    <n v="0"/>
    <n v="0"/>
    <n v="0"/>
    <n v="0"/>
    <n v="0"/>
    <n v="0"/>
    <n v="0"/>
    <n v="0"/>
  </r>
  <r>
    <x v="0"/>
    <n v="8"/>
    <x v="4"/>
    <x v="4"/>
    <n v="0"/>
    <n v="0"/>
    <n v="0"/>
    <n v="0"/>
    <n v="0"/>
    <n v="0"/>
    <n v="0"/>
    <n v="0"/>
    <n v="0"/>
    <n v="0"/>
    <n v="0"/>
    <n v="0"/>
  </r>
  <r>
    <x v="1"/>
    <n v="12"/>
    <x v="4"/>
    <x v="4"/>
    <n v="0"/>
    <n v="0"/>
    <n v="1"/>
    <n v="0"/>
    <n v="0"/>
    <n v="1"/>
    <n v="0"/>
    <n v="0"/>
    <n v="1"/>
    <n v="0"/>
    <n v="0"/>
    <n v="1"/>
  </r>
  <r>
    <x v="2"/>
    <n v="36"/>
    <x v="4"/>
    <x v="4"/>
    <n v="0"/>
    <n v="1"/>
    <n v="0"/>
    <n v="0"/>
    <n v="1"/>
    <n v="0"/>
    <n v="0"/>
    <n v="1"/>
    <n v="0"/>
    <n v="1"/>
    <n v="0"/>
    <n v="0"/>
  </r>
  <r>
    <x v="3"/>
    <n v="40"/>
    <x v="4"/>
    <x v="4"/>
    <n v="0"/>
    <n v="0"/>
    <n v="1"/>
    <n v="0"/>
    <n v="0"/>
    <n v="1"/>
    <n v="0"/>
    <n v="1"/>
    <n v="0"/>
    <n v="1"/>
    <n v="0"/>
    <n v="0"/>
  </r>
  <r>
    <x v="4"/>
    <n v="56"/>
    <x v="4"/>
    <x v="4"/>
    <n v="1"/>
    <n v="0"/>
    <n v="0"/>
    <n v="0"/>
    <n v="0"/>
    <n v="1"/>
    <n v="0"/>
    <n v="1"/>
    <n v="0"/>
    <n v="0"/>
    <n v="0"/>
    <n v="1"/>
  </r>
  <r>
    <x v="5"/>
    <n v="76"/>
    <x v="4"/>
    <x v="4"/>
    <n v="0"/>
    <n v="0"/>
    <n v="1"/>
    <n v="0"/>
    <n v="1"/>
    <n v="0"/>
    <n v="0"/>
    <n v="0"/>
    <n v="1"/>
    <n v="1"/>
    <n v="0"/>
    <n v="0"/>
  </r>
  <r>
    <x v="6"/>
    <n v="100"/>
    <x v="4"/>
    <x v="4"/>
    <n v="0"/>
    <n v="1"/>
    <n v="0"/>
    <n v="0"/>
    <n v="1"/>
    <n v="0"/>
    <n v="0"/>
    <n v="0"/>
    <n v="1"/>
    <n v="1"/>
    <n v="0"/>
    <n v="0"/>
  </r>
  <r>
    <x v="7"/>
    <n v="124"/>
    <x v="4"/>
    <x v="4"/>
    <n v="0"/>
    <n v="1"/>
    <n v="0"/>
    <n v="0"/>
    <n v="1"/>
    <n v="0"/>
    <n v="0"/>
    <n v="0"/>
    <n v="1"/>
    <n v="1"/>
    <n v="0"/>
    <n v="0"/>
  </r>
  <r>
    <x v="8"/>
    <n v="152"/>
    <x v="4"/>
    <x v="4"/>
    <n v="0"/>
    <n v="1"/>
    <n v="0"/>
    <n v="0"/>
    <n v="0"/>
    <n v="1"/>
    <n v="0"/>
    <n v="0"/>
    <n v="1"/>
    <n v="1"/>
    <n v="0"/>
    <n v="0"/>
  </r>
  <r>
    <x v="9"/>
    <n v="158"/>
    <x v="4"/>
    <x v="4"/>
    <n v="0"/>
    <n v="1"/>
    <n v="0"/>
    <n v="0"/>
    <n v="1"/>
    <n v="0"/>
    <n v="1"/>
    <n v="0"/>
    <n v="0"/>
    <n v="0"/>
    <n v="0"/>
    <n v="1"/>
  </r>
  <r>
    <x v="10"/>
    <n v="170"/>
    <x v="4"/>
    <x v="4"/>
    <n v="0"/>
    <n v="0"/>
    <n v="0"/>
    <n v="0"/>
    <n v="0"/>
    <n v="0"/>
    <n v="0"/>
    <n v="0"/>
    <n v="0"/>
    <n v="0"/>
    <n v="0"/>
    <n v="0"/>
  </r>
  <r>
    <x v="11"/>
    <n v="188"/>
    <x v="4"/>
    <x v="4"/>
    <n v="0"/>
    <n v="0"/>
    <n v="0"/>
    <n v="0"/>
    <n v="0"/>
    <n v="1"/>
    <n v="0"/>
    <n v="0"/>
    <n v="1"/>
    <n v="0"/>
    <n v="0"/>
    <n v="1"/>
  </r>
  <r>
    <x v="12"/>
    <n v="191"/>
    <x v="4"/>
    <x v="4"/>
    <n v="0"/>
    <n v="0"/>
    <n v="1"/>
    <n v="0"/>
    <n v="0"/>
    <n v="1"/>
    <n v="0"/>
    <n v="0"/>
    <n v="1"/>
    <n v="0"/>
    <n v="0"/>
    <n v="1"/>
  </r>
  <r>
    <x v="13"/>
    <n v="203"/>
    <x v="4"/>
    <x v="4"/>
    <n v="0"/>
    <n v="1"/>
    <n v="0"/>
    <n v="0"/>
    <n v="1"/>
    <n v="0"/>
    <n v="1"/>
    <n v="0"/>
    <n v="0"/>
    <n v="0"/>
    <n v="0"/>
    <n v="1"/>
  </r>
  <r>
    <x v="14"/>
    <n v="208"/>
    <x v="4"/>
    <x v="4"/>
    <n v="0"/>
    <n v="0"/>
    <n v="1"/>
    <n v="0"/>
    <n v="1"/>
    <n v="0"/>
    <n v="0"/>
    <n v="0"/>
    <n v="1"/>
    <n v="0"/>
    <n v="0"/>
    <n v="1"/>
  </r>
  <r>
    <x v="15"/>
    <n v="214"/>
    <x v="4"/>
    <x v="4"/>
    <n v="0"/>
    <n v="1"/>
    <n v="0"/>
    <n v="0"/>
    <n v="0"/>
    <n v="1"/>
    <n v="0"/>
    <n v="0"/>
    <n v="1"/>
    <n v="1"/>
    <n v="0"/>
    <n v="0"/>
  </r>
  <r>
    <x v="16"/>
    <n v="233"/>
    <x v="4"/>
    <x v="4"/>
    <n v="0"/>
    <n v="0"/>
    <n v="1"/>
    <n v="0"/>
    <n v="1"/>
    <n v="0"/>
    <n v="0"/>
    <n v="0"/>
    <n v="1"/>
    <n v="1"/>
    <n v="0"/>
    <n v="0"/>
  </r>
  <r>
    <x v="17"/>
    <n v="246"/>
    <x v="4"/>
    <x v="4"/>
    <n v="0"/>
    <n v="0"/>
    <n v="0"/>
    <n v="0"/>
    <n v="1"/>
    <n v="0"/>
    <n v="0"/>
    <n v="1"/>
    <n v="0"/>
    <n v="1"/>
    <n v="0"/>
    <n v="0"/>
  </r>
  <r>
    <x v="18"/>
    <n v="250"/>
    <x v="4"/>
    <x v="4"/>
    <n v="0"/>
    <n v="0"/>
    <n v="1"/>
    <n v="0"/>
    <n v="0"/>
    <n v="1"/>
    <n v="0"/>
    <n v="0"/>
    <n v="1"/>
    <n v="0"/>
    <n v="0"/>
    <n v="1"/>
  </r>
  <r>
    <x v="19"/>
    <n v="268"/>
    <x v="4"/>
    <x v="4"/>
    <n v="0"/>
    <n v="1"/>
    <n v="0"/>
    <n v="0"/>
    <n v="1"/>
    <n v="0"/>
    <n v="0"/>
    <n v="1"/>
    <n v="0"/>
    <n v="1"/>
    <n v="0"/>
    <n v="0"/>
  </r>
  <r>
    <x v="20"/>
    <n v="276"/>
    <x v="4"/>
    <x v="4"/>
    <n v="0"/>
    <n v="0"/>
    <n v="1"/>
    <n v="0"/>
    <n v="0"/>
    <n v="1"/>
    <n v="0"/>
    <n v="0"/>
    <n v="1"/>
    <n v="0"/>
    <n v="0"/>
    <n v="1"/>
  </r>
  <r>
    <x v="21"/>
    <n v="300"/>
    <x v="4"/>
    <x v="4"/>
    <n v="0"/>
    <n v="0"/>
    <n v="1"/>
    <n v="0"/>
    <n v="1"/>
    <n v="0"/>
    <n v="0"/>
    <n v="0"/>
    <n v="1"/>
    <n v="1"/>
    <n v="0"/>
    <n v="0"/>
  </r>
  <r>
    <x v="22"/>
    <n v="344"/>
    <x v="4"/>
    <x v="4"/>
    <n v="0"/>
    <n v="0"/>
    <n v="0"/>
    <n v="0"/>
    <n v="0"/>
    <n v="0"/>
    <n v="0"/>
    <n v="0"/>
    <n v="0"/>
    <n v="0"/>
    <n v="0"/>
    <n v="0"/>
  </r>
  <r>
    <x v="23"/>
    <n v="348"/>
    <x v="4"/>
    <x v="4"/>
    <n v="0"/>
    <n v="1"/>
    <n v="0"/>
    <n v="0"/>
    <n v="1"/>
    <n v="0"/>
    <n v="0"/>
    <n v="0"/>
    <n v="1"/>
    <n v="0"/>
    <n v="0"/>
    <n v="1"/>
  </r>
  <r>
    <x v="24"/>
    <n v="352"/>
    <x v="4"/>
    <x v="4"/>
    <n v="0"/>
    <n v="0"/>
    <n v="0"/>
    <n v="0"/>
    <n v="0"/>
    <n v="1"/>
    <n v="0"/>
    <n v="0"/>
    <n v="1"/>
    <n v="1"/>
    <n v="0"/>
    <n v="0"/>
  </r>
  <r>
    <x v="25"/>
    <n v="360"/>
    <x v="4"/>
    <x v="4"/>
    <n v="0"/>
    <n v="0"/>
    <n v="1"/>
    <n v="0"/>
    <n v="1"/>
    <n v="0"/>
    <n v="0"/>
    <n v="0"/>
    <n v="1"/>
    <n v="1"/>
    <n v="0"/>
    <n v="0"/>
  </r>
  <r>
    <x v="26"/>
    <n v="372"/>
    <x v="4"/>
    <x v="4"/>
    <n v="0"/>
    <n v="0"/>
    <n v="0"/>
    <n v="0"/>
    <n v="0"/>
    <n v="1"/>
    <n v="0"/>
    <n v="0"/>
    <n v="1"/>
    <n v="0"/>
    <n v="0"/>
    <n v="1"/>
  </r>
  <r>
    <x v="27"/>
    <n v="376"/>
    <x v="4"/>
    <x v="4"/>
    <n v="0"/>
    <n v="0"/>
    <n v="1"/>
    <n v="0"/>
    <n v="0"/>
    <n v="1"/>
    <n v="0"/>
    <n v="0"/>
    <n v="1"/>
    <n v="0"/>
    <n v="0"/>
    <n v="1"/>
  </r>
  <r>
    <x v="28"/>
    <n v="380"/>
    <x v="4"/>
    <x v="4"/>
    <n v="0"/>
    <n v="1"/>
    <n v="0"/>
    <n v="0"/>
    <n v="0"/>
    <n v="1"/>
    <n v="0"/>
    <n v="0"/>
    <n v="1"/>
    <n v="0"/>
    <n v="0"/>
    <n v="1"/>
  </r>
  <r>
    <x v="29"/>
    <n v="392"/>
    <x v="4"/>
    <x v="4"/>
    <n v="0"/>
    <n v="0"/>
    <n v="1"/>
    <n v="0"/>
    <n v="0"/>
    <n v="1"/>
    <n v="0"/>
    <n v="0"/>
    <n v="1"/>
    <n v="0"/>
    <n v="0"/>
    <n v="1"/>
  </r>
  <r>
    <x v="30"/>
    <n v="400"/>
    <x v="4"/>
    <x v="4"/>
    <n v="0"/>
    <n v="1"/>
    <n v="0"/>
    <n v="0"/>
    <n v="1"/>
    <n v="0"/>
    <n v="0"/>
    <n v="0"/>
    <n v="1"/>
    <n v="1"/>
    <n v="0"/>
    <n v="0"/>
  </r>
  <r>
    <x v="31"/>
    <n v="410"/>
    <x v="4"/>
    <x v="4"/>
    <n v="0"/>
    <n v="0"/>
    <n v="0"/>
    <n v="0"/>
    <n v="0"/>
    <n v="1"/>
    <n v="0"/>
    <n v="0"/>
    <n v="1"/>
    <n v="0"/>
    <n v="0"/>
    <n v="1"/>
  </r>
  <r>
    <x v="32"/>
    <n v="411"/>
    <x v="4"/>
    <x v="4"/>
    <n v="0"/>
    <n v="1"/>
    <n v="0"/>
    <n v="0"/>
    <n v="1"/>
    <n v="0"/>
    <n v="0"/>
    <n v="0"/>
    <n v="1"/>
    <n v="1"/>
    <n v="0"/>
    <n v="0"/>
  </r>
  <r>
    <x v="33"/>
    <n v="422"/>
    <x v="4"/>
    <x v="4"/>
    <n v="0"/>
    <n v="0"/>
    <n v="1"/>
    <n v="0"/>
    <n v="0"/>
    <n v="1"/>
    <n v="0"/>
    <n v="0"/>
    <n v="1"/>
    <n v="0"/>
    <n v="0"/>
    <n v="1"/>
  </r>
  <r>
    <x v="34"/>
    <n v="428"/>
    <x v="4"/>
    <x v="4"/>
    <n v="0"/>
    <n v="0"/>
    <n v="0"/>
    <n v="0"/>
    <n v="1"/>
    <n v="0"/>
    <n v="0"/>
    <n v="0"/>
    <n v="1"/>
    <n v="1"/>
    <n v="0"/>
    <n v="0"/>
  </r>
  <r>
    <x v="35"/>
    <n v="440"/>
    <x v="4"/>
    <x v="4"/>
    <n v="0"/>
    <n v="0"/>
    <n v="1"/>
    <n v="0"/>
    <n v="1"/>
    <n v="0"/>
    <n v="0"/>
    <n v="0"/>
    <n v="1"/>
    <n v="1"/>
    <n v="0"/>
    <n v="0"/>
  </r>
  <r>
    <x v="36"/>
    <n v="442"/>
    <x v="4"/>
    <x v="4"/>
    <n v="0"/>
    <n v="1"/>
    <n v="0"/>
    <n v="0"/>
    <n v="1"/>
    <n v="0"/>
    <n v="0"/>
    <n v="0"/>
    <n v="1"/>
    <n v="1"/>
    <n v="0"/>
    <n v="0"/>
  </r>
  <r>
    <x v="37"/>
    <n v="446"/>
    <x v="4"/>
    <x v="4"/>
    <n v="0"/>
    <n v="0"/>
    <n v="0"/>
    <n v="0"/>
    <n v="0"/>
    <n v="0"/>
    <n v="0"/>
    <n v="0"/>
    <n v="0"/>
    <n v="0"/>
    <n v="0"/>
    <n v="0"/>
  </r>
  <r>
    <x v="38"/>
    <n v="470"/>
    <x v="4"/>
    <x v="4"/>
    <n v="0"/>
    <n v="0"/>
    <n v="0"/>
    <n v="0"/>
    <n v="0"/>
    <n v="0"/>
    <n v="0"/>
    <n v="0"/>
    <n v="0"/>
    <n v="0"/>
    <n v="0"/>
    <n v="0"/>
  </r>
  <r>
    <x v="39"/>
    <n v="484"/>
    <x v="4"/>
    <x v="4"/>
    <n v="0"/>
    <n v="1"/>
    <n v="0"/>
    <n v="0"/>
    <n v="1"/>
    <n v="0"/>
    <n v="0"/>
    <n v="0"/>
    <n v="1"/>
    <n v="0"/>
    <n v="0"/>
    <n v="1"/>
  </r>
  <r>
    <x v="40"/>
    <n v="498"/>
    <x v="4"/>
    <x v="4"/>
    <n v="0"/>
    <n v="0"/>
    <n v="0"/>
    <n v="0"/>
    <n v="1"/>
    <n v="0"/>
    <n v="0"/>
    <n v="0"/>
    <n v="1"/>
    <n v="0"/>
    <n v="0"/>
    <n v="1"/>
  </r>
  <r>
    <x v="41"/>
    <n v="499"/>
    <x v="4"/>
    <x v="4"/>
    <n v="0"/>
    <n v="0"/>
    <n v="1"/>
    <n v="0"/>
    <n v="0"/>
    <n v="1"/>
    <n v="1"/>
    <n v="0"/>
    <n v="0"/>
    <n v="0"/>
    <n v="0"/>
    <n v="1"/>
  </r>
  <r>
    <x v="42"/>
    <n v="528"/>
    <x v="4"/>
    <x v="4"/>
    <n v="0"/>
    <n v="1"/>
    <n v="0"/>
    <n v="0"/>
    <n v="0"/>
    <n v="1"/>
    <n v="0"/>
    <n v="0"/>
    <n v="1"/>
    <n v="1"/>
    <n v="0"/>
    <n v="0"/>
  </r>
  <r>
    <x v="43"/>
    <n v="554"/>
    <x v="4"/>
    <x v="4"/>
    <n v="0"/>
    <n v="0"/>
    <n v="1"/>
    <n v="0"/>
    <n v="1"/>
    <n v="0"/>
    <n v="0"/>
    <n v="0"/>
    <n v="1"/>
    <n v="1"/>
    <n v="0"/>
    <n v="0"/>
  </r>
  <r>
    <x v="44"/>
    <n v="578"/>
    <x v="4"/>
    <x v="4"/>
    <n v="0"/>
    <n v="0"/>
    <n v="1"/>
    <n v="0"/>
    <n v="1"/>
    <n v="0"/>
    <n v="0"/>
    <n v="0"/>
    <n v="1"/>
    <n v="0"/>
    <n v="0"/>
    <n v="1"/>
  </r>
  <r>
    <x v="45"/>
    <n v="604"/>
    <x v="4"/>
    <x v="4"/>
    <n v="0"/>
    <n v="0"/>
    <n v="0"/>
    <n v="0"/>
    <n v="1"/>
    <n v="0"/>
    <n v="1"/>
    <n v="0"/>
    <n v="0"/>
    <n v="0"/>
    <n v="0"/>
    <n v="1"/>
  </r>
  <r>
    <x v="46"/>
    <n v="616"/>
    <x v="4"/>
    <x v="4"/>
    <n v="0"/>
    <n v="0"/>
    <n v="0"/>
    <n v="0"/>
    <n v="0"/>
    <n v="1"/>
    <n v="0"/>
    <n v="0"/>
    <n v="1"/>
    <n v="0"/>
    <n v="0"/>
    <n v="1"/>
  </r>
  <r>
    <x v="47"/>
    <n v="620"/>
    <x v="4"/>
    <x v="4"/>
    <n v="0"/>
    <n v="0"/>
    <n v="0"/>
    <n v="0"/>
    <n v="1"/>
    <n v="0"/>
    <n v="0"/>
    <n v="0"/>
    <n v="1"/>
    <n v="1"/>
    <n v="0"/>
    <n v="0"/>
  </r>
  <r>
    <x v="48"/>
    <n v="630"/>
    <x v="4"/>
    <x v="4"/>
    <n v="0"/>
    <n v="0"/>
    <n v="0"/>
    <n v="0"/>
    <n v="0"/>
    <n v="0"/>
    <n v="0"/>
    <n v="0"/>
    <n v="0"/>
    <n v="0"/>
    <n v="0"/>
    <n v="0"/>
  </r>
  <r>
    <x v="49"/>
    <n v="634"/>
    <x v="4"/>
    <x v="4"/>
    <n v="0"/>
    <n v="1"/>
    <n v="0"/>
    <n v="0"/>
    <n v="1"/>
    <n v="0"/>
    <n v="0"/>
    <n v="0"/>
    <n v="1"/>
    <n v="1"/>
    <n v="0"/>
    <n v="0"/>
  </r>
  <r>
    <x v="50"/>
    <n v="642"/>
    <x v="4"/>
    <x v="4"/>
    <n v="0"/>
    <n v="0"/>
    <n v="1"/>
    <n v="0"/>
    <n v="1"/>
    <n v="0"/>
    <n v="1"/>
    <n v="0"/>
    <n v="0"/>
    <n v="0"/>
    <n v="0"/>
    <n v="1"/>
  </r>
  <r>
    <x v="51"/>
    <n v="643"/>
    <x v="4"/>
    <x v="4"/>
    <n v="0"/>
    <n v="1"/>
    <n v="0"/>
    <n v="0"/>
    <n v="0"/>
    <n v="1"/>
    <n v="0"/>
    <n v="0"/>
    <n v="1"/>
    <n v="0"/>
    <n v="0"/>
    <n v="1"/>
  </r>
  <r>
    <x v="52"/>
    <n v="702"/>
    <x v="4"/>
    <x v="4"/>
    <n v="0"/>
    <n v="0"/>
    <n v="0"/>
    <n v="0"/>
    <n v="0"/>
    <n v="0"/>
    <n v="0"/>
    <n v="0"/>
    <n v="0"/>
    <n v="0"/>
    <n v="0"/>
    <n v="0"/>
  </r>
  <r>
    <x v="53"/>
    <n v="703"/>
    <x v="4"/>
    <x v="4"/>
    <n v="0"/>
    <n v="0"/>
    <n v="0"/>
    <n v="0"/>
    <n v="0"/>
    <n v="1"/>
    <n v="0"/>
    <n v="0"/>
    <n v="1"/>
    <n v="0"/>
    <n v="0"/>
    <n v="1"/>
  </r>
  <r>
    <x v="54"/>
    <n v="704"/>
    <x v="4"/>
    <x v="4"/>
    <n v="0"/>
    <n v="0"/>
    <n v="0"/>
    <n v="0"/>
    <n v="0"/>
    <n v="1"/>
    <n v="0"/>
    <n v="1"/>
    <n v="0"/>
    <n v="1"/>
    <n v="0"/>
    <n v="0"/>
  </r>
  <r>
    <x v="55"/>
    <n v="705"/>
    <x v="4"/>
    <x v="4"/>
    <n v="0"/>
    <n v="0"/>
    <n v="1"/>
    <n v="0"/>
    <n v="0"/>
    <n v="1"/>
    <n v="0"/>
    <n v="0"/>
    <n v="1"/>
    <n v="0"/>
    <n v="0"/>
    <n v="1"/>
  </r>
  <r>
    <x v="56"/>
    <n v="724"/>
    <x v="4"/>
    <x v="4"/>
    <n v="0"/>
    <n v="0"/>
    <n v="1"/>
    <n v="0"/>
    <n v="1"/>
    <n v="0"/>
    <n v="0"/>
    <n v="1"/>
    <n v="0"/>
    <n v="1"/>
    <n v="0"/>
    <n v="0"/>
  </r>
  <r>
    <x v="57"/>
    <n v="752"/>
    <x v="4"/>
    <x v="4"/>
    <n v="0"/>
    <n v="0"/>
    <n v="0"/>
    <n v="0"/>
    <n v="0"/>
    <n v="0"/>
    <n v="0"/>
    <n v="0"/>
    <n v="0"/>
    <n v="0"/>
    <n v="0"/>
    <n v="0"/>
  </r>
  <r>
    <x v="58"/>
    <n v="756"/>
    <x v="4"/>
    <x v="4"/>
    <n v="0"/>
    <n v="0"/>
    <n v="1"/>
    <n v="0"/>
    <n v="1"/>
    <n v="0"/>
    <n v="0"/>
    <n v="0"/>
    <n v="1"/>
    <n v="0"/>
    <n v="0"/>
    <n v="1"/>
  </r>
  <r>
    <x v="59"/>
    <n v="764"/>
    <x v="4"/>
    <x v="4"/>
    <n v="0"/>
    <n v="1"/>
    <n v="0"/>
    <n v="0"/>
    <n v="1"/>
    <n v="0"/>
    <n v="0"/>
    <n v="0"/>
    <n v="1"/>
    <n v="1"/>
    <n v="0"/>
    <n v="0"/>
  </r>
  <r>
    <x v="60"/>
    <n v="780"/>
    <x v="4"/>
    <x v="4"/>
    <n v="0"/>
    <n v="0"/>
    <n v="0"/>
    <n v="0"/>
    <n v="0"/>
    <n v="0"/>
    <n v="0"/>
    <n v="0"/>
    <n v="0"/>
    <n v="0"/>
    <n v="0"/>
    <n v="0"/>
  </r>
  <r>
    <x v="61"/>
    <n v="784"/>
    <x v="4"/>
    <x v="4"/>
    <n v="0"/>
    <n v="1"/>
    <n v="0"/>
    <n v="0"/>
    <n v="0"/>
    <n v="1"/>
    <n v="0"/>
    <n v="1"/>
    <n v="0"/>
    <n v="1"/>
    <n v="0"/>
    <n v="0"/>
  </r>
  <r>
    <x v="62"/>
    <n v="788"/>
    <x v="4"/>
    <x v="4"/>
    <n v="0"/>
    <n v="0"/>
    <n v="1"/>
    <n v="0"/>
    <n v="0"/>
    <n v="1"/>
    <n v="0"/>
    <n v="0"/>
    <n v="1"/>
    <n v="0"/>
    <n v="0"/>
    <n v="1"/>
  </r>
  <r>
    <x v="63"/>
    <n v="792"/>
    <x v="4"/>
    <x v="4"/>
    <n v="0"/>
    <n v="0"/>
    <n v="1"/>
    <n v="0"/>
    <n v="0"/>
    <n v="1"/>
    <n v="0"/>
    <n v="0"/>
    <n v="1"/>
    <n v="0"/>
    <n v="0"/>
    <n v="1"/>
  </r>
  <r>
    <x v="64"/>
    <n v="807"/>
    <x v="4"/>
    <x v="4"/>
    <n v="0"/>
    <n v="0"/>
    <n v="1"/>
    <n v="0"/>
    <n v="0"/>
    <n v="1"/>
    <n v="0"/>
    <n v="0"/>
    <n v="1"/>
    <n v="0"/>
    <n v="0"/>
    <n v="1"/>
  </r>
  <r>
    <x v="65"/>
    <n v="826"/>
    <x v="4"/>
    <x v="4"/>
    <n v="0"/>
    <n v="0"/>
    <n v="1"/>
    <n v="0"/>
    <n v="0"/>
    <n v="1"/>
    <n v="0"/>
    <n v="1"/>
    <n v="0"/>
    <n v="0"/>
    <n v="0"/>
    <n v="1"/>
  </r>
  <r>
    <x v="66"/>
    <n v="840"/>
    <x v="4"/>
    <x v="4"/>
    <n v="0"/>
    <n v="0"/>
    <n v="1"/>
    <n v="1"/>
    <n v="0"/>
    <n v="0"/>
    <n v="0"/>
    <n v="0"/>
    <n v="1"/>
    <n v="0"/>
    <n v="0"/>
    <n v="1"/>
  </r>
  <r>
    <x v="67"/>
    <n v="858"/>
    <x v="4"/>
    <x v="4"/>
    <n v="0"/>
    <n v="1"/>
    <n v="0"/>
    <n v="0"/>
    <n v="0"/>
    <n v="1"/>
    <n v="1"/>
    <n v="0"/>
    <n v="0"/>
    <n v="0"/>
    <n v="0"/>
    <n v="1"/>
  </r>
  <r>
    <x v="68"/>
    <n v="970"/>
    <x v="4"/>
    <x v="4"/>
    <n v="0"/>
    <n v="1"/>
    <n v="0"/>
    <n v="0"/>
    <n v="1"/>
    <n v="0"/>
    <n v="0"/>
    <n v="0"/>
    <n v="1"/>
    <n v="1"/>
    <n v="0"/>
    <n v="0"/>
  </r>
  <r>
    <x v="69"/>
    <n v="971"/>
    <x v="4"/>
    <x v="4"/>
    <n v="1"/>
    <n v="0"/>
    <n v="0"/>
    <n v="0"/>
    <n v="1"/>
    <n v="0"/>
    <n v="0"/>
    <n v="1"/>
    <n v="0"/>
    <n v="1"/>
    <n v="0"/>
    <n v="0"/>
  </r>
  <r>
    <x v="70"/>
    <n v="972"/>
    <x v="4"/>
    <x v="4"/>
    <n v="0"/>
    <n v="0"/>
    <n v="0"/>
    <n v="0"/>
    <n v="0"/>
    <n v="0"/>
    <n v="0"/>
    <n v="0"/>
    <n v="0"/>
    <n v="0"/>
    <n v="0"/>
    <n v="0"/>
  </r>
  <r>
    <x v="71"/>
    <n v="973"/>
    <x v="4"/>
    <x v="4"/>
    <n v="0"/>
    <n v="0"/>
    <n v="0"/>
    <n v="0"/>
    <n v="0"/>
    <n v="0"/>
    <n v="0"/>
    <n v="0"/>
    <n v="0"/>
    <n v="0"/>
    <n v="0"/>
    <n v="0"/>
  </r>
  <r>
    <x v="72"/>
    <n v="974"/>
    <x v="4"/>
    <x v="4"/>
    <n v="0"/>
    <n v="0"/>
    <n v="0"/>
    <n v="0"/>
    <n v="0"/>
    <n v="0"/>
    <n v="0"/>
    <n v="0"/>
    <n v="0"/>
    <n v="0"/>
    <n v="0"/>
    <n v="0"/>
  </r>
  <r>
    <x v="0"/>
    <n v="8"/>
    <x v="5"/>
    <x v="5"/>
    <n v="0"/>
    <n v="0"/>
    <n v="0"/>
    <n v="0"/>
    <n v="0"/>
    <n v="0"/>
    <n v="0"/>
    <n v="0"/>
    <n v="0"/>
    <n v="0"/>
    <n v="0"/>
    <n v="0"/>
  </r>
  <r>
    <x v="1"/>
    <n v="12"/>
    <x v="5"/>
    <x v="5"/>
    <n v="0"/>
    <n v="0"/>
    <n v="1"/>
    <n v="0"/>
    <n v="0"/>
    <n v="1"/>
    <n v="0"/>
    <n v="1"/>
    <n v="0"/>
    <n v="0"/>
    <n v="0"/>
    <n v="1"/>
  </r>
  <r>
    <x v="2"/>
    <n v="36"/>
    <x v="5"/>
    <x v="5"/>
    <n v="0"/>
    <n v="1"/>
    <n v="0"/>
    <n v="0"/>
    <n v="1"/>
    <n v="0"/>
    <n v="0"/>
    <n v="1"/>
    <n v="0"/>
    <n v="1"/>
    <n v="0"/>
    <n v="0"/>
  </r>
  <r>
    <x v="3"/>
    <n v="40"/>
    <x v="5"/>
    <x v="5"/>
    <n v="0"/>
    <n v="0"/>
    <n v="1"/>
    <n v="0"/>
    <n v="1"/>
    <n v="0"/>
    <n v="0"/>
    <n v="1"/>
    <n v="0"/>
    <n v="1"/>
    <n v="0"/>
    <n v="0"/>
  </r>
  <r>
    <x v="4"/>
    <n v="56"/>
    <x v="5"/>
    <x v="5"/>
    <n v="1"/>
    <n v="0"/>
    <n v="0"/>
    <n v="0"/>
    <n v="0"/>
    <n v="1"/>
    <n v="0"/>
    <n v="1"/>
    <n v="0"/>
    <n v="0"/>
    <n v="0"/>
    <n v="1"/>
  </r>
  <r>
    <x v="5"/>
    <n v="76"/>
    <x v="5"/>
    <x v="5"/>
    <n v="0"/>
    <n v="0"/>
    <n v="1"/>
    <n v="0"/>
    <n v="0"/>
    <n v="1"/>
    <n v="0"/>
    <n v="0"/>
    <n v="1"/>
    <n v="1"/>
    <n v="0"/>
    <n v="0"/>
  </r>
  <r>
    <x v="6"/>
    <n v="100"/>
    <x v="5"/>
    <x v="5"/>
    <n v="0"/>
    <n v="1"/>
    <n v="0"/>
    <n v="0"/>
    <n v="1"/>
    <n v="0"/>
    <n v="0"/>
    <n v="0"/>
    <n v="1"/>
    <n v="1"/>
    <n v="0"/>
    <n v="0"/>
  </r>
  <r>
    <x v="7"/>
    <n v="124"/>
    <x v="5"/>
    <x v="5"/>
    <n v="0"/>
    <n v="1"/>
    <n v="0"/>
    <n v="0"/>
    <n v="1"/>
    <n v="0"/>
    <n v="0"/>
    <n v="1"/>
    <n v="0"/>
    <n v="1"/>
    <n v="0"/>
    <n v="0"/>
  </r>
  <r>
    <x v="8"/>
    <n v="152"/>
    <x v="5"/>
    <x v="5"/>
    <n v="0"/>
    <n v="1"/>
    <n v="0"/>
    <n v="0"/>
    <n v="0"/>
    <n v="1"/>
    <n v="0"/>
    <n v="0"/>
    <n v="1"/>
    <n v="1"/>
    <n v="0"/>
    <n v="0"/>
  </r>
  <r>
    <x v="9"/>
    <n v="158"/>
    <x v="5"/>
    <x v="5"/>
    <n v="0"/>
    <n v="1"/>
    <n v="0"/>
    <n v="0"/>
    <n v="1"/>
    <n v="0"/>
    <n v="1"/>
    <n v="0"/>
    <n v="0"/>
    <n v="0"/>
    <n v="0"/>
    <n v="1"/>
  </r>
  <r>
    <x v="10"/>
    <n v="170"/>
    <x v="5"/>
    <x v="5"/>
    <n v="0"/>
    <n v="0"/>
    <n v="1"/>
    <n v="0"/>
    <n v="1"/>
    <n v="0"/>
    <n v="0"/>
    <n v="0"/>
    <n v="1"/>
    <n v="0"/>
    <n v="0"/>
    <n v="1"/>
  </r>
  <r>
    <x v="11"/>
    <n v="188"/>
    <x v="5"/>
    <x v="5"/>
    <n v="0"/>
    <n v="0"/>
    <n v="0"/>
    <n v="0"/>
    <n v="0"/>
    <n v="1"/>
    <n v="0"/>
    <n v="0"/>
    <n v="1"/>
    <n v="0"/>
    <n v="0"/>
    <n v="1"/>
  </r>
  <r>
    <x v="12"/>
    <n v="191"/>
    <x v="5"/>
    <x v="5"/>
    <n v="0"/>
    <n v="0"/>
    <n v="1"/>
    <n v="0"/>
    <n v="0"/>
    <n v="1"/>
    <n v="0"/>
    <n v="0"/>
    <n v="1"/>
    <n v="0"/>
    <n v="0"/>
    <n v="1"/>
  </r>
  <r>
    <x v="13"/>
    <n v="203"/>
    <x v="5"/>
    <x v="5"/>
    <n v="0"/>
    <n v="1"/>
    <n v="0"/>
    <n v="0"/>
    <n v="1"/>
    <n v="0"/>
    <n v="0"/>
    <n v="0"/>
    <n v="1"/>
    <n v="0"/>
    <n v="0"/>
    <n v="1"/>
  </r>
  <r>
    <x v="14"/>
    <n v="208"/>
    <x v="5"/>
    <x v="5"/>
    <n v="0"/>
    <n v="0"/>
    <n v="1"/>
    <n v="0"/>
    <n v="1"/>
    <n v="0"/>
    <n v="0"/>
    <n v="0"/>
    <n v="1"/>
    <n v="0"/>
    <n v="0"/>
    <n v="1"/>
  </r>
  <r>
    <x v="15"/>
    <n v="214"/>
    <x v="5"/>
    <x v="5"/>
    <n v="0"/>
    <n v="1"/>
    <n v="0"/>
    <n v="0"/>
    <n v="1"/>
    <n v="0"/>
    <n v="0"/>
    <n v="0"/>
    <n v="1"/>
    <n v="1"/>
    <n v="0"/>
    <n v="0"/>
  </r>
  <r>
    <x v="16"/>
    <n v="233"/>
    <x v="5"/>
    <x v="5"/>
    <n v="0"/>
    <n v="0"/>
    <n v="1"/>
    <n v="0"/>
    <n v="1"/>
    <n v="0"/>
    <n v="0"/>
    <n v="0"/>
    <n v="1"/>
    <n v="1"/>
    <n v="0"/>
    <n v="0"/>
  </r>
  <r>
    <x v="17"/>
    <n v="246"/>
    <x v="5"/>
    <x v="5"/>
    <n v="0"/>
    <n v="0"/>
    <n v="1"/>
    <n v="0"/>
    <n v="1"/>
    <n v="0"/>
    <n v="0"/>
    <n v="1"/>
    <n v="0"/>
    <n v="1"/>
    <n v="0"/>
    <n v="0"/>
  </r>
  <r>
    <x v="18"/>
    <n v="250"/>
    <x v="5"/>
    <x v="5"/>
    <n v="0"/>
    <n v="0"/>
    <n v="1"/>
    <n v="0"/>
    <n v="1"/>
    <n v="0"/>
    <n v="1"/>
    <n v="0"/>
    <n v="0"/>
    <n v="0"/>
    <n v="0"/>
    <n v="1"/>
  </r>
  <r>
    <x v="19"/>
    <n v="268"/>
    <x v="5"/>
    <x v="5"/>
    <n v="0"/>
    <n v="1"/>
    <n v="0"/>
    <n v="0"/>
    <n v="1"/>
    <n v="0"/>
    <n v="0"/>
    <n v="0"/>
    <n v="1"/>
    <n v="1"/>
    <n v="0"/>
    <n v="0"/>
  </r>
  <r>
    <x v="20"/>
    <n v="276"/>
    <x v="5"/>
    <x v="5"/>
    <n v="1"/>
    <n v="0"/>
    <n v="0"/>
    <n v="0"/>
    <n v="0"/>
    <n v="1"/>
    <n v="0"/>
    <n v="0"/>
    <n v="1"/>
    <n v="0"/>
    <n v="0"/>
    <n v="1"/>
  </r>
  <r>
    <x v="21"/>
    <n v="300"/>
    <x v="5"/>
    <x v="5"/>
    <n v="0"/>
    <n v="0"/>
    <n v="1"/>
    <n v="0"/>
    <n v="0"/>
    <n v="1"/>
    <n v="0"/>
    <n v="0"/>
    <n v="1"/>
    <n v="1"/>
    <n v="0"/>
    <n v="0"/>
  </r>
  <r>
    <x v="22"/>
    <n v="344"/>
    <x v="5"/>
    <x v="5"/>
    <n v="0"/>
    <n v="0"/>
    <n v="0"/>
    <n v="0"/>
    <n v="0"/>
    <n v="0"/>
    <n v="0"/>
    <n v="0"/>
    <n v="0"/>
    <n v="0"/>
    <n v="0"/>
    <n v="0"/>
  </r>
  <r>
    <x v="23"/>
    <n v="348"/>
    <x v="5"/>
    <x v="5"/>
    <n v="0"/>
    <n v="1"/>
    <n v="0"/>
    <n v="0"/>
    <n v="0"/>
    <n v="1"/>
    <n v="0"/>
    <n v="0"/>
    <n v="1"/>
    <n v="1"/>
    <n v="0"/>
    <n v="0"/>
  </r>
  <r>
    <x v="24"/>
    <n v="352"/>
    <x v="5"/>
    <x v="5"/>
    <n v="0"/>
    <n v="0"/>
    <n v="1"/>
    <n v="0"/>
    <n v="1"/>
    <n v="0"/>
    <n v="0"/>
    <n v="0"/>
    <n v="1"/>
    <n v="1"/>
    <n v="0"/>
    <n v="0"/>
  </r>
  <r>
    <x v="25"/>
    <n v="360"/>
    <x v="5"/>
    <x v="5"/>
    <n v="0"/>
    <n v="0"/>
    <n v="0"/>
    <n v="0"/>
    <n v="1"/>
    <n v="0"/>
    <n v="1"/>
    <n v="0"/>
    <n v="0"/>
    <n v="1"/>
    <n v="0"/>
    <n v="0"/>
  </r>
  <r>
    <x v="26"/>
    <n v="372"/>
    <x v="5"/>
    <x v="5"/>
    <n v="0"/>
    <n v="0"/>
    <n v="1"/>
    <n v="0"/>
    <n v="0"/>
    <n v="1"/>
    <n v="0"/>
    <n v="0"/>
    <n v="1"/>
    <n v="0"/>
    <n v="0"/>
    <n v="1"/>
  </r>
  <r>
    <x v="27"/>
    <n v="376"/>
    <x v="5"/>
    <x v="5"/>
    <n v="0"/>
    <n v="0"/>
    <n v="1"/>
    <n v="0"/>
    <n v="0"/>
    <n v="1"/>
    <n v="1"/>
    <n v="0"/>
    <n v="0"/>
    <n v="0"/>
    <n v="1"/>
    <n v="0"/>
  </r>
  <r>
    <x v="28"/>
    <n v="380"/>
    <x v="5"/>
    <x v="5"/>
    <n v="0"/>
    <n v="0"/>
    <n v="1"/>
    <n v="0"/>
    <n v="0"/>
    <n v="1"/>
    <n v="0"/>
    <n v="0"/>
    <n v="1"/>
    <n v="0"/>
    <n v="0"/>
    <n v="1"/>
  </r>
  <r>
    <x v="29"/>
    <n v="392"/>
    <x v="5"/>
    <x v="5"/>
    <n v="0"/>
    <n v="0"/>
    <n v="1"/>
    <n v="0"/>
    <n v="0"/>
    <n v="1"/>
    <n v="0"/>
    <n v="0"/>
    <n v="1"/>
    <n v="0"/>
    <n v="0"/>
    <n v="1"/>
  </r>
  <r>
    <x v="30"/>
    <n v="400"/>
    <x v="5"/>
    <x v="5"/>
    <n v="0"/>
    <n v="1"/>
    <n v="0"/>
    <n v="0"/>
    <n v="1"/>
    <n v="0"/>
    <n v="0"/>
    <n v="0"/>
    <n v="1"/>
    <n v="1"/>
    <n v="0"/>
    <n v="0"/>
  </r>
  <r>
    <x v="31"/>
    <n v="410"/>
    <x v="5"/>
    <x v="5"/>
    <n v="0"/>
    <n v="0"/>
    <n v="0"/>
    <n v="0"/>
    <n v="1"/>
    <n v="0"/>
    <n v="0"/>
    <n v="0"/>
    <n v="1"/>
    <n v="0"/>
    <n v="0"/>
    <n v="1"/>
  </r>
  <r>
    <x v="32"/>
    <n v="411"/>
    <x v="5"/>
    <x v="5"/>
    <n v="0"/>
    <n v="1"/>
    <n v="0"/>
    <n v="0"/>
    <n v="1"/>
    <n v="0"/>
    <n v="0"/>
    <n v="0"/>
    <n v="1"/>
    <n v="1"/>
    <n v="0"/>
    <n v="0"/>
  </r>
  <r>
    <x v="33"/>
    <n v="422"/>
    <x v="5"/>
    <x v="5"/>
    <n v="0"/>
    <n v="0"/>
    <n v="1"/>
    <n v="0"/>
    <n v="0"/>
    <n v="1"/>
    <n v="0"/>
    <n v="0"/>
    <n v="1"/>
    <n v="0"/>
    <n v="0"/>
    <n v="1"/>
  </r>
  <r>
    <x v="34"/>
    <n v="428"/>
    <x v="5"/>
    <x v="5"/>
    <n v="0"/>
    <n v="0"/>
    <n v="0"/>
    <n v="0"/>
    <n v="1"/>
    <n v="0"/>
    <n v="0"/>
    <n v="0"/>
    <n v="1"/>
    <n v="1"/>
    <n v="0"/>
    <n v="0"/>
  </r>
  <r>
    <x v="35"/>
    <n v="440"/>
    <x v="5"/>
    <x v="5"/>
    <n v="0"/>
    <n v="0"/>
    <n v="1"/>
    <n v="0"/>
    <n v="1"/>
    <n v="0"/>
    <n v="0"/>
    <n v="0"/>
    <n v="1"/>
    <n v="1"/>
    <n v="0"/>
    <n v="0"/>
  </r>
  <r>
    <x v="36"/>
    <n v="442"/>
    <x v="5"/>
    <x v="5"/>
    <n v="0"/>
    <n v="1"/>
    <n v="0"/>
    <n v="0"/>
    <n v="1"/>
    <n v="0"/>
    <n v="0"/>
    <n v="0"/>
    <n v="1"/>
    <n v="1"/>
    <n v="0"/>
    <n v="0"/>
  </r>
  <r>
    <x v="37"/>
    <n v="446"/>
    <x v="5"/>
    <x v="5"/>
    <n v="0"/>
    <n v="0"/>
    <n v="0"/>
    <n v="0"/>
    <n v="0"/>
    <n v="0"/>
    <n v="0"/>
    <n v="0"/>
    <n v="0"/>
    <n v="0"/>
    <n v="0"/>
    <n v="0"/>
  </r>
  <r>
    <x v="38"/>
    <n v="470"/>
    <x v="5"/>
    <x v="5"/>
    <n v="0"/>
    <n v="0"/>
    <n v="0"/>
    <n v="0"/>
    <n v="0"/>
    <n v="0"/>
    <n v="0"/>
    <n v="0"/>
    <n v="0"/>
    <n v="0"/>
    <n v="0"/>
    <n v="0"/>
  </r>
  <r>
    <x v="39"/>
    <n v="484"/>
    <x v="5"/>
    <x v="5"/>
    <n v="0"/>
    <n v="0"/>
    <n v="1"/>
    <n v="0"/>
    <n v="0"/>
    <n v="1"/>
    <n v="0"/>
    <n v="0"/>
    <n v="1"/>
    <n v="1"/>
    <n v="0"/>
    <n v="0"/>
  </r>
  <r>
    <x v="40"/>
    <n v="498"/>
    <x v="5"/>
    <x v="5"/>
    <n v="0"/>
    <n v="0"/>
    <n v="0"/>
    <n v="0"/>
    <n v="1"/>
    <n v="0"/>
    <n v="0"/>
    <n v="0"/>
    <n v="1"/>
    <n v="1"/>
    <n v="0"/>
    <n v="0"/>
  </r>
  <r>
    <x v="41"/>
    <n v="499"/>
    <x v="5"/>
    <x v="5"/>
    <n v="0"/>
    <n v="0"/>
    <n v="1"/>
    <n v="0"/>
    <n v="0"/>
    <n v="1"/>
    <n v="0"/>
    <n v="0"/>
    <n v="1"/>
    <n v="0"/>
    <n v="0"/>
    <n v="1"/>
  </r>
  <r>
    <x v="42"/>
    <n v="528"/>
    <x v="5"/>
    <x v="5"/>
    <n v="0"/>
    <n v="0"/>
    <n v="0"/>
    <n v="0"/>
    <n v="0"/>
    <n v="1"/>
    <n v="0"/>
    <n v="0"/>
    <n v="1"/>
    <n v="1"/>
    <n v="0"/>
    <n v="0"/>
  </r>
  <r>
    <x v="43"/>
    <n v="554"/>
    <x v="5"/>
    <x v="5"/>
    <n v="0"/>
    <n v="0"/>
    <n v="1"/>
    <n v="0"/>
    <n v="0"/>
    <n v="1"/>
    <n v="0"/>
    <n v="0"/>
    <n v="1"/>
    <n v="1"/>
    <n v="0"/>
    <n v="0"/>
  </r>
  <r>
    <x v="44"/>
    <n v="578"/>
    <x v="5"/>
    <x v="5"/>
    <n v="0"/>
    <n v="0"/>
    <n v="0"/>
    <n v="0"/>
    <n v="0"/>
    <n v="1"/>
    <n v="0"/>
    <n v="0"/>
    <n v="1"/>
    <n v="0"/>
    <n v="0"/>
    <n v="1"/>
  </r>
  <r>
    <x v="45"/>
    <n v="604"/>
    <x v="5"/>
    <x v="5"/>
    <n v="0"/>
    <n v="0"/>
    <n v="0"/>
    <n v="0"/>
    <n v="1"/>
    <n v="0"/>
    <n v="1"/>
    <n v="0"/>
    <n v="0"/>
    <n v="0"/>
    <n v="0"/>
    <n v="1"/>
  </r>
  <r>
    <x v="46"/>
    <n v="616"/>
    <x v="5"/>
    <x v="5"/>
    <n v="0"/>
    <n v="0"/>
    <n v="1"/>
    <n v="0"/>
    <n v="0"/>
    <n v="1"/>
    <n v="0"/>
    <n v="0"/>
    <n v="1"/>
    <n v="0"/>
    <n v="0"/>
    <n v="1"/>
  </r>
  <r>
    <x v="47"/>
    <n v="620"/>
    <x v="5"/>
    <x v="5"/>
    <n v="0"/>
    <n v="0"/>
    <n v="0"/>
    <n v="0"/>
    <n v="1"/>
    <n v="0"/>
    <n v="0"/>
    <n v="0"/>
    <n v="1"/>
    <n v="1"/>
    <n v="0"/>
    <n v="0"/>
  </r>
  <r>
    <x v="48"/>
    <n v="630"/>
    <x v="5"/>
    <x v="5"/>
    <n v="0"/>
    <n v="0"/>
    <n v="0"/>
    <n v="0"/>
    <n v="0"/>
    <n v="0"/>
    <n v="0"/>
    <n v="0"/>
    <n v="0"/>
    <n v="0"/>
    <n v="0"/>
    <n v="0"/>
  </r>
  <r>
    <x v="49"/>
    <n v="634"/>
    <x v="5"/>
    <x v="5"/>
    <n v="0"/>
    <n v="1"/>
    <n v="0"/>
    <n v="0"/>
    <n v="1"/>
    <n v="0"/>
    <n v="0"/>
    <n v="0"/>
    <n v="1"/>
    <n v="1"/>
    <n v="0"/>
    <n v="0"/>
  </r>
  <r>
    <x v="50"/>
    <n v="642"/>
    <x v="5"/>
    <x v="5"/>
    <n v="0"/>
    <n v="1"/>
    <n v="0"/>
    <n v="0"/>
    <n v="1"/>
    <n v="0"/>
    <n v="1"/>
    <n v="0"/>
    <n v="0"/>
    <n v="1"/>
    <n v="0"/>
    <n v="0"/>
  </r>
  <r>
    <x v="51"/>
    <n v="643"/>
    <x v="5"/>
    <x v="5"/>
    <n v="0"/>
    <n v="0"/>
    <n v="1"/>
    <n v="0"/>
    <n v="0"/>
    <n v="1"/>
    <n v="0"/>
    <n v="0"/>
    <n v="1"/>
    <n v="0"/>
    <n v="0"/>
    <n v="1"/>
  </r>
  <r>
    <x v="52"/>
    <n v="702"/>
    <x v="5"/>
    <x v="5"/>
    <n v="0"/>
    <n v="0"/>
    <n v="0"/>
    <n v="0"/>
    <n v="0"/>
    <n v="0"/>
    <n v="0"/>
    <n v="0"/>
    <n v="0"/>
    <n v="0"/>
    <n v="0"/>
    <n v="0"/>
  </r>
  <r>
    <x v="53"/>
    <n v="703"/>
    <x v="5"/>
    <x v="5"/>
    <n v="0"/>
    <n v="0"/>
    <n v="0"/>
    <n v="0"/>
    <n v="0"/>
    <n v="1"/>
    <n v="0"/>
    <n v="0"/>
    <n v="1"/>
    <n v="0"/>
    <n v="0"/>
    <n v="1"/>
  </r>
  <r>
    <x v="54"/>
    <n v="704"/>
    <x v="5"/>
    <x v="5"/>
    <n v="0"/>
    <n v="0"/>
    <n v="0"/>
    <n v="0"/>
    <n v="0"/>
    <n v="1"/>
    <n v="0"/>
    <n v="0"/>
    <n v="1"/>
    <n v="0"/>
    <n v="0"/>
    <n v="1"/>
  </r>
  <r>
    <x v="55"/>
    <n v="705"/>
    <x v="5"/>
    <x v="5"/>
    <n v="0"/>
    <n v="0"/>
    <n v="1"/>
    <n v="0"/>
    <n v="0"/>
    <n v="1"/>
    <n v="0"/>
    <n v="0"/>
    <n v="1"/>
    <n v="0"/>
    <n v="0"/>
    <n v="1"/>
  </r>
  <r>
    <x v="56"/>
    <n v="724"/>
    <x v="5"/>
    <x v="5"/>
    <n v="1"/>
    <n v="0"/>
    <n v="0"/>
    <n v="0"/>
    <n v="1"/>
    <n v="0"/>
    <n v="0"/>
    <n v="0"/>
    <n v="1"/>
    <n v="1"/>
    <n v="0"/>
    <n v="0"/>
  </r>
  <r>
    <x v="57"/>
    <n v="752"/>
    <x v="5"/>
    <x v="5"/>
    <n v="0"/>
    <n v="0"/>
    <n v="0"/>
    <n v="0"/>
    <n v="0"/>
    <n v="0"/>
    <n v="0"/>
    <n v="0"/>
    <n v="0"/>
    <n v="0"/>
    <n v="0"/>
    <n v="0"/>
  </r>
  <r>
    <x v="58"/>
    <n v="756"/>
    <x v="5"/>
    <x v="5"/>
    <n v="0"/>
    <n v="0"/>
    <n v="1"/>
    <n v="0"/>
    <n v="0"/>
    <n v="1"/>
    <n v="0"/>
    <n v="0"/>
    <n v="1"/>
    <n v="0"/>
    <n v="0"/>
    <n v="1"/>
  </r>
  <r>
    <x v="59"/>
    <n v="764"/>
    <x v="5"/>
    <x v="5"/>
    <n v="0"/>
    <n v="1"/>
    <n v="0"/>
    <n v="0"/>
    <n v="1"/>
    <n v="0"/>
    <n v="0"/>
    <n v="0"/>
    <n v="1"/>
    <n v="1"/>
    <n v="0"/>
    <n v="0"/>
  </r>
  <r>
    <x v="60"/>
    <n v="780"/>
    <x v="5"/>
    <x v="5"/>
    <n v="0"/>
    <n v="0"/>
    <n v="0"/>
    <n v="0"/>
    <n v="0"/>
    <n v="0"/>
    <n v="0"/>
    <n v="0"/>
    <n v="0"/>
    <n v="0"/>
    <n v="0"/>
    <n v="0"/>
  </r>
  <r>
    <x v="61"/>
    <n v="784"/>
    <x v="5"/>
    <x v="5"/>
    <n v="0"/>
    <n v="1"/>
    <n v="0"/>
    <n v="0"/>
    <n v="1"/>
    <n v="0"/>
    <n v="0"/>
    <n v="0"/>
    <n v="1"/>
    <n v="1"/>
    <n v="0"/>
    <n v="0"/>
  </r>
  <r>
    <x v="62"/>
    <n v="788"/>
    <x v="5"/>
    <x v="5"/>
    <n v="0"/>
    <n v="1"/>
    <n v="0"/>
    <n v="0"/>
    <n v="0"/>
    <n v="1"/>
    <n v="0"/>
    <n v="0"/>
    <n v="1"/>
    <n v="1"/>
    <n v="0"/>
    <n v="0"/>
  </r>
  <r>
    <x v="63"/>
    <n v="792"/>
    <x v="5"/>
    <x v="5"/>
    <n v="0"/>
    <n v="0"/>
    <n v="1"/>
    <n v="0"/>
    <n v="0"/>
    <n v="1"/>
    <n v="0"/>
    <n v="0"/>
    <n v="1"/>
    <n v="0"/>
    <n v="0"/>
    <n v="1"/>
  </r>
  <r>
    <x v="64"/>
    <n v="807"/>
    <x v="5"/>
    <x v="5"/>
    <n v="0"/>
    <n v="0"/>
    <n v="1"/>
    <n v="0"/>
    <n v="0"/>
    <n v="1"/>
    <n v="0"/>
    <n v="0"/>
    <n v="1"/>
    <n v="0"/>
    <n v="0"/>
    <n v="1"/>
  </r>
  <r>
    <x v="65"/>
    <n v="826"/>
    <x v="5"/>
    <x v="5"/>
    <n v="0"/>
    <n v="0"/>
    <n v="1"/>
    <n v="0"/>
    <n v="0"/>
    <n v="1"/>
    <n v="0"/>
    <n v="0"/>
    <n v="1"/>
    <n v="0"/>
    <n v="0"/>
    <n v="1"/>
  </r>
  <r>
    <x v="66"/>
    <n v="840"/>
    <x v="5"/>
    <x v="5"/>
    <n v="0"/>
    <n v="0"/>
    <n v="1"/>
    <n v="0"/>
    <n v="0"/>
    <n v="1"/>
    <n v="0"/>
    <n v="0"/>
    <n v="1"/>
    <n v="0"/>
    <n v="0"/>
    <n v="1"/>
  </r>
  <r>
    <x v="67"/>
    <n v="858"/>
    <x v="5"/>
    <x v="5"/>
    <n v="0"/>
    <n v="1"/>
    <n v="0"/>
    <n v="0"/>
    <n v="0"/>
    <n v="1"/>
    <n v="0"/>
    <n v="0"/>
    <n v="1"/>
    <n v="0"/>
    <n v="0"/>
    <n v="1"/>
  </r>
  <r>
    <x v="68"/>
    <n v="970"/>
    <x v="5"/>
    <x v="5"/>
    <n v="0"/>
    <n v="1"/>
    <n v="0"/>
    <n v="0"/>
    <n v="1"/>
    <n v="0"/>
    <n v="0"/>
    <n v="0"/>
    <n v="1"/>
    <n v="1"/>
    <n v="0"/>
    <n v="0"/>
  </r>
  <r>
    <x v="69"/>
    <n v="971"/>
    <x v="5"/>
    <x v="5"/>
    <n v="0"/>
    <n v="0"/>
    <n v="1"/>
    <n v="0"/>
    <n v="1"/>
    <n v="0"/>
    <n v="0"/>
    <n v="0"/>
    <n v="1"/>
    <n v="1"/>
    <n v="0"/>
    <n v="0"/>
  </r>
  <r>
    <x v="70"/>
    <n v="972"/>
    <x v="5"/>
    <x v="5"/>
    <n v="0"/>
    <n v="0"/>
    <n v="0"/>
    <n v="0"/>
    <n v="0"/>
    <n v="0"/>
    <n v="0"/>
    <n v="0"/>
    <n v="0"/>
    <n v="0"/>
    <n v="0"/>
    <n v="0"/>
  </r>
  <r>
    <x v="71"/>
    <n v="973"/>
    <x v="5"/>
    <x v="5"/>
    <n v="0"/>
    <n v="0"/>
    <n v="0"/>
    <n v="0"/>
    <n v="0"/>
    <n v="0"/>
    <n v="0"/>
    <n v="0"/>
    <n v="0"/>
    <n v="0"/>
    <n v="0"/>
    <n v="0"/>
  </r>
  <r>
    <x v="72"/>
    <n v="974"/>
    <x v="5"/>
    <x v="5"/>
    <n v="0"/>
    <n v="0"/>
    <n v="0"/>
    <n v="0"/>
    <n v="0"/>
    <n v="0"/>
    <n v="0"/>
    <n v="0"/>
    <n v="0"/>
    <n v="0"/>
    <n v="0"/>
    <n v="0"/>
  </r>
  <r>
    <x v="0"/>
    <n v="8"/>
    <x v="6"/>
    <x v="6"/>
    <n v="0"/>
    <n v="0"/>
    <n v="0"/>
    <n v="0"/>
    <n v="0"/>
    <n v="0"/>
    <n v="0"/>
    <n v="0"/>
    <n v="0"/>
    <n v="0"/>
    <n v="0"/>
    <n v="0"/>
  </r>
  <r>
    <x v="1"/>
    <n v="12"/>
    <x v="6"/>
    <x v="6"/>
    <n v="0"/>
    <n v="0"/>
    <n v="1"/>
    <n v="0"/>
    <n v="0"/>
    <n v="1"/>
    <n v="0"/>
    <n v="0"/>
    <n v="1"/>
    <n v="0"/>
    <n v="0"/>
    <n v="1"/>
  </r>
  <r>
    <x v="2"/>
    <n v="36"/>
    <x v="6"/>
    <x v="6"/>
    <n v="0"/>
    <n v="1"/>
    <n v="0"/>
    <n v="0"/>
    <n v="0"/>
    <n v="1"/>
    <n v="0"/>
    <n v="0"/>
    <n v="1"/>
    <n v="1"/>
    <n v="0"/>
    <n v="0"/>
  </r>
  <r>
    <x v="3"/>
    <n v="40"/>
    <x v="6"/>
    <x v="6"/>
    <n v="0"/>
    <n v="0"/>
    <n v="1"/>
    <n v="0"/>
    <n v="0"/>
    <n v="1"/>
    <n v="0"/>
    <n v="0"/>
    <n v="1"/>
    <n v="0"/>
    <n v="0"/>
    <n v="1"/>
  </r>
  <r>
    <x v="4"/>
    <n v="56"/>
    <x v="6"/>
    <x v="6"/>
    <n v="1"/>
    <n v="0"/>
    <n v="0"/>
    <n v="1"/>
    <n v="0"/>
    <n v="0"/>
    <n v="0"/>
    <n v="1"/>
    <n v="0"/>
    <n v="0"/>
    <n v="0"/>
    <n v="1"/>
  </r>
  <r>
    <x v="5"/>
    <n v="76"/>
    <x v="6"/>
    <x v="6"/>
    <n v="0"/>
    <n v="0"/>
    <n v="1"/>
    <n v="0"/>
    <n v="0"/>
    <n v="1"/>
    <n v="0"/>
    <n v="0"/>
    <n v="1"/>
    <n v="1"/>
    <n v="0"/>
    <n v="0"/>
  </r>
  <r>
    <x v="6"/>
    <n v="100"/>
    <x v="6"/>
    <x v="6"/>
    <n v="0"/>
    <n v="1"/>
    <n v="0"/>
    <n v="0"/>
    <n v="1"/>
    <n v="0"/>
    <n v="0"/>
    <n v="0"/>
    <n v="1"/>
    <n v="1"/>
    <n v="0"/>
    <n v="0"/>
  </r>
  <r>
    <x v="7"/>
    <n v="124"/>
    <x v="6"/>
    <x v="6"/>
    <n v="0"/>
    <n v="1"/>
    <n v="0"/>
    <n v="0"/>
    <n v="0"/>
    <n v="1"/>
    <n v="0"/>
    <n v="0"/>
    <n v="1"/>
    <n v="1"/>
    <n v="0"/>
    <n v="0"/>
  </r>
  <r>
    <x v="8"/>
    <n v="152"/>
    <x v="6"/>
    <x v="6"/>
    <n v="0"/>
    <n v="0"/>
    <n v="1"/>
    <n v="0"/>
    <n v="0"/>
    <n v="1"/>
    <n v="0"/>
    <n v="0"/>
    <n v="1"/>
    <n v="0"/>
    <n v="0"/>
    <n v="1"/>
  </r>
  <r>
    <x v="9"/>
    <n v="158"/>
    <x v="6"/>
    <x v="6"/>
    <n v="0"/>
    <n v="1"/>
    <n v="0"/>
    <n v="0"/>
    <n v="1"/>
    <n v="0"/>
    <n v="1"/>
    <n v="0"/>
    <n v="0"/>
    <n v="0"/>
    <n v="0"/>
    <n v="1"/>
  </r>
  <r>
    <x v="10"/>
    <n v="170"/>
    <x v="6"/>
    <x v="6"/>
    <n v="0"/>
    <n v="0"/>
    <n v="1"/>
    <n v="0"/>
    <n v="1"/>
    <n v="0"/>
    <n v="0"/>
    <n v="0"/>
    <n v="1"/>
    <n v="0"/>
    <n v="0"/>
    <n v="1"/>
  </r>
  <r>
    <x v="11"/>
    <n v="188"/>
    <x v="6"/>
    <x v="6"/>
    <n v="0"/>
    <n v="0"/>
    <n v="0"/>
    <n v="0"/>
    <n v="0"/>
    <n v="1"/>
    <n v="0"/>
    <n v="0"/>
    <n v="1"/>
    <n v="0"/>
    <n v="0"/>
    <n v="1"/>
  </r>
  <r>
    <x v="12"/>
    <n v="191"/>
    <x v="6"/>
    <x v="6"/>
    <n v="0"/>
    <n v="0"/>
    <n v="1"/>
    <n v="0"/>
    <n v="0"/>
    <n v="1"/>
    <n v="0"/>
    <n v="0"/>
    <n v="1"/>
    <n v="0"/>
    <n v="0"/>
    <n v="1"/>
  </r>
  <r>
    <x v="13"/>
    <n v="203"/>
    <x v="6"/>
    <x v="6"/>
    <n v="0"/>
    <n v="1"/>
    <n v="0"/>
    <n v="0"/>
    <n v="0"/>
    <n v="1"/>
    <n v="1"/>
    <n v="0"/>
    <n v="0"/>
    <n v="0"/>
    <n v="0"/>
    <n v="1"/>
  </r>
  <r>
    <x v="14"/>
    <n v="208"/>
    <x v="6"/>
    <x v="6"/>
    <n v="0"/>
    <n v="0"/>
    <n v="1"/>
    <n v="0"/>
    <n v="0"/>
    <n v="1"/>
    <n v="0"/>
    <n v="0"/>
    <n v="1"/>
    <n v="0"/>
    <n v="0"/>
    <n v="1"/>
  </r>
  <r>
    <x v="15"/>
    <n v="214"/>
    <x v="6"/>
    <x v="6"/>
    <n v="0"/>
    <n v="1"/>
    <n v="0"/>
    <n v="0"/>
    <n v="0"/>
    <n v="1"/>
    <n v="0"/>
    <n v="0"/>
    <n v="1"/>
    <n v="0"/>
    <n v="0"/>
    <n v="1"/>
  </r>
  <r>
    <x v="16"/>
    <n v="233"/>
    <x v="6"/>
    <x v="6"/>
    <n v="0"/>
    <n v="0"/>
    <n v="1"/>
    <n v="0"/>
    <n v="1"/>
    <n v="0"/>
    <n v="0"/>
    <n v="0"/>
    <n v="1"/>
    <n v="1"/>
    <n v="0"/>
    <n v="0"/>
  </r>
  <r>
    <x v="17"/>
    <n v="246"/>
    <x v="6"/>
    <x v="6"/>
    <n v="0"/>
    <n v="0"/>
    <n v="1"/>
    <n v="0"/>
    <n v="1"/>
    <n v="0"/>
    <n v="0"/>
    <n v="0"/>
    <n v="1"/>
    <n v="1"/>
    <n v="0"/>
    <n v="0"/>
  </r>
  <r>
    <x v="18"/>
    <n v="250"/>
    <x v="6"/>
    <x v="6"/>
    <n v="0"/>
    <n v="0"/>
    <n v="1"/>
    <n v="0"/>
    <n v="1"/>
    <n v="0"/>
    <n v="0"/>
    <n v="0"/>
    <n v="1"/>
    <n v="0"/>
    <n v="0"/>
    <n v="1"/>
  </r>
  <r>
    <x v="19"/>
    <n v="268"/>
    <x v="6"/>
    <x v="6"/>
    <n v="0"/>
    <n v="0"/>
    <n v="1"/>
    <n v="0"/>
    <n v="0"/>
    <n v="1"/>
    <n v="0"/>
    <n v="0"/>
    <n v="1"/>
    <n v="1"/>
    <n v="0"/>
    <n v="0"/>
  </r>
  <r>
    <x v="20"/>
    <n v="276"/>
    <x v="6"/>
    <x v="6"/>
    <n v="0"/>
    <n v="0"/>
    <n v="1"/>
    <n v="0"/>
    <n v="0"/>
    <n v="1"/>
    <n v="0"/>
    <n v="1"/>
    <n v="0"/>
    <n v="0"/>
    <n v="0"/>
    <n v="1"/>
  </r>
  <r>
    <x v="21"/>
    <n v="300"/>
    <x v="6"/>
    <x v="6"/>
    <n v="0"/>
    <n v="1"/>
    <n v="0"/>
    <n v="0"/>
    <n v="0"/>
    <n v="1"/>
    <n v="0"/>
    <n v="0"/>
    <n v="1"/>
    <n v="0"/>
    <n v="0"/>
    <n v="1"/>
  </r>
  <r>
    <x v="22"/>
    <n v="344"/>
    <x v="6"/>
    <x v="6"/>
    <n v="0"/>
    <n v="0"/>
    <n v="0"/>
    <n v="0"/>
    <n v="0"/>
    <n v="0"/>
    <n v="0"/>
    <n v="0"/>
    <n v="0"/>
    <n v="0"/>
    <n v="0"/>
    <n v="0"/>
  </r>
  <r>
    <x v="23"/>
    <n v="348"/>
    <x v="6"/>
    <x v="6"/>
    <n v="0"/>
    <n v="1"/>
    <n v="0"/>
    <n v="0"/>
    <n v="1"/>
    <n v="0"/>
    <n v="0"/>
    <n v="0"/>
    <n v="1"/>
    <n v="0"/>
    <n v="0"/>
    <n v="1"/>
  </r>
  <r>
    <x v="24"/>
    <n v="352"/>
    <x v="6"/>
    <x v="6"/>
    <n v="0"/>
    <n v="0"/>
    <n v="1"/>
    <n v="0"/>
    <n v="0"/>
    <n v="1"/>
    <n v="0"/>
    <n v="0"/>
    <n v="1"/>
    <n v="0"/>
    <n v="0"/>
    <n v="1"/>
  </r>
  <r>
    <x v="25"/>
    <n v="360"/>
    <x v="6"/>
    <x v="6"/>
    <n v="0"/>
    <n v="1"/>
    <n v="0"/>
    <n v="0"/>
    <n v="1"/>
    <n v="0"/>
    <n v="1"/>
    <n v="0"/>
    <n v="0"/>
    <n v="0"/>
    <n v="0"/>
    <n v="1"/>
  </r>
  <r>
    <x v="26"/>
    <n v="372"/>
    <x v="6"/>
    <x v="6"/>
    <n v="0"/>
    <n v="0"/>
    <n v="1"/>
    <n v="0"/>
    <n v="0"/>
    <n v="1"/>
    <n v="0"/>
    <n v="0"/>
    <n v="1"/>
    <n v="0"/>
    <n v="0"/>
    <n v="1"/>
  </r>
  <r>
    <x v="27"/>
    <n v="376"/>
    <x v="6"/>
    <x v="6"/>
    <n v="0"/>
    <n v="0"/>
    <n v="1"/>
    <n v="0"/>
    <n v="0"/>
    <n v="1"/>
    <n v="0"/>
    <n v="0"/>
    <n v="1"/>
    <n v="0"/>
    <n v="0"/>
    <n v="1"/>
  </r>
  <r>
    <x v="28"/>
    <n v="380"/>
    <x v="6"/>
    <x v="6"/>
    <n v="0"/>
    <n v="0"/>
    <n v="1"/>
    <n v="0"/>
    <n v="0"/>
    <n v="1"/>
    <n v="0"/>
    <n v="0"/>
    <n v="1"/>
    <n v="0"/>
    <n v="0"/>
    <n v="1"/>
  </r>
  <r>
    <x v="29"/>
    <n v="392"/>
    <x v="6"/>
    <x v="6"/>
    <n v="0"/>
    <n v="0"/>
    <n v="1"/>
    <n v="0"/>
    <n v="0"/>
    <n v="1"/>
    <n v="0"/>
    <n v="0"/>
    <n v="1"/>
    <n v="0"/>
    <n v="0"/>
    <n v="1"/>
  </r>
  <r>
    <x v="30"/>
    <n v="400"/>
    <x v="6"/>
    <x v="6"/>
    <n v="0"/>
    <n v="1"/>
    <n v="0"/>
    <n v="0"/>
    <n v="1"/>
    <n v="0"/>
    <n v="0"/>
    <n v="0"/>
    <n v="1"/>
    <n v="1"/>
    <n v="0"/>
    <n v="0"/>
  </r>
  <r>
    <x v="31"/>
    <n v="410"/>
    <x v="6"/>
    <x v="6"/>
    <n v="0"/>
    <n v="0"/>
    <n v="0"/>
    <n v="0"/>
    <n v="0"/>
    <n v="1"/>
    <n v="0"/>
    <n v="0"/>
    <n v="1"/>
    <n v="0"/>
    <n v="0"/>
    <n v="1"/>
  </r>
  <r>
    <x v="32"/>
    <n v="411"/>
    <x v="6"/>
    <x v="6"/>
    <n v="0"/>
    <n v="1"/>
    <n v="0"/>
    <n v="0"/>
    <n v="1"/>
    <n v="0"/>
    <n v="0"/>
    <n v="0"/>
    <n v="1"/>
    <n v="1"/>
    <n v="0"/>
    <n v="0"/>
  </r>
  <r>
    <x v="33"/>
    <n v="422"/>
    <x v="6"/>
    <x v="6"/>
    <n v="0"/>
    <n v="0"/>
    <n v="1"/>
    <n v="0"/>
    <n v="0"/>
    <n v="1"/>
    <n v="0"/>
    <n v="0"/>
    <n v="1"/>
    <n v="0"/>
    <n v="0"/>
    <n v="1"/>
  </r>
  <r>
    <x v="34"/>
    <n v="428"/>
    <x v="6"/>
    <x v="6"/>
    <n v="0"/>
    <n v="0"/>
    <n v="1"/>
    <n v="0"/>
    <n v="1"/>
    <n v="0"/>
    <n v="0"/>
    <n v="0"/>
    <n v="1"/>
    <n v="1"/>
    <n v="0"/>
    <n v="0"/>
  </r>
  <r>
    <x v="35"/>
    <n v="440"/>
    <x v="6"/>
    <x v="6"/>
    <n v="0"/>
    <n v="0"/>
    <n v="1"/>
    <n v="0"/>
    <n v="1"/>
    <n v="0"/>
    <n v="0"/>
    <n v="0"/>
    <n v="1"/>
    <n v="1"/>
    <n v="0"/>
    <n v="0"/>
  </r>
  <r>
    <x v="36"/>
    <n v="442"/>
    <x v="6"/>
    <x v="6"/>
    <n v="0"/>
    <n v="1"/>
    <n v="0"/>
    <n v="0"/>
    <n v="0"/>
    <n v="1"/>
    <n v="0"/>
    <n v="0"/>
    <n v="1"/>
    <n v="1"/>
    <n v="0"/>
    <n v="0"/>
  </r>
  <r>
    <x v="37"/>
    <n v="446"/>
    <x v="6"/>
    <x v="6"/>
    <n v="0"/>
    <n v="0"/>
    <n v="0"/>
    <n v="0"/>
    <n v="0"/>
    <n v="0"/>
    <n v="0"/>
    <n v="0"/>
    <n v="0"/>
    <n v="0"/>
    <n v="0"/>
    <n v="0"/>
  </r>
  <r>
    <x v="38"/>
    <n v="470"/>
    <x v="6"/>
    <x v="6"/>
    <n v="0"/>
    <n v="0"/>
    <n v="0"/>
    <n v="0"/>
    <n v="0"/>
    <n v="0"/>
    <n v="0"/>
    <n v="0"/>
    <n v="0"/>
    <n v="0"/>
    <n v="0"/>
    <n v="0"/>
  </r>
  <r>
    <x v="39"/>
    <n v="484"/>
    <x v="6"/>
    <x v="6"/>
    <n v="0"/>
    <n v="1"/>
    <n v="0"/>
    <n v="0"/>
    <n v="0"/>
    <n v="1"/>
    <n v="0"/>
    <n v="0"/>
    <n v="1"/>
    <n v="0"/>
    <n v="0"/>
    <n v="1"/>
  </r>
  <r>
    <x v="40"/>
    <n v="498"/>
    <x v="6"/>
    <x v="6"/>
    <n v="0"/>
    <n v="1"/>
    <n v="0"/>
    <n v="0"/>
    <n v="0"/>
    <n v="1"/>
    <n v="0"/>
    <n v="0"/>
    <n v="1"/>
    <n v="0"/>
    <n v="0"/>
    <n v="1"/>
  </r>
  <r>
    <x v="41"/>
    <n v="499"/>
    <x v="6"/>
    <x v="6"/>
    <n v="0"/>
    <n v="0"/>
    <n v="1"/>
    <n v="0"/>
    <n v="0"/>
    <n v="1"/>
    <n v="0"/>
    <n v="0"/>
    <n v="1"/>
    <n v="0"/>
    <n v="0"/>
    <n v="1"/>
  </r>
  <r>
    <x v="42"/>
    <n v="528"/>
    <x v="6"/>
    <x v="6"/>
    <n v="0"/>
    <n v="1"/>
    <n v="0"/>
    <n v="0"/>
    <n v="0"/>
    <n v="1"/>
    <n v="0"/>
    <n v="0"/>
    <n v="1"/>
    <n v="0"/>
    <n v="0"/>
    <n v="1"/>
  </r>
  <r>
    <x v="43"/>
    <n v="554"/>
    <x v="6"/>
    <x v="6"/>
    <n v="0"/>
    <n v="0"/>
    <n v="1"/>
    <n v="0"/>
    <n v="0"/>
    <n v="1"/>
    <n v="0"/>
    <n v="0"/>
    <n v="1"/>
    <n v="0"/>
    <n v="0"/>
    <n v="1"/>
  </r>
  <r>
    <x v="44"/>
    <n v="578"/>
    <x v="6"/>
    <x v="6"/>
    <n v="0"/>
    <n v="0"/>
    <n v="1"/>
    <n v="0"/>
    <n v="0"/>
    <n v="1"/>
    <n v="0"/>
    <n v="0"/>
    <n v="1"/>
    <n v="0"/>
    <n v="0"/>
    <n v="1"/>
  </r>
  <r>
    <x v="45"/>
    <n v="604"/>
    <x v="6"/>
    <x v="6"/>
    <n v="0"/>
    <n v="0"/>
    <n v="0"/>
    <n v="0"/>
    <n v="1"/>
    <n v="0"/>
    <n v="0"/>
    <n v="0"/>
    <n v="1"/>
    <n v="0"/>
    <n v="0"/>
    <n v="1"/>
  </r>
  <r>
    <x v="46"/>
    <n v="616"/>
    <x v="6"/>
    <x v="6"/>
    <n v="0"/>
    <n v="0"/>
    <n v="1"/>
    <n v="0"/>
    <n v="0"/>
    <n v="1"/>
    <n v="0"/>
    <n v="0"/>
    <n v="1"/>
    <n v="0"/>
    <n v="0"/>
    <n v="1"/>
  </r>
  <r>
    <x v="47"/>
    <n v="620"/>
    <x v="6"/>
    <x v="6"/>
    <n v="0"/>
    <n v="0"/>
    <n v="0"/>
    <n v="0"/>
    <n v="0"/>
    <n v="1"/>
    <n v="0"/>
    <n v="0"/>
    <n v="1"/>
    <n v="1"/>
    <n v="0"/>
    <n v="0"/>
  </r>
  <r>
    <x v="48"/>
    <n v="630"/>
    <x v="6"/>
    <x v="6"/>
    <n v="0"/>
    <n v="0"/>
    <n v="0"/>
    <n v="0"/>
    <n v="0"/>
    <n v="0"/>
    <n v="0"/>
    <n v="0"/>
    <n v="0"/>
    <n v="0"/>
    <n v="0"/>
    <n v="0"/>
  </r>
  <r>
    <x v="49"/>
    <n v="634"/>
    <x v="6"/>
    <x v="6"/>
    <n v="0"/>
    <n v="1"/>
    <n v="0"/>
    <n v="0"/>
    <n v="0"/>
    <n v="1"/>
    <n v="1"/>
    <n v="0"/>
    <n v="0"/>
    <n v="1"/>
    <n v="0"/>
    <n v="0"/>
  </r>
  <r>
    <x v="50"/>
    <n v="642"/>
    <x v="6"/>
    <x v="6"/>
    <n v="0"/>
    <n v="1"/>
    <n v="0"/>
    <n v="0"/>
    <n v="0"/>
    <n v="1"/>
    <n v="1"/>
    <n v="0"/>
    <n v="0"/>
    <n v="0"/>
    <n v="0"/>
    <n v="1"/>
  </r>
  <r>
    <x v="51"/>
    <n v="643"/>
    <x v="6"/>
    <x v="6"/>
    <n v="0"/>
    <n v="0"/>
    <n v="1"/>
    <n v="0"/>
    <n v="0"/>
    <n v="1"/>
    <n v="0"/>
    <n v="0"/>
    <n v="1"/>
    <n v="0"/>
    <n v="0"/>
    <n v="1"/>
  </r>
  <r>
    <x v="52"/>
    <n v="702"/>
    <x v="6"/>
    <x v="6"/>
    <n v="0"/>
    <n v="0"/>
    <n v="0"/>
    <n v="0"/>
    <n v="0"/>
    <n v="0"/>
    <n v="0"/>
    <n v="0"/>
    <n v="0"/>
    <n v="0"/>
    <n v="0"/>
    <n v="0"/>
  </r>
  <r>
    <x v="53"/>
    <n v="703"/>
    <x v="6"/>
    <x v="6"/>
    <n v="0"/>
    <n v="0"/>
    <n v="1"/>
    <n v="0"/>
    <n v="0"/>
    <n v="1"/>
    <n v="0"/>
    <n v="0"/>
    <n v="1"/>
    <n v="0"/>
    <n v="0"/>
    <n v="1"/>
  </r>
  <r>
    <x v="54"/>
    <n v="704"/>
    <x v="6"/>
    <x v="6"/>
    <n v="0"/>
    <n v="0"/>
    <n v="0"/>
    <n v="0"/>
    <n v="0"/>
    <n v="1"/>
    <n v="0"/>
    <n v="0"/>
    <n v="1"/>
    <n v="0"/>
    <n v="0"/>
    <n v="1"/>
  </r>
  <r>
    <x v="55"/>
    <n v="705"/>
    <x v="6"/>
    <x v="6"/>
    <n v="0"/>
    <n v="0"/>
    <n v="1"/>
    <n v="0"/>
    <n v="0"/>
    <n v="1"/>
    <n v="1"/>
    <n v="0"/>
    <n v="0"/>
    <n v="0"/>
    <n v="1"/>
    <n v="0"/>
  </r>
  <r>
    <x v="56"/>
    <n v="724"/>
    <x v="6"/>
    <x v="6"/>
    <n v="0"/>
    <n v="0"/>
    <n v="1"/>
    <n v="0"/>
    <n v="1"/>
    <n v="0"/>
    <n v="0"/>
    <n v="0"/>
    <n v="1"/>
    <n v="1"/>
    <n v="0"/>
    <n v="0"/>
  </r>
  <r>
    <x v="57"/>
    <n v="752"/>
    <x v="6"/>
    <x v="6"/>
    <n v="0"/>
    <n v="0"/>
    <n v="0"/>
    <n v="0"/>
    <n v="0"/>
    <n v="0"/>
    <n v="0"/>
    <n v="0"/>
    <n v="0"/>
    <n v="0"/>
    <n v="0"/>
    <n v="0"/>
  </r>
  <r>
    <x v="58"/>
    <n v="756"/>
    <x v="6"/>
    <x v="6"/>
    <n v="0"/>
    <n v="0"/>
    <n v="1"/>
    <n v="0"/>
    <n v="0"/>
    <n v="1"/>
    <n v="0"/>
    <n v="0"/>
    <n v="1"/>
    <n v="0"/>
    <n v="0"/>
    <n v="1"/>
  </r>
  <r>
    <x v="59"/>
    <n v="764"/>
    <x v="6"/>
    <x v="6"/>
    <n v="0"/>
    <n v="1"/>
    <n v="0"/>
    <n v="0"/>
    <n v="1"/>
    <n v="0"/>
    <n v="1"/>
    <n v="0"/>
    <n v="0"/>
    <n v="0"/>
    <n v="0"/>
    <n v="1"/>
  </r>
  <r>
    <x v="60"/>
    <n v="780"/>
    <x v="6"/>
    <x v="6"/>
    <n v="0"/>
    <n v="0"/>
    <n v="0"/>
    <n v="0"/>
    <n v="0"/>
    <n v="0"/>
    <n v="0"/>
    <n v="0"/>
    <n v="0"/>
    <n v="0"/>
    <n v="0"/>
    <n v="0"/>
  </r>
  <r>
    <x v="61"/>
    <n v="784"/>
    <x v="6"/>
    <x v="6"/>
    <n v="0"/>
    <n v="1"/>
    <n v="0"/>
    <n v="0"/>
    <n v="0"/>
    <n v="1"/>
    <n v="0"/>
    <n v="0"/>
    <n v="1"/>
    <n v="1"/>
    <n v="0"/>
    <n v="0"/>
  </r>
  <r>
    <x v="62"/>
    <n v="788"/>
    <x v="6"/>
    <x v="6"/>
    <n v="0"/>
    <n v="0"/>
    <n v="1"/>
    <n v="0"/>
    <n v="0"/>
    <n v="1"/>
    <n v="0"/>
    <n v="0"/>
    <n v="1"/>
    <n v="0"/>
    <n v="0"/>
    <n v="1"/>
  </r>
  <r>
    <x v="63"/>
    <n v="792"/>
    <x v="6"/>
    <x v="6"/>
    <n v="0"/>
    <n v="0"/>
    <n v="1"/>
    <n v="0"/>
    <n v="0"/>
    <n v="1"/>
    <n v="0"/>
    <n v="0"/>
    <n v="1"/>
    <n v="0"/>
    <n v="0"/>
    <n v="1"/>
  </r>
  <r>
    <x v="64"/>
    <n v="807"/>
    <x v="6"/>
    <x v="6"/>
    <n v="0"/>
    <n v="0"/>
    <n v="1"/>
    <n v="0"/>
    <n v="0"/>
    <n v="1"/>
    <n v="0"/>
    <n v="0"/>
    <n v="1"/>
    <n v="0"/>
    <n v="0"/>
    <n v="1"/>
  </r>
  <r>
    <x v="65"/>
    <n v="826"/>
    <x v="6"/>
    <x v="6"/>
    <n v="0"/>
    <n v="0"/>
    <n v="1"/>
    <n v="0"/>
    <n v="0"/>
    <n v="1"/>
    <n v="0"/>
    <n v="0"/>
    <n v="1"/>
    <n v="1"/>
    <n v="0"/>
    <n v="0"/>
  </r>
  <r>
    <x v="66"/>
    <n v="840"/>
    <x v="6"/>
    <x v="6"/>
    <n v="0"/>
    <n v="0"/>
    <n v="1"/>
    <n v="0"/>
    <n v="0"/>
    <n v="1"/>
    <n v="0"/>
    <n v="0"/>
    <n v="1"/>
    <n v="0"/>
    <n v="0"/>
    <n v="1"/>
  </r>
  <r>
    <x v="67"/>
    <n v="858"/>
    <x v="6"/>
    <x v="6"/>
    <n v="0"/>
    <n v="1"/>
    <n v="0"/>
    <n v="0"/>
    <n v="0"/>
    <n v="1"/>
    <n v="0"/>
    <n v="0"/>
    <n v="1"/>
    <n v="0"/>
    <n v="0"/>
    <n v="1"/>
  </r>
  <r>
    <x v="68"/>
    <n v="970"/>
    <x v="6"/>
    <x v="6"/>
    <n v="0"/>
    <n v="1"/>
    <n v="0"/>
    <n v="0"/>
    <n v="1"/>
    <n v="0"/>
    <n v="0"/>
    <n v="0"/>
    <n v="1"/>
    <n v="1"/>
    <n v="0"/>
    <n v="0"/>
  </r>
  <r>
    <x v="69"/>
    <n v="971"/>
    <x v="6"/>
    <x v="6"/>
    <n v="0"/>
    <n v="0"/>
    <n v="1"/>
    <n v="0"/>
    <n v="0"/>
    <n v="1"/>
    <n v="0"/>
    <n v="0"/>
    <n v="1"/>
    <n v="0"/>
    <n v="0"/>
    <n v="1"/>
  </r>
  <r>
    <x v="70"/>
    <n v="972"/>
    <x v="6"/>
    <x v="6"/>
    <n v="0"/>
    <n v="0"/>
    <n v="0"/>
    <n v="0"/>
    <n v="0"/>
    <n v="0"/>
    <n v="0"/>
    <n v="0"/>
    <n v="0"/>
    <n v="0"/>
    <n v="0"/>
    <n v="0"/>
  </r>
  <r>
    <x v="71"/>
    <n v="973"/>
    <x v="6"/>
    <x v="6"/>
    <n v="0"/>
    <n v="0"/>
    <n v="0"/>
    <n v="0"/>
    <n v="0"/>
    <n v="0"/>
    <n v="0"/>
    <n v="0"/>
    <n v="0"/>
    <n v="0"/>
    <n v="0"/>
    <n v="0"/>
  </r>
  <r>
    <x v="72"/>
    <n v="974"/>
    <x v="6"/>
    <x v="6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1">
  <r>
    <x v="0"/>
    <n v="8"/>
    <s v="st093q01ta"/>
    <x v="0"/>
    <n v="0"/>
    <n v="0"/>
    <n v="0"/>
    <n v="0"/>
    <n v="0"/>
    <n v="0"/>
    <n v="0"/>
    <n v="0"/>
    <n v="0"/>
  </r>
  <r>
    <x v="1"/>
    <n v="12"/>
    <s v="st093q01ta"/>
    <x v="0"/>
    <n v="0"/>
    <n v="0"/>
    <n v="0"/>
    <n v="0"/>
    <n v="0"/>
    <n v="0"/>
    <n v="0"/>
    <n v="0"/>
    <n v="0"/>
  </r>
  <r>
    <x v="2"/>
    <n v="36"/>
    <s v="st093q01ta"/>
    <x v="0"/>
    <n v="0"/>
    <n v="0"/>
    <n v="1"/>
    <n v="0"/>
    <n v="1"/>
    <n v="0"/>
    <n v="1"/>
    <n v="0"/>
    <n v="0"/>
  </r>
  <r>
    <x v="3"/>
    <n v="40"/>
    <s v="st093q01ta"/>
    <x v="0"/>
    <n v="0"/>
    <n v="0"/>
    <n v="1"/>
    <n v="0"/>
    <n v="0"/>
    <n v="1"/>
    <n v="0"/>
    <n v="1"/>
    <n v="0"/>
  </r>
  <r>
    <x v="4"/>
    <n v="56"/>
    <s v="st093q01ta"/>
    <x v="0"/>
    <n v="0"/>
    <n v="0"/>
    <n v="1"/>
    <n v="0"/>
    <n v="0"/>
    <n v="1"/>
    <n v="0"/>
    <n v="0"/>
    <n v="1"/>
  </r>
  <r>
    <x v="5"/>
    <n v="76"/>
    <s v="st093q01ta"/>
    <x v="0"/>
    <n v="0"/>
    <n v="1"/>
    <n v="0"/>
    <n v="0"/>
    <n v="0"/>
    <n v="1"/>
    <n v="1"/>
    <n v="0"/>
    <n v="0"/>
  </r>
  <r>
    <x v="6"/>
    <n v="100"/>
    <s v="st093q01ta"/>
    <x v="0"/>
    <n v="0"/>
    <n v="1"/>
    <n v="0"/>
    <n v="0"/>
    <n v="1"/>
    <n v="0"/>
    <n v="1"/>
    <n v="0"/>
    <n v="0"/>
  </r>
  <r>
    <x v="7"/>
    <n v="124"/>
    <s v="st093q01ta"/>
    <x v="0"/>
    <n v="0"/>
    <n v="0"/>
    <n v="1"/>
    <n v="0"/>
    <n v="1"/>
    <n v="0"/>
    <n v="0"/>
    <n v="0"/>
    <n v="1"/>
  </r>
  <r>
    <x v="8"/>
    <n v="152"/>
    <s v="st093q01ta"/>
    <x v="0"/>
    <n v="0"/>
    <n v="1"/>
    <n v="0"/>
    <n v="0"/>
    <n v="0"/>
    <n v="1"/>
    <n v="1"/>
    <n v="0"/>
    <n v="0"/>
  </r>
  <r>
    <x v="9"/>
    <n v="158"/>
    <s v="st093q01ta"/>
    <x v="0"/>
    <n v="0"/>
    <n v="1"/>
    <n v="0"/>
    <n v="0"/>
    <n v="1"/>
    <n v="0"/>
    <n v="1"/>
    <n v="0"/>
    <n v="0"/>
  </r>
  <r>
    <x v="10"/>
    <n v="170"/>
    <s v="st093q01ta"/>
    <x v="0"/>
    <n v="0"/>
    <n v="1"/>
    <n v="0"/>
    <n v="0"/>
    <n v="0"/>
    <n v="1"/>
    <n v="1"/>
    <n v="0"/>
    <n v="0"/>
  </r>
  <r>
    <x v="11"/>
    <n v="188"/>
    <s v="st093q01ta"/>
    <x v="0"/>
    <n v="0"/>
    <n v="0"/>
    <n v="1"/>
    <n v="0"/>
    <n v="0"/>
    <n v="1"/>
    <n v="0"/>
    <n v="0"/>
    <n v="1"/>
  </r>
  <r>
    <x v="12"/>
    <n v="191"/>
    <s v="st093q01ta"/>
    <x v="0"/>
    <n v="0"/>
    <n v="1"/>
    <n v="0"/>
    <n v="0"/>
    <n v="0"/>
    <n v="1"/>
    <n v="0"/>
    <n v="0"/>
    <n v="1"/>
  </r>
  <r>
    <x v="13"/>
    <n v="203"/>
    <s v="st093q01ta"/>
    <x v="0"/>
    <n v="0"/>
    <n v="1"/>
    <n v="0"/>
    <n v="0"/>
    <n v="0"/>
    <n v="1"/>
    <n v="1"/>
    <n v="0"/>
    <n v="0"/>
  </r>
  <r>
    <x v="14"/>
    <n v="208"/>
    <s v="st093q01ta"/>
    <x v="0"/>
    <n v="0"/>
    <n v="0"/>
    <n v="1"/>
    <n v="0"/>
    <n v="0"/>
    <n v="1"/>
    <n v="0"/>
    <n v="0"/>
    <n v="1"/>
  </r>
  <r>
    <x v="15"/>
    <n v="214"/>
    <s v="st093q01ta"/>
    <x v="0"/>
    <n v="0"/>
    <n v="1"/>
    <n v="0"/>
    <n v="0"/>
    <n v="0"/>
    <n v="1"/>
    <n v="1"/>
    <n v="0"/>
    <n v="0"/>
  </r>
  <r>
    <x v="16"/>
    <n v="233"/>
    <s v="st093q01ta"/>
    <x v="0"/>
    <n v="0"/>
    <n v="0"/>
    <n v="1"/>
    <n v="0"/>
    <n v="0"/>
    <n v="1"/>
    <n v="0"/>
    <n v="0"/>
    <n v="1"/>
  </r>
  <r>
    <x v="17"/>
    <n v="246"/>
    <s v="st093q01ta"/>
    <x v="0"/>
    <n v="0"/>
    <n v="0"/>
    <n v="1"/>
    <n v="0"/>
    <n v="0"/>
    <n v="1"/>
    <n v="0"/>
    <n v="0"/>
    <n v="1"/>
  </r>
  <r>
    <x v="18"/>
    <n v="250"/>
    <s v="st093q01ta"/>
    <x v="0"/>
    <n v="0"/>
    <n v="0"/>
    <n v="1"/>
    <n v="0"/>
    <n v="0"/>
    <n v="1"/>
    <n v="0"/>
    <n v="0"/>
    <n v="1"/>
  </r>
  <r>
    <x v="19"/>
    <n v="268"/>
    <s v="st093q01ta"/>
    <x v="0"/>
    <n v="0"/>
    <n v="0"/>
    <n v="0"/>
    <n v="0"/>
    <n v="0"/>
    <n v="0"/>
    <n v="0"/>
    <n v="0"/>
    <n v="0"/>
  </r>
  <r>
    <x v="20"/>
    <n v="276"/>
    <s v="st093q01ta"/>
    <x v="0"/>
    <n v="0"/>
    <n v="0"/>
    <n v="1"/>
    <n v="0"/>
    <n v="0"/>
    <n v="1"/>
    <n v="0"/>
    <n v="0"/>
    <n v="1"/>
  </r>
  <r>
    <x v="21"/>
    <n v="300"/>
    <s v="st093q01ta"/>
    <x v="0"/>
    <n v="0"/>
    <n v="1"/>
    <n v="0"/>
    <n v="0"/>
    <n v="1"/>
    <n v="0"/>
    <n v="1"/>
    <n v="0"/>
    <n v="0"/>
  </r>
  <r>
    <x v="22"/>
    <n v="344"/>
    <s v="st093q01ta"/>
    <x v="0"/>
    <n v="0"/>
    <n v="0"/>
    <n v="0"/>
    <n v="0"/>
    <n v="0"/>
    <n v="0"/>
    <n v="0"/>
    <n v="0"/>
    <n v="0"/>
  </r>
  <r>
    <x v="23"/>
    <n v="348"/>
    <s v="st093q01ta"/>
    <x v="0"/>
    <n v="0"/>
    <n v="1"/>
    <n v="0"/>
    <n v="0"/>
    <n v="0"/>
    <n v="1"/>
    <n v="1"/>
    <n v="0"/>
    <n v="0"/>
  </r>
  <r>
    <x v="24"/>
    <n v="352"/>
    <s v="st093q01ta"/>
    <x v="0"/>
    <n v="0"/>
    <n v="1"/>
    <n v="0"/>
    <n v="0"/>
    <n v="0"/>
    <n v="1"/>
    <n v="0"/>
    <n v="0"/>
    <n v="1"/>
  </r>
  <r>
    <x v="25"/>
    <n v="360"/>
    <s v="st093q01ta"/>
    <x v="0"/>
    <n v="0"/>
    <n v="0"/>
    <n v="0"/>
    <n v="0"/>
    <n v="0"/>
    <n v="0"/>
    <n v="0"/>
    <n v="0"/>
    <n v="0"/>
  </r>
  <r>
    <x v="26"/>
    <n v="372"/>
    <s v="st093q01ta"/>
    <x v="0"/>
    <n v="0"/>
    <n v="0"/>
    <n v="1"/>
    <n v="0"/>
    <n v="0"/>
    <n v="1"/>
    <n v="0"/>
    <n v="0"/>
    <n v="1"/>
  </r>
  <r>
    <x v="27"/>
    <n v="376"/>
    <s v="st093q01ta"/>
    <x v="0"/>
    <n v="0"/>
    <n v="0"/>
    <n v="1"/>
    <n v="0"/>
    <n v="1"/>
    <n v="0"/>
    <n v="0"/>
    <n v="0"/>
    <n v="1"/>
  </r>
  <r>
    <x v="28"/>
    <n v="380"/>
    <s v="st093q01ta"/>
    <x v="0"/>
    <n v="0"/>
    <n v="0"/>
    <n v="1"/>
    <n v="0"/>
    <n v="1"/>
    <n v="0"/>
    <n v="0"/>
    <n v="0"/>
    <n v="1"/>
  </r>
  <r>
    <x v="29"/>
    <n v="392"/>
    <s v="st093q01ta"/>
    <x v="0"/>
    <n v="0"/>
    <n v="0"/>
    <n v="1"/>
    <n v="0"/>
    <n v="0"/>
    <n v="1"/>
    <n v="0"/>
    <n v="0"/>
    <n v="1"/>
  </r>
  <r>
    <x v="30"/>
    <n v="400"/>
    <s v="st093q01ta"/>
    <x v="0"/>
    <n v="0"/>
    <n v="0"/>
    <n v="0"/>
    <n v="0"/>
    <n v="0"/>
    <n v="0"/>
    <n v="0"/>
    <n v="0"/>
    <n v="0"/>
  </r>
  <r>
    <x v="31"/>
    <n v="410"/>
    <s v="st093q01ta"/>
    <x v="0"/>
    <n v="0"/>
    <n v="0"/>
    <n v="1"/>
    <n v="0"/>
    <n v="0"/>
    <n v="1"/>
    <n v="0"/>
    <n v="0"/>
    <n v="1"/>
  </r>
  <r>
    <x v="32"/>
    <n v="411"/>
    <s v="st093q01ta"/>
    <x v="0"/>
    <n v="0"/>
    <n v="0"/>
    <n v="0"/>
    <n v="0"/>
    <n v="0"/>
    <n v="0"/>
    <n v="0"/>
    <n v="0"/>
    <n v="0"/>
  </r>
  <r>
    <x v="33"/>
    <n v="422"/>
    <s v="st093q01ta"/>
    <x v="0"/>
    <n v="0"/>
    <n v="0"/>
    <n v="0"/>
    <n v="0"/>
    <n v="0"/>
    <n v="0"/>
    <n v="0"/>
    <n v="0"/>
    <n v="0"/>
  </r>
  <r>
    <x v="34"/>
    <n v="428"/>
    <s v="st093q01ta"/>
    <x v="0"/>
    <n v="0"/>
    <n v="0"/>
    <n v="1"/>
    <n v="1"/>
    <n v="0"/>
    <n v="0"/>
    <n v="0"/>
    <n v="1"/>
    <n v="0"/>
  </r>
  <r>
    <x v="35"/>
    <n v="440"/>
    <s v="st093q01ta"/>
    <x v="0"/>
    <n v="0"/>
    <n v="0"/>
    <n v="1"/>
    <n v="0"/>
    <n v="0"/>
    <n v="1"/>
    <n v="0"/>
    <n v="0"/>
    <n v="1"/>
  </r>
  <r>
    <x v="36"/>
    <n v="442"/>
    <s v="st093q01ta"/>
    <x v="0"/>
    <n v="0"/>
    <n v="1"/>
    <n v="0"/>
    <n v="0"/>
    <n v="1"/>
    <n v="0"/>
    <n v="1"/>
    <n v="0"/>
    <n v="0"/>
  </r>
  <r>
    <x v="37"/>
    <n v="446"/>
    <s v="st093q01ta"/>
    <x v="0"/>
    <n v="0"/>
    <n v="0"/>
    <n v="0"/>
    <n v="0"/>
    <n v="0"/>
    <n v="0"/>
    <n v="0"/>
    <n v="0"/>
    <n v="0"/>
  </r>
  <r>
    <x v="38"/>
    <n v="470"/>
    <s v="st093q01ta"/>
    <x v="0"/>
    <n v="0"/>
    <n v="0"/>
    <n v="0"/>
    <n v="0"/>
    <n v="0"/>
    <n v="0"/>
    <n v="0"/>
    <n v="0"/>
    <n v="0"/>
  </r>
  <r>
    <x v="39"/>
    <n v="484"/>
    <s v="st093q01ta"/>
    <x v="0"/>
    <n v="0"/>
    <n v="0"/>
    <n v="1"/>
    <n v="0"/>
    <n v="0"/>
    <n v="1"/>
    <n v="0"/>
    <n v="0"/>
    <n v="1"/>
  </r>
  <r>
    <x v="40"/>
    <n v="498"/>
    <s v="st093q01ta"/>
    <x v="0"/>
    <n v="0"/>
    <n v="0"/>
    <n v="0"/>
    <n v="0"/>
    <n v="0"/>
    <n v="0"/>
    <n v="0"/>
    <n v="0"/>
    <n v="0"/>
  </r>
  <r>
    <x v="41"/>
    <n v="499"/>
    <s v="st093q01ta"/>
    <x v="0"/>
    <n v="0"/>
    <n v="0"/>
    <n v="1"/>
    <n v="0"/>
    <n v="0"/>
    <n v="1"/>
    <n v="0"/>
    <n v="0"/>
    <n v="1"/>
  </r>
  <r>
    <x v="42"/>
    <n v="528"/>
    <s v="st093q01ta"/>
    <x v="0"/>
    <n v="0"/>
    <n v="1"/>
    <n v="0"/>
    <n v="0"/>
    <n v="0"/>
    <n v="1"/>
    <n v="1"/>
    <n v="0"/>
    <n v="0"/>
  </r>
  <r>
    <x v="43"/>
    <n v="554"/>
    <s v="st093q01ta"/>
    <x v="0"/>
    <n v="0"/>
    <n v="0"/>
    <n v="1"/>
    <n v="0"/>
    <n v="0"/>
    <n v="1"/>
    <n v="0"/>
    <n v="0"/>
    <n v="1"/>
  </r>
  <r>
    <x v="44"/>
    <n v="578"/>
    <s v="st093q01ta"/>
    <x v="0"/>
    <n v="0"/>
    <n v="0"/>
    <n v="1"/>
    <n v="0"/>
    <n v="0"/>
    <n v="1"/>
    <n v="0"/>
    <n v="0"/>
    <n v="1"/>
  </r>
  <r>
    <x v="45"/>
    <n v="604"/>
    <s v="st093q01ta"/>
    <x v="0"/>
    <n v="0"/>
    <n v="1"/>
    <n v="0"/>
    <n v="0"/>
    <n v="0"/>
    <n v="1"/>
    <n v="0"/>
    <n v="0"/>
    <n v="1"/>
  </r>
  <r>
    <x v="46"/>
    <n v="616"/>
    <s v="st093q01ta"/>
    <x v="0"/>
    <n v="0"/>
    <n v="1"/>
    <n v="0"/>
    <n v="0"/>
    <n v="0"/>
    <n v="1"/>
    <n v="0"/>
    <n v="0"/>
    <n v="1"/>
  </r>
  <r>
    <x v="47"/>
    <n v="620"/>
    <s v="st093q01ta"/>
    <x v="0"/>
    <n v="0"/>
    <n v="0"/>
    <n v="1"/>
    <n v="0"/>
    <n v="0"/>
    <n v="1"/>
    <n v="0"/>
    <n v="0"/>
    <n v="1"/>
  </r>
  <r>
    <x v="48"/>
    <n v="630"/>
    <s v="st093q01ta"/>
    <x v="0"/>
    <n v="0"/>
    <n v="0"/>
    <n v="0"/>
    <n v="0"/>
    <n v="0"/>
    <n v="0"/>
    <n v="0"/>
    <n v="0"/>
    <n v="0"/>
  </r>
  <r>
    <x v="49"/>
    <n v="634"/>
    <s v="st093q01ta"/>
    <x v="0"/>
    <n v="0"/>
    <n v="1"/>
    <n v="0"/>
    <n v="0"/>
    <n v="1"/>
    <n v="0"/>
    <n v="1"/>
    <n v="0"/>
    <n v="0"/>
  </r>
  <r>
    <x v="50"/>
    <n v="642"/>
    <s v="st093q01ta"/>
    <x v="0"/>
    <n v="0"/>
    <n v="0"/>
    <n v="0"/>
    <n v="0"/>
    <n v="0"/>
    <n v="0"/>
    <n v="0"/>
    <n v="0"/>
    <n v="0"/>
  </r>
  <r>
    <x v="51"/>
    <n v="643"/>
    <s v="st093q01ta"/>
    <x v="0"/>
    <n v="0"/>
    <n v="0"/>
    <n v="1"/>
    <n v="0"/>
    <n v="1"/>
    <n v="0"/>
    <n v="1"/>
    <n v="0"/>
    <n v="0"/>
  </r>
  <r>
    <x v="52"/>
    <n v="702"/>
    <s v="st093q01ta"/>
    <x v="0"/>
    <n v="0"/>
    <n v="0"/>
    <n v="0"/>
    <n v="0"/>
    <n v="0"/>
    <n v="0"/>
    <n v="0"/>
    <n v="0"/>
    <n v="0"/>
  </r>
  <r>
    <x v="53"/>
    <n v="703"/>
    <s v="st093q01ta"/>
    <x v="0"/>
    <n v="0"/>
    <n v="1"/>
    <n v="0"/>
    <n v="0"/>
    <n v="1"/>
    <n v="0"/>
    <n v="1"/>
    <n v="0"/>
    <n v="0"/>
  </r>
  <r>
    <x v="54"/>
    <n v="704"/>
    <s v="st093q01ta"/>
    <x v="0"/>
    <n v="0"/>
    <n v="0"/>
    <n v="0"/>
    <n v="0"/>
    <n v="0"/>
    <n v="0"/>
    <n v="0"/>
    <n v="0"/>
    <n v="0"/>
  </r>
  <r>
    <x v="55"/>
    <n v="705"/>
    <s v="st093q01ta"/>
    <x v="0"/>
    <n v="0"/>
    <n v="0"/>
    <n v="1"/>
    <n v="0"/>
    <n v="0"/>
    <n v="1"/>
    <n v="0"/>
    <n v="0"/>
    <n v="1"/>
  </r>
  <r>
    <x v="56"/>
    <n v="724"/>
    <s v="st093q01ta"/>
    <x v="0"/>
    <n v="0"/>
    <n v="0"/>
    <n v="1"/>
    <n v="0"/>
    <n v="0"/>
    <n v="1"/>
    <n v="0"/>
    <n v="0"/>
    <n v="1"/>
  </r>
  <r>
    <x v="57"/>
    <n v="752"/>
    <s v="st093q01ta"/>
    <x v="0"/>
    <n v="0"/>
    <n v="0"/>
    <n v="0"/>
    <n v="0"/>
    <n v="0"/>
    <n v="0"/>
    <n v="0"/>
    <n v="0"/>
    <n v="0"/>
  </r>
  <r>
    <x v="58"/>
    <n v="756"/>
    <s v="st093q01ta"/>
    <x v="0"/>
    <n v="0"/>
    <n v="0"/>
    <n v="1"/>
    <n v="0"/>
    <n v="0"/>
    <n v="1"/>
    <n v="0"/>
    <n v="0"/>
    <n v="1"/>
  </r>
  <r>
    <x v="59"/>
    <n v="764"/>
    <s v="st093q01ta"/>
    <x v="0"/>
    <n v="0"/>
    <n v="1"/>
    <n v="0"/>
    <n v="0"/>
    <n v="0"/>
    <n v="1"/>
    <n v="1"/>
    <n v="0"/>
    <n v="0"/>
  </r>
  <r>
    <x v="60"/>
    <n v="780"/>
    <s v="st093q01ta"/>
    <x v="0"/>
    <n v="0"/>
    <n v="0"/>
    <n v="0"/>
    <n v="0"/>
    <n v="0"/>
    <n v="0"/>
    <n v="0"/>
    <n v="0"/>
    <n v="0"/>
  </r>
  <r>
    <x v="61"/>
    <n v="784"/>
    <s v="st093q01ta"/>
    <x v="0"/>
    <n v="0"/>
    <n v="1"/>
    <n v="0"/>
    <n v="0"/>
    <n v="0"/>
    <n v="1"/>
    <n v="1"/>
    <n v="0"/>
    <n v="0"/>
  </r>
  <r>
    <x v="62"/>
    <n v="788"/>
    <s v="st093q01ta"/>
    <x v="0"/>
    <n v="0"/>
    <n v="1"/>
    <n v="0"/>
    <n v="0"/>
    <n v="0"/>
    <n v="1"/>
    <n v="1"/>
    <n v="0"/>
    <n v="0"/>
  </r>
  <r>
    <x v="63"/>
    <n v="792"/>
    <s v="st093q01ta"/>
    <x v="0"/>
    <n v="0"/>
    <n v="0"/>
    <n v="1"/>
    <n v="0"/>
    <n v="0"/>
    <n v="1"/>
    <n v="0"/>
    <n v="0"/>
    <n v="1"/>
  </r>
  <r>
    <x v="64"/>
    <n v="807"/>
    <s v="st093q01ta"/>
    <x v="0"/>
    <n v="0"/>
    <n v="0"/>
    <n v="0"/>
    <n v="0"/>
    <n v="0"/>
    <n v="0"/>
    <n v="0"/>
    <n v="0"/>
    <n v="0"/>
  </r>
  <r>
    <x v="65"/>
    <n v="826"/>
    <s v="st093q01ta"/>
    <x v="0"/>
    <n v="1"/>
    <n v="0"/>
    <n v="0"/>
    <n v="0"/>
    <n v="0"/>
    <n v="1"/>
    <n v="0"/>
    <n v="1"/>
    <n v="0"/>
  </r>
  <r>
    <x v="66"/>
    <n v="840"/>
    <s v="st093q01ta"/>
    <x v="0"/>
    <n v="0"/>
    <n v="0"/>
    <n v="1"/>
    <n v="1"/>
    <n v="0"/>
    <n v="0"/>
    <n v="0"/>
    <n v="1"/>
    <n v="0"/>
  </r>
  <r>
    <x v="67"/>
    <n v="858"/>
    <s v="st093q01ta"/>
    <x v="0"/>
    <n v="0"/>
    <n v="1"/>
    <n v="0"/>
    <n v="0"/>
    <n v="0"/>
    <n v="1"/>
    <n v="1"/>
    <n v="0"/>
    <n v="0"/>
  </r>
  <r>
    <x v="68"/>
    <n v="970"/>
    <s v="st093q01ta"/>
    <x v="0"/>
    <n v="0"/>
    <n v="0"/>
    <n v="1"/>
    <n v="0"/>
    <n v="0"/>
    <n v="1"/>
    <n v="0"/>
    <n v="0"/>
    <n v="1"/>
  </r>
  <r>
    <x v="69"/>
    <n v="971"/>
    <s v="st093q01ta"/>
    <x v="0"/>
    <n v="0"/>
    <n v="0"/>
    <n v="1"/>
    <n v="0"/>
    <n v="0"/>
    <n v="1"/>
    <n v="0"/>
    <n v="0"/>
    <n v="1"/>
  </r>
  <r>
    <x v="70"/>
    <n v="972"/>
    <s v="st093q01ta"/>
    <x v="0"/>
    <n v="0"/>
    <n v="0"/>
    <n v="0"/>
    <n v="0"/>
    <n v="0"/>
    <n v="0"/>
    <n v="0"/>
    <n v="0"/>
    <n v="0"/>
  </r>
  <r>
    <x v="71"/>
    <n v="973"/>
    <s v="st093q01ta"/>
    <x v="0"/>
    <n v="0"/>
    <n v="0"/>
    <n v="0"/>
    <n v="0"/>
    <n v="0"/>
    <n v="0"/>
    <n v="0"/>
    <n v="0"/>
    <n v="0"/>
  </r>
  <r>
    <x v="72"/>
    <n v="974"/>
    <s v="st093q01ta"/>
    <x v="0"/>
    <n v="0"/>
    <n v="0"/>
    <n v="0"/>
    <n v="0"/>
    <n v="0"/>
    <n v="0"/>
    <n v="0"/>
    <n v="0"/>
    <n v="0"/>
  </r>
  <r>
    <x v="0"/>
    <n v="8"/>
    <s v="st093q03ta"/>
    <x v="1"/>
    <n v="0"/>
    <n v="0"/>
    <n v="0"/>
    <n v="0"/>
    <n v="0"/>
    <n v="0"/>
    <n v="0"/>
    <n v="0"/>
    <n v="0"/>
  </r>
  <r>
    <x v="1"/>
    <n v="12"/>
    <s v="st093q03ta"/>
    <x v="1"/>
    <n v="0"/>
    <n v="0"/>
    <n v="0"/>
    <n v="0"/>
    <n v="0"/>
    <n v="0"/>
    <n v="0"/>
    <n v="0"/>
    <n v="0"/>
  </r>
  <r>
    <x v="2"/>
    <n v="36"/>
    <s v="st093q03ta"/>
    <x v="1"/>
    <n v="0"/>
    <n v="0"/>
    <n v="1"/>
    <n v="0"/>
    <n v="0"/>
    <n v="1"/>
    <n v="0"/>
    <n v="0"/>
    <n v="1"/>
  </r>
  <r>
    <x v="3"/>
    <n v="40"/>
    <s v="st093q03ta"/>
    <x v="1"/>
    <n v="0"/>
    <n v="0"/>
    <n v="1"/>
    <n v="0"/>
    <n v="0"/>
    <n v="1"/>
    <n v="0"/>
    <n v="0"/>
    <n v="1"/>
  </r>
  <r>
    <x v="4"/>
    <n v="56"/>
    <s v="st093q03ta"/>
    <x v="1"/>
    <n v="1"/>
    <n v="0"/>
    <n v="0"/>
    <n v="1"/>
    <n v="0"/>
    <n v="0"/>
    <n v="0"/>
    <n v="1"/>
    <n v="0"/>
  </r>
  <r>
    <x v="5"/>
    <n v="76"/>
    <s v="st093q03ta"/>
    <x v="1"/>
    <n v="0"/>
    <n v="1"/>
    <n v="0"/>
    <n v="0"/>
    <n v="0"/>
    <n v="1"/>
    <n v="0"/>
    <n v="0"/>
    <n v="1"/>
  </r>
  <r>
    <x v="6"/>
    <n v="100"/>
    <s v="st093q03ta"/>
    <x v="1"/>
    <n v="0"/>
    <n v="1"/>
    <n v="0"/>
    <n v="0"/>
    <n v="0"/>
    <n v="1"/>
    <n v="1"/>
    <n v="0"/>
    <n v="0"/>
  </r>
  <r>
    <x v="7"/>
    <n v="124"/>
    <s v="st093q03ta"/>
    <x v="1"/>
    <n v="0"/>
    <n v="0"/>
    <n v="1"/>
    <n v="0"/>
    <n v="1"/>
    <n v="0"/>
    <n v="1"/>
    <n v="0"/>
    <n v="0"/>
  </r>
  <r>
    <x v="8"/>
    <n v="152"/>
    <s v="st093q03ta"/>
    <x v="1"/>
    <n v="0"/>
    <n v="1"/>
    <n v="0"/>
    <n v="0"/>
    <n v="0"/>
    <n v="1"/>
    <n v="1"/>
    <n v="0"/>
    <n v="0"/>
  </r>
  <r>
    <x v="9"/>
    <n v="158"/>
    <s v="st093q03ta"/>
    <x v="1"/>
    <n v="0"/>
    <n v="1"/>
    <n v="0"/>
    <n v="0"/>
    <n v="0"/>
    <n v="1"/>
    <n v="1"/>
    <n v="0"/>
    <n v="0"/>
  </r>
  <r>
    <x v="10"/>
    <n v="170"/>
    <s v="st093q03ta"/>
    <x v="1"/>
    <n v="0"/>
    <n v="1"/>
    <n v="0"/>
    <n v="0"/>
    <n v="0"/>
    <n v="1"/>
    <n v="1"/>
    <n v="0"/>
    <n v="0"/>
  </r>
  <r>
    <x v="11"/>
    <n v="188"/>
    <s v="st093q03ta"/>
    <x v="1"/>
    <n v="0"/>
    <n v="0"/>
    <n v="1"/>
    <n v="0"/>
    <n v="0"/>
    <n v="1"/>
    <n v="0"/>
    <n v="0"/>
    <n v="1"/>
  </r>
  <r>
    <x v="12"/>
    <n v="191"/>
    <s v="st093q03ta"/>
    <x v="1"/>
    <n v="0"/>
    <n v="0"/>
    <n v="1"/>
    <n v="0"/>
    <n v="0"/>
    <n v="1"/>
    <n v="0"/>
    <n v="0"/>
    <n v="1"/>
  </r>
  <r>
    <x v="13"/>
    <n v="203"/>
    <s v="st093q03ta"/>
    <x v="1"/>
    <n v="0"/>
    <n v="1"/>
    <n v="0"/>
    <n v="0"/>
    <n v="0"/>
    <n v="1"/>
    <n v="1"/>
    <n v="0"/>
    <n v="0"/>
  </r>
  <r>
    <x v="14"/>
    <n v="208"/>
    <s v="st093q03ta"/>
    <x v="1"/>
    <n v="0"/>
    <n v="0"/>
    <n v="1"/>
    <n v="0"/>
    <n v="0"/>
    <n v="1"/>
    <n v="0"/>
    <n v="0"/>
    <n v="1"/>
  </r>
  <r>
    <x v="15"/>
    <n v="214"/>
    <s v="st093q03ta"/>
    <x v="1"/>
    <n v="0"/>
    <n v="1"/>
    <n v="0"/>
    <n v="0"/>
    <n v="0"/>
    <n v="1"/>
    <n v="1"/>
    <n v="0"/>
    <n v="0"/>
  </r>
  <r>
    <x v="16"/>
    <n v="233"/>
    <s v="st093q03ta"/>
    <x v="1"/>
    <n v="0"/>
    <n v="0"/>
    <n v="1"/>
    <n v="0"/>
    <n v="1"/>
    <n v="0"/>
    <n v="1"/>
    <n v="0"/>
    <n v="0"/>
  </r>
  <r>
    <x v="17"/>
    <n v="246"/>
    <s v="st093q03ta"/>
    <x v="1"/>
    <n v="0"/>
    <n v="1"/>
    <n v="0"/>
    <n v="0"/>
    <n v="1"/>
    <n v="0"/>
    <n v="1"/>
    <n v="0"/>
    <n v="0"/>
  </r>
  <r>
    <x v="18"/>
    <n v="250"/>
    <s v="st093q03ta"/>
    <x v="1"/>
    <n v="0"/>
    <n v="0"/>
    <n v="1"/>
    <n v="0"/>
    <n v="0"/>
    <n v="1"/>
    <n v="0"/>
    <n v="0"/>
    <n v="1"/>
  </r>
  <r>
    <x v="19"/>
    <n v="268"/>
    <s v="st093q03ta"/>
    <x v="1"/>
    <n v="0"/>
    <n v="0"/>
    <n v="0"/>
    <n v="0"/>
    <n v="0"/>
    <n v="0"/>
    <n v="0"/>
    <n v="0"/>
    <n v="0"/>
  </r>
  <r>
    <x v="20"/>
    <n v="276"/>
    <s v="st093q03ta"/>
    <x v="1"/>
    <n v="0"/>
    <n v="0"/>
    <n v="1"/>
    <n v="0"/>
    <n v="0"/>
    <n v="1"/>
    <n v="0"/>
    <n v="0"/>
    <n v="1"/>
  </r>
  <r>
    <x v="21"/>
    <n v="300"/>
    <s v="st093q03ta"/>
    <x v="1"/>
    <n v="0"/>
    <n v="1"/>
    <n v="0"/>
    <n v="0"/>
    <n v="0"/>
    <n v="1"/>
    <n v="1"/>
    <n v="0"/>
    <n v="0"/>
  </r>
  <r>
    <x v="22"/>
    <n v="344"/>
    <s v="st093q03ta"/>
    <x v="1"/>
    <n v="0"/>
    <n v="0"/>
    <n v="0"/>
    <n v="0"/>
    <n v="0"/>
    <n v="0"/>
    <n v="0"/>
    <n v="0"/>
    <n v="0"/>
  </r>
  <r>
    <x v="23"/>
    <n v="348"/>
    <s v="st093q03ta"/>
    <x v="1"/>
    <n v="0"/>
    <n v="1"/>
    <n v="0"/>
    <n v="0"/>
    <n v="0"/>
    <n v="1"/>
    <n v="1"/>
    <n v="0"/>
    <n v="0"/>
  </r>
  <r>
    <x v="24"/>
    <n v="352"/>
    <s v="st093q03ta"/>
    <x v="1"/>
    <n v="0"/>
    <n v="1"/>
    <n v="0"/>
    <n v="0"/>
    <n v="0"/>
    <n v="1"/>
    <n v="1"/>
    <n v="0"/>
    <n v="0"/>
  </r>
  <r>
    <x v="25"/>
    <n v="360"/>
    <s v="st093q03ta"/>
    <x v="1"/>
    <n v="0"/>
    <n v="0"/>
    <n v="0"/>
    <n v="0"/>
    <n v="0"/>
    <n v="0"/>
    <n v="0"/>
    <n v="0"/>
    <n v="0"/>
  </r>
  <r>
    <x v="26"/>
    <n v="372"/>
    <s v="st093q03ta"/>
    <x v="1"/>
    <n v="0"/>
    <n v="0"/>
    <n v="1"/>
    <n v="0"/>
    <n v="0"/>
    <n v="1"/>
    <n v="1"/>
    <n v="0"/>
    <n v="0"/>
  </r>
  <r>
    <x v="27"/>
    <n v="376"/>
    <s v="st093q03ta"/>
    <x v="1"/>
    <n v="0"/>
    <n v="0"/>
    <n v="1"/>
    <n v="0"/>
    <n v="0"/>
    <n v="1"/>
    <n v="0"/>
    <n v="0"/>
    <n v="1"/>
  </r>
  <r>
    <x v="28"/>
    <n v="380"/>
    <s v="st093q03ta"/>
    <x v="1"/>
    <n v="0"/>
    <n v="0"/>
    <n v="1"/>
    <n v="0"/>
    <n v="0"/>
    <n v="1"/>
    <n v="0"/>
    <n v="0"/>
    <n v="1"/>
  </r>
  <r>
    <x v="29"/>
    <n v="392"/>
    <s v="st093q03ta"/>
    <x v="1"/>
    <n v="0"/>
    <n v="0"/>
    <n v="1"/>
    <n v="0"/>
    <n v="0"/>
    <n v="1"/>
    <n v="0"/>
    <n v="0"/>
    <n v="1"/>
  </r>
  <r>
    <x v="30"/>
    <n v="400"/>
    <s v="st093q03ta"/>
    <x v="1"/>
    <n v="0"/>
    <n v="0"/>
    <n v="0"/>
    <n v="0"/>
    <n v="0"/>
    <n v="0"/>
    <n v="0"/>
    <n v="0"/>
    <n v="0"/>
  </r>
  <r>
    <x v="31"/>
    <n v="410"/>
    <s v="st093q03ta"/>
    <x v="1"/>
    <n v="0"/>
    <n v="0"/>
    <n v="1"/>
    <n v="0"/>
    <n v="0"/>
    <n v="1"/>
    <n v="0"/>
    <n v="0"/>
    <n v="1"/>
  </r>
  <r>
    <x v="32"/>
    <n v="411"/>
    <s v="st093q03ta"/>
    <x v="1"/>
    <n v="0"/>
    <n v="0"/>
    <n v="0"/>
    <n v="0"/>
    <n v="0"/>
    <n v="0"/>
    <n v="0"/>
    <n v="0"/>
    <n v="0"/>
  </r>
  <r>
    <x v="33"/>
    <n v="422"/>
    <s v="st093q03ta"/>
    <x v="1"/>
    <n v="0"/>
    <n v="0"/>
    <n v="0"/>
    <n v="0"/>
    <n v="0"/>
    <n v="0"/>
    <n v="0"/>
    <n v="0"/>
    <n v="0"/>
  </r>
  <r>
    <x v="34"/>
    <n v="428"/>
    <s v="st093q03ta"/>
    <x v="1"/>
    <n v="0"/>
    <n v="0"/>
    <n v="1"/>
    <n v="0"/>
    <n v="1"/>
    <n v="0"/>
    <n v="0"/>
    <n v="0"/>
    <n v="1"/>
  </r>
  <r>
    <x v="35"/>
    <n v="440"/>
    <s v="st093q03ta"/>
    <x v="1"/>
    <n v="0"/>
    <n v="0"/>
    <n v="1"/>
    <n v="0"/>
    <n v="1"/>
    <n v="0"/>
    <n v="0"/>
    <n v="0"/>
    <n v="1"/>
  </r>
  <r>
    <x v="36"/>
    <n v="442"/>
    <s v="st093q03ta"/>
    <x v="1"/>
    <n v="0"/>
    <n v="1"/>
    <n v="0"/>
    <n v="0"/>
    <n v="1"/>
    <n v="0"/>
    <n v="1"/>
    <n v="0"/>
    <n v="0"/>
  </r>
  <r>
    <x v="37"/>
    <n v="446"/>
    <s v="st093q03ta"/>
    <x v="1"/>
    <n v="0"/>
    <n v="0"/>
    <n v="0"/>
    <n v="0"/>
    <n v="0"/>
    <n v="0"/>
    <n v="0"/>
    <n v="0"/>
    <n v="0"/>
  </r>
  <r>
    <x v="38"/>
    <n v="470"/>
    <s v="st093q03ta"/>
    <x v="1"/>
    <n v="0"/>
    <n v="0"/>
    <n v="0"/>
    <n v="0"/>
    <n v="0"/>
    <n v="0"/>
    <n v="0"/>
    <n v="0"/>
    <n v="0"/>
  </r>
  <r>
    <x v="39"/>
    <n v="484"/>
    <s v="st093q03ta"/>
    <x v="1"/>
    <n v="0"/>
    <n v="0"/>
    <n v="1"/>
    <n v="0"/>
    <n v="0"/>
    <n v="1"/>
    <n v="0"/>
    <n v="0"/>
    <n v="1"/>
  </r>
  <r>
    <x v="40"/>
    <n v="498"/>
    <s v="st093q03ta"/>
    <x v="1"/>
    <n v="0"/>
    <n v="0"/>
    <n v="0"/>
    <n v="0"/>
    <n v="0"/>
    <n v="0"/>
    <n v="0"/>
    <n v="0"/>
    <n v="0"/>
  </r>
  <r>
    <x v="41"/>
    <n v="499"/>
    <s v="st093q03ta"/>
    <x v="1"/>
    <n v="0"/>
    <n v="0"/>
    <n v="1"/>
    <n v="0"/>
    <n v="0"/>
    <n v="1"/>
    <n v="0"/>
    <n v="0"/>
    <n v="1"/>
  </r>
  <r>
    <x v="42"/>
    <n v="528"/>
    <s v="st093q03ta"/>
    <x v="1"/>
    <n v="0"/>
    <n v="1"/>
    <n v="0"/>
    <n v="0"/>
    <n v="0"/>
    <n v="1"/>
    <n v="1"/>
    <n v="0"/>
    <n v="0"/>
  </r>
  <r>
    <x v="43"/>
    <n v="554"/>
    <s v="st093q03ta"/>
    <x v="1"/>
    <n v="0"/>
    <n v="0"/>
    <n v="1"/>
    <n v="0"/>
    <n v="0"/>
    <n v="1"/>
    <n v="0"/>
    <n v="0"/>
    <n v="1"/>
  </r>
  <r>
    <x v="44"/>
    <n v="578"/>
    <s v="st093q03ta"/>
    <x v="1"/>
    <n v="0"/>
    <n v="0"/>
    <n v="1"/>
    <n v="0"/>
    <n v="0"/>
    <n v="1"/>
    <n v="0"/>
    <n v="0"/>
    <n v="1"/>
  </r>
  <r>
    <x v="45"/>
    <n v="604"/>
    <s v="st093q03ta"/>
    <x v="1"/>
    <n v="0"/>
    <n v="0"/>
    <n v="1"/>
    <n v="0"/>
    <n v="0"/>
    <n v="1"/>
    <n v="0"/>
    <n v="0"/>
    <n v="1"/>
  </r>
  <r>
    <x v="46"/>
    <n v="616"/>
    <s v="st093q03ta"/>
    <x v="1"/>
    <n v="0"/>
    <n v="0"/>
    <n v="1"/>
    <n v="0"/>
    <n v="0"/>
    <n v="1"/>
    <n v="0"/>
    <n v="0"/>
    <n v="1"/>
  </r>
  <r>
    <x v="47"/>
    <n v="620"/>
    <s v="st093q03ta"/>
    <x v="1"/>
    <n v="0"/>
    <n v="0"/>
    <n v="1"/>
    <n v="0"/>
    <n v="0"/>
    <n v="1"/>
    <n v="0"/>
    <n v="0"/>
    <n v="1"/>
  </r>
  <r>
    <x v="48"/>
    <n v="630"/>
    <s v="st093q03ta"/>
    <x v="1"/>
    <n v="0"/>
    <n v="0"/>
    <n v="0"/>
    <n v="0"/>
    <n v="0"/>
    <n v="0"/>
    <n v="0"/>
    <n v="0"/>
    <n v="0"/>
  </r>
  <r>
    <x v="49"/>
    <n v="634"/>
    <s v="st093q03ta"/>
    <x v="1"/>
    <n v="0"/>
    <n v="1"/>
    <n v="0"/>
    <n v="0"/>
    <n v="0"/>
    <n v="1"/>
    <n v="1"/>
    <n v="0"/>
    <n v="0"/>
  </r>
  <r>
    <x v="50"/>
    <n v="642"/>
    <s v="st093q03ta"/>
    <x v="1"/>
    <n v="0"/>
    <n v="0"/>
    <n v="0"/>
    <n v="0"/>
    <n v="0"/>
    <n v="0"/>
    <n v="0"/>
    <n v="0"/>
    <n v="0"/>
  </r>
  <r>
    <x v="51"/>
    <n v="643"/>
    <s v="st093q03ta"/>
    <x v="1"/>
    <n v="0"/>
    <n v="1"/>
    <n v="0"/>
    <n v="0"/>
    <n v="0"/>
    <n v="1"/>
    <n v="1"/>
    <n v="0"/>
    <n v="0"/>
  </r>
  <r>
    <x v="52"/>
    <n v="702"/>
    <s v="st093q03ta"/>
    <x v="1"/>
    <n v="0"/>
    <n v="0"/>
    <n v="0"/>
    <n v="0"/>
    <n v="0"/>
    <n v="0"/>
    <n v="0"/>
    <n v="0"/>
    <n v="0"/>
  </r>
  <r>
    <x v="53"/>
    <n v="703"/>
    <s v="st093q03ta"/>
    <x v="1"/>
    <n v="0"/>
    <n v="1"/>
    <n v="0"/>
    <n v="0"/>
    <n v="0"/>
    <n v="1"/>
    <n v="1"/>
    <n v="0"/>
    <n v="0"/>
  </r>
  <r>
    <x v="54"/>
    <n v="704"/>
    <s v="st093q03ta"/>
    <x v="1"/>
    <n v="0"/>
    <n v="0"/>
    <n v="0"/>
    <n v="0"/>
    <n v="0"/>
    <n v="0"/>
    <n v="0"/>
    <n v="0"/>
    <n v="0"/>
  </r>
  <r>
    <x v="55"/>
    <n v="705"/>
    <s v="st093q03ta"/>
    <x v="1"/>
    <n v="0"/>
    <n v="0"/>
    <n v="1"/>
    <n v="0"/>
    <n v="0"/>
    <n v="1"/>
    <n v="0"/>
    <n v="0"/>
    <n v="1"/>
  </r>
  <r>
    <x v="56"/>
    <n v="724"/>
    <s v="st093q03ta"/>
    <x v="1"/>
    <n v="0"/>
    <n v="0"/>
    <n v="1"/>
    <n v="0"/>
    <n v="0"/>
    <n v="1"/>
    <n v="0"/>
    <n v="0"/>
    <n v="1"/>
  </r>
  <r>
    <x v="57"/>
    <n v="752"/>
    <s v="st093q03ta"/>
    <x v="1"/>
    <n v="0"/>
    <n v="0"/>
    <n v="0"/>
    <n v="0"/>
    <n v="0"/>
    <n v="0"/>
    <n v="0"/>
    <n v="0"/>
    <n v="0"/>
  </r>
  <r>
    <x v="58"/>
    <n v="756"/>
    <s v="st093q03ta"/>
    <x v="1"/>
    <n v="0"/>
    <n v="0"/>
    <n v="1"/>
    <n v="0"/>
    <n v="0"/>
    <n v="1"/>
    <n v="0"/>
    <n v="0"/>
    <n v="1"/>
  </r>
  <r>
    <x v="59"/>
    <n v="764"/>
    <s v="st093q03ta"/>
    <x v="1"/>
    <n v="0"/>
    <n v="1"/>
    <n v="0"/>
    <n v="0"/>
    <n v="1"/>
    <n v="0"/>
    <n v="1"/>
    <n v="0"/>
    <n v="0"/>
  </r>
  <r>
    <x v="60"/>
    <n v="780"/>
    <s v="st093q03ta"/>
    <x v="1"/>
    <n v="0"/>
    <n v="0"/>
    <n v="0"/>
    <n v="0"/>
    <n v="0"/>
    <n v="0"/>
    <n v="0"/>
    <n v="0"/>
    <n v="0"/>
  </r>
  <r>
    <x v="61"/>
    <n v="784"/>
    <s v="st093q03ta"/>
    <x v="1"/>
    <n v="0"/>
    <n v="1"/>
    <n v="0"/>
    <n v="0"/>
    <n v="1"/>
    <n v="0"/>
    <n v="1"/>
    <n v="0"/>
    <n v="0"/>
  </r>
  <r>
    <x v="62"/>
    <n v="788"/>
    <s v="st093q03ta"/>
    <x v="1"/>
    <n v="0"/>
    <n v="0"/>
    <n v="1"/>
    <n v="0"/>
    <n v="1"/>
    <n v="0"/>
    <n v="1"/>
    <n v="0"/>
    <n v="0"/>
  </r>
  <r>
    <x v="63"/>
    <n v="792"/>
    <s v="st093q03ta"/>
    <x v="1"/>
    <n v="0"/>
    <n v="0"/>
    <n v="1"/>
    <n v="0"/>
    <n v="0"/>
    <n v="1"/>
    <n v="0"/>
    <n v="0"/>
    <n v="1"/>
  </r>
  <r>
    <x v="64"/>
    <n v="807"/>
    <s v="st093q03ta"/>
    <x v="1"/>
    <n v="0"/>
    <n v="0"/>
    <n v="0"/>
    <n v="0"/>
    <n v="0"/>
    <n v="0"/>
    <n v="0"/>
    <n v="0"/>
    <n v="0"/>
  </r>
  <r>
    <x v="65"/>
    <n v="826"/>
    <s v="st093q03ta"/>
    <x v="1"/>
    <n v="1"/>
    <n v="0"/>
    <n v="0"/>
    <n v="0"/>
    <n v="0"/>
    <n v="1"/>
    <n v="0"/>
    <n v="1"/>
    <n v="0"/>
  </r>
  <r>
    <x v="66"/>
    <n v="840"/>
    <s v="st093q03ta"/>
    <x v="1"/>
    <n v="0"/>
    <n v="0"/>
    <n v="1"/>
    <n v="0"/>
    <n v="0"/>
    <n v="1"/>
    <n v="0"/>
    <n v="0"/>
    <n v="1"/>
  </r>
  <r>
    <x v="67"/>
    <n v="858"/>
    <s v="st093q03ta"/>
    <x v="1"/>
    <n v="0"/>
    <n v="1"/>
    <n v="0"/>
    <n v="0"/>
    <n v="0"/>
    <n v="1"/>
    <n v="0"/>
    <n v="0"/>
    <n v="1"/>
  </r>
  <r>
    <x v="68"/>
    <n v="970"/>
    <s v="st093q03ta"/>
    <x v="1"/>
    <n v="0"/>
    <n v="1"/>
    <n v="0"/>
    <n v="1"/>
    <n v="0"/>
    <n v="0"/>
    <n v="1"/>
    <n v="0"/>
    <n v="0"/>
  </r>
  <r>
    <x v="69"/>
    <n v="971"/>
    <s v="st093q03ta"/>
    <x v="1"/>
    <n v="0"/>
    <n v="0"/>
    <n v="1"/>
    <n v="0"/>
    <n v="0"/>
    <n v="1"/>
    <n v="0"/>
    <n v="0"/>
    <n v="1"/>
  </r>
  <r>
    <x v="70"/>
    <n v="972"/>
    <s v="st093q03ta"/>
    <x v="1"/>
    <n v="0"/>
    <n v="0"/>
    <n v="0"/>
    <n v="0"/>
    <n v="0"/>
    <n v="0"/>
    <n v="0"/>
    <n v="0"/>
    <n v="0"/>
  </r>
  <r>
    <x v="71"/>
    <n v="973"/>
    <s v="st093q03ta"/>
    <x v="1"/>
    <n v="0"/>
    <n v="0"/>
    <n v="0"/>
    <n v="0"/>
    <n v="0"/>
    <n v="0"/>
    <n v="0"/>
    <n v="0"/>
    <n v="0"/>
  </r>
  <r>
    <x v="72"/>
    <n v="974"/>
    <s v="st093q03ta"/>
    <x v="1"/>
    <n v="0"/>
    <n v="0"/>
    <n v="0"/>
    <n v="0"/>
    <n v="0"/>
    <n v="0"/>
    <n v="0"/>
    <n v="0"/>
    <n v="0"/>
  </r>
  <r>
    <x v="0"/>
    <n v="8"/>
    <s v="st093q04ta"/>
    <x v="2"/>
    <n v="0"/>
    <n v="0"/>
    <n v="0"/>
    <n v="0"/>
    <n v="0"/>
    <n v="0"/>
    <n v="0"/>
    <n v="0"/>
    <n v="0"/>
  </r>
  <r>
    <x v="1"/>
    <n v="12"/>
    <s v="st093q04ta"/>
    <x v="2"/>
    <n v="0"/>
    <n v="0"/>
    <n v="0"/>
    <n v="0"/>
    <n v="0"/>
    <n v="0"/>
    <n v="0"/>
    <n v="0"/>
    <n v="0"/>
  </r>
  <r>
    <x v="2"/>
    <n v="36"/>
    <s v="st093q04ta"/>
    <x v="2"/>
    <n v="0"/>
    <n v="0"/>
    <n v="1"/>
    <n v="0"/>
    <n v="0"/>
    <n v="1"/>
    <n v="0"/>
    <n v="0"/>
    <n v="1"/>
  </r>
  <r>
    <x v="3"/>
    <n v="40"/>
    <s v="st093q04ta"/>
    <x v="2"/>
    <n v="0"/>
    <n v="0"/>
    <n v="1"/>
    <n v="0"/>
    <n v="0"/>
    <n v="1"/>
    <n v="0"/>
    <n v="1"/>
    <n v="0"/>
  </r>
  <r>
    <x v="4"/>
    <n v="56"/>
    <s v="st093q04ta"/>
    <x v="2"/>
    <n v="1"/>
    <n v="0"/>
    <n v="0"/>
    <n v="0"/>
    <n v="0"/>
    <n v="1"/>
    <n v="0"/>
    <n v="1"/>
    <n v="0"/>
  </r>
  <r>
    <x v="5"/>
    <n v="76"/>
    <s v="st093q04ta"/>
    <x v="2"/>
    <n v="0"/>
    <n v="0"/>
    <n v="1"/>
    <n v="0"/>
    <n v="0"/>
    <n v="1"/>
    <n v="1"/>
    <n v="0"/>
    <n v="0"/>
  </r>
  <r>
    <x v="6"/>
    <n v="100"/>
    <s v="st093q04ta"/>
    <x v="2"/>
    <n v="0"/>
    <n v="1"/>
    <n v="0"/>
    <n v="0"/>
    <n v="1"/>
    <n v="0"/>
    <n v="1"/>
    <n v="0"/>
    <n v="0"/>
  </r>
  <r>
    <x v="7"/>
    <n v="124"/>
    <s v="st093q04ta"/>
    <x v="2"/>
    <n v="0"/>
    <n v="0"/>
    <n v="1"/>
    <n v="0"/>
    <n v="0"/>
    <n v="1"/>
    <n v="0"/>
    <n v="0"/>
    <n v="1"/>
  </r>
  <r>
    <x v="8"/>
    <n v="152"/>
    <s v="st093q04ta"/>
    <x v="2"/>
    <n v="0"/>
    <n v="1"/>
    <n v="0"/>
    <n v="0"/>
    <n v="1"/>
    <n v="0"/>
    <n v="1"/>
    <n v="0"/>
    <n v="0"/>
  </r>
  <r>
    <x v="9"/>
    <n v="158"/>
    <s v="st093q04ta"/>
    <x v="2"/>
    <n v="0"/>
    <n v="1"/>
    <n v="0"/>
    <n v="0"/>
    <n v="1"/>
    <n v="0"/>
    <n v="1"/>
    <n v="0"/>
    <n v="0"/>
  </r>
  <r>
    <x v="10"/>
    <n v="170"/>
    <s v="st093q04ta"/>
    <x v="2"/>
    <n v="0"/>
    <n v="1"/>
    <n v="0"/>
    <n v="0"/>
    <n v="0"/>
    <n v="1"/>
    <n v="1"/>
    <n v="0"/>
    <n v="0"/>
  </r>
  <r>
    <x v="11"/>
    <n v="188"/>
    <s v="st093q04ta"/>
    <x v="2"/>
    <n v="0"/>
    <n v="0"/>
    <n v="1"/>
    <n v="0"/>
    <n v="0"/>
    <n v="1"/>
    <n v="0"/>
    <n v="0"/>
    <n v="1"/>
  </r>
  <r>
    <x v="12"/>
    <n v="191"/>
    <s v="st093q04ta"/>
    <x v="2"/>
    <n v="0"/>
    <n v="0"/>
    <n v="1"/>
    <n v="0"/>
    <n v="0"/>
    <n v="1"/>
    <n v="0"/>
    <n v="0"/>
    <n v="1"/>
  </r>
  <r>
    <x v="13"/>
    <n v="203"/>
    <s v="st093q04ta"/>
    <x v="2"/>
    <n v="0"/>
    <n v="1"/>
    <n v="0"/>
    <n v="0"/>
    <n v="0"/>
    <n v="1"/>
    <n v="1"/>
    <n v="0"/>
    <n v="0"/>
  </r>
  <r>
    <x v="14"/>
    <n v="208"/>
    <s v="st093q04ta"/>
    <x v="2"/>
    <n v="0"/>
    <n v="0"/>
    <n v="1"/>
    <n v="0"/>
    <n v="0"/>
    <n v="1"/>
    <n v="0"/>
    <n v="0"/>
    <n v="1"/>
  </r>
  <r>
    <x v="15"/>
    <n v="214"/>
    <s v="st093q04ta"/>
    <x v="2"/>
    <n v="0"/>
    <n v="1"/>
    <n v="0"/>
    <n v="1"/>
    <n v="0"/>
    <n v="0"/>
    <n v="1"/>
    <n v="0"/>
    <n v="0"/>
  </r>
  <r>
    <x v="16"/>
    <n v="233"/>
    <s v="st093q04ta"/>
    <x v="2"/>
    <n v="0"/>
    <n v="1"/>
    <n v="0"/>
    <n v="0"/>
    <n v="0"/>
    <n v="1"/>
    <n v="0"/>
    <n v="0"/>
    <n v="1"/>
  </r>
  <r>
    <x v="17"/>
    <n v="246"/>
    <s v="st093q04ta"/>
    <x v="2"/>
    <n v="0"/>
    <n v="0"/>
    <n v="1"/>
    <n v="0"/>
    <n v="1"/>
    <n v="0"/>
    <n v="1"/>
    <n v="0"/>
    <n v="0"/>
  </r>
  <r>
    <x v="18"/>
    <n v="250"/>
    <s v="st093q04ta"/>
    <x v="2"/>
    <n v="0"/>
    <n v="0"/>
    <n v="1"/>
    <n v="0"/>
    <n v="0"/>
    <n v="1"/>
    <n v="0"/>
    <n v="0"/>
    <n v="1"/>
  </r>
  <r>
    <x v="19"/>
    <n v="268"/>
    <s v="st093q04ta"/>
    <x v="2"/>
    <n v="0"/>
    <n v="0"/>
    <n v="0"/>
    <n v="0"/>
    <n v="0"/>
    <n v="0"/>
    <n v="0"/>
    <n v="0"/>
    <n v="0"/>
  </r>
  <r>
    <x v="20"/>
    <n v="276"/>
    <s v="st093q04ta"/>
    <x v="2"/>
    <n v="0"/>
    <n v="0"/>
    <n v="1"/>
    <n v="0"/>
    <n v="0"/>
    <n v="1"/>
    <n v="0"/>
    <n v="0"/>
    <n v="1"/>
  </r>
  <r>
    <x v="21"/>
    <n v="300"/>
    <s v="st093q04ta"/>
    <x v="2"/>
    <n v="0"/>
    <n v="1"/>
    <n v="0"/>
    <n v="0"/>
    <n v="0"/>
    <n v="1"/>
    <n v="1"/>
    <n v="0"/>
    <n v="0"/>
  </r>
  <r>
    <x v="22"/>
    <n v="344"/>
    <s v="st093q04ta"/>
    <x v="2"/>
    <n v="0"/>
    <n v="0"/>
    <n v="0"/>
    <n v="0"/>
    <n v="0"/>
    <n v="0"/>
    <n v="0"/>
    <n v="0"/>
    <n v="0"/>
  </r>
  <r>
    <x v="23"/>
    <n v="348"/>
    <s v="st093q04ta"/>
    <x v="2"/>
    <n v="0"/>
    <n v="0"/>
    <n v="1"/>
    <n v="0"/>
    <n v="0"/>
    <n v="1"/>
    <n v="1"/>
    <n v="0"/>
    <n v="0"/>
  </r>
  <r>
    <x v="24"/>
    <n v="352"/>
    <s v="st093q04ta"/>
    <x v="2"/>
    <n v="0"/>
    <n v="1"/>
    <n v="0"/>
    <n v="0"/>
    <n v="0"/>
    <n v="1"/>
    <n v="0"/>
    <n v="0"/>
    <n v="1"/>
  </r>
  <r>
    <x v="25"/>
    <n v="360"/>
    <s v="st093q04ta"/>
    <x v="2"/>
    <n v="0"/>
    <n v="0"/>
    <n v="0"/>
    <n v="0"/>
    <n v="0"/>
    <n v="0"/>
    <n v="0"/>
    <n v="0"/>
    <n v="0"/>
  </r>
  <r>
    <x v="26"/>
    <n v="372"/>
    <s v="st093q04ta"/>
    <x v="2"/>
    <n v="0"/>
    <n v="0"/>
    <n v="1"/>
    <n v="0"/>
    <n v="0"/>
    <n v="1"/>
    <n v="0"/>
    <n v="0"/>
    <n v="1"/>
  </r>
  <r>
    <x v="27"/>
    <n v="376"/>
    <s v="st093q04ta"/>
    <x v="2"/>
    <n v="0"/>
    <n v="0"/>
    <n v="1"/>
    <n v="0"/>
    <n v="0"/>
    <n v="1"/>
    <n v="0"/>
    <n v="0"/>
    <n v="1"/>
  </r>
  <r>
    <x v="28"/>
    <n v="380"/>
    <s v="st093q04ta"/>
    <x v="2"/>
    <n v="0"/>
    <n v="0"/>
    <n v="1"/>
    <n v="0"/>
    <n v="0"/>
    <n v="1"/>
    <n v="0"/>
    <n v="0"/>
    <n v="1"/>
  </r>
  <r>
    <x v="29"/>
    <n v="392"/>
    <s v="st093q04ta"/>
    <x v="2"/>
    <n v="0"/>
    <n v="0"/>
    <n v="1"/>
    <n v="0"/>
    <n v="1"/>
    <n v="0"/>
    <n v="0"/>
    <n v="0"/>
    <n v="1"/>
  </r>
  <r>
    <x v="30"/>
    <n v="400"/>
    <s v="st093q04ta"/>
    <x v="2"/>
    <n v="0"/>
    <n v="0"/>
    <n v="0"/>
    <n v="0"/>
    <n v="0"/>
    <n v="0"/>
    <n v="0"/>
    <n v="0"/>
    <n v="0"/>
  </r>
  <r>
    <x v="31"/>
    <n v="410"/>
    <s v="st093q04ta"/>
    <x v="2"/>
    <n v="0"/>
    <n v="0"/>
    <n v="1"/>
    <n v="0"/>
    <n v="0"/>
    <n v="1"/>
    <n v="0"/>
    <n v="0"/>
    <n v="1"/>
  </r>
  <r>
    <x v="32"/>
    <n v="411"/>
    <s v="st093q04ta"/>
    <x v="2"/>
    <n v="0"/>
    <n v="0"/>
    <n v="0"/>
    <n v="0"/>
    <n v="0"/>
    <n v="0"/>
    <n v="0"/>
    <n v="0"/>
    <n v="0"/>
  </r>
  <r>
    <x v="33"/>
    <n v="422"/>
    <s v="st093q04ta"/>
    <x v="2"/>
    <n v="0"/>
    <n v="0"/>
    <n v="0"/>
    <n v="0"/>
    <n v="0"/>
    <n v="0"/>
    <n v="0"/>
    <n v="0"/>
    <n v="0"/>
  </r>
  <r>
    <x v="34"/>
    <n v="428"/>
    <s v="st093q04ta"/>
    <x v="2"/>
    <n v="1"/>
    <n v="0"/>
    <n v="0"/>
    <n v="0"/>
    <n v="1"/>
    <n v="0"/>
    <n v="0"/>
    <n v="0"/>
    <n v="1"/>
  </r>
  <r>
    <x v="35"/>
    <n v="440"/>
    <s v="st093q04ta"/>
    <x v="2"/>
    <n v="0"/>
    <n v="0"/>
    <n v="1"/>
    <n v="0"/>
    <n v="0"/>
    <n v="1"/>
    <n v="0"/>
    <n v="0"/>
    <n v="1"/>
  </r>
  <r>
    <x v="36"/>
    <n v="442"/>
    <s v="st093q04ta"/>
    <x v="2"/>
    <n v="0"/>
    <n v="0"/>
    <n v="1"/>
    <n v="0"/>
    <n v="1"/>
    <n v="0"/>
    <n v="1"/>
    <n v="0"/>
    <n v="0"/>
  </r>
  <r>
    <x v="37"/>
    <n v="446"/>
    <s v="st093q04ta"/>
    <x v="2"/>
    <n v="0"/>
    <n v="0"/>
    <n v="0"/>
    <n v="0"/>
    <n v="0"/>
    <n v="0"/>
    <n v="0"/>
    <n v="0"/>
    <n v="0"/>
  </r>
  <r>
    <x v="38"/>
    <n v="470"/>
    <s v="st093q04ta"/>
    <x v="2"/>
    <n v="0"/>
    <n v="0"/>
    <n v="0"/>
    <n v="0"/>
    <n v="0"/>
    <n v="0"/>
    <n v="0"/>
    <n v="0"/>
    <n v="0"/>
  </r>
  <r>
    <x v="39"/>
    <n v="484"/>
    <s v="st093q04ta"/>
    <x v="2"/>
    <n v="0"/>
    <n v="0"/>
    <n v="1"/>
    <n v="0"/>
    <n v="0"/>
    <n v="1"/>
    <n v="0"/>
    <n v="0"/>
    <n v="1"/>
  </r>
  <r>
    <x v="40"/>
    <n v="498"/>
    <s v="st093q04ta"/>
    <x v="2"/>
    <n v="0"/>
    <n v="0"/>
    <n v="0"/>
    <n v="0"/>
    <n v="0"/>
    <n v="0"/>
    <n v="0"/>
    <n v="0"/>
    <n v="0"/>
  </r>
  <r>
    <x v="41"/>
    <n v="499"/>
    <s v="st093q04ta"/>
    <x v="2"/>
    <n v="0"/>
    <n v="0"/>
    <n v="1"/>
    <n v="0"/>
    <n v="0"/>
    <n v="1"/>
    <n v="0"/>
    <n v="0"/>
    <n v="1"/>
  </r>
  <r>
    <x v="42"/>
    <n v="528"/>
    <s v="st093q04ta"/>
    <x v="2"/>
    <n v="0"/>
    <n v="1"/>
    <n v="0"/>
    <n v="0"/>
    <n v="1"/>
    <n v="0"/>
    <n v="1"/>
    <n v="0"/>
    <n v="0"/>
  </r>
  <r>
    <x v="43"/>
    <n v="554"/>
    <s v="st093q04ta"/>
    <x v="2"/>
    <n v="0"/>
    <n v="0"/>
    <n v="1"/>
    <n v="0"/>
    <n v="1"/>
    <n v="0"/>
    <n v="0"/>
    <n v="0"/>
    <n v="1"/>
  </r>
  <r>
    <x v="44"/>
    <n v="578"/>
    <s v="st093q04ta"/>
    <x v="2"/>
    <n v="0"/>
    <n v="0"/>
    <n v="1"/>
    <n v="0"/>
    <n v="0"/>
    <n v="1"/>
    <n v="0"/>
    <n v="0"/>
    <n v="1"/>
  </r>
  <r>
    <x v="45"/>
    <n v="604"/>
    <s v="st093q04ta"/>
    <x v="2"/>
    <n v="0"/>
    <n v="0"/>
    <n v="1"/>
    <n v="0"/>
    <n v="0"/>
    <n v="1"/>
    <n v="0"/>
    <n v="0"/>
    <n v="1"/>
  </r>
  <r>
    <x v="46"/>
    <n v="616"/>
    <s v="st093q04ta"/>
    <x v="2"/>
    <n v="0"/>
    <n v="0"/>
    <n v="1"/>
    <n v="0"/>
    <n v="0"/>
    <n v="1"/>
    <n v="0"/>
    <n v="0"/>
    <n v="1"/>
  </r>
  <r>
    <x v="47"/>
    <n v="620"/>
    <s v="st093q04ta"/>
    <x v="2"/>
    <n v="0"/>
    <n v="1"/>
    <n v="0"/>
    <n v="0"/>
    <n v="0"/>
    <n v="1"/>
    <n v="0"/>
    <n v="0"/>
    <n v="1"/>
  </r>
  <r>
    <x v="48"/>
    <n v="630"/>
    <s v="st093q04ta"/>
    <x v="2"/>
    <n v="0"/>
    <n v="0"/>
    <n v="0"/>
    <n v="0"/>
    <n v="0"/>
    <n v="0"/>
    <n v="0"/>
    <n v="0"/>
    <n v="0"/>
  </r>
  <r>
    <x v="49"/>
    <n v="634"/>
    <s v="st093q04ta"/>
    <x v="2"/>
    <n v="0"/>
    <n v="1"/>
    <n v="0"/>
    <n v="0"/>
    <n v="1"/>
    <n v="0"/>
    <n v="1"/>
    <n v="0"/>
    <n v="0"/>
  </r>
  <r>
    <x v="50"/>
    <n v="642"/>
    <s v="st093q04ta"/>
    <x v="2"/>
    <n v="0"/>
    <n v="0"/>
    <n v="0"/>
    <n v="0"/>
    <n v="0"/>
    <n v="0"/>
    <n v="0"/>
    <n v="0"/>
    <n v="0"/>
  </r>
  <r>
    <x v="51"/>
    <n v="643"/>
    <s v="st093q04ta"/>
    <x v="2"/>
    <n v="0"/>
    <n v="1"/>
    <n v="0"/>
    <n v="0"/>
    <n v="0"/>
    <n v="1"/>
    <n v="1"/>
    <n v="0"/>
    <n v="0"/>
  </r>
  <r>
    <x v="52"/>
    <n v="702"/>
    <s v="st093q04ta"/>
    <x v="2"/>
    <n v="0"/>
    <n v="0"/>
    <n v="0"/>
    <n v="0"/>
    <n v="0"/>
    <n v="0"/>
    <n v="0"/>
    <n v="0"/>
    <n v="0"/>
  </r>
  <r>
    <x v="53"/>
    <n v="703"/>
    <s v="st093q04ta"/>
    <x v="2"/>
    <n v="0"/>
    <n v="1"/>
    <n v="0"/>
    <n v="0"/>
    <n v="1"/>
    <n v="0"/>
    <n v="1"/>
    <n v="0"/>
    <n v="0"/>
  </r>
  <r>
    <x v="54"/>
    <n v="704"/>
    <s v="st093q04ta"/>
    <x v="2"/>
    <n v="0"/>
    <n v="0"/>
    <n v="0"/>
    <n v="0"/>
    <n v="0"/>
    <n v="0"/>
    <n v="0"/>
    <n v="0"/>
    <n v="0"/>
  </r>
  <r>
    <x v="55"/>
    <n v="705"/>
    <s v="st093q04ta"/>
    <x v="2"/>
    <n v="0"/>
    <n v="0"/>
    <n v="1"/>
    <n v="1"/>
    <n v="0"/>
    <n v="0"/>
    <n v="0"/>
    <n v="0"/>
    <n v="1"/>
  </r>
  <r>
    <x v="56"/>
    <n v="724"/>
    <s v="st093q04ta"/>
    <x v="2"/>
    <n v="0"/>
    <n v="0"/>
    <n v="1"/>
    <n v="0"/>
    <n v="0"/>
    <n v="1"/>
    <n v="0"/>
    <n v="0"/>
    <n v="1"/>
  </r>
  <r>
    <x v="57"/>
    <n v="752"/>
    <s v="st093q04ta"/>
    <x v="2"/>
    <n v="0"/>
    <n v="0"/>
    <n v="0"/>
    <n v="0"/>
    <n v="0"/>
    <n v="0"/>
    <n v="0"/>
    <n v="0"/>
    <n v="0"/>
  </r>
  <r>
    <x v="58"/>
    <n v="756"/>
    <s v="st093q04ta"/>
    <x v="2"/>
    <n v="0"/>
    <n v="0"/>
    <n v="1"/>
    <n v="0"/>
    <n v="0"/>
    <n v="1"/>
    <n v="0"/>
    <n v="0"/>
    <n v="1"/>
  </r>
  <r>
    <x v="59"/>
    <n v="764"/>
    <s v="st093q04ta"/>
    <x v="2"/>
    <n v="0"/>
    <n v="1"/>
    <n v="0"/>
    <n v="0"/>
    <n v="1"/>
    <n v="0"/>
    <n v="1"/>
    <n v="0"/>
    <n v="0"/>
  </r>
  <r>
    <x v="60"/>
    <n v="780"/>
    <s v="st093q04ta"/>
    <x v="2"/>
    <n v="0"/>
    <n v="0"/>
    <n v="0"/>
    <n v="0"/>
    <n v="0"/>
    <n v="0"/>
    <n v="0"/>
    <n v="0"/>
    <n v="0"/>
  </r>
  <r>
    <x v="61"/>
    <n v="784"/>
    <s v="st093q04ta"/>
    <x v="2"/>
    <n v="0"/>
    <n v="1"/>
    <n v="0"/>
    <n v="0"/>
    <n v="0"/>
    <n v="1"/>
    <n v="1"/>
    <n v="0"/>
    <n v="0"/>
  </r>
  <r>
    <x v="62"/>
    <n v="788"/>
    <s v="st093q04ta"/>
    <x v="2"/>
    <n v="0"/>
    <n v="1"/>
    <n v="0"/>
    <n v="0"/>
    <n v="0"/>
    <n v="1"/>
    <n v="1"/>
    <n v="0"/>
    <n v="0"/>
  </r>
  <r>
    <x v="63"/>
    <n v="792"/>
    <s v="st093q04ta"/>
    <x v="2"/>
    <n v="0"/>
    <n v="0"/>
    <n v="1"/>
    <n v="0"/>
    <n v="0"/>
    <n v="1"/>
    <n v="0"/>
    <n v="0"/>
    <n v="1"/>
  </r>
  <r>
    <x v="64"/>
    <n v="807"/>
    <s v="st093q04ta"/>
    <x v="2"/>
    <n v="0"/>
    <n v="0"/>
    <n v="0"/>
    <n v="0"/>
    <n v="0"/>
    <n v="0"/>
    <n v="0"/>
    <n v="0"/>
    <n v="0"/>
  </r>
  <r>
    <x v="65"/>
    <n v="826"/>
    <s v="st093q04ta"/>
    <x v="2"/>
    <n v="1"/>
    <n v="0"/>
    <n v="0"/>
    <n v="0"/>
    <n v="0"/>
    <n v="1"/>
    <n v="0"/>
    <n v="0"/>
    <n v="1"/>
  </r>
  <r>
    <x v="66"/>
    <n v="840"/>
    <s v="st093q04ta"/>
    <x v="2"/>
    <n v="1"/>
    <n v="0"/>
    <n v="0"/>
    <n v="0"/>
    <n v="0"/>
    <n v="1"/>
    <n v="0"/>
    <n v="1"/>
    <n v="0"/>
  </r>
  <r>
    <x v="67"/>
    <n v="858"/>
    <s v="st093q04ta"/>
    <x v="2"/>
    <n v="0"/>
    <n v="0"/>
    <n v="1"/>
    <n v="0"/>
    <n v="0"/>
    <n v="1"/>
    <n v="0"/>
    <n v="0"/>
    <n v="1"/>
  </r>
  <r>
    <x v="68"/>
    <n v="970"/>
    <s v="st093q04ta"/>
    <x v="2"/>
    <n v="0"/>
    <n v="0"/>
    <n v="1"/>
    <n v="1"/>
    <n v="0"/>
    <n v="0"/>
    <n v="0"/>
    <n v="0"/>
    <n v="1"/>
  </r>
  <r>
    <x v="69"/>
    <n v="971"/>
    <s v="st093q04ta"/>
    <x v="2"/>
    <n v="0"/>
    <n v="0"/>
    <n v="1"/>
    <n v="0"/>
    <n v="0"/>
    <n v="1"/>
    <n v="0"/>
    <n v="0"/>
    <n v="1"/>
  </r>
  <r>
    <x v="70"/>
    <n v="972"/>
    <s v="st093q04ta"/>
    <x v="2"/>
    <n v="0"/>
    <n v="0"/>
    <n v="0"/>
    <n v="0"/>
    <n v="0"/>
    <n v="0"/>
    <n v="0"/>
    <n v="0"/>
    <n v="0"/>
  </r>
  <r>
    <x v="71"/>
    <n v="973"/>
    <s v="st093q04ta"/>
    <x v="2"/>
    <n v="0"/>
    <n v="0"/>
    <n v="0"/>
    <n v="0"/>
    <n v="0"/>
    <n v="0"/>
    <n v="0"/>
    <n v="0"/>
    <n v="0"/>
  </r>
  <r>
    <x v="72"/>
    <n v="974"/>
    <s v="st093q04ta"/>
    <x v="2"/>
    <n v="0"/>
    <n v="0"/>
    <n v="0"/>
    <n v="0"/>
    <n v="0"/>
    <n v="0"/>
    <n v="0"/>
    <n v="0"/>
    <n v="0"/>
  </r>
  <r>
    <x v="0"/>
    <n v="8"/>
    <s v="st093q05ta"/>
    <x v="3"/>
    <n v="0"/>
    <n v="0"/>
    <n v="0"/>
    <n v="0"/>
    <n v="0"/>
    <n v="0"/>
    <n v="0"/>
    <n v="0"/>
    <n v="0"/>
  </r>
  <r>
    <x v="1"/>
    <n v="12"/>
    <s v="st093q05ta"/>
    <x v="3"/>
    <n v="0"/>
    <n v="0"/>
    <n v="0"/>
    <n v="0"/>
    <n v="0"/>
    <n v="0"/>
    <n v="0"/>
    <n v="0"/>
    <n v="0"/>
  </r>
  <r>
    <x v="2"/>
    <n v="36"/>
    <s v="st093q05ta"/>
    <x v="3"/>
    <n v="1"/>
    <n v="0"/>
    <n v="0"/>
    <n v="0"/>
    <n v="0"/>
    <n v="1"/>
    <n v="0"/>
    <n v="0"/>
    <n v="1"/>
  </r>
  <r>
    <x v="3"/>
    <n v="40"/>
    <s v="st093q05ta"/>
    <x v="3"/>
    <n v="0"/>
    <n v="0"/>
    <n v="1"/>
    <n v="0"/>
    <n v="0"/>
    <n v="1"/>
    <n v="0"/>
    <n v="0"/>
    <n v="1"/>
  </r>
  <r>
    <x v="4"/>
    <n v="56"/>
    <s v="st093q05ta"/>
    <x v="3"/>
    <n v="1"/>
    <n v="0"/>
    <n v="0"/>
    <n v="1"/>
    <n v="0"/>
    <n v="0"/>
    <n v="0"/>
    <n v="1"/>
    <n v="0"/>
  </r>
  <r>
    <x v="5"/>
    <n v="76"/>
    <s v="st093q05ta"/>
    <x v="3"/>
    <n v="0"/>
    <n v="0"/>
    <n v="1"/>
    <n v="0"/>
    <n v="0"/>
    <n v="1"/>
    <n v="0"/>
    <n v="0"/>
    <n v="1"/>
  </r>
  <r>
    <x v="6"/>
    <n v="100"/>
    <s v="st093q05ta"/>
    <x v="3"/>
    <n v="0"/>
    <n v="1"/>
    <n v="0"/>
    <n v="0"/>
    <n v="0"/>
    <n v="1"/>
    <n v="1"/>
    <n v="0"/>
    <n v="0"/>
  </r>
  <r>
    <x v="7"/>
    <n v="124"/>
    <s v="st093q05ta"/>
    <x v="3"/>
    <n v="0"/>
    <n v="0"/>
    <n v="1"/>
    <n v="0"/>
    <n v="0"/>
    <n v="1"/>
    <n v="0"/>
    <n v="0"/>
    <n v="1"/>
  </r>
  <r>
    <x v="8"/>
    <n v="152"/>
    <s v="st093q05ta"/>
    <x v="3"/>
    <n v="0"/>
    <n v="1"/>
    <n v="0"/>
    <n v="0"/>
    <n v="0"/>
    <n v="1"/>
    <n v="0"/>
    <n v="0"/>
    <n v="1"/>
  </r>
  <r>
    <x v="9"/>
    <n v="158"/>
    <s v="st093q05ta"/>
    <x v="3"/>
    <n v="0"/>
    <n v="1"/>
    <n v="0"/>
    <n v="0"/>
    <n v="1"/>
    <n v="0"/>
    <n v="1"/>
    <n v="0"/>
    <n v="0"/>
  </r>
  <r>
    <x v="10"/>
    <n v="170"/>
    <s v="st093q05ta"/>
    <x v="3"/>
    <n v="0"/>
    <n v="1"/>
    <n v="0"/>
    <n v="0"/>
    <n v="1"/>
    <n v="0"/>
    <n v="1"/>
    <n v="0"/>
    <n v="0"/>
  </r>
  <r>
    <x v="11"/>
    <n v="188"/>
    <s v="st093q05ta"/>
    <x v="3"/>
    <n v="0"/>
    <n v="0"/>
    <n v="1"/>
    <n v="0"/>
    <n v="0"/>
    <n v="1"/>
    <n v="0"/>
    <n v="0"/>
    <n v="1"/>
  </r>
  <r>
    <x v="12"/>
    <n v="191"/>
    <s v="st093q05ta"/>
    <x v="3"/>
    <n v="0"/>
    <n v="0"/>
    <n v="1"/>
    <n v="0"/>
    <n v="0"/>
    <n v="1"/>
    <n v="0"/>
    <n v="0"/>
    <n v="1"/>
  </r>
  <r>
    <x v="13"/>
    <n v="203"/>
    <s v="st093q05ta"/>
    <x v="3"/>
    <n v="0"/>
    <n v="1"/>
    <n v="0"/>
    <n v="0"/>
    <n v="0"/>
    <n v="1"/>
    <n v="1"/>
    <n v="0"/>
    <n v="0"/>
  </r>
  <r>
    <x v="14"/>
    <n v="208"/>
    <s v="st093q05ta"/>
    <x v="3"/>
    <n v="0"/>
    <n v="0"/>
    <n v="1"/>
    <n v="0"/>
    <n v="0"/>
    <n v="1"/>
    <n v="0"/>
    <n v="0"/>
    <n v="1"/>
  </r>
  <r>
    <x v="15"/>
    <n v="214"/>
    <s v="st093q05ta"/>
    <x v="3"/>
    <n v="0"/>
    <n v="1"/>
    <n v="0"/>
    <n v="0"/>
    <n v="0"/>
    <n v="1"/>
    <n v="1"/>
    <n v="0"/>
    <n v="0"/>
  </r>
  <r>
    <x v="16"/>
    <n v="233"/>
    <s v="st093q05ta"/>
    <x v="3"/>
    <n v="0"/>
    <n v="0"/>
    <n v="1"/>
    <n v="0"/>
    <n v="0"/>
    <n v="1"/>
    <n v="0"/>
    <n v="0"/>
    <n v="1"/>
  </r>
  <r>
    <x v="17"/>
    <n v="246"/>
    <s v="st093q05ta"/>
    <x v="3"/>
    <n v="0"/>
    <n v="0"/>
    <n v="1"/>
    <n v="0"/>
    <n v="0"/>
    <n v="1"/>
    <n v="0"/>
    <n v="0"/>
    <n v="1"/>
  </r>
  <r>
    <x v="18"/>
    <n v="250"/>
    <s v="st093q05ta"/>
    <x v="3"/>
    <n v="0"/>
    <n v="0"/>
    <n v="1"/>
    <n v="0"/>
    <n v="0"/>
    <n v="1"/>
    <n v="0"/>
    <n v="0"/>
    <n v="1"/>
  </r>
  <r>
    <x v="19"/>
    <n v="268"/>
    <s v="st093q05ta"/>
    <x v="3"/>
    <n v="0"/>
    <n v="0"/>
    <n v="0"/>
    <n v="0"/>
    <n v="0"/>
    <n v="0"/>
    <n v="0"/>
    <n v="0"/>
    <n v="0"/>
  </r>
  <r>
    <x v="20"/>
    <n v="276"/>
    <s v="st093q05ta"/>
    <x v="3"/>
    <n v="0"/>
    <n v="0"/>
    <n v="1"/>
    <n v="0"/>
    <n v="0"/>
    <n v="1"/>
    <n v="0"/>
    <n v="0"/>
    <n v="1"/>
  </r>
  <r>
    <x v="21"/>
    <n v="300"/>
    <s v="st093q05ta"/>
    <x v="3"/>
    <n v="0"/>
    <n v="1"/>
    <n v="0"/>
    <n v="0"/>
    <n v="1"/>
    <n v="0"/>
    <n v="1"/>
    <n v="0"/>
    <n v="0"/>
  </r>
  <r>
    <x v="22"/>
    <n v="344"/>
    <s v="st093q05ta"/>
    <x v="3"/>
    <n v="0"/>
    <n v="0"/>
    <n v="0"/>
    <n v="0"/>
    <n v="0"/>
    <n v="0"/>
    <n v="0"/>
    <n v="0"/>
    <n v="0"/>
  </r>
  <r>
    <x v="23"/>
    <n v="348"/>
    <s v="st093q05ta"/>
    <x v="3"/>
    <n v="0"/>
    <n v="1"/>
    <n v="0"/>
    <n v="0"/>
    <n v="0"/>
    <n v="1"/>
    <n v="1"/>
    <n v="0"/>
    <n v="0"/>
  </r>
  <r>
    <x v="24"/>
    <n v="352"/>
    <s v="st093q05ta"/>
    <x v="3"/>
    <n v="0"/>
    <n v="0"/>
    <n v="1"/>
    <n v="0"/>
    <n v="0"/>
    <n v="1"/>
    <n v="1"/>
    <n v="0"/>
    <n v="0"/>
  </r>
  <r>
    <x v="25"/>
    <n v="360"/>
    <s v="st093q05ta"/>
    <x v="3"/>
    <n v="0"/>
    <n v="0"/>
    <n v="0"/>
    <n v="0"/>
    <n v="0"/>
    <n v="0"/>
    <n v="0"/>
    <n v="0"/>
    <n v="0"/>
  </r>
  <r>
    <x v="26"/>
    <n v="372"/>
    <s v="st093q05ta"/>
    <x v="3"/>
    <n v="0"/>
    <n v="0"/>
    <n v="1"/>
    <n v="0"/>
    <n v="0"/>
    <n v="1"/>
    <n v="0"/>
    <n v="0"/>
    <n v="1"/>
  </r>
  <r>
    <x v="27"/>
    <n v="376"/>
    <s v="st093q05ta"/>
    <x v="3"/>
    <n v="0"/>
    <n v="0"/>
    <n v="1"/>
    <n v="0"/>
    <n v="0"/>
    <n v="1"/>
    <n v="0"/>
    <n v="0"/>
    <n v="1"/>
  </r>
  <r>
    <x v="28"/>
    <n v="380"/>
    <s v="st093q05ta"/>
    <x v="3"/>
    <n v="0"/>
    <n v="0"/>
    <n v="1"/>
    <n v="0"/>
    <n v="0"/>
    <n v="1"/>
    <n v="0"/>
    <n v="0"/>
    <n v="1"/>
  </r>
  <r>
    <x v="29"/>
    <n v="392"/>
    <s v="st093q05ta"/>
    <x v="3"/>
    <n v="0"/>
    <n v="0"/>
    <n v="1"/>
    <n v="0"/>
    <n v="0"/>
    <n v="1"/>
    <n v="0"/>
    <n v="0"/>
    <n v="1"/>
  </r>
  <r>
    <x v="30"/>
    <n v="400"/>
    <s v="st093q05ta"/>
    <x v="3"/>
    <n v="0"/>
    <n v="0"/>
    <n v="0"/>
    <n v="0"/>
    <n v="0"/>
    <n v="0"/>
    <n v="0"/>
    <n v="0"/>
    <n v="0"/>
  </r>
  <r>
    <x v="31"/>
    <n v="410"/>
    <s v="st093q05ta"/>
    <x v="3"/>
    <n v="0"/>
    <n v="0"/>
    <n v="1"/>
    <n v="0"/>
    <n v="0"/>
    <n v="1"/>
    <n v="0"/>
    <n v="0"/>
    <n v="1"/>
  </r>
  <r>
    <x v="32"/>
    <n v="411"/>
    <s v="st093q05ta"/>
    <x v="3"/>
    <n v="0"/>
    <n v="0"/>
    <n v="0"/>
    <n v="0"/>
    <n v="0"/>
    <n v="0"/>
    <n v="0"/>
    <n v="0"/>
    <n v="0"/>
  </r>
  <r>
    <x v="33"/>
    <n v="422"/>
    <s v="st093q05ta"/>
    <x v="3"/>
    <n v="0"/>
    <n v="0"/>
    <n v="0"/>
    <n v="0"/>
    <n v="0"/>
    <n v="0"/>
    <n v="0"/>
    <n v="0"/>
    <n v="0"/>
  </r>
  <r>
    <x v="34"/>
    <n v="428"/>
    <s v="st093q05ta"/>
    <x v="3"/>
    <n v="0"/>
    <n v="0"/>
    <n v="1"/>
    <n v="0"/>
    <n v="0"/>
    <n v="1"/>
    <n v="0"/>
    <n v="0"/>
    <n v="1"/>
  </r>
  <r>
    <x v="35"/>
    <n v="440"/>
    <s v="st093q05ta"/>
    <x v="3"/>
    <n v="0"/>
    <n v="0"/>
    <n v="1"/>
    <n v="0"/>
    <n v="1"/>
    <n v="0"/>
    <n v="1"/>
    <n v="0"/>
    <n v="0"/>
  </r>
  <r>
    <x v="36"/>
    <n v="442"/>
    <s v="st093q05ta"/>
    <x v="3"/>
    <n v="0"/>
    <n v="0"/>
    <n v="1"/>
    <n v="0"/>
    <n v="1"/>
    <n v="0"/>
    <n v="1"/>
    <n v="0"/>
    <n v="0"/>
  </r>
  <r>
    <x v="37"/>
    <n v="446"/>
    <s v="st093q05ta"/>
    <x v="3"/>
    <n v="0"/>
    <n v="0"/>
    <n v="0"/>
    <n v="0"/>
    <n v="0"/>
    <n v="0"/>
    <n v="0"/>
    <n v="0"/>
    <n v="0"/>
  </r>
  <r>
    <x v="38"/>
    <n v="470"/>
    <s v="st093q05ta"/>
    <x v="3"/>
    <n v="0"/>
    <n v="0"/>
    <n v="0"/>
    <n v="0"/>
    <n v="0"/>
    <n v="0"/>
    <n v="0"/>
    <n v="0"/>
    <n v="0"/>
  </r>
  <r>
    <x v="39"/>
    <n v="484"/>
    <s v="st093q05ta"/>
    <x v="3"/>
    <n v="0"/>
    <n v="1"/>
    <n v="0"/>
    <n v="0"/>
    <n v="0"/>
    <n v="1"/>
    <n v="0"/>
    <n v="0"/>
    <n v="1"/>
  </r>
  <r>
    <x v="40"/>
    <n v="498"/>
    <s v="st093q05ta"/>
    <x v="3"/>
    <n v="0"/>
    <n v="0"/>
    <n v="0"/>
    <n v="0"/>
    <n v="0"/>
    <n v="0"/>
    <n v="0"/>
    <n v="0"/>
    <n v="0"/>
  </r>
  <r>
    <x v="41"/>
    <n v="499"/>
    <s v="st093q05ta"/>
    <x v="3"/>
    <n v="0"/>
    <n v="0"/>
    <n v="1"/>
    <n v="0"/>
    <n v="0"/>
    <n v="1"/>
    <n v="0"/>
    <n v="1"/>
    <n v="0"/>
  </r>
  <r>
    <x v="42"/>
    <n v="528"/>
    <s v="st093q05ta"/>
    <x v="3"/>
    <n v="0"/>
    <n v="1"/>
    <n v="0"/>
    <n v="0"/>
    <n v="0"/>
    <n v="1"/>
    <n v="1"/>
    <n v="0"/>
    <n v="0"/>
  </r>
  <r>
    <x v="43"/>
    <n v="554"/>
    <s v="st093q05ta"/>
    <x v="3"/>
    <n v="0"/>
    <n v="0"/>
    <n v="1"/>
    <n v="0"/>
    <n v="0"/>
    <n v="1"/>
    <n v="0"/>
    <n v="0"/>
    <n v="1"/>
  </r>
  <r>
    <x v="44"/>
    <n v="578"/>
    <s v="st093q05ta"/>
    <x v="3"/>
    <n v="1"/>
    <n v="0"/>
    <n v="0"/>
    <n v="0"/>
    <n v="1"/>
    <n v="0"/>
    <n v="0"/>
    <n v="0"/>
    <n v="1"/>
  </r>
  <r>
    <x v="45"/>
    <n v="604"/>
    <s v="st093q05ta"/>
    <x v="3"/>
    <n v="0"/>
    <n v="1"/>
    <n v="0"/>
    <n v="0"/>
    <n v="0"/>
    <n v="1"/>
    <n v="0"/>
    <n v="0"/>
    <n v="1"/>
  </r>
  <r>
    <x v="46"/>
    <n v="616"/>
    <s v="st093q05ta"/>
    <x v="3"/>
    <n v="0"/>
    <n v="1"/>
    <n v="0"/>
    <n v="0"/>
    <n v="0"/>
    <n v="1"/>
    <n v="0"/>
    <n v="0"/>
    <n v="1"/>
  </r>
  <r>
    <x v="47"/>
    <n v="620"/>
    <s v="st093q05ta"/>
    <x v="3"/>
    <n v="0"/>
    <n v="1"/>
    <n v="0"/>
    <n v="0"/>
    <n v="0"/>
    <n v="1"/>
    <n v="0"/>
    <n v="0"/>
    <n v="1"/>
  </r>
  <r>
    <x v="48"/>
    <n v="630"/>
    <s v="st093q05ta"/>
    <x v="3"/>
    <n v="0"/>
    <n v="0"/>
    <n v="0"/>
    <n v="0"/>
    <n v="0"/>
    <n v="0"/>
    <n v="0"/>
    <n v="0"/>
    <n v="0"/>
  </r>
  <r>
    <x v="49"/>
    <n v="634"/>
    <s v="st093q05ta"/>
    <x v="3"/>
    <n v="0"/>
    <n v="1"/>
    <n v="0"/>
    <n v="0"/>
    <n v="0"/>
    <n v="1"/>
    <n v="1"/>
    <n v="0"/>
    <n v="0"/>
  </r>
  <r>
    <x v="50"/>
    <n v="642"/>
    <s v="st093q05ta"/>
    <x v="3"/>
    <n v="0"/>
    <n v="0"/>
    <n v="0"/>
    <n v="0"/>
    <n v="0"/>
    <n v="0"/>
    <n v="0"/>
    <n v="0"/>
    <n v="0"/>
  </r>
  <r>
    <x v="51"/>
    <n v="643"/>
    <s v="st093q05ta"/>
    <x v="3"/>
    <n v="0"/>
    <n v="0"/>
    <n v="1"/>
    <n v="1"/>
    <n v="0"/>
    <n v="0"/>
    <n v="0"/>
    <n v="0"/>
    <n v="1"/>
  </r>
  <r>
    <x v="52"/>
    <n v="702"/>
    <s v="st093q05ta"/>
    <x v="3"/>
    <n v="0"/>
    <n v="0"/>
    <n v="0"/>
    <n v="0"/>
    <n v="0"/>
    <n v="0"/>
    <n v="0"/>
    <n v="0"/>
    <n v="0"/>
  </r>
  <r>
    <x v="53"/>
    <n v="703"/>
    <s v="st093q05ta"/>
    <x v="3"/>
    <n v="0"/>
    <n v="1"/>
    <n v="0"/>
    <n v="0"/>
    <n v="1"/>
    <n v="0"/>
    <n v="1"/>
    <n v="0"/>
    <n v="0"/>
  </r>
  <r>
    <x v="54"/>
    <n v="704"/>
    <s v="st093q05ta"/>
    <x v="3"/>
    <n v="0"/>
    <n v="0"/>
    <n v="0"/>
    <n v="0"/>
    <n v="0"/>
    <n v="0"/>
    <n v="0"/>
    <n v="0"/>
    <n v="0"/>
  </r>
  <r>
    <x v="55"/>
    <n v="705"/>
    <s v="st093q05ta"/>
    <x v="3"/>
    <n v="0"/>
    <n v="0"/>
    <n v="1"/>
    <n v="0"/>
    <n v="0"/>
    <n v="1"/>
    <n v="0"/>
    <n v="0"/>
    <n v="1"/>
  </r>
  <r>
    <x v="56"/>
    <n v="724"/>
    <s v="st093q05ta"/>
    <x v="3"/>
    <n v="0"/>
    <n v="0"/>
    <n v="1"/>
    <n v="0"/>
    <n v="0"/>
    <n v="1"/>
    <n v="0"/>
    <n v="0"/>
    <n v="1"/>
  </r>
  <r>
    <x v="57"/>
    <n v="752"/>
    <s v="st093q05ta"/>
    <x v="3"/>
    <n v="0"/>
    <n v="0"/>
    <n v="0"/>
    <n v="0"/>
    <n v="0"/>
    <n v="0"/>
    <n v="0"/>
    <n v="0"/>
    <n v="0"/>
  </r>
  <r>
    <x v="58"/>
    <n v="756"/>
    <s v="st093q05ta"/>
    <x v="3"/>
    <n v="0"/>
    <n v="0"/>
    <n v="1"/>
    <n v="0"/>
    <n v="0"/>
    <n v="1"/>
    <n v="0"/>
    <n v="0"/>
    <n v="1"/>
  </r>
  <r>
    <x v="59"/>
    <n v="764"/>
    <s v="st093q05ta"/>
    <x v="3"/>
    <n v="0"/>
    <n v="1"/>
    <n v="0"/>
    <n v="0"/>
    <n v="0"/>
    <n v="1"/>
    <n v="1"/>
    <n v="0"/>
    <n v="0"/>
  </r>
  <r>
    <x v="60"/>
    <n v="780"/>
    <s v="st093q05ta"/>
    <x v="3"/>
    <n v="0"/>
    <n v="0"/>
    <n v="0"/>
    <n v="0"/>
    <n v="0"/>
    <n v="0"/>
    <n v="0"/>
    <n v="0"/>
    <n v="0"/>
  </r>
  <r>
    <x v="61"/>
    <n v="784"/>
    <s v="st093q05ta"/>
    <x v="3"/>
    <n v="0"/>
    <n v="1"/>
    <n v="0"/>
    <n v="0"/>
    <n v="0"/>
    <n v="1"/>
    <n v="1"/>
    <n v="0"/>
    <n v="0"/>
  </r>
  <r>
    <x v="62"/>
    <n v="788"/>
    <s v="st093q05ta"/>
    <x v="3"/>
    <n v="0"/>
    <n v="1"/>
    <n v="0"/>
    <n v="0"/>
    <n v="0"/>
    <n v="1"/>
    <n v="1"/>
    <n v="0"/>
    <n v="0"/>
  </r>
  <r>
    <x v="63"/>
    <n v="792"/>
    <s v="st093q05ta"/>
    <x v="3"/>
    <n v="0"/>
    <n v="0"/>
    <n v="1"/>
    <n v="0"/>
    <n v="0"/>
    <n v="1"/>
    <n v="0"/>
    <n v="0"/>
    <n v="1"/>
  </r>
  <r>
    <x v="64"/>
    <n v="807"/>
    <s v="st093q05ta"/>
    <x v="3"/>
    <n v="0"/>
    <n v="0"/>
    <n v="0"/>
    <n v="0"/>
    <n v="0"/>
    <n v="0"/>
    <n v="0"/>
    <n v="0"/>
    <n v="0"/>
  </r>
  <r>
    <x v="65"/>
    <n v="826"/>
    <s v="st093q05ta"/>
    <x v="3"/>
    <n v="1"/>
    <n v="0"/>
    <n v="0"/>
    <n v="0"/>
    <n v="1"/>
    <n v="0"/>
    <n v="0"/>
    <n v="0"/>
    <n v="1"/>
  </r>
  <r>
    <x v="66"/>
    <n v="840"/>
    <s v="st093q05ta"/>
    <x v="3"/>
    <n v="0"/>
    <n v="0"/>
    <n v="1"/>
    <n v="0"/>
    <n v="0"/>
    <n v="1"/>
    <n v="0"/>
    <n v="0"/>
    <n v="1"/>
  </r>
  <r>
    <x v="67"/>
    <n v="858"/>
    <s v="st093q05ta"/>
    <x v="3"/>
    <n v="0"/>
    <n v="1"/>
    <n v="0"/>
    <n v="0"/>
    <n v="0"/>
    <n v="1"/>
    <n v="1"/>
    <n v="0"/>
    <n v="0"/>
  </r>
  <r>
    <x v="68"/>
    <n v="970"/>
    <s v="st093q05ta"/>
    <x v="3"/>
    <n v="0"/>
    <n v="1"/>
    <n v="0"/>
    <n v="1"/>
    <n v="0"/>
    <n v="0"/>
    <n v="1"/>
    <n v="0"/>
    <n v="0"/>
  </r>
  <r>
    <x v="69"/>
    <n v="971"/>
    <s v="st093q05ta"/>
    <x v="3"/>
    <n v="0"/>
    <n v="0"/>
    <n v="1"/>
    <n v="0"/>
    <n v="0"/>
    <n v="1"/>
    <n v="0"/>
    <n v="0"/>
    <n v="1"/>
  </r>
  <r>
    <x v="70"/>
    <n v="972"/>
    <s v="st093q05ta"/>
    <x v="3"/>
    <n v="0"/>
    <n v="0"/>
    <n v="0"/>
    <n v="0"/>
    <n v="0"/>
    <n v="0"/>
    <n v="0"/>
    <n v="0"/>
    <n v="0"/>
  </r>
  <r>
    <x v="71"/>
    <n v="973"/>
    <s v="st093q05ta"/>
    <x v="3"/>
    <n v="0"/>
    <n v="0"/>
    <n v="0"/>
    <n v="0"/>
    <n v="0"/>
    <n v="0"/>
    <n v="0"/>
    <n v="0"/>
    <n v="0"/>
  </r>
  <r>
    <x v="72"/>
    <n v="974"/>
    <s v="st093q05ta"/>
    <x v="3"/>
    <n v="0"/>
    <n v="0"/>
    <n v="0"/>
    <n v="0"/>
    <n v="0"/>
    <n v="0"/>
    <n v="0"/>
    <n v="0"/>
    <n v="0"/>
  </r>
  <r>
    <x v="0"/>
    <n v="8"/>
    <s v="st093q06ta"/>
    <x v="4"/>
    <n v="0"/>
    <n v="0"/>
    <n v="0"/>
    <n v="0"/>
    <n v="0"/>
    <n v="0"/>
    <n v="0"/>
    <n v="0"/>
    <n v="0"/>
  </r>
  <r>
    <x v="1"/>
    <n v="12"/>
    <s v="st093q06ta"/>
    <x v="4"/>
    <n v="0"/>
    <n v="0"/>
    <n v="0"/>
    <n v="0"/>
    <n v="0"/>
    <n v="0"/>
    <n v="0"/>
    <n v="0"/>
    <n v="0"/>
  </r>
  <r>
    <x v="2"/>
    <n v="36"/>
    <s v="st093q06ta"/>
    <x v="4"/>
    <n v="1"/>
    <n v="0"/>
    <n v="0"/>
    <n v="0"/>
    <n v="0"/>
    <n v="1"/>
    <n v="0"/>
    <n v="0"/>
    <n v="1"/>
  </r>
  <r>
    <x v="3"/>
    <n v="40"/>
    <s v="st093q06ta"/>
    <x v="4"/>
    <n v="0"/>
    <n v="0"/>
    <n v="1"/>
    <n v="0"/>
    <n v="0"/>
    <n v="1"/>
    <n v="0"/>
    <n v="1"/>
    <n v="0"/>
  </r>
  <r>
    <x v="4"/>
    <n v="56"/>
    <s v="st093q06ta"/>
    <x v="4"/>
    <n v="0"/>
    <n v="0"/>
    <n v="1"/>
    <n v="0"/>
    <n v="0"/>
    <n v="1"/>
    <n v="0"/>
    <n v="0"/>
    <n v="1"/>
  </r>
  <r>
    <x v="5"/>
    <n v="76"/>
    <s v="st093q06ta"/>
    <x v="4"/>
    <n v="0"/>
    <n v="1"/>
    <n v="0"/>
    <n v="1"/>
    <n v="0"/>
    <n v="0"/>
    <n v="0"/>
    <n v="0"/>
    <n v="1"/>
  </r>
  <r>
    <x v="6"/>
    <n v="100"/>
    <s v="st093q06ta"/>
    <x v="4"/>
    <n v="0"/>
    <n v="0"/>
    <n v="1"/>
    <n v="0"/>
    <n v="0"/>
    <n v="1"/>
    <n v="1"/>
    <n v="0"/>
    <n v="0"/>
  </r>
  <r>
    <x v="7"/>
    <n v="124"/>
    <s v="st093q06ta"/>
    <x v="4"/>
    <n v="0"/>
    <n v="0"/>
    <n v="1"/>
    <n v="0"/>
    <n v="0"/>
    <n v="1"/>
    <n v="0"/>
    <n v="0"/>
    <n v="1"/>
  </r>
  <r>
    <x v="8"/>
    <n v="152"/>
    <s v="st093q06ta"/>
    <x v="4"/>
    <n v="0"/>
    <n v="1"/>
    <n v="0"/>
    <n v="0"/>
    <n v="0"/>
    <n v="1"/>
    <n v="1"/>
    <n v="0"/>
    <n v="0"/>
  </r>
  <r>
    <x v="9"/>
    <n v="158"/>
    <s v="st093q06ta"/>
    <x v="4"/>
    <n v="0"/>
    <n v="1"/>
    <n v="0"/>
    <n v="0"/>
    <n v="0"/>
    <n v="1"/>
    <n v="0"/>
    <n v="0"/>
    <n v="1"/>
  </r>
  <r>
    <x v="10"/>
    <n v="170"/>
    <s v="st093q06ta"/>
    <x v="4"/>
    <n v="0"/>
    <n v="1"/>
    <n v="0"/>
    <n v="0"/>
    <n v="0"/>
    <n v="1"/>
    <n v="1"/>
    <n v="0"/>
    <n v="0"/>
  </r>
  <r>
    <x v="11"/>
    <n v="188"/>
    <s v="st093q06ta"/>
    <x v="4"/>
    <n v="0"/>
    <n v="0"/>
    <n v="1"/>
    <n v="0"/>
    <n v="0"/>
    <n v="1"/>
    <n v="0"/>
    <n v="0"/>
    <n v="1"/>
  </r>
  <r>
    <x v="12"/>
    <n v="191"/>
    <s v="st093q06ta"/>
    <x v="4"/>
    <n v="0"/>
    <n v="0"/>
    <n v="1"/>
    <n v="0"/>
    <n v="0"/>
    <n v="1"/>
    <n v="0"/>
    <n v="0"/>
    <n v="1"/>
  </r>
  <r>
    <x v="13"/>
    <n v="203"/>
    <s v="st093q06ta"/>
    <x v="4"/>
    <n v="0"/>
    <n v="1"/>
    <n v="0"/>
    <n v="1"/>
    <n v="0"/>
    <n v="0"/>
    <n v="0"/>
    <n v="0"/>
    <n v="1"/>
  </r>
  <r>
    <x v="14"/>
    <n v="208"/>
    <s v="st093q06ta"/>
    <x v="4"/>
    <n v="0"/>
    <n v="0"/>
    <n v="1"/>
    <n v="0"/>
    <n v="0"/>
    <n v="1"/>
    <n v="0"/>
    <n v="0"/>
    <n v="1"/>
  </r>
  <r>
    <x v="15"/>
    <n v="214"/>
    <s v="st093q06ta"/>
    <x v="4"/>
    <n v="0"/>
    <n v="1"/>
    <n v="0"/>
    <n v="0"/>
    <n v="0"/>
    <n v="1"/>
    <n v="1"/>
    <n v="0"/>
    <n v="0"/>
  </r>
  <r>
    <x v="16"/>
    <n v="233"/>
    <s v="st093q06ta"/>
    <x v="4"/>
    <n v="0"/>
    <n v="0"/>
    <n v="1"/>
    <n v="0"/>
    <n v="1"/>
    <n v="0"/>
    <n v="1"/>
    <n v="0"/>
    <n v="0"/>
  </r>
  <r>
    <x v="17"/>
    <n v="246"/>
    <s v="st093q06ta"/>
    <x v="4"/>
    <n v="0"/>
    <n v="0"/>
    <n v="1"/>
    <n v="0"/>
    <n v="0"/>
    <n v="1"/>
    <n v="0"/>
    <n v="0"/>
    <n v="1"/>
  </r>
  <r>
    <x v="18"/>
    <n v="250"/>
    <s v="st093q06ta"/>
    <x v="4"/>
    <n v="0"/>
    <n v="0"/>
    <n v="1"/>
    <n v="0"/>
    <n v="0"/>
    <n v="1"/>
    <n v="0"/>
    <n v="0"/>
    <n v="1"/>
  </r>
  <r>
    <x v="19"/>
    <n v="268"/>
    <s v="st093q06ta"/>
    <x v="4"/>
    <n v="0"/>
    <n v="0"/>
    <n v="0"/>
    <n v="0"/>
    <n v="0"/>
    <n v="0"/>
    <n v="0"/>
    <n v="0"/>
    <n v="0"/>
  </r>
  <r>
    <x v="20"/>
    <n v="276"/>
    <s v="st093q06ta"/>
    <x v="4"/>
    <n v="0"/>
    <n v="1"/>
    <n v="0"/>
    <n v="1"/>
    <n v="0"/>
    <n v="0"/>
    <n v="0"/>
    <n v="0"/>
    <n v="1"/>
  </r>
  <r>
    <x v="21"/>
    <n v="300"/>
    <s v="st093q06ta"/>
    <x v="4"/>
    <n v="0"/>
    <n v="1"/>
    <n v="0"/>
    <n v="0"/>
    <n v="0"/>
    <n v="1"/>
    <n v="1"/>
    <n v="0"/>
    <n v="0"/>
  </r>
  <r>
    <x v="22"/>
    <n v="344"/>
    <s v="st093q06ta"/>
    <x v="4"/>
    <n v="0"/>
    <n v="0"/>
    <n v="0"/>
    <n v="0"/>
    <n v="0"/>
    <n v="0"/>
    <n v="0"/>
    <n v="0"/>
    <n v="0"/>
  </r>
  <r>
    <x v="23"/>
    <n v="348"/>
    <s v="st093q06ta"/>
    <x v="4"/>
    <n v="0"/>
    <n v="1"/>
    <n v="0"/>
    <n v="0"/>
    <n v="0"/>
    <n v="1"/>
    <n v="0"/>
    <n v="0"/>
    <n v="1"/>
  </r>
  <r>
    <x v="24"/>
    <n v="352"/>
    <s v="st093q06ta"/>
    <x v="4"/>
    <n v="0"/>
    <n v="0"/>
    <n v="1"/>
    <n v="0"/>
    <n v="0"/>
    <n v="1"/>
    <n v="0"/>
    <n v="0"/>
    <n v="1"/>
  </r>
  <r>
    <x v="25"/>
    <n v="360"/>
    <s v="st093q06ta"/>
    <x v="4"/>
    <n v="0"/>
    <n v="0"/>
    <n v="0"/>
    <n v="0"/>
    <n v="0"/>
    <n v="0"/>
    <n v="0"/>
    <n v="0"/>
    <n v="0"/>
  </r>
  <r>
    <x v="26"/>
    <n v="372"/>
    <s v="st093q06ta"/>
    <x v="4"/>
    <n v="0"/>
    <n v="0"/>
    <n v="1"/>
    <n v="0"/>
    <n v="0"/>
    <n v="1"/>
    <n v="0"/>
    <n v="0"/>
    <n v="1"/>
  </r>
  <r>
    <x v="27"/>
    <n v="376"/>
    <s v="st093q06ta"/>
    <x v="4"/>
    <n v="0"/>
    <n v="0"/>
    <n v="1"/>
    <n v="1"/>
    <n v="0"/>
    <n v="0"/>
    <n v="0"/>
    <n v="0"/>
    <n v="1"/>
  </r>
  <r>
    <x v="28"/>
    <n v="380"/>
    <s v="st093q06ta"/>
    <x v="4"/>
    <n v="0"/>
    <n v="0"/>
    <n v="1"/>
    <n v="0"/>
    <n v="0"/>
    <n v="1"/>
    <n v="0"/>
    <n v="0"/>
    <n v="1"/>
  </r>
  <r>
    <x v="29"/>
    <n v="392"/>
    <s v="st093q06ta"/>
    <x v="4"/>
    <n v="0"/>
    <n v="0"/>
    <n v="1"/>
    <n v="0"/>
    <n v="0"/>
    <n v="1"/>
    <n v="0"/>
    <n v="0"/>
    <n v="1"/>
  </r>
  <r>
    <x v="30"/>
    <n v="400"/>
    <s v="st093q06ta"/>
    <x v="4"/>
    <n v="0"/>
    <n v="0"/>
    <n v="0"/>
    <n v="0"/>
    <n v="0"/>
    <n v="0"/>
    <n v="0"/>
    <n v="0"/>
    <n v="0"/>
  </r>
  <r>
    <x v="31"/>
    <n v="410"/>
    <s v="st093q06ta"/>
    <x v="4"/>
    <n v="0"/>
    <n v="0"/>
    <n v="1"/>
    <n v="0"/>
    <n v="0"/>
    <n v="1"/>
    <n v="0"/>
    <n v="0"/>
    <n v="1"/>
  </r>
  <r>
    <x v="32"/>
    <n v="411"/>
    <s v="st093q06ta"/>
    <x v="4"/>
    <n v="0"/>
    <n v="0"/>
    <n v="0"/>
    <n v="0"/>
    <n v="0"/>
    <n v="0"/>
    <n v="0"/>
    <n v="0"/>
    <n v="0"/>
  </r>
  <r>
    <x v="33"/>
    <n v="422"/>
    <s v="st093q06ta"/>
    <x v="4"/>
    <n v="0"/>
    <n v="0"/>
    <n v="0"/>
    <n v="0"/>
    <n v="0"/>
    <n v="0"/>
    <n v="0"/>
    <n v="0"/>
    <n v="0"/>
  </r>
  <r>
    <x v="34"/>
    <n v="428"/>
    <s v="st093q06ta"/>
    <x v="4"/>
    <n v="0"/>
    <n v="0"/>
    <n v="1"/>
    <n v="0"/>
    <n v="0"/>
    <n v="1"/>
    <n v="0"/>
    <n v="0"/>
    <n v="1"/>
  </r>
  <r>
    <x v="35"/>
    <n v="440"/>
    <s v="st093q06ta"/>
    <x v="4"/>
    <n v="0"/>
    <n v="0"/>
    <n v="1"/>
    <n v="0"/>
    <n v="0"/>
    <n v="1"/>
    <n v="0"/>
    <n v="1"/>
    <n v="0"/>
  </r>
  <r>
    <x v="36"/>
    <n v="442"/>
    <s v="st093q06ta"/>
    <x v="4"/>
    <n v="0"/>
    <n v="1"/>
    <n v="0"/>
    <n v="0"/>
    <n v="0"/>
    <n v="1"/>
    <n v="1"/>
    <n v="0"/>
    <n v="0"/>
  </r>
  <r>
    <x v="37"/>
    <n v="446"/>
    <s v="st093q06ta"/>
    <x v="4"/>
    <n v="0"/>
    <n v="0"/>
    <n v="0"/>
    <n v="0"/>
    <n v="0"/>
    <n v="0"/>
    <n v="0"/>
    <n v="0"/>
    <n v="0"/>
  </r>
  <r>
    <x v="38"/>
    <n v="470"/>
    <s v="st093q06ta"/>
    <x v="4"/>
    <n v="0"/>
    <n v="0"/>
    <n v="0"/>
    <n v="0"/>
    <n v="0"/>
    <n v="0"/>
    <n v="0"/>
    <n v="0"/>
    <n v="0"/>
  </r>
  <r>
    <x v="39"/>
    <n v="484"/>
    <s v="st093q06ta"/>
    <x v="4"/>
    <n v="0"/>
    <n v="0"/>
    <n v="1"/>
    <n v="1"/>
    <n v="0"/>
    <n v="0"/>
    <n v="0"/>
    <n v="0"/>
    <n v="1"/>
  </r>
  <r>
    <x v="40"/>
    <n v="498"/>
    <s v="st093q06ta"/>
    <x v="4"/>
    <n v="0"/>
    <n v="0"/>
    <n v="0"/>
    <n v="0"/>
    <n v="0"/>
    <n v="0"/>
    <n v="0"/>
    <n v="0"/>
    <n v="0"/>
  </r>
  <r>
    <x v="41"/>
    <n v="499"/>
    <s v="st093q06ta"/>
    <x v="4"/>
    <n v="0"/>
    <n v="0"/>
    <n v="1"/>
    <n v="0"/>
    <n v="0"/>
    <n v="1"/>
    <n v="0"/>
    <n v="0"/>
    <n v="1"/>
  </r>
  <r>
    <x v="42"/>
    <n v="528"/>
    <s v="st093q06ta"/>
    <x v="4"/>
    <n v="0"/>
    <n v="0"/>
    <n v="1"/>
    <n v="0"/>
    <n v="0"/>
    <n v="1"/>
    <n v="1"/>
    <n v="0"/>
    <n v="0"/>
  </r>
  <r>
    <x v="43"/>
    <n v="554"/>
    <s v="st093q06ta"/>
    <x v="4"/>
    <n v="0"/>
    <n v="0"/>
    <n v="1"/>
    <n v="0"/>
    <n v="0"/>
    <n v="1"/>
    <n v="0"/>
    <n v="0"/>
    <n v="1"/>
  </r>
  <r>
    <x v="44"/>
    <n v="578"/>
    <s v="st093q06ta"/>
    <x v="4"/>
    <n v="0"/>
    <n v="0"/>
    <n v="1"/>
    <n v="0"/>
    <n v="0"/>
    <n v="1"/>
    <n v="0"/>
    <n v="0"/>
    <n v="1"/>
  </r>
  <r>
    <x v="45"/>
    <n v="604"/>
    <s v="st093q06ta"/>
    <x v="4"/>
    <n v="0"/>
    <n v="1"/>
    <n v="0"/>
    <n v="0"/>
    <n v="0"/>
    <n v="1"/>
    <n v="0"/>
    <n v="0"/>
    <n v="1"/>
  </r>
  <r>
    <x v="46"/>
    <n v="616"/>
    <s v="st093q06ta"/>
    <x v="4"/>
    <n v="0"/>
    <n v="0"/>
    <n v="1"/>
    <n v="0"/>
    <n v="0"/>
    <n v="1"/>
    <n v="0"/>
    <n v="0"/>
    <n v="1"/>
  </r>
  <r>
    <x v="47"/>
    <n v="620"/>
    <s v="st093q06ta"/>
    <x v="4"/>
    <n v="0"/>
    <n v="1"/>
    <n v="0"/>
    <n v="1"/>
    <n v="0"/>
    <n v="0"/>
    <n v="0"/>
    <n v="0"/>
    <n v="1"/>
  </r>
  <r>
    <x v="48"/>
    <n v="630"/>
    <s v="st093q06ta"/>
    <x v="4"/>
    <n v="0"/>
    <n v="0"/>
    <n v="0"/>
    <n v="0"/>
    <n v="0"/>
    <n v="0"/>
    <n v="0"/>
    <n v="0"/>
    <n v="0"/>
  </r>
  <r>
    <x v="49"/>
    <n v="634"/>
    <s v="st093q06ta"/>
    <x v="4"/>
    <n v="0"/>
    <n v="1"/>
    <n v="0"/>
    <n v="0"/>
    <n v="0"/>
    <n v="1"/>
    <n v="1"/>
    <n v="0"/>
    <n v="0"/>
  </r>
  <r>
    <x v="50"/>
    <n v="642"/>
    <s v="st093q06ta"/>
    <x v="4"/>
    <n v="0"/>
    <n v="0"/>
    <n v="0"/>
    <n v="0"/>
    <n v="0"/>
    <n v="0"/>
    <n v="0"/>
    <n v="0"/>
    <n v="0"/>
  </r>
  <r>
    <x v="51"/>
    <n v="643"/>
    <s v="st093q06ta"/>
    <x v="4"/>
    <n v="0"/>
    <n v="0"/>
    <n v="1"/>
    <n v="0"/>
    <n v="0"/>
    <n v="1"/>
    <n v="0"/>
    <n v="0"/>
    <n v="1"/>
  </r>
  <r>
    <x v="52"/>
    <n v="702"/>
    <s v="st093q06ta"/>
    <x v="4"/>
    <n v="0"/>
    <n v="0"/>
    <n v="0"/>
    <n v="0"/>
    <n v="0"/>
    <n v="0"/>
    <n v="0"/>
    <n v="0"/>
    <n v="0"/>
  </r>
  <r>
    <x v="53"/>
    <n v="703"/>
    <s v="st093q06ta"/>
    <x v="4"/>
    <n v="0"/>
    <n v="0"/>
    <n v="1"/>
    <n v="0"/>
    <n v="0"/>
    <n v="1"/>
    <n v="0"/>
    <n v="0"/>
    <n v="1"/>
  </r>
  <r>
    <x v="54"/>
    <n v="704"/>
    <s v="st093q06ta"/>
    <x v="4"/>
    <n v="0"/>
    <n v="0"/>
    <n v="0"/>
    <n v="0"/>
    <n v="0"/>
    <n v="0"/>
    <n v="0"/>
    <n v="0"/>
    <n v="0"/>
  </r>
  <r>
    <x v="55"/>
    <n v="705"/>
    <s v="st093q06ta"/>
    <x v="4"/>
    <n v="1"/>
    <n v="0"/>
    <n v="0"/>
    <n v="0"/>
    <n v="0"/>
    <n v="1"/>
    <n v="0"/>
    <n v="1"/>
    <n v="0"/>
  </r>
  <r>
    <x v="56"/>
    <n v="724"/>
    <s v="st093q06ta"/>
    <x v="4"/>
    <n v="0"/>
    <n v="0"/>
    <n v="1"/>
    <n v="0"/>
    <n v="0"/>
    <n v="1"/>
    <n v="0"/>
    <n v="0"/>
    <n v="1"/>
  </r>
  <r>
    <x v="57"/>
    <n v="752"/>
    <s v="st093q06ta"/>
    <x v="4"/>
    <n v="0"/>
    <n v="0"/>
    <n v="0"/>
    <n v="0"/>
    <n v="0"/>
    <n v="0"/>
    <n v="0"/>
    <n v="0"/>
    <n v="0"/>
  </r>
  <r>
    <x v="58"/>
    <n v="756"/>
    <s v="st093q06ta"/>
    <x v="4"/>
    <n v="0"/>
    <n v="0"/>
    <n v="1"/>
    <n v="0"/>
    <n v="0"/>
    <n v="1"/>
    <n v="0"/>
    <n v="0"/>
    <n v="1"/>
  </r>
  <r>
    <x v="59"/>
    <n v="764"/>
    <s v="st093q06ta"/>
    <x v="4"/>
    <n v="0"/>
    <n v="1"/>
    <n v="0"/>
    <n v="0"/>
    <n v="0"/>
    <n v="1"/>
    <n v="1"/>
    <n v="0"/>
    <n v="0"/>
  </r>
  <r>
    <x v="60"/>
    <n v="780"/>
    <s v="st093q06ta"/>
    <x v="4"/>
    <n v="0"/>
    <n v="0"/>
    <n v="0"/>
    <n v="0"/>
    <n v="0"/>
    <n v="0"/>
    <n v="0"/>
    <n v="0"/>
    <n v="0"/>
  </r>
  <r>
    <x v="61"/>
    <n v="784"/>
    <s v="st093q06ta"/>
    <x v="4"/>
    <n v="0"/>
    <n v="1"/>
    <n v="0"/>
    <n v="0"/>
    <n v="0"/>
    <n v="1"/>
    <n v="1"/>
    <n v="0"/>
    <n v="0"/>
  </r>
  <r>
    <x v="62"/>
    <n v="788"/>
    <s v="st093q06ta"/>
    <x v="4"/>
    <n v="0"/>
    <n v="1"/>
    <n v="0"/>
    <n v="0"/>
    <n v="0"/>
    <n v="1"/>
    <n v="1"/>
    <n v="0"/>
    <n v="0"/>
  </r>
  <r>
    <x v="63"/>
    <n v="792"/>
    <s v="st093q06ta"/>
    <x v="4"/>
    <n v="0"/>
    <n v="0"/>
    <n v="1"/>
    <n v="0"/>
    <n v="0"/>
    <n v="1"/>
    <n v="0"/>
    <n v="0"/>
    <n v="1"/>
  </r>
  <r>
    <x v="64"/>
    <n v="807"/>
    <s v="st093q06ta"/>
    <x v="4"/>
    <n v="0"/>
    <n v="0"/>
    <n v="0"/>
    <n v="0"/>
    <n v="0"/>
    <n v="0"/>
    <n v="0"/>
    <n v="0"/>
    <n v="0"/>
  </r>
  <r>
    <x v="65"/>
    <n v="826"/>
    <s v="st093q06ta"/>
    <x v="4"/>
    <n v="1"/>
    <n v="0"/>
    <n v="0"/>
    <n v="0"/>
    <n v="0"/>
    <n v="1"/>
    <n v="0"/>
    <n v="0"/>
    <n v="1"/>
  </r>
  <r>
    <x v="66"/>
    <n v="840"/>
    <s v="st093q06ta"/>
    <x v="4"/>
    <n v="0"/>
    <n v="0"/>
    <n v="1"/>
    <n v="1"/>
    <n v="0"/>
    <n v="0"/>
    <n v="0"/>
    <n v="1"/>
    <n v="0"/>
  </r>
  <r>
    <x v="67"/>
    <n v="858"/>
    <s v="st093q06ta"/>
    <x v="4"/>
    <n v="0"/>
    <n v="0"/>
    <n v="1"/>
    <n v="0"/>
    <n v="0"/>
    <n v="1"/>
    <n v="0"/>
    <n v="0"/>
    <n v="1"/>
  </r>
  <r>
    <x v="68"/>
    <n v="970"/>
    <s v="st093q06ta"/>
    <x v="4"/>
    <n v="0"/>
    <n v="1"/>
    <n v="0"/>
    <n v="1"/>
    <n v="0"/>
    <n v="0"/>
    <n v="0"/>
    <n v="0"/>
    <n v="1"/>
  </r>
  <r>
    <x v="69"/>
    <n v="971"/>
    <s v="st093q06ta"/>
    <x v="4"/>
    <n v="0"/>
    <n v="0"/>
    <n v="1"/>
    <n v="0"/>
    <n v="0"/>
    <n v="1"/>
    <n v="0"/>
    <n v="0"/>
    <n v="1"/>
  </r>
  <r>
    <x v="70"/>
    <n v="972"/>
    <s v="st093q06ta"/>
    <x v="4"/>
    <n v="0"/>
    <n v="0"/>
    <n v="0"/>
    <n v="0"/>
    <n v="0"/>
    <n v="0"/>
    <n v="0"/>
    <n v="0"/>
    <n v="0"/>
  </r>
  <r>
    <x v="71"/>
    <n v="973"/>
    <s v="st093q06ta"/>
    <x v="4"/>
    <n v="0"/>
    <n v="0"/>
    <n v="0"/>
    <n v="0"/>
    <n v="0"/>
    <n v="0"/>
    <n v="0"/>
    <n v="0"/>
    <n v="0"/>
  </r>
  <r>
    <x v="72"/>
    <n v="974"/>
    <s v="st093q06ta"/>
    <x v="4"/>
    <n v="0"/>
    <n v="0"/>
    <n v="0"/>
    <n v="0"/>
    <n v="0"/>
    <n v="0"/>
    <n v="0"/>
    <n v="0"/>
    <n v="0"/>
  </r>
  <r>
    <x v="0"/>
    <n v="8"/>
    <s v="st093q07na"/>
    <x v="5"/>
    <n v="0"/>
    <n v="0"/>
    <n v="0"/>
    <n v="0"/>
    <n v="0"/>
    <n v="0"/>
    <n v="0"/>
    <n v="0"/>
    <n v="0"/>
  </r>
  <r>
    <x v="1"/>
    <n v="12"/>
    <s v="st093q07na"/>
    <x v="5"/>
    <n v="0"/>
    <n v="0"/>
    <n v="0"/>
    <n v="0"/>
    <n v="0"/>
    <n v="0"/>
    <n v="0"/>
    <n v="0"/>
    <n v="0"/>
  </r>
  <r>
    <x v="2"/>
    <n v="36"/>
    <s v="st093q07na"/>
    <x v="5"/>
    <n v="0"/>
    <n v="0"/>
    <n v="1"/>
    <n v="0"/>
    <n v="1"/>
    <n v="0"/>
    <n v="1"/>
    <n v="0"/>
    <n v="0"/>
  </r>
  <r>
    <x v="3"/>
    <n v="40"/>
    <s v="st093q07na"/>
    <x v="5"/>
    <n v="0"/>
    <n v="0"/>
    <n v="1"/>
    <n v="0"/>
    <n v="0"/>
    <n v="1"/>
    <n v="0"/>
    <n v="0"/>
    <n v="1"/>
  </r>
  <r>
    <x v="4"/>
    <n v="56"/>
    <s v="st093q07na"/>
    <x v="5"/>
    <n v="1"/>
    <n v="0"/>
    <n v="0"/>
    <n v="1"/>
    <n v="0"/>
    <n v="0"/>
    <n v="0"/>
    <n v="1"/>
    <n v="0"/>
  </r>
  <r>
    <x v="5"/>
    <n v="76"/>
    <s v="st093q07na"/>
    <x v="5"/>
    <n v="0"/>
    <n v="0"/>
    <n v="1"/>
    <n v="0"/>
    <n v="0"/>
    <n v="1"/>
    <n v="0"/>
    <n v="0"/>
    <n v="1"/>
  </r>
  <r>
    <x v="6"/>
    <n v="100"/>
    <s v="st093q07na"/>
    <x v="5"/>
    <n v="0"/>
    <n v="1"/>
    <n v="0"/>
    <n v="0"/>
    <n v="0"/>
    <n v="1"/>
    <n v="1"/>
    <n v="0"/>
    <n v="0"/>
  </r>
  <r>
    <x v="7"/>
    <n v="124"/>
    <s v="st093q07na"/>
    <x v="5"/>
    <n v="0"/>
    <n v="0"/>
    <n v="1"/>
    <n v="0"/>
    <n v="1"/>
    <n v="0"/>
    <n v="1"/>
    <n v="0"/>
    <n v="0"/>
  </r>
  <r>
    <x v="8"/>
    <n v="152"/>
    <s v="st093q07na"/>
    <x v="5"/>
    <n v="0"/>
    <n v="1"/>
    <n v="0"/>
    <n v="0"/>
    <n v="0"/>
    <n v="1"/>
    <n v="1"/>
    <n v="0"/>
    <n v="0"/>
  </r>
  <r>
    <x v="9"/>
    <n v="158"/>
    <s v="st093q07na"/>
    <x v="5"/>
    <n v="0"/>
    <n v="1"/>
    <n v="0"/>
    <n v="0"/>
    <n v="0"/>
    <n v="1"/>
    <n v="1"/>
    <n v="0"/>
    <n v="0"/>
  </r>
  <r>
    <x v="10"/>
    <n v="170"/>
    <s v="st093q07na"/>
    <x v="5"/>
    <n v="0"/>
    <n v="1"/>
    <n v="0"/>
    <n v="0"/>
    <n v="0"/>
    <n v="1"/>
    <n v="1"/>
    <n v="0"/>
    <n v="0"/>
  </r>
  <r>
    <x v="11"/>
    <n v="188"/>
    <s v="st093q07na"/>
    <x v="5"/>
    <n v="0"/>
    <n v="0"/>
    <n v="1"/>
    <n v="0"/>
    <n v="0"/>
    <n v="1"/>
    <n v="0"/>
    <n v="0"/>
    <n v="1"/>
  </r>
  <r>
    <x v="12"/>
    <n v="191"/>
    <s v="st093q07na"/>
    <x v="5"/>
    <n v="0"/>
    <n v="0"/>
    <n v="1"/>
    <n v="0"/>
    <n v="0"/>
    <n v="1"/>
    <n v="0"/>
    <n v="0"/>
    <n v="1"/>
  </r>
  <r>
    <x v="13"/>
    <n v="203"/>
    <s v="st093q07na"/>
    <x v="5"/>
    <n v="0"/>
    <n v="1"/>
    <n v="0"/>
    <n v="0"/>
    <n v="0"/>
    <n v="1"/>
    <n v="1"/>
    <n v="0"/>
    <n v="0"/>
  </r>
  <r>
    <x v="14"/>
    <n v="208"/>
    <s v="st093q07na"/>
    <x v="5"/>
    <n v="0"/>
    <n v="0"/>
    <n v="1"/>
    <n v="0"/>
    <n v="0"/>
    <n v="1"/>
    <n v="0"/>
    <n v="0"/>
    <n v="1"/>
  </r>
  <r>
    <x v="15"/>
    <n v="214"/>
    <s v="st093q07na"/>
    <x v="5"/>
    <n v="0"/>
    <n v="1"/>
    <n v="0"/>
    <n v="1"/>
    <n v="0"/>
    <n v="0"/>
    <n v="0"/>
    <n v="0"/>
    <n v="1"/>
  </r>
  <r>
    <x v="16"/>
    <n v="233"/>
    <s v="st093q07na"/>
    <x v="5"/>
    <n v="0"/>
    <n v="0"/>
    <n v="1"/>
    <n v="0"/>
    <n v="0"/>
    <n v="1"/>
    <n v="0"/>
    <n v="0"/>
    <n v="1"/>
  </r>
  <r>
    <x v="17"/>
    <n v="246"/>
    <s v="st093q07na"/>
    <x v="5"/>
    <n v="0"/>
    <n v="0"/>
    <n v="1"/>
    <n v="0"/>
    <n v="0"/>
    <n v="1"/>
    <n v="0"/>
    <n v="0"/>
    <n v="1"/>
  </r>
  <r>
    <x v="18"/>
    <n v="250"/>
    <s v="st093q07na"/>
    <x v="5"/>
    <n v="0"/>
    <n v="0"/>
    <n v="1"/>
    <n v="0"/>
    <n v="0"/>
    <n v="1"/>
    <n v="0"/>
    <n v="0"/>
    <n v="1"/>
  </r>
  <r>
    <x v="19"/>
    <n v="268"/>
    <s v="st093q07na"/>
    <x v="5"/>
    <n v="0"/>
    <n v="0"/>
    <n v="0"/>
    <n v="0"/>
    <n v="0"/>
    <n v="0"/>
    <n v="0"/>
    <n v="0"/>
    <n v="0"/>
  </r>
  <r>
    <x v="20"/>
    <n v="276"/>
    <s v="st093q07na"/>
    <x v="5"/>
    <n v="0"/>
    <n v="0"/>
    <n v="1"/>
    <n v="0"/>
    <n v="0"/>
    <n v="1"/>
    <n v="0"/>
    <n v="0"/>
    <n v="1"/>
  </r>
  <r>
    <x v="21"/>
    <n v="300"/>
    <s v="st093q07na"/>
    <x v="5"/>
    <n v="0"/>
    <n v="1"/>
    <n v="0"/>
    <n v="0"/>
    <n v="0"/>
    <n v="1"/>
    <n v="1"/>
    <n v="0"/>
    <n v="0"/>
  </r>
  <r>
    <x v="22"/>
    <n v="344"/>
    <s v="st093q07na"/>
    <x v="5"/>
    <n v="0"/>
    <n v="0"/>
    <n v="0"/>
    <n v="0"/>
    <n v="0"/>
    <n v="0"/>
    <n v="0"/>
    <n v="0"/>
    <n v="0"/>
  </r>
  <r>
    <x v="23"/>
    <n v="348"/>
    <s v="st093q07na"/>
    <x v="5"/>
    <n v="0"/>
    <n v="1"/>
    <n v="0"/>
    <n v="0"/>
    <n v="0"/>
    <n v="1"/>
    <n v="1"/>
    <n v="0"/>
    <n v="0"/>
  </r>
  <r>
    <x v="24"/>
    <n v="352"/>
    <s v="st093q07na"/>
    <x v="5"/>
    <n v="0"/>
    <n v="0"/>
    <n v="1"/>
    <n v="0"/>
    <n v="0"/>
    <n v="1"/>
    <n v="1"/>
    <n v="0"/>
    <n v="0"/>
  </r>
  <r>
    <x v="25"/>
    <n v="360"/>
    <s v="st093q07na"/>
    <x v="5"/>
    <n v="0"/>
    <n v="0"/>
    <n v="0"/>
    <n v="0"/>
    <n v="0"/>
    <n v="0"/>
    <n v="0"/>
    <n v="0"/>
    <n v="0"/>
  </r>
  <r>
    <x v="26"/>
    <n v="372"/>
    <s v="st093q07na"/>
    <x v="5"/>
    <n v="0"/>
    <n v="0"/>
    <n v="1"/>
    <n v="0"/>
    <n v="1"/>
    <n v="0"/>
    <n v="0"/>
    <n v="0"/>
    <n v="1"/>
  </r>
  <r>
    <x v="27"/>
    <n v="376"/>
    <s v="st093q07na"/>
    <x v="5"/>
    <n v="0"/>
    <n v="1"/>
    <n v="0"/>
    <n v="0"/>
    <n v="0"/>
    <n v="1"/>
    <n v="0"/>
    <n v="0"/>
    <n v="1"/>
  </r>
  <r>
    <x v="28"/>
    <n v="380"/>
    <s v="st093q07na"/>
    <x v="5"/>
    <n v="0"/>
    <n v="0"/>
    <n v="1"/>
    <n v="0"/>
    <n v="0"/>
    <n v="1"/>
    <n v="0"/>
    <n v="0"/>
    <n v="1"/>
  </r>
  <r>
    <x v="29"/>
    <n v="392"/>
    <s v="st093q07na"/>
    <x v="5"/>
    <n v="0"/>
    <n v="0"/>
    <n v="1"/>
    <n v="0"/>
    <n v="0"/>
    <n v="1"/>
    <n v="0"/>
    <n v="0"/>
    <n v="1"/>
  </r>
  <r>
    <x v="30"/>
    <n v="400"/>
    <s v="st093q07na"/>
    <x v="5"/>
    <n v="0"/>
    <n v="0"/>
    <n v="0"/>
    <n v="0"/>
    <n v="0"/>
    <n v="0"/>
    <n v="0"/>
    <n v="0"/>
    <n v="0"/>
  </r>
  <r>
    <x v="31"/>
    <n v="410"/>
    <s v="st093q07na"/>
    <x v="5"/>
    <n v="0"/>
    <n v="0"/>
    <n v="1"/>
    <n v="0"/>
    <n v="0"/>
    <n v="1"/>
    <n v="0"/>
    <n v="0"/>
    <n v="1"/>
  </r>
  <r>
    <x v="32"/>
    <n v="411"/>
    <s v="st093q07na"/>
    <x v="5"/>
    <n v="0"/>
    <n v="0"/>
    <n v="0"/>
    <n v="0"/>
    <n v="0"/>
    <n v="0"/>
    <n v="0"/>
    <n v="0"/>
    <n v="0"/>
  </r>
  <r>
    <x v="33"/>
    <n v="422"/>
    <s v="st093q07na"/>
    <x v="5"/>
    <n v="0"/>
    <n v="0"/>
    <n v="0"/>
    <n v="0"/>
    <n v="0"/>
    <n v="0"/>
    <n v="0"/>
    <n v="0"/>
    <n v="0"/>
  </r>
  <r>
    <x v="34"/>
    <n v="428"/>
    <s v="st093q07na"/>
    <x v="5"/>
    <n v="0"/>
    <n v="0"/>
    <n v="1"/>
    <n v="0"/>
    <n v="1"/>
    <n v="0"/>
    <n v="0"/>
    <n v="0"/>
    <n v="1"/>
  </r>
  <r>
    <x v="35"/>
    <n v="440"/>
    <s v="st093q07na"/>
    <x v="5"/>
    <n v="0"/>
    <n v="1"/>
    <n v="0"/>
    <n v="0"/>
    <n v="0"/>
    <n v="1"/>
    <n v="0"/>
    <n v="0"/>
    <n v="1"/>
  </r>
  <r>
    <x v="36"/>
    <n v="442"/>
    <s v="st093q07na"/>
    <x v="5"/>
    <n v="0"/>
    <n v="0"/>
    <n v="1"/>
    <n v="0"/>
    <n v="1"/>
    <n v="0"/>
    <n v="1"/>
    <n v="0"/>
    <n v="0"/>
  </r>
  <r>
    <x v="37"/>
    <n v="446"/>
    <s v="st093q07na"/>
    <x v="5"/>
    <n v="0"/>
    <n v="0"/>
    <n v="0"/>
    <n v="0"/>
    <n v="0"/>
    <n v="0"/>
    <n v="0"/>
    <n v="0"/>
    <n v="0"/>
  </r>
  <r>
    <x v="38"/>
    <n v="470"/>
    <s v="st093q07na"/>
    <x v="5"/>
    <n v="0"/>
    <n v="0"/>
    <n v="0"/>
    <n v="0"/>
    <n v="0"/>
    <n v="0"/>
    <n v="0"/>
    <n v="0"/>
    <n v="0"/>
  </r>
  <r>
    <x v="39"/>
    <n v="484"/>
    <s v="st093q07na"/>
    <x v="5"/>
    <n v="0"/>
    <n v="0"/>
    <n v="1"/>
    <n v="0"/>
    <n v="0"/>
    <n v="1"/>
    <n v="0"/>
    <n v="0"/>
    <n v="1"/>
  </r>
  <r>
    <x v="40"/>
    <n v="498"/>
    <s v="st093q07na"/>
    <x v="5"/>
    <n v="0"/>
    <n v="0"/>
    <n v="0"/>
    <n v="0"/>
    <n v="0"/>
    <n v="0"/>
    <n v="0"/>
    <n v="0"/>
    <n v="0"/>
  </r>
  <r>
    <x v="41"/>
    <n v="499"/>
    <s v="st093q07na"/>
    <x v="5"/>
    <n v="0"/>
    <n v="0"/>
    <n v="1"/>
    <n v="0"/>
    <n v="0"/>
    <n v="1"/>
    <n v="0"/>
    <n v="0"/>
    <n v="1"/>
  </r>
  <r>
    <x v="42"/>
    <n v="528"/>
    <s v="st093q07na"/>
    <x v="5"/>
    <n v="0"/>
    <n v="1"/>
    <n v="0"/>
    <n v="0"/>
    <n v="0"/>
    <n v="1"/>
    <n v="1"/>
    <n v="0"/>
    <n v="0"/>
  </r>
  <r>
    <x v="43"/>
    <n v="554"/>
    <s v="st093q07na"/>
    <x v="5"/>
    <n v="0"/>
    <n v="0"/>
    <n v="1"/>
    <n v="0"/>
    <n v="1"/>
    <n v="0"/>
    <n v="0"/>
    <n v="0"/>
    <n v="1"/>
  </r>
  <r>
    <x v="44"/>
    <n v="578"/>
    <s v="st093q07na"/>
    <x v="5"/>
    <n v="0"/>
    <n v="0"/>
    <n v="1"/>
    <n v="0"/>
    <n v="0"/>
    <n v="1"/>
    <n v="0"/>
    <n v="0"/>
    <n v="1"/>
  </r>
  <r>
    <x v="45"/>
    <n v="604"/>
    <s v="st093q07na"/>
    <x v="5"/>
    <n v="0"/>
    <n v="0"/>
    <n v="1"/>
    <n v="0"/>
    <n v="0"/>
    <n v="1"/>
    <n v="0"/>
    <n v="0"/>
    <n v="1"/>
  </r>
  <r>
    <x v="46"/>
    <n v="616"/>
    <s v="st093q07na"/>
    <x v="5"/>
    <n v="0"/>
    <n v="0"/>
    <n v="1"/>
    <n v="0"/>
    <n v="0"/>
    <n v="1"/>
    <n v="1"/>
    <n v="0"/>
    <n v="0"/>
  </r>
  <r>
    <x v="47"/>
    <n v="620"/>
    <s v="st093q07na"/>
    <x v="5"/>
    <n v="0"/>
    <n v="0"/>
    <n v="1"/>
    <n v="0"/>
    <n v="0"/>
    <n v="1"/>
    <n v="0"/>
    <n v="0"/>
    <n v="1"/>
  </r>
  <r>
    <x v="48"/>
    <n v="630"/>
    <s v="st093q07na"/>
    <x v="5"/>
    <n v="0"/>
    <n v="0"/>
    <n v="0"/>
    <n v="0"/>
    <n v="0"/>
    <n v="0"/>
    <n v="0"/>
    <n v="0"/>
    <n v="0"/>
  </r>
  <r>
    <x v="49"/>
    <n v="634"/>
    <s v="st093q07na"/>
    <x v="5"/>
    <n v="0"/>
    <n v="1"/>
    <n v="0"/>
    <n v="0"/>
    <n v="1"/>
    <n v="0"/>
    <n v="1"/>
    <n v="0"/>
    <n v="0"/>
  </r>
  <r>
    <x v="50"/>
    <n v="642"/>
    <s v="st093q07na"/>
    <x v="5"/>
    <n v="0"/>
    <n v="0"/>
    <n v="0"/>
    <n v="0"/>
    <n v="0"/>
    <n v="0"/>
    <n v="0"/>
    <n v="0"/>
    <n v="0"/>
  </r>
  <r>
    <x v="51"/>
    <n v="643"/>
    <s v="st093q07na"/>
    <x v="5"/>
    <n v="0"/>
    <n v="1"/>
    <n v="0"/>
    <n v="0"/>
    <n v="0"/>
    <n v="1"/>
    <n v="1"/>
    <n v="0"/>
    <n v="0"/>
  </r>
  <r>
    <x v="52"/>
    <n v="702"/>
    <s v="st093q07na"/>
    <x v="5"/>
    <n v="0"/>
    <n v="0"/>
    <n v="0"/>
    <n v="0"/>
    <n v="0"/>
    <n v="0"/>
    <n v="0"/>
    <n v="0"/>
    <n v="0"/>
  </r>
  <r>
    <x v="53"/>
    <n v="703"/>
    <s v="st093q07na"/>
    <x v="5"/>
    <n v="0"/>
    <n v="1"/>
    <n v="0"/>
    <n v="0"/>
    <n v="0"/>
    <n v="1"/>
    <n v="1"/>
    <n v="0"/>
    <n v="0"/>
  </r>
  <r>
    <x v="54"/>
    <n v="704"/>
    <s v="st093q07na"/>
    <x v="5"/>
    <n v="0"/>
    <n v="0"/>
    <n v="0"/>
    <n v="0"/>
    <n v="0"/>
    <n v="0"/>
    <n v="0"/>
    <n v="0"/>
    <n v="0"/>
  </r>
  <r>
    <x v="55"/>
    <n v="705"/>
    <s v="st093q07na"/>
    <x v="5"/>
    <n v="0"/>
    <n v="0"/>
    <n v="1"/>
    <n v="0"/>
    <n v="0"/>
    <n v="1"/>
    <n v="0"/>
    <n v="0"/>
    <n v="1"/>
  </r>
  <r>
    <x v="56"/>
    <n v="724"/>
    <s v="st093q07na"/>
    <x v="5"/>
    <n v="0"/>
    <n v="0"/>
    <n v="1"/>
    <n v="0"/>
    <n v="0"/>
    <n v="1"/>
    <n v="0"/>
    <n v="0"/>
    <n v="1"/>
  </r>
  <r>
    <x v="57"/>
    <n v="752"/>
    <s v="st093q07na"/>
    <x v="5"/>
    <n v="0"/>
    <n v="0"/>
    <n v="0"/>
    <n v="0"/>
    <n v="0"/>
    <n v="0"/>
    <n v="0"/>
    <n v="0"/>
    <n v="0"/>
  </r>
  <r>
    <x v="58"/>
    <n v="756"/>
    <s v="st093q07na"/>
    <x v="5"/>
    <n v="0"/>
    <n v="0"/>
    <n v="1"/>
    <n v="0"/>
    <n v="1"/>
    <n v="0"/>
    <n v="1"/>
    <n v="0"/>
    <n v="0"/>
  </r>
  <r>
    <x v="59"/>
    <n v="764"/>
    <s v="st093q07na"/>
    <x v="5"/>
    <n v="0"/>
    <n v="1"/>
    <n v="0"/>
    <n v="0"/>
    <n v="1"/>
    <n v="0"/>
    <n v="1"/>
    <n v="0"/>
    <n v="0"/>
  </r>
  <r>
    <x v="60"/>
    <n v="780"/>
    <s v="st093q07na"/>
    <x v="5"/>
    <n v="0"/>
    <n v="0"/>
    <n v="0"/>
    <n v="0"/>
    <n v="0"/>
    <n v="0"/>
    <n v="0"/>
    <n v="0"/>
    <n v="0"/>
  </r>
  <r>
    <x v="61"/>
    <n v="784"/>
    <s v="st093q07na"/>
    <x v="5"/>
    <n v="0"/>
    <n v="1"/>
    <n v="0"/>
    <n v="0"/>
    <n v="1"/>
    <n v="0"/>
    <n v="1"/>
    <n v="0"/>
    <n v="0"/>
  </r>
  <r>
    <x v="62"/>
    <n v="788"/>
    <s v="st093q07na"/>
    <x v="5"/>
    <n v="0"/>
    <n v="0"/>
    <n v="1"/>
    <n v="0"/>
    <n v="1"/>
    <n v="0"/>
    <n v="1"/>
    <n v="0"/>
    <n v="0"/>
  </r>
  <r>
    <x v="63"/>
    <n v="792"/>
    <s v="st093q07na"/>
    <x v="5"/>
    <n v="0"/>
    <n v="0"/>
    <n v="1"/>
    <n v="0"/>
    <n v="0"/>
    <n v="1"/>
    <n v="0"/>
    <n v="0"/>
    <n v="1"/>
  </r>
  <r>
    <x v="64"/>
    <n v="807"/>
    <s v="st093q07na"/>
    <x v="5"/>
    <n v="0"/>
    <n v="0"/>
    <n v="0"/>
    <n v="0"/>
    <n v="0"/>
    <n v="0"/>
    <n v="0"/>
    <n v="0"/>
    <n v="0"/>
  </r>
  <r>
    <x v="65"/>
    <n v="826"/>
    <s v="st093q07na"/>
    <x v="5"/>
    <n v="0"/>
    <n v="0"/>
    <n v="1"/>
    <n v="0"/>
    <n v="0"/>
    <n v="1"/>
    <n v="0"/>
    <n v="1"/>
    <n v="0"/>
  </r>
  <r>
    <x v="66"/>
    <n v="840"/>
    <s v="st093q07na"/>
    <x v="5"/>
    <n v="1"/>
    <n v="0"/>
    <n v="0"/>
    <n v="1"/>
    <n v="0"/>
    <n v="0"/>
    <n v="0"/>
    <n v="1"/>
    <n v="0"/>
  </r>
  <r>
    <x v="67"/>
    <n v="858"/>
    <s v="st093q07na"/>
    <x v="5"/>
    <n v="0"/>
    <n v="1"/>
    <n v="0"/>
    <n v="0"/>
    <n v="0"/>
    <n v="1"/>
    <n v="1"/>
    <n v="0"/>
    <n v="0"/>
  </r>
  <r>
    <x v="68"/>
    <n v="970"/>
    <s v="st093q07na"/>
    <x v="5"/>
    <n v="0"/>
    <n v="1"/>
    <n v="0"/>
    <n v="0"/>
    <n v="0"/>
    <n v="1"/>
    <n v="1"/>
    <n v="0"/>
    <n v="0"/>
  </r>
  <r>
    <x v="69"/>
    <n v="971"/>
    <s v="st093q07na"/>
    <x v="5"/>
    <n v="0"/>
    <n v="0"/>
    <n v="1"/>
    <n v="0"/>
    <n v="0"/>
    <n v="1"/>
    <n v="0"/>
    <n v="0"/>
    <n v="1"/>
  </r>
  <r>
    <x v="70"/>
    <n v="972"/>
    <s v="st093q07na"/>
    <x v="5"/>
    <n v="0"/>
    <n v="0"/>
    <n v="0"/>
    <n v="0"/>
    <n v="0"/>
    <n v="0"/>
    <n v="0"/>
    <n v="0"/>
    <n v="0"/>
  </r>
  <r>
    <x v="71"/>
    <n v="973"/>
    <s v="st093q07na"/>
    <x v="5"/>
    <n v="0"/>
    <n v="0"/>
    <n v="0"/>
    <n v="0"/>
    <n v="0"/>
    <n v="0"/>
    <n v="0"/>
    <n v="0"/>
    <n v="0"/>
  </r>
  <r>
    <x v="72"/>
    <n v="974"/>
    <s v="st093q07na"/>
    <x v="5"/>
    <n v="0"/>
    <n v="0"/>
    <n v="0"/>
    <n v="0"/>
    <n v="0"/>
    <n v="0"/>
    <n v="0"/>
    <n v="0"/>
    <n v="0"/>
  </r>
  <r>
    <x v="0"/>
    <n v="8"/>
    <s v="st093q08na"/>
    <x v="6"/>
    <n v="0"/>
    <n v="0"/>
    <n v="0"/>
    <n v="0"/>
    <n v="0"/>
    <n v="0"/>
    <n v="0"/>
    <n v="0"/>
    <n v="0"/>
  </r>
  <r>
    <x v="1"/>
    <n v="12"/>
    <s v="st093q08na"/>
    <x v="6"/>
    <n v="0"/>
    <n v="0"/>
    <n v="0"/>
    <n v="0"/>
    <n v="0"/>
    <n v="0"/>
    <n v="0"/>
    <n v="0"/>
    <n v="0"/>
  </r>
  <r>
    <x v="2"/>
    <n v="36"/>
    <s v="st093q08na"/>
    <x v="6"/>
    <n v="1"/>
    <n v="0"/>
    <n v="0"/>
    <n v="0"/>
    <n v="1"/>
    <n v="0"/>
    <n v="0"/>
    <n v="0"/>
    <n v="1"/>
  </r>
  <r>
    <x v="3"/>
    <n v="40"/>
    <s v="st093q08na"/>
    <x v="6"/>
    <n v="0"/>
    <n v="0"/>
    <n v="1"/>
    <n v="0"/>
    <n v="0"/>
    <n v="1"/>
    <n v="0"/>
    <n v="0"/>
    <n v="1"/>
  </r>
  <r>
    <x v="4"/>
    <n v="56"/>
    <s v="st093q08na"/>
    <x v="6"/>
    <n v="1"/>
    <n v="0"/>
    <n v="0"/>
    <n v="0"/>
    <n v="1"/>
    <n v="0"/>
    <n v="0"/>
    <n v="0"/>
    <n v="1"/>
  </r>
  <r>
    <x v="5"/>
    <n v="76"/>
    <s v="st093q08na"/>
    <x v="6"/>
    <n v="0"/>
    <n v="0"/>
    <n v="1"/>
    <n v="0"/>
    <n v="0"/>
    <n v="1"/>
    <n v="0"/>
    <n v="0"/>
    <n v="1"/>
  </r>
  <r>
    <x v="6"/>
    <n v="100"/>
    <s v="st093q08na"/>
    <x v="6"/>
    <n v="0"/>
    <n v="1"/>
    <n v="0"/>
    <n v="0"/>
    <n v="0"/>
    <n v="1"/>
    <n v="1"/>
    <n v="0"/>
    <n v="0"/>
  </r>
  <r>
    <x v="7"/>
    <n v="124"/>
    <s v="st093q08na"/>
    <x v="6"/>
    <n v="0"/>
    <n v="0"/>
    <n v="1"/>
    <n v="0"/>
    <n v="0"/>
    <n v="1"/>
    <n v="0"/>
    <n v="0"/>
    <n v="1"/>
  </r>
  <r>
    <x v="8"/>
    <n v="152"/>
    <s v="st093q08na"/>
    <x v="6"/>
    <n v="0"/>
    <n v="0"/>
    <n v="1"/>
    <n v="0"/>
    <n v="0"/>
    <n v="1"/>
    <n v="0"/>
    <n v="0"/>
    <n v="1"/>
  </r>
  <r>
    <x v="9"/>
    <n v="158"/>
    <s v="st093q08na"/>
    <x v="6"/>
    <n v="1"/>
    <n v="0"/>
    <n v="0"/>
    <n v="0"/>
    <n v="1"/>
    <n v="0"/>
    <n v="0"/>
    <n v="0"/>
    <n v="1"/>
  </r>
  <r>
    <x v="10"/>
    <n v="170"/>
    <s v="st093q08na"/>
    <x v="6"/>
    <n v="0"/>
    <n v="0"/>
    <n v="1"/>
    <n v="0"/>
    <n v="0"/>
    <n v="1"/>
    <n v="0"/>
    <n v="0"/>
    <n v="1"/>
  </r>
  <r>
    <x v="11"/>
    <n v="188"/>
    <s v="st093q08na"/>
    <x v="6"/>
    <n v="0"/>
    <n v="0"/>
    <n v="1"/>
    <n v="0"/>
    <n v="0"/>
    <n v="1"/>
    <n v="0"/>
    <n v="0"/>
    <n v="1"/>
  </r>
  <r>
    <x v="12"/>
    <n v="191"/>
    <s v="st093q08na"/>
    <x v="6"/>
    <n v="0"/>
    <n v="0"/>
    <n v="1"/>
    <n v="0"/>
    <n v="0"/>
    <n v="1"/>
    <n v="0"/>
    <n v="0"/>
    <n v="1"/>
  </r>
  <r>
    <x v="13"/>
    <n v="203"/>
    <s v="st093q08na"/>
    <x v="6"/>
    <n v="0"/>
    <n v="1"/>
    <n v="0"/>
    <n v="0"/>
    <n v="0"/>
    <n v="1"/>
    <n v="0"/>
    <n v="0"/>
    <n v="1"/>
  </r>
  <r>
    <x v="14"/>
    <n v="208"/>
    <s v="st093q08na"/>
    <x v="6"/>
    <n v="0"/>
    <n v="0"/>
    <n v="1"/>
    <n v="0"/>
    <n v="0"/>
    <n v="1"/>
    <n v="0"/>
    <n v="0"/>
    <n v="1"/>
  </r>
  <r>
    <x v="15"/>
    <n v="214"/>
    <s v="st093q08na"/>
    <x v="6"/>
    <n v="0"/>
    <n v="1"/>
    <n v="0"/>
    <n v="1"/>
    <n v="0"/>
    <n v="0"/>
    <n v="0"/>
    <n v="0"/>
    <n v="1"/>
  </r>
  <r>
    <x v="16"/>
    <n v="233"/>
    <s v="st093q08na"/>
    <x v="6"/>
    <n v="0"/>
    <n v="0"/>
    <n v="1"/>
    <n v="0"/>
    <n v="1"/>
    <n v="0"/>
    <n v="1"/>
    <n v="0"/>
    <n v="0"/>
  </r>
  <r>
    <x v="17"/>
    <n v="246"/>
    <s v="st093q08na"/>
    <x v="6"/>
    <n v="0"/>
    <n v="0"/>
    <n v="1"/>
    <n v="0"/>
    <n v="0"/>
    <n v="1"/>
    <n v="0"/>
    <n v="0"/>
    <n v="1"/>
  </r>
  <r>
    <x v="18"/>
    <n v="250"/>
    <s v="st093q08na"/>
    <x v="6"/>
    <n v="0"/>
    <n v="0"/>
    <n v="1"/>
    <n v="0"/>
    <n v="0"/>
    <n v="1"/>
    <n v="0"/>
    <n v="0"/>
    <n v="1"/>
  </r>
  <r>
    <x v="19"/>
    <n v="268"/>
    <s v="st093q08na"/>
    <x v="6"/>
    <n v="0"/>
    <n v="0"/>
    <n v="0"/>
    <n v="0"/>
    <n v="0"/>
    <n v="0"/>
    <n v="0"/>
    <n v="0"/>
    <n v="0"/>
  </r>
  <r>
    <x v="20"/>
    <n v="276"/>
    <s v="st093q08na"/>
    <x v="6"/>
    <n v="0"/>
    <n v="0"/>
    <n v="1"/>
    <n v="0"/>
    <n v="0"/>
    <n v="1"/>
    <n v="0"/>
    <n v="0"/>
    <n v="1"/>
  </r>
  <r>
    <x v="21"/>
    <n v="300"/>
    <s v="st093q08na"/>
    <x v="6"/>
    <n v="0"/>
    <n v="1"/>
    <n v="0"/>
    <n v="0"/>
    <n v="0"/>
    <n v="1"/>
    <n v="0"/>
    <n v="0"/>
    <n v="1"/>
  </r>
  <r>
    <x v="22"/>
    <n v="344"/>
    <s v="st093q08na"/>
    <x v="6"/>
    <n v="0"/>
    <n v="0"/>
    <n v="0"/>
    <n v="0"/>
    <n v="0"/>
    <n v="0"/>
    <n v="0"/>
    <n v="0"/>
    <n v="0"/>
  </r>
  <r>
    <x v="23"/>
    <n v="348"/>
    <s v="st093q08na"/>
    <x v="6"/>
    <n v="0"/>
    <n v="0"/>
    <n v="1"/>
    <n v="0"/>
    <n v="0"/>
    <n v="1"/>
    <n v="0"/>
    <n v="0"/>
    <n v="1"/>
  </r>
  <r>
    <x v="24"/>
    <n v="352"/>
    <s v="st093q08na"/>
    <x v="6"/>
    <n v="0"/>
    <n v="0"/>
    <n v="1"/>
    <n v="0"/>
    <n v="1"/>
    <n v="0"/>
    <n v="1"/>
    <n v="0"/>
    <n v="0"/>
  </r>
  <r>
    <x v="25"/>
    <n v="360"/>
    <s v="st093q08na"/>
    <x v="6"/>
    <n v="0"/>
    <n v="0"/>
    <n v="0"/>
    <n v="0"/>
    <n v="0"/>
    <n v="0"/>
    <n v="0"/>
    <n v="0"/>
    <n v="0"/>
  </r>
  <r>
    <x v="26"/>
    <n v="372"/>
    <s v="st093q08na"/>
    <x v="6"/>
    <n v="0"/>
    <n v="0"/>
    <n v="1"/>
    <n v="0"/>
    <n v="0"/>
    <n v="1"/>
    <n v="0"/>
    <n v="0"/>
    <n v="1"/>
  </r>
  <r>
    <x v="27"/>
    <n v="376"/>
    <s v="st093q08na"/>
    <x v="6"/>
    <n v="0"/>
    <n v="0"/>
    <n v="1"/>
    <n v="0"/>
    <n v="0"/>
    <n v="1"/>
    <n v="0"/>
    <n v="0"/>
    <n v="1"/>
  </r>
  <r>
    <x v="28"/>
    <n v="380"/>
    <s v="st093q08na"/>
    <x v="6"/>
    <n v="1"/>
    <n v="0"/>
    <n v="0"/>
    <n v="0"/>
    <n v="0"/>
    <n v="1"/>
    <n v="0"/>
    <n v="0"/>
    <n v="1"/>
  </r>
  <r>
    <x v="29"/>
    <n v="392"/>
    <s v="st093q08na"/>
    <x v="6"/>
    <n v="0"/>
    <n v="0"/>
    <n v="1"/>
    <n v="0"/>
    <n v="1"/>
    <n v="0"/>
    <n v="1"/>
    <n v="0"/>
    <n v="0"/>
  </r>
  <r>
    <x v="30"/>
    <n v="400"/>
    <s v="st093q08na"/>
    <x v="6"/>
    <n v="0"/>
    <n v="0"/>
    <n v="0"/>
    <n v="0"/>
    <n v="0"/>
    <n v="0"/>
    <n v="0"/>
    <n v="0"/>
    <n v="0"/>
  </r>
  <r>
    <x v="31"/>
    <n v="410"/>
    <s v="st093q08na"/>
    <x v="6"/>
    <n v="0"/>
    <n v="0"/>
    <n v="1"/>
    <n v="1"/>
    <n v="0"/>
    <n v="0"/>
    <n v="0"/>
    <n v="0"/>
    <n v="1"/>
  </r>
  <r>
    <x v="32"/>
    <n v="411"/>
    <s v="st093q08na"/>
    <x v="6"/>
    <n v="0"/>
    <n v="0"/>
    <n v="0"/>
    <n v="0"/>
    <n v="0"/>
    <n v="0"/>
    <n v="0"/>
    <n v="0"/>
    <n v="0"/>
  </r>
  <r>
    <x v="33"/>
    <n v="422"/>
    <s v="st093q08na"/>
    <x v="6"/>
    <n v="0"/>
    <n v="0"/>
    <n v="0"/>
    <n v="0"/>
    <n v="0"/>
    <n v="0"/>
    <n v="0"/>
    <n v="0"/>
    <n v="0"/>
  </r>
  <r>
    <x v="34"/>
    <n v="428"/>
    <s v="st093q08na"/>
    <x v="6"/>
    <n v="0"/>
    <n v="0"/>
    <n v="1"/>
    <n v="0"/>
    <n v="0"/>
    <n v="1"/>
    <n v="0"/>
    <n v="0"/>
    <n v="1"/>
  </r>
  <r>
    <x v="35"/>
    <n v="440"/>
    <s v="st093q08na"/>
    <x v="6"/>
    <n v="0"/>
    <n v="0"/>
    <n v="1"/>
    <n v="0"/>
    <n v="0"/>
    <n v="1"/>
    <n v="0"/>
    <n v="0"/>
    <n v="1"/>
  </r>
  <r>
    <x v="36"/>
    <n v="442"/>
    <s v="st093q08na"/>
    <x v="6"/>
    <n v="0"/>
    <n v="0"/>
    <n v="1"/>
    <n v="0"/>
    <n v="1"/>
    <n v="0"/>
    <n v="1"/>
    <n v="0"/>
    <n v="0"/>
  </r>
  <r>
    <x v="37"/>
    <n v="446"/>
    <s v="st093q08na"/>
    <x v="6"/>
    <n v="0"/>
    <n v="0"/>
    <n v="0"/>
    <n v="0"/>
    <n v="0"/>
    <n v="0"/>
    <n v="0"/>
    <n v="0"/>
    <n v="0"/>
  </r>
  <r>
    <x v="38"/>
    <n v="470"/>
    <s v="st093q08na"/>
    <x v="6"/>
    <n v="0"/>
    <n v="0"/>
    <n v="0"/>
    <n v="0"/>
    <n v="0"/>
    <n v="0"/>
    <n v="0"/>
    <n v="0"/>
    <n v="0"/>
  </r>
  <r>
    <x v="39"/>
    <n v="484"/>
    <s v="st093q08na"/>
    <x v="6"/>
    <n v="0"/>
    <n v="0"/>
    <n v="1"/>
    <n v="0"/>
    <n v="0"/>
    <n v="1"/>
    <n v="0"/>
    <n v="1"/>
    <n v="0"/>
  </r>
  <r>
    <x v="40"/>
    <n v="498"/>
    <s v="st093q08na"/>
    <x v="6"/>
    <n v="0"/>
    <n v="0"/>
    <n v="0"/>
    <n v="0"/>
    <n v="0"/>
    <n v="0"/>
    <n v="0"/>
    <n v="0"/>
    <n v="0"/>
  </r>
  <r>
    <x v="41"/>
    <n v="499"/>
    <s v="st093q08na"/>
    <x v="6"/>
    <n v="1"/>
    <n v="0"/>
    <n v="0"/>
    <n v="0"/>
    <n v="0"/>
    <n v="1"/>
    <n v="0"/>
    <n v="0"/>
    <n v="1"/>
  </r>
  <r>
    <x v="42"/>
    <n v="528"/>
    <s v="st093q08na"/>
    <x v="6"/>
    <n v="0"/>
    <n v="0"/>
    <n v="1"/>
    <n v="0"/>
    <n v="0"/>
    <n v="1"/>
    <n v="0"/>
    <n v="0"/>
    <n v="1"/>
  </r>
  <r>
    <x v="43"/>
    <n v="554"/>
    <s v="st093q08na"/>
    <x v="6"/>
    <n v="1"/>
    <n v="0"/>
    <n v="0"/>
    <n v="0"/>
    <n v="0"/>
    <n v="1"/>
    <n v="0"/>
    <n v="0"/>
    <n v="1"/>
  </r>
  <r>
    <x v="44"/>
    <n v="578"/>
    <s v="st093q08na"/>
    <x v="6"/>
    <n v="0"/>
    <n v="0"/>
    <n v="1"/>
    <n v="0"/>
    <n v="0"/>
    <n v="1"/>
    <n v="0"/>
    <n v="0"/>
    <n v="1"/>
  </r>
  <r>
    <x v="45"/>
    <n v="604"/>
    <s v="st093q08na"/>
    <x v="6"/>
    <n v="0"/>
    <n v="0"/>
    <n v="1"/>
    <n v="0"/>
    <n v="0"/>
    <n v="1"/>
    <n v="0"/>
    <n v="0"/>
    <n v="1"/>
  </r>
  <r>
    <x v="46"/>
    <n v="616"/>
    <s v="st093q08na"/>
    <x v="6"/>
    <n v="0"/>
    <n v="0"/>
    <n v="1"/>
    <n v="0"/>
    <n v="0"/>
    <n v="1"/>
    <n v="0"/>
    <n v="0"/>
    <n v="1"/>
  </r>
  <r>
    <x v="47"/>
    <n v="620"/>
    <s v="st093q08na"/>
    <x v="6"/>
    <n v="0"/>
    <n v="0"/>
    <n v="1"/>
    <n v="0"/>
    <n v="0"/>
    <n v="1"/>
    <n v="0"/>
    <n v="0"/>
    <n v="1"/>
  </r>
  <r>
    <x v="48"/>
    <n v="630"/>
    <s v="st093q08na"/>
    <x v="6"/>
    <n v="0"/>
    <n v="0"/>
    <n v="0"/>
    <n v="0"/>
    <n v="0"/>
    <n v="0"/>
    <n v="0"/>
    <n v="0"/>
    <n v="0"/>
  </r>
  <r>
    <x v="49"/>
    <n v="634"/>
    <s v="st093q08na"/>
    <x v="6"/>
    <n v="0"/>
    <n v="1"/>
    <n v="0"/>
    <n v="0"/>
    <n v="0"/>
    <n v="1"/>
    <n v="1"/>
    <n v="0"/>
    <n v="0"/>
  </r>
  <r>
    <x v="50"/>
    <n v="642"/>
    <s v="st093q08na"/>
    <x v="6"/>
    <n v="0"/>
    <n v="0"/>
    <n v="0"/>
    <n v="0"/>
    <n v="0"/>
    <n v="0"/>
    <n v="0"/>
    <n v="0"/>
    <n v="0"/>
  </r>
  <r>
    <x v="51"/>
    <n v="643"/>
    <s v="st093q08na"/>
    <x v="6"/>
    <n v="0"/>
    <n v="0"/>
    <n v="1"/>
    <n v="0"/>
    <n v="0"/>
    <n v="1"/>
    <n v="0"/>
    <n v="0"/>
    <n v="1"/>
  </r>
  <r>
    <x v="52"/>
    <n v="702"/>
    <s v="st093q08na"/>
    <x v="6"/>
    <n v="0"/>
    <n v="0"/>
    <n v="0"/>
    <n v="0"/>
    <n v="0"/>
    <n v="0"/>
    <n v="0"/>
    <n v="0"/>
    <n v="0"/>
  </r>
  <r>
    <x v="53"/>
    <n v="703"/>
    <s v="st093q08na"/>
    <x v="6"/>
    <n v="0"/>
    <n v="0"/>
    <n v="1"/>
    <n v="0"/>
    <n v="0"/>
    <n v="1"/>
    <n v="0"/>
    <n v="0"/>
    <n v="1"/>
  </r>
  <r>
    <x v="54"/>
    <n v="704"/>
    <s v="st093q08na"/>
    <x v="6"/>
    <n v="0"/>
    <n v="0"/>
    <n v="0"/>
    <n v="0"/>
    <n v="0"/>
    <n v="0"/>
    <n v="0"/>
    <n v="0"/>
    <n v="0"/>
  </r>
  <r>
    <x v="55"/>
    <n v="705"/>
    <s v="st093q08na"/>
    <x v="6"/>
    <n v="1"/>
    <n v="0"/>
    <n v="0"/>
    <n v="0"/>
    <n v="0"/>
    <n v="1"/>
    <n v="0"/>
    <n v="1"/>
    <n v="0"/>
  </r>
  <r>
    <x v="56"/>
    <n v="724"/>
    <s v="st093q08na"/>
    <x v="6"/>
    <n v="0"/>
    <n v="0"/>
    <n v="1"/>
    <n v="0"/>
    <n v="1"/>
    <n v="0"/>
    <n v="0"/>
    <n v="0"/>
    <n v="1"/>
  </r>
  <r>
    <x v="57"/>
    <n v="752"/>
    <s v="st093q08na"/>
    <x v="6"/>
    <n v="0"/>
    <n v="0"/>
    <n v="0"/>
    <n v="0"/>
    <n v="0"/>
    <n v="0"/>
    <n v="0"/>
    <n v="0"/>
    <n v="0"/>
  </r>
  <r>
    <x v="58"/>
    <n v="756"/>
    <s v="st093q08na"/>
    <x v="6"/>
    <n v="0"/>
    <n v="0"/>
    <n v="1"/>
    <n v="0"/>
    <n v="0"/>
    <n v="1"/>
    <n v="0"/>
    <n v="0"/>
    <n v="1"/>
  </r>
  <r>
    <x v="59"/>
    <n v="764"/>
    <s v="st093q08na"/>
    <x v="6"/>
    <n v="0"/>
    <n v="0"/>
    <n v="1"/>
    <n v="0"/>
    <n v="0"/>
    <n v="1"/>
    <n v="0"/>
    <n v="0"/>
    <n v="1"/>
  </r>
  <r>
    <x v="60"/>
    <n v="780"/>
    <s v="st093q08na"/>
    <x v="6"/>
    <n v="0"/>
    <n v="0"/>
    <n v="0"/>
    <n v="0"/>
    <n v="0"/>
    <n v="0"/>
    <n v="0"/>
    <n v="0"/>
    <n v="0"/>
  </r>
  <r>
    <x v="61"/>
    <n v="784"/>
    <s v="st093q08na"/>
    <x v="6"/>
    <n v="0"/>
    <n v="1"/>
    <n v="0"/>
    <n v="0"/>
    <n v="0"/>
    <n v="1"/>
    <n v="1"/>
    <n v="0"/>
    <n v="0"/>
  </r>
  <r>
    <x v="62"/>
    <n v="788"/>
    <s v="st093q08na"/>
    <x v="6"/>
    <n v="0"/>
    <n v="1"/>
    <n v="0"/>
    <n v="0"/>
    <n v="0"/>
    <n v="1"/>
    <n v="0"/>
    <n v="0"/>
    <n v="1"/>
  </r>
  <r>
    <x v="63"/>
    <n v="792"/>
    <s v="st093q08na"/>
    <x v="6"/>
    <n v="0"/>
    <n v="0"/>
    <n v="1"/>
    <n v="0"/>
    <n v="0"/>
    <n v="1"/>
    <n v="0"/>
    <n v="0"/>
    <n v="1"/>
  </r>
  <r>
    <x v="64"/>
    <n v="807"/>
    <s v="st093q08na"/>
    <x v="6"/>
    <n v="0"/>
    <n v="0"/>
    <n v="0"/>
    <n v="0"/>
    <n v="0"/>
    <n v="0"/>
    <n v="0"/>
    <n v="0"/>
    <n v="0"/>
  </r>
  <r>
    <x v="65"/>
    <n v="826"/>
    <s v="st093q08na"/>
    <x v="6"/>
    <n v="0"/>
    <n v="0"/>
    <n v="1"/>
    <n v="0"/>
    <n v="0"/>
    <n v="1"/>
    <n v="0"/>
    <n v="0"/>
    <n v="1"/>
  </r>
  <r>
    <x v="66"/>
    <n v="840"/>
    <s v="st093q08na"/>
    <x v="6"/>
    <n v="0"/>
    <n v="0"/>
    <n v="1"/>
    <n v="0"/>
    <n v="0"/>
    <n v="1"/>
    <n v="0"/>
    <n v="0"/>
    <n v="1"/>
  </r>
  <r>
    <x v="67"/>
    <n v="858"/>
    <s v="st093q08na"/>
    <x v="6"/>
    <n v="0"/>
    <n v="0"/>
    <n v="1"/>
    <n v="0"/>
    <n v="0"/>
    <n v="1"/>
    <n v="0"/>
    <n v="0"/>
    <n v="1"/>
  </r>
  <r>
    <x v="68"/>
    <n v="970"/>
    <s v="st093q08na"/>
    <x v="6"/>
    <n v="0"/>
    <n v="0"/>
    <n v="1"/>
    <n v="0"/>
    <n v="0"/>
    <n v="1"/>
    <n v="0"/>
    <n v="0"/>
    <n v="1"/>
  </r>
  <r>
    <x v="69"/>
    <n v="971"/>
    <s v="st093q08na"/>
    <x v="6"/>
    <n v="1"/>
    <n v="0"/>
    <n v="0"/>
    <n v="0"/>
    <n v="1"/>
    <n v="0"/>
    <n v="0"/>
    <n v="0"/>
    <n v="1"/>
  </r>
  <r>
    <x v="70"/>
    <n v="972"/>
    <s v="st093q08na"/>
    <x v="6"/>
    <n v="0"/>
    <n v="0"/>
    <n v="0"/>
    <n v="0"/>
    <n v="0"/>
    <n v="0"/>
    <n v="0"/>
    <n v="0"/>
    <n v="0"/>
  </r>
  <r>
    <x v="71"/>
    <n v="973"/>
    <s v="st093q08na"/>
    <x v="6"/>
    <n v="0"/>
    <n v="0"/>
    <n v="0"/>
    <n v="0"/>
    <n v="0"/>
    <n v="0"/>
    <n v="0"/>
    <n v="0"/>
    <n v="0"/>
  </r>
  <r>
    <x v="72"/>
    <n v="974"/>
    <s v="st093q08na"/>
    <x v="6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8">
  <r>
    <x v="0"/>
    <n v="8"/>
    <s v="st131q01na"/>
    <x v="0"/>
    <n v="0"/>
    <n v="0"/>
    <n v="0"/>
    <n v="0"/>
    <n v="0"/>
    <n v="0"/>
    <n v="0"/>
    <n v="0"/>
    <n v="0"/>
    <n v="0"/>
    <n v="0"/>
    <n v="0"/>
  </r>
  <r>
    <x v="1"/>
    <n v="12"/>
    <s v="st131q01na"/>
    <x v="0"/>
    <n v="0"/>
    <n v="0"/>
    <n v="1"/>
    <n v="0"/>
    <n v="0"/>
    <n v="1"/>
    <n v="0"/>
    <n v="0"/>
    <n v="1"/>
    <n v="0"/>
    <n v="0"/>
    <n v="1"/>
  </r>
  <r>
    <x v="2"/>
    <n v="36"/>
    <s v="st131q01na"/>
    <x v="0"/>
    <n v="0"/>
    <n v="0"/>
    <n v="1"/>
    <n v="0"/>
    <n v="0"/>
    <n v="1"/>
    <n v="0"/>
    <n v="0"/>
    <n v="1"/>
    <n v="0"/>
    <n v="0"/>
    <n v="1"/>
  </r>
  <r>
    <x v="3"/>
    <n v="40"/>
    <s v="st131q01na"/>
    <x v="0"/>
    <n v="0"/>
    <n v="0"/>
    <n v="1"/>
    <n v="0"/>
    <n v="0"/>
    <n v="1"/>
    <n v="0"/>
    <n v="0"/>
    <n v="1"/>
    <n v="0"/>
    <n v="0"/>
    <n v="1"/>
  </r>
  <r>
    <x v="4"/>
    <n v="56"/>
    <s v="st131q01na"/>
    <x v="0"/>
    <n v="1"/>
    <n v="0"/>
    <n v="0"/>
    <n v="1"/>
    <n v="0"/>
    <n v="0"/>
    <n v="0"/>
    <n v="0"/>
    <n v="1"/>
    <n v="0"/>
    <n v="0"/>
    <n v="1"/>
  </r>
  <r>
    <x v="5"/>
    <n v="76"/>
    <s v="st131q01na"/>
    <x v="0"/>
    <n v="0"/>
    <n v="0"/>
    <n v="1"/>
    <n v="0"/>
    <n v="1"/>
    <n v="0"/>
    <n v="0"/>
    <n v="0"/>
    <n v="1"/>
    <n v="1"/>
    <n v="0"/>
    <n v="0"/>
  </r>
  <r>
    <x v="6"/>
    <n v="100"/>
    <s v="st131q01na"/>
    <x v="0"/>
    <n v="0"/>
    <n v="1"/>
    <n v="0"/>
    <n v="0"/>
    <n v="0"/>
    <n v="1"/>
    <n v="0"/>
    <n v="0"/>
    <n v="1"/>
    <n v="1"/>
    <n v="0"/>
    <n v="0"/>
  </r>
  <r>
    <x v="7"/>
    <n v="124"/>
    <s v="st131q01na"/>
    <x v="0"/>
    <n v="0"/>
    <n v="0"/>
    <n v="1"/>
    <n v="0"/>
    <n v="0"/>
    <n v="1"/>
    <n v="0"/>
    <n v="0"/>
    <n v="1"/>
    <n v="0"/>
    <n v="0"/>
    <n v="1"/>
  </r>
  <r>
    <x v="8"/>
    <n v="152"/>
    <s v="st131q01na"/>
    <x v="0"/>
    <n v="0"/>
    <n v="0"/>
    <n v="1"/>
    <n v="0"/>
    <n v="1"/>
    <n v="0"/>
    <n v="0"/>
    <n v="0"/>
    <n v="1"/>
    <n v="0"/>
    <n v="0"/>
    <n v="1"/>
  </r>
  <r>
    <x v="9"/>
    <n v="158"/>
    <s v="st131q01na"/>
    <x v="0"/>
    <n v="0"/>
    <n v="0"/>
    <n v="1"/>
    <n v="0"/>
    <n v="1"/>
    <n v="0"/>
    <n v="0"/>
    <n v="1"/>
    <n v="0"/>
    <n v="1"/>
    <n v="0"/>
    <n v="0"/>
  </r>
  <r>
    <x v="10"/>
    <n v="170"/>
    <s v="st131q01na"/>
    <x v="0"/>
    <n v="0"/>
    <n v="1"/>
    <n v="0"/>
    <n v="0"/>
    <n v="1"/>
    <n v="0"/>
    <n v="0"/>
    <n v="0"/>
    <n v="1"/>
    <n v="0"/>
    <n v="0"/>
    <n v="1"/>
  </r>
  <r>
    <x v="11"/>
    <n v="188"/>
    <s v="st131q01na"/>
    <x v="0"/>
    <n v="0"/>
    <n v="0"/>
    <n v="1"/>
    <n v="0"/>
    <n v="0"/>
    <n v="1"/>
    <n v="0"/>
    <n v="0"/>
    <n v="1"/>
    <n v="0"/>
    <n v="0"/>
    <n v="1"/>
  </r>
  <r>
    <x v="12"/>
    <n v="191"/>
    <s v="st131q01na"/>
    <x v="0"/>
    <n v="0"/>
    <n v="0"/>
    <n v="1"/>
    <n v="0"/>
    <n v="0"/>
    <n v="1"/>
    <n v="0"/>
    <n v="0"/>
    <n v="1"/>
    <n v="0"/>
    <n v="0"/>
    <n v="1"/>
  </r>
  <r>
    <x v="13"/>
    <n v="203"/>
    <s v="st131q01na"/>
    <x v="0"/>
    <n v="0"/>
    <n v="1"/>
    <n v="0"/>
    <n v="0"/>
    <n v="1"/>
    <n v="0"/>
    <n v="1"/>
    <n v="0"/>
    <n v="0"/>
    <n v="0"/>
    <n v="0"/>
    <n v="1"/>
  </r>
  <r>
    <x v="14"/>
    <n v="208"/>
    <s v="st131q01na"/>
    <x v="0"/>
    <n v="0"/>
    <n v="0"/>
    <n v="1"/>
    <n v="0"/>
    <n v="0"/>
    <n v="1"/>
    <n v="0"/>
    <n v="0"/>
    <n v="1"/>
    <n v="0"/>
    <n v="0"/>
    <n v="1"/>
  </r>
  <r>
    <x v="15"/>
    <n v="214"/>
    <s v="st131q01na"/>
    <x v="0"/>
    <n v="0"/>
    <n v="1"/>
    <n v="0"/>
    <n v="0"/>
    <n v="0"/>
    <n v="1"/>
    <n v="0"/>
    <n v="0"/>
    <n v="1"/>
    <n v="0"/>
    <n v="0"/>
    <n v="1"/>
  </r>
  <r>
    <x v="16"/>
    <n v="233"/>
    <s v="st131q01na"/>
    <x v="0"/>
    <n v="0"/>
    <n v="0"/>
    <n v="1"/>
    <n v="0"/>
    <n v="0"/>
    <n v="1"/>
    <n v="0"/>
    <n v="1"/>
    <n v="0"/>
    <n v="0"/>
    <n v="0"/>
    <n v="1"/>
  </r>
  <r>
    <x v="17"/>
    <n v="246"/>
    <s v="st131q01na"/>
    <x v="0"/>
    <n v="0"/>
    <n v="0"/>
    <n v="1"/>
    <n v="0"/>
    <n v="0"/>
    <n v="1"/>
    <n v="0"/>
    <n v="1"/>
    <n v="0"/>
    <n v="1"/>
    <n v="0"/>
    <n v="0"/>
  </r>
  <r>
    <x v="18"/>
    <n v="250"/>
    <s v="st131q01na"/>
    <x v="0"/>
    <n v="0"/>
    <n v="0"/>
    <n v="1"/>
    <n v="0"/>
    <n v="0"/>
    <n v="1"/>
    <n v="0"/>
    <n v="0"/>
    <n v="1"/>
    <n v="0"/>
    <n v="0"/>
    <n v="1"/>
  </r>
  <r>
    <x v="19"/>
    <n v="268"/>
    <s v="st131q01na"/>
    <x v="0"/>
    <n v="0"/>
    <n v="0"/>
    <n v="1"/>
    <n v="0"/>
    <n v="0"/>
    <n v="1"/>
    <n v="0"/>
    <n v="1"/>
    <n v="0"/>
    <n v="1"/>
    <n v="0"/>
    <n v="0"/>
  </r>
  <r>
    <x v="20"/>
    <n v="276"/>
    <s v="st131q01na"/>
    <x v="0"/>
    <n v="0"/>
    <n v="0"/>
    <n v="1"/>
    <n v="0"/>
    <n v="0"/>
    <n v="1"/>
    <n v="0"/>
    <n v="1"/>
    <n v="0"/>
    <n v="1"/>
    <n v="0"/>
    <n v="0"/>
  </r>
  <r>
    <x v="21"/>
    <n v="300"/>
    <s v="st131q01na"/>
    <x v="0"/>
    <n v="0"/>
    <n v="1"/>
    <n v="0"/>
    <n v="0"/>
    <n v="1"/>
    <n v="0"/>
    <n v="1"/>
    <n v="0"/>
    <n v="0"/>
    <n v="0"/>
    <n v="0"/>
    <n v="1"/>
  </r>
  <r>
    <x v="22"/>
    <n v="344"/>
    <s v="st131q01na"/>
    <x v="0"/>
    <n v="0"/>
    <n v="0"/>
    <n v="0"/>
    <n v="0"/>
    <n v="0"/>
    <n v="0"/>
    <n v="0"/>
    <n v="0"/>
    <n v="0"/>
    <n v="0"/>
    <n v="0"/>
    <n v="0"/>
  </r>
  <r>
    <x v="23"/>
    <n v="348"/>
    <s v="st131q01na"/>
    <x v="0"/>
    <n v="0"/>
    <n v="1"/>
    <n v="0"/>
    <n v="0"/>
    <n v="1"/>
    <n v="0"/>
    <n v="0"/>
    <n v="0"/>
    <n v="1"/>
    <n v="1"/>
    <n v="0"/>
    <n v="0"/>
  </r>
  <r>
    <x v="24"/>
    <n v="352"/>
    <s v="st131q01na"/>
    <x v="0"/>
    <n v="0"/>
    <n v="0"/>
    <n v="1"/>
    <n v="0"/>
    <n v="1"/>
    <n v="0"/>
    <n v="0"/>
    <n v="1"/>
    <n v="0"/>
    <n v="1"/>
    <n v="0"/>
    <n v="0"/>
  </r>
  <r>
    <x v="25"/>
    <n v="360"/>
    <s v="st131q01na"/>
    <x v="0"/>
    <n v="0"/>
    <n v="0"/>
    <n v="1"/>
    <n v="0"/>
    <n v="1"/>
    <n v="0"/>
    <n v="0"/>
    <n v="0"/>
    <n v="1"/>
    <n v="0"/>
    <n v="0"/>
    <n v="1"/>
  </r>
  <r>
    <x v="26"/>
    <n v="372"/>
    <s v="st131q01na"/>
    <x v="0"/>
    <n v="0"/>
    <n v="0"/>
    <n v="1"/>
    <n v="0"/>
    <n v="0"/>
    <n v="1"/>
    <n v="1"/>
    <n v="0"/>
    <n v="0"/>
    <n v="0"/>
    <n v="1"/>
    <n v="0"/>
  </r>
  <r>
    <x v="27"/>
    <n v="376"/>
    <s v="st131q01na"/>
    <x v="0"/>
    <n v="0"/>
    <n v="1"/>
    <n v="0"/>
    <n v="0"/>
    <n v="1"/>
    <n v="0"/>
    <n v="1"/>
    <n v="0"/>
    <n v="0"/>
    <n v="0"/>
    <n v="0"/>
    <n v="1"/>
  </r>
  <r>
    <x v="28"/>
    <n v="380"/>
    <s v="st131q01na"/>
    <x v="0"/>
    <n v="0"/>
    <n v="1"/>
    <n v="0"/>
    <n v="0"/>
    <n v="0"/>
    <n v="1"/>
    <n v="0"/>
    <n v="0"/>
    <n v="1"/>
    <n v="1"/>
    <n v="0"/>
    <n v="0"/>
  </r>
  <r>
    <x v="29"/>
    <n v="392"/>
    <s v="st131q01na"/>
    <x v="0"/>
    <n v="0"/>
    <n v="0"/>
    <n v="1"/>
    <n v="0"/>
    <n v="0"/>
    <n v="1"/>
    <n v="0"/>
    <n v="0"/>
    <n v="1"/>
    <n v="0"/>
    <n v="0"/>
    <n v="1"/>
  </r>
  <r>
    <x v="30"/>
    <n v="400"/>
    <s v="st131q01na"/>
    <x v="0"/>
    <n v="0"/>
    <n v="1"/>
    <n v="0"/>
    <n v="0"/>
    <n v="0"/>
    <n v="1"/>
    <n v="0"/>
    <n v="0"/>
    <n v="1"/>
    <n v="1"/>
    <n v="0"/>
    <n v="0"/>
  </r>
  <r>
    <x v="31"/>
    <n v="410"/>
    <s v="st131q01na"/>
    <x v="0"/>
    <n v="0"/>
    <n v="0"/>
    <n v="0"/>
    <n v="0"/>
    <n v="0"/>
    <n v="1"/>
    <n v="0"/>
    <n v="0"/>
    <n v="1"/>
    <n v="0"/>
    <n v="0"/>
    <n v="1"/>
  </r>
  <r>
    <x v="32"/>
    <n v="411"/>
    <s v="st131q01na"/>
    <x v="0"/>
    <n v="0"/>
    <n v="1"/>
    <n v="0"/>
    <n v="0"/>
    <n v="0"/>
    <n v="1"/>
    <n v="0"/>
    <n v="1"/>
    <n v="0"/>
    <n v="1"/>
    <n v="0"/>
    <n v="0"/>
  </r>
  <r>
    <x v="33"/>
    <n v="422"/>
    <s v="st131q01na"/>
    <x v="0"/>
    <n v="0"/>
    <n v="0"/>
    <n v="1"/>
    <n v="0"/>
    <n v="0"/>
    <n v="1"/>
    <n v="0"/>
    <n v="0"/>
    <n v="1"/>
    <n v="0"/>
    <n v="0"/>
    <n v="1"/>
  </r>
  <r>
    <x v="34"/>
    <n v="428"/>
    <s v="st131q01na"/>
    <x v="0"/>
    <n v="0"/>
    <n v="0"/>
    <n v="1"/>
    <n v="0"/>
    <n v="0"/>
    <n v="1"/>
    <n v="0"/>
    <n v="0"/>
    <n v="1"/>
    <n v="0"/>
    <n v="0"/>
    <n v="1"/>
  </r>
  <r>
    <x v="35"/>
    <n v="440"/>
    <s v="st131q01na"/>
    <x v="0"/>
    <n v="0"/>
    <n v="1"/>
    <n v="0"/>
    <n v="0"/>
    <n v="1"/>
    <n v="0"/>
    <n v="0"/>
    <n v="0"/>
    <n v="1"/>
    <n v="1"/>
    <n v="0"/>
    <n v="0"/>
  </r>
  <r>
    <x v="36"/>
    <n v="442"/>
    <s v="st131q01na"/>
    <x v="0"/>
    <n v="0"/>
    <n v="1"/>
    <n v="0"/>
    <n v="0"/>
    <n v="1"/>
    <n v="0"/>
    <n v="1"/>
    <n v="0"/>
    <n v="0"/>
    <n v="1"/>
    <n v="0"/>
    <n v="0"/>
  </r>
  <r>
    <x v="37"/>
    <n v="446"/>
    <s v="st131q01na"/>
    <x v="0"/>
    <n v="0"/>
    <n v="0"/>
    <n v="0"/>
    <n v="0"/>
    <n v="0"/>
    <n v="0"/>
    <n v="0"/>
    <n v="0"/>
    <n v="0"/>
    <n v="0"/>
    <n v="0"/>
    <n v="0"/>
  </r>
  <r>
    <x v="38"/>
    <n v="470"/>
    <s v="st131q01na"/>
    <x v="0"/>
    <n v="0"/>
    <n v="0"/>
    <n v="0"/>
    <n v="0"/>
    <n v="0"/>
    <n v="0"/>
    <n v="0"/>
    <n v="0"/>
    <n v="0"/>
    <n v="0"/>
    <n v="0"/>
    <n v="0"/>
  </r>
  <r>
    <x v="39"/>
    <n v="484"/>
    <s v="st131q01na"/>
    <x v="0"/>
    <n v="0"/>
    <n v="1"/>
    <n v="0"/>
    <n v="0"/>
    <n v="0"/>
    <n v="1"/>
    <n v="0"/>
    <n v="0"/>
    <n v="1"/>
    <n v="1"/>
    <n v="0"/>
    <n v="0"/>
  </r>
  <r>
    <x v="40"/>
    <n v="498"/>
    <s v="st131q01na"/>
    <x v="0"/>
    <n v="0"/>
    <n v="0"/>
    <n v="1"/>
    <n v="0"/>
    <n v="0"/>
    <n v="1"/>
    <n v="0"/>
    <n v="1"/>
    <n v="0"/>
    <n v="1"/>
    <n v="0"/>
    <n v="0"/>
  </r>
  <r>
    <x v="41"/>
    <n v="499"/>
    <s v="st131q01na"/>
    <x v="0"/>
    <n v="0"/>
    <n v="0"/>
    <n v="1"/>
    <n v="0"/>
    <n v="0"/>
    <n v="1"/>
    <n v="0"/>
    <n v="0"/>
    <n v="1"/>
    <n v="0"/>
    <n v="0"/>
    <n v="1"/>
  </r>
  <r>
    <x v="42"/>
    <n v="528"/>
    <s v="st131q01na"/>
    <x v="0"/>
    <n v="0"/>
    <n v="0"/>
    <n v="1"/>
    <n v="0"/>
    <n v="0"/>
    <n v="1"/>
    <n v="0"/>
    <n v="0"/>
    <n v="1"/>
    <n v="0"/>
    <n v="0"/>
    <n v="1"/>
  </r>
  <r>
    <x v="43"/>
    <n v="554"/>
    <s v="st131q01na"/>
    <x v="0"/>
    <n v="0"/>
    <n v="0"/>
    <n v="1"/>
    <n v="0"/>
    <n v="0"/>
    <n v="1"/>
    <n v="0"/>
    <n v="0"/>
    <n v="1"/>
    <n v="0"/>
    <n v="0"/>
    <n v="1"/>
  </r>
  <r>
    <x v="44"/>
    <n v="578"/>
    <s v="st131q01na"/>
    <x v="0"/>
    <n v="0"/>
    <n v="0"/>
    <n v="1"/>
    <n v="0"/>
    <n v="0"/>
    <n v="1"/>
    <n v="0"/>
    <n v="0"/>
    <n v="1"/>
    <n v="0"/>
    <n v="0"/>
    <n v="1"/>
  </r>
  <r>
    <x v="45"/>
    <n v="604"/>
    <s v="st131q01na"/>
    <x v="0"/>
    <n v="0"/>
    <n v="0"/>
    <n v="1"/>
    <n v="0"/>
    <n v="0"/>
    <n v="1"/>
    <n v="0"/>
    <n v="0"/>
    <n v="1"/>
    <n v="0"/>
    <n v="0"/>
    <n v="1"/>
  </r>
  <r>
    <x v="46"/>
    <n v="616"/>
    <s v="st131q01na"/>
    <x v="0"/>
    <n v="0"/>
    <n v="0"/>
    <n v="1"/>
    <n v="0"/>
    <n v="1"/>
    <n v="0"/>
    <n v="0"/>
    <n v="0"/>
    <n v="1"/>
    <n v="1"/>
    <n v="0"/>
    <n v="0"/>
  </r>
  <r>
    <x v="47"/>
    <n v="620"/>
    <s v="st131q01na"/>
    <x v="0"/>
    <n v="0"/>
    <n v="0"/>
    <n v="0"/>
    <n v="0"/>
    <n v="0"/>
    <n v="1"/>
    <n v="0"/>
    <n v="0"/>
    <n v="1"/>
    <n v="0"/>
    <n v="0"/>
    <n v="1"/>
  </r>
  <r>
    <x v="48"/>
    <n v="630"/>
    <s v="st131q01na"/>
    <x v="0"/>
    <n v="0"/>
    <n v="0"/>
    <n v="0"/>
    <n v="0"/>
    <n v="0"/>
    <n v="0"/>
    <n v="0"/>
    <n v="0"/>
    <n v="0"/>
    <n v="0"/>
    <n v="0"/>
    <n v="0"/>
  </r>
  <r>
    <x v="49"/>
    <n v="634"/>
    <s v="st131q01na"/>
    <x v="0"/>
    <n v="0"/>
    <n v="1"/>
    <n v="0"/>
    <n v="0"/>
    <n v="1"/>
    <n v="0"/>
    <n v="0"/>
    <n v="0"/>
    <n v="1"/>
    <n v="1"/>
    <n v="0"/>
    <n v="0"/>
  </r>
  <r>
    <x v="50"/>
    <n v="642"/>
    <s v="st131q01na"/>
    <x v="0"/>
    <n v="0"/>
    <n v="1"/>
    <n v="0"/>
    <n v="0"/>
    <n v="0"/>
    <n v="1"/>
    <n v="0"/>
    <n v="0"/>
    <n v="1"/>
    <n v="1"/>
    <n v="0"/>
    <n v="0"/>
  </r>
  <r>
    <x v="51"/>
    <n v="643"/>
    <s v="st131q01na"/>
    <x v="0"/>
    <n v="0"/>
    <n v="0"/>
    <n v="1"/>
    <n v="0"/>
    <n v="0"/>
    <n v="1"/>
    <n v="0"/>
    <n v="0"/>
    <n v="1"/>
    <n v="1"/>
    <n v="0"/>
    <n v="0"/>
  </r>
  <r>
    <x v="52"/>
    <n v="702"/>
    <s v="st131q01na"/>
    <x v="0"/>
    <n v="0"/>
    <n v="0"/>
    <n v="0"/>
    <n v="0"/>
    <n v="0"/>
    <n v="0"/>
    <n v="0"/>
    <n v="0"/>
    <n v="0"/>
    <n v="0"/>
    <n v="0"/>
    <n v="0"/>
  </r>
  <r>
    <x v="53"/>
    <n v="703"/>
    <s v="st131q01na"/>
    <x v="0"/>
    <n v="0"/>
    <n v="1"/>
    <n v="0"/>
    <n v="0"/>
    <n v="0"/>
    <n v="1"/>
    <n v="0"/>
    <n v="0"/>
    <n v="1"/>
    <n v="1"/>
    <n v="0"/>
    <n v="0"/>
  </r>
  <r>
    <x v="54"/>
    <n v="704"/>
    <s v="st131q01na"/>
    <x v="0"/>
    <n v="0"/>
    <n v="1"/>
    <n v="0"/>
    <n v="0"/>
    <n v="1"/>
    <n v="0"/>
    <n v="0"/>
    <n v="1"/>
    <n v="0"/>
    <n v="1"/>
    <n v="0"/>
    <n v="0"/>
  </r>
  <r>
    <x v="55"/>
    <n v="705"/>
    <s v="st131q01na"/>
    <x v="0"/>
    <n v="0"/>
    <n v="0"/>
    <n v="1"/>
    <n v="0"/>
    <n v="1"/>
    <n v="0"/>
    <n v="1"/>
    <n v="0"/>
    <n v="0"/>
    <n v="0"/>
    <n v="0"/>
    <n v="1"/>
  </r>
  <r>
    <x v="56"/>
    <n v="724"/>
    <s v="st131q01na"/>
    <x v="0"/>
    <n v="0"/>
    <n v="0"/>
    <n v="1"/>
    <n v="0"/>
    <n v="0"/>
    <n v="1"/>
    <n v="0"/>
    <n v="0"/>
    <n v="1"/>
    <n v="0"/>
    <n v="0"/>
    <n v="1"/>
  </r>
  <r>
    <x v="57"/>
    <n v="752"/>
    <s v="st131q01na"/>
    <x v="0"/>
    <n v="0"/>
    <n v="0"/>
    <n v="0"/>
    <n v="0"/>
    <n v="0"/>
    <n v="0"/>
    <n v="0"/>
    <n v="0"/>
    <n v="0"/>
    <n v="0"/>
    <n v="0"/>
    <n v="0"/>
  </r>
  <r>
    <x v="58"/>
    <n v="756"/>
    <s v="st131q01na"/>
    <x v="0"/>
    <n v="0"/>
    <n v="0"/>
    <n v="1"/>
    <n v="0"/>
    <n v="1"/>
    <n v="0"/>
    <n v="0"/>
    <n v="0"/>
    <n v="1"/>
    <n v="0"/>
    <n v="0"/>
    <n v="1"/>
  </r>
  <r>
    <x v="59"/>
    <n v="764"/>
    <s v="st131q01na"/>
    <x v="0"/>
    <n v="0"/>
    <n v="0"/>
    <n v="1"/>
    <n v="0"/>
    <n v="0"/>
    <n v="1"/>
    <n v="0"/>
    <n v="1"/>
    <n v="0"/>
    <n v="1"/>
    <n v="0"/>
    <n v="0"/>
  </r>
  <r>
    <x v="60"/>
    <n v="780"/>
    <s v="st131q01na"/>
    <x v="0"/>
    <n v="0"/>
    <n v="0"/>
    <n v="0"/>
    <n v="0"/>
    <n v="0"/>
    <n v="0"/>
    <n v="0"/>
    <n v="0"/>
    <n v="0"/>
    <n v="0"/>
    <n v="0"/>
    <n v="0"/>
  </r>
  <r>
    <x v="61"/>
    <n v="784"/>
    <s v="st131q01na"/>
    <x v="0"/>
    <n v="0"/>
    <n v="0"/>
    <n v="1"/>
    <n v="0"/>
    <n v="1"/>
    <n v="0"/>
    <n v="0"/>
    <n v="0"/>
    <n v="1"/>
    <n v="0"/>
    <n v="0"/>
    <n v="1"/>
  </r>
  <r>
    <x v="62"/>
    <n v="788"/>
    <s v="st131q01na"/>
    <x v="0"/>
    <n v="0"/>
    <n v="1"/>
    <n v="0"/>
    <n v="0"/>
    <n v="0"/>
    <n v="1"/>
    <n v="0"/>
    <n v="0"/>
    <n v="1"/>
    <n v="1"/>
    <n v="0"/>
    <n v="0"/>
  </r>
  <r>
    <x v="63"/>
    <n v="792"/>
    <s v="st131q01na"/>
    <x v="0"/>
    <n v="0"/>
    <n v="0"/>
    <n v="1"/>
    <n v="0"/>
    <n v="0"/>
    <n v="1"/>
    <n v="1"/>
    <n v="0"/>
    <n v="0"/>
    <n v="0"/>
    <n v="0"/>
    <n v="1"/>
  </r>
  <r>
    <x v="64"/>
    <n v="807"/>
    <s v="st131q01na"/>
    <x v="0"/>
    <n v="0"/>
    <n v="0"/>
    <n v="1"/>
    <n v="0"/>
    <n v="0"/>
    <n v="1"/>
    <n v="0"/>
    <n v="0"/>
    <n v="1"/>
    <n v="0"/>
    <n v="0"/>
    <n v="1"/>
  </r>
  <r>
    <x v="65"/>
    <n v="826"/>
    <s v="st131q01na"/>
    <x v="0"/>
    <n v="1"/>
    <n v="0"/>
    <n v="0"/>
    <n v="0"/>
    <n v="0"/>
    <n v="1"/>
    <n v="0"/>
    <n v="0"/>
    <n v="1"/>
    <n v="0"/>
    <n v="0"/>
    <n v="1"/>
  </r>
  <r>
    <x v="66"/>
    <n v="840"/>
    <s v="st131q01na"/>
    <x v="0"/>
    <n v="0"/>
    <n v="0"/>
    <n v="1"/>
    <n v="0"/>
    <n v="0"/>
    <n v="1"/>
    <n v="0"/>
    <n v="0"/>
    <n v="1"/>
    <n v="0"/>
    <n v="0"/>
    <n v="1"/>
  </r>
  <r>
    <x v="67"/>
    <n v="858"/>
    <s v="st131q01na"/>
    <x v="0"/>
    <n v="0"/>
    <n v="1"/>
    <n v="0"/>
    <n v="0"/>
    <n v="0"/>
    <n v="1"/>
    <n v="1"/>
    <n v="0"/>
    <n v="0"/>
    <n v="0"/>
    <n v="0"/>
    <n v="1"/>
  </r>
  <r>
    <x v="68"/>
    <n v="970"/>
    <s v="st131q01na"/>
    <x v="0"/>
    <n v="0"/>
    <n v="0"/>
    <n v="1"/>
    <n v="0"/>
    <n v="1"/>
    <n v="0"/>
    <n v="0"/>
    <n v="1"/>
    <n v="0"/>
    <n v="1"/>
    <n v="0"/>
    <n v="0"/>
  </r>
  <r>
    <x v="69"/>
    <n v="971"/>
    <s v="st131q01na"/>
    <x v="0"/>
    <n v="0"/>
    <n v="0"/>
    <n v="1"/>
    <n v="0"/>
    <n v="0"/>
    <n v="1"/>
    <n v="0"/>
    <n v="0"/>
    <n v="1"/>
    <n v="1"/>
    <n v="0"/>
    <n v="0"/>
  </r>
  <r>
    <x v="70"/>
    <n v="972"/>
    <s v="st131q01na"/>
    <x v="0"/>
    <n v="0"/>
    <n v="0"/>
    <n v="0"/>
    <n v="0"/>
    <n v="0"/>
    <n v="0"/>
    <n v="0"/>
    <n v="0"/>
    <n v="0"/>
    <n v="0"/>
    <n v="0"/>
    <n v="0"/>
  </r>
  <r>
    <x v="71"/>
    <n v="973"/>
    <s v="st131q01na"/>
    <x v="0"/>
    <n v="0"/>
    <n v="0"/>
    <n v="0"/>
    <n v="0"/>
    <n v="0"/>
    <n v="0"/>
    <n v="0"/>
    <n v="0"/>
    <n v="0"/>
    <n v="0"/>
    <n v="0"/>
    <n v="0"/>
  </r>
  <r>
    <x v="72"/>
    <n v="974"/>
    <s v="st131q01na"/>
    <x v="0"/>
    <n v="0"/>
    <n v="0"/>
    <n v="0"/>
    <n v="0"/>
    <n v="0"/>
    <n v="0"/>
    <n v="0"/>
    <n v="0"/>
    <n v="0"/>
    <n v="0"/>
    <n v="0"/>
    <n v="0"/>
  </r>
  <r>
    <x v="0"/>
    <n v="8"/>
    <s v="st131q03na"/>
    <x v="1"/>
    <n v="0"/>
    <n v="0"/>
    <n v="0"/>
    <n v="0"/>
    <n v="0"/>
    <n v="0"/>
    <n v="0"/>
    <n v="0"/>
    <n v="0"/>
    <n v="0"/>
    <n v="0"/>
    <n v="0"/>
  </r>
  <r>
    <x v="1"/>
    <n v="12"/>
    <s v="st131q03na"/>
    <x v="1"/>
    <n v="0"/>
    <n v="1"/>
    <n v="0"/>
    <n v="0"/>
    <n v="0"/>
    <n v="1"/>
    <n v="0"/>
    <n v="0"/>
    <n v="1"/>
    <n v="0"/>
    <n v="0"/>
    <n v="1"/>
  </r>
  <r>
    <x v="2"/>
    <n v="36"/>
    <s v="st131q03na"/>
    <x v="1"/>
    <n v="0"/>
    <n v="1"/>
    <n v="0"/>
    <n v="0"/>
    <n v="1"/>
    <n v="0"/>
    <n v="0"/>
    <n v="0"/>
    <n v="1"/>
    <n v="1"/>
    <n v="0"/>
    <n v="0"/>
  </r>
  <r>
    <x v="3"/>
    <n v="40"/>
    <s v="st131q03na"/>
    <x v="1"/>
    <n v="0"/>
    <n v="0"/>
    <n v="1"/>
    <n v="0"/>
    <n v="0"/>
    <n v="1"/>
    <n v="0"/>
    <n v="0"/>
    <n v="1"/>
    <n v="0"/>
    <n v="0"/>
    <n v="1"/>
  </r>
  <r>
    <x v="4"/>
    <n v="56"/>
    <s v="st131q03na"/>
    <x v="1"/>
    <n v="0"/>
    <n v="0"/>
    <n v="1"/>
    <n v="1"/>
    <n v="0"/>
    <n v="0"/>
    <n v="0"/>
    <n v="1"/>
    <n v="0"/>
    <n v="0"/>
    <n v="0"/>
    <n v="1"/>
  </r>
  <r>
    <x v="5"/>
    <n v="76"/>
    <s v="st131q03na"/>
    <x v="1"/>
    <n v="0"/>
    <n v="0"/>
    <n v="1"/>
    <n v="0"/>
    <n v="1"/>
    <n v="0"/>
    <n v="0"/>
    <n v="1"/>
    <n v="0"/>
    <n v="1"/>
    <n v="0"/>
    <n v="0"/>
  </r>
  <r>
    <x v="6"/>
    <n v="100"/>
    <s v="st131q03na"/>
    <x v="1"/>
    <n v="0"/>
    <n v="1"/>
    <n v="0"/>
    <n v="0"/>
    <n v="0"/>
    <n v="1"/>
    <n v="1"/>
    <n v="0"/>
    <n v="0"/>
    <n v="1"/>
    <n v="0"/>
    <n v="0"/>
  </r>
  <r>
    <x v="7"/>
    <n v="124"/>
    <s v="st131q03na"/>
    <x v="1"/>
    <n v="0"/>
    <n v="0"/>
    <n v="1"/>
    <n v="0"/>
    <n v="0"/>
    <n v="1"/>
    <n v="0"/>
    <n v="0"/>
    <n v="1"/>
    <n v="1"/>
    <n v="0"/>
    <n v="0"/>
  </r>
  <r>
    <x v="8"/>
    <n v="152"/>
    <s v="st131q03na"/>
    <x v="1"/>
    <n v="0"/>
    <n v="0"/>
    <n v="1"/>
    <n v="0"/>
    <n v="0"/>
    <n v="1"/>
    <n v="0"/>
    <n v="0"/>
    <n v="1"/>
    <n v="0"/>
    <n v="0"/>
    <n v="1"/>
  </r>
  <r>
    <x v="9"/>
    <n v="158"/>
    <s v="st131q03na"/>
    <x v="1"/>
    <n v="0"/>
    <n v="1"/>
    <n v="0"/>
    <n v="0"/>
    <n v="1"/>
    <n v="0"/>
    <n v="0"/>
    <n v="1"/>
    <n v="0"/>
    <n v="1"/>
    <n v="0"/>
    <n v="0"/>
  </r>
  <r>
    <x v="10"/>
    <n v="170"/>
    <s v="st131q03na"/>
    <x v="1"/>
    <n v="0"/>
    <n v="1"/>
    <n v="0"/>
    <n v="0"/>
    <n v="0"/>
    <n v="1"/>
    <n v="0"/>
    <n v="0"/>
    <n v="1"/>
    <n v="0"/>
    <n v="0"/>
    <n v="1"/>
  </r>
  <r>
    <x v="11"/>
    <n v="188"/>
    <s v="st131q03na"/>
    <x v="1"/>
    <n v="0"/>
    <n v="0"/>
    <n v="1"/>
    <n v="0"/>
    <n v="0"/>
    <n v="1"/>
    <n v="0"/>
    <n v="0"/>
    <n v="1"/>
    <n v="0"/>
    <n v="0"/>
    <n v="1"/>
  </r>
  <r>
    <x v="12"/>
    <n v="191"/>
    <s v="st131q03na"/>
    <x v="1"/>
    <n v="0"/>
    <n v="0"/>
    <n v="1"/>
    <n v="0"/>
    <n v="0"/>
    <n v="1"/>
    <n v="0"/>
    <n v="0"/>
    <n v="1"/>
    <n v="0"/>
    <n v="0"/>
    <n v="1"/>
  </r>
  <r>
    <x v="13"/>
    <n v="203"/>
    <s v="st131q03na"/>
    <x v="1"/>
    <n v="0"/>
    <n v="1"/>
    <n v="0"/>
    <n v="0"/>
    <n v="1"/>
    <n v="0"/>
    <n v="1"/>
    <n v="0"/>
    <n v="0"/>
    <n v="0"/>
    <n v="0"/>
    <n v="1"/>
  </r>
  <r>
    <x v="14"/>
    <n v="208"/>
    <s v="st131q03na"/>
    <x v="1"/>
    <n v="0"/>
    <n v="0"/>
    <n v="1"/>
    <n v="0"/>
    <n v="0"/>
    <n v="1"/>
    <n v="0"/>
    <n v="0"/>
    <n v="1"/>
    <n v="0"/>
    <n v="0"/>
    <n v="1"/>
  </r>
  <r>
    <x v="15"/>
    <n v="214"/>
    <s v="st131q03na"/>
    <x v="1"/>
    <n v="0"/>
    <n v="1"/>
    <n v="0"/>
    <n v="0"/>
    <n v="0"/>
    <n v="1"/>
    <n v="0"/>
    <n v="0"/>
    <n v="1"/>
    <n v="0"/>
    <n v="0"/>
    <n v="1"/>
  </r>
  <r>
    <x v="16"/>
    <n v="233"/>
    <s v="st131q03na"/>
    <x v="1"/>
    <n v="1"/>
    <n v="0"/>
    <n v="0"/>
    <n v="0"/>
    <n v="0"/>
    <n v="1"/>
    <n v="0"/>
    <n v="1"/>
    <n v="0"/>
    <n v="0"/>
    <n v="0"/>
    <n v="1"/>
  </r>
  <r>
    <x v="17"/>
    <n v="246"/>
    <s v="st131q03na"/>
    <x v="1"/>
    <n v="0"/>
    <n v="0"/>
    <n v="1"/>
    <n v="0"/>
    <n v="0"/>
    <n v="1"/>
    <n v="0"/>
    <n v="1"/>
    <n v="0"/>
    <n v="1"/>
    <n v="0"/>
    <n v="0"/>
  </r>
  <r>
    <x v="18"/>
    <n v="250"/>
    <s v="st131q03na"/>
    <x v="1"/>
    <n v="0"/>
    <n v="0"/>
    <n v="1"/>
    <n v="0"/>
    <n v="0"/>
    <n v="1"/>
    <n v="0"/>
    <n v="0"/>
    <n v="1"/>
    <n v="0"/>
    <n v="0"/>
    <n v="1"/>
  </r>
  <r>
    <x v="19"/>
    <n v="268"/>
    <s v="st131q03na"/>
    <x v="1"/>
    <n v="0"/>
    <n v="0"/>
    <n v="1"/>
    <n v="0"/>
    <n v="1"/>
    <n v="0"/>
    <n v="0"/>
    <n v="0"/>
    <n v="1"/>
    <n v="1"/>
    <n v="0"/>
    <n v="0"/>
  </r>
  <r>
    <x v="20"/>
    <n v="276"/>
    <s v="st131q03na"/>
    <x v="1"/>
    <n v="0"/>
    <n v="0"/>
    <n v="1"/>
    <n v="0"/>
    <n v="0"/>
    <n v="1"/>
    <n v="0"/>
    <n v="0"/>
    <n v="1"/>
    <n v="0"/>
    <n v="0"/>
    <n v="1"/>
  </r>
  <r>
    <x v="21"/>
    <n v="300"/>
    <s v="st131q03na"/>
    <x v="1"/>
    <n v="0"/>
    <n v="0"/>
    <n v="1"/>
    <n v="0"/>
    <n v="0"/>
    <n v="1"/>
    <n v="0"/>
    <n v="0"/>
    <n v="1"/>
    <n v="0"/>
    <n v="0"/>
    <n v="1"/>
  </r>
  <r>
    <x v="22"/>
    <n v="344"/>
    <s v="st131q03na"/>
    <x v="1"/>
    <n v="0"/>
    <n v="0"/>
    <n v="0"/>
    <n v="0"/>
    <n v="0"/>
    <n v="0"/>
    <n v="0"/>
    <n v="0"/>
    <n v="0"/>
    <n v="0"/>
    <n v="0"/>
    <n v="0"/>
  </r>
  <r>
    <x v="23"/>
    <n v="348"/>
    <s v="st131q03na"/>
    <x v="1"/>
    <n v="0"/>
    <n v="0"/>
    <n v="1"/>
    <n v="0"/>
    <n v="0"/>
    <n v="1"/>
    <n v="0"/>
    <n v="0"/>
    <n v="1"/>
    <n v="0"/>
    <n v="0"/>
    <n v="1"/>
  </r>
  <r>
    <x v="24"/>
    <n v="352"/>
    <s v="st131q03na"/>
    <x v="1"/>
    <n v="0"/>
    <n v="0"/>
    <n v="1"/>
    <n v="0"/>
    <n v="0"/>
    <n v="1"/>
    <n v="0"/>
    <n v="1"/>
    <n v="0"/>
    <n v="1"/>
    <n v="0"/>
    <n v="0"/>
  </r>
  <r>
    <x v="25"/>
    <n v="360"/>
    <s v="st131q03na"/>
    <x v="1"/>
    <n v="0"/>
    <n v="0"/>
    <n v="1"/>
    <n v="0"/>
    <n v="0"/>
    <n v="1"/>
    <n v="1"/>
    <n v="0"/>
    <n v="0"/>
    <n v="0"/>
    <n v="0"/>
    <n v="1"/>
  </r>
  <r>
    <x v="26"/>
    <n v="372"/>
    <s v="st131q03na"/>
    <x v="1"/>
    <n v="0"/>
    <n v="0"/>
    <n v="0"/>
    <n v="0"/>
    <n v="1"/>
    <n v="0"/>
    <n v="0"/>
    <n v="0"/>
    <n v="1"/>
    <n v="1"/>
    <n v="0"/>
    <n v="0"/>
  </r>
  <r>
    <x v="27"/>
    <n v="376"/>
    <s v="st131q03na"/>
    <x v="1"/>
    <n v="0"/>
    <n v="0"/>
    <n v="1"/>
    <n v="0"/>
    <n v="1"/>
    <n v="0"/>
    <n v="1"/>
    <n v="0"/>
    <n v="0"/>
    <n v="0"/>
    <n v="0"/>
    <n v="1"/>
  </r>
  <r>
    <x v="28"/>
    <n v="380"/>
    <s v="st131q03na"/>
    <x v="1"/>
    <n v="0"/>
    <n v="0"/>
    <n v="1"/>
    <n v="0"/>
    <n v="0"/>
    <n v="1"/>
    <n v="0"/>
    <n v="0"/>
    <n v="1"/>
    <n v="1"/>
    <n v="0"/>
    <n v="0"/>
  </r>
  <r>
    <x v="29"/>
    <n v="392"/>
    <s v="st131q03na"/>
    <x v="1"/>
    <n v="0"/>
    <n v="0"/>
    <n v="1"/>
    <n v="0"/>
    <n v="0"/>
    <n v="1"/>
    <n v="0"/>
    <n v="0"/>
    <n v="1"/>
    <n v="0"/>
    <n v="0"/>
    <n v="1"/>
  </r>
  <r>
    <x v="30"/>
    <n v="400"/>
    <s v="st131q03na"/>
    <x v="1"/>
    <n v="0"/>
    <n v="1"/>
    <n v="0"/>
    <n v="0"/>
    <n v="1"/>
    <n v="0"/>
    <n v="1"/>
    <n v="0"/>
    <n v="0"/>
    <n v="0"/>
    <n v="0"/>
    <n v="1"/>
  </r>
  <r>
    <x v="31"/>
    <n v="410"/>
    <s v="st131q03na"/>
    <x v="1"/>
    <n v="0"/>
    <n v="0"/>
    <n v="0"/>
    <n v="0"/>
    <n v="0"/>
    <n v="1"/>
    <n v="0"/>
    <n v="0"/>
    <n v="1"/>
    <n v="1"/>
    <n v="0"/>
    <n v="0"/>
  </r>
  <r>
    <x v="32"/>
    <n v="411"/>
    <s v="st131q03na"/>
    <x v="1"/>
    <n v="0"/>
    <n v="1"/>
    <n v="0"/>
    <n v="0"/>
    <n v="1"/>
    <n v="0"/>
    <n v="0"/>
    <n v="0"/>
    <n v="1"/>
    <n v="0"/>
    <n v="0"/>
    <n v="1"/>
  </r>
  <r>
    <x v="33"/>
    <n v="422"/>
    <s v="st131q03na"/>
    <x v="1"/>
    <n v="0"/>
    <n v="0"/>
    <n v="1"/>
    <n v="0"/>
    <n v="0"/>
    <n v="1"/>
    <n v="0"/>
    <n v="0"/>
    <n v="1"/>
    <n v="0"/>
    <n v="0"/>
    <n v="1"/>
  </r>
  <r>
    <x v="34"/>
    <n v="428"/>
    <s v="st131q03na"/>
    <x v="1"/>
    <n v="0"/>
    <n v="0"/>
    <n v="1"/>
    <n v="0"/>
    <n v="0"/>
    <n v="1"/>
    <n v="0"/>
    <n v="0"/>
    <n v="1"/>
    <n v="1"/>
    <n v="0"/>
    <n v="0"/>
  </r>
  <r>
    <x v="35"/>
    <n v="440"/>
    <s v="st131q03na"/>
    <x v="1"/>
    <n v="0"/>
    <n v="0"/>
    <n v="1"/>
    <n v="0"/>
    <n v="1"/>
    <n v="0"/>
    <n v="0"/>
    <n v="0"/>
    <n v="1"/>
    <n v="0"/>
    <n v="0"/>
    <n v="1"/>
  </r>
  <r>
    <x v="36"/>
    <n v="442"/>
    <s v="st131q03na"/>
    <x v="1"/>
    <n v="0"/>
    <n v="1"/>
    <n v="0"/>
    <n v="0"/>
    <n v="1"/>
    <n v="0"/>
    <n v="1"/>
    <n v="0"/>
    <n v="0"/>
    <n v="1"/>
    <n v="0"/>
    <n v="0"/>
  </r>
  <r>
    <x v="37"/>
    <n v="446"/>
    <s v="st131q03na"/>
    <x v="1"/>
    <n v="0"/>
    <n v="0"/>
    <n v="0"/>
    <n v="0"/>
    <n v="0"/>
    <n v="0"/>
    <n v="0"/>
    <n v="0"/>
    <n v="0"/>
    <n v="0"/>
    <n v="0"/>
    <n v="0"/>
  </r>
  <r>
    <x v="38"/>
    <n v="470"/>
    <s v="st131q03na"/>
    <x v="1"/>
    <n v="0"/>
    <n v="0"/>
    <n v="0"/>
    <n v="0"/>
    <n v="0"/>
    <n v="0"/>
    <n v="0"/>
    <n v="0"/>
    <n v="0"/>
    <n v="0"/>
    <n v="0"/>
    <n v="0"/>
  </r>
  <r>
    <x v="39"/>
    <n v="484"/>
    <s v="st131q03na"/>
    <x v="1"/>
    <n v="0"/>
    <n v="1"/>
    <n v="0"/>
    <n v="0"/>
    <n v="0"/>
    <n v="1"/>
    <n v="0"/>
    <n v="0"/>
    <n v="1"/>
    <n v="1"/>
    <n v="0"/>
    <n v="0"/>
  </r>
  <r>
    <x v="40"/>
    <n v="498"/>
    <s v="st131q03na"/>
    <x v="1"/>
    <n v="0"/>
    <n v="0"/>
    <n v="0"/>
    <n v="0"/>
    <n v="0"/>
    <n v="1"/>
    <n v="0"/>
    <n v="0"/>
    <n v="1"/>
    <n v="0"/>
    <n v="0"/>
    <n v="1"/>
  </r>
  <r>
    <x v="41"/>
    <n v="499"/>
    <s v="st131q03na"/>
    <x v="1"/>
    <n v="0"/>
    <n v="0"/>
    <n v="1"/>
    <n v="0"/>
    <n v="0"/>
    <n v="1"/>
    <n v="0"/>
    <n v="0"/>
    <n v="1"/>
    <n v="0"/>
    <n v="0"/>
    <n v="1"/>
  </r>
  <r>
    <x v="42"/>
    <n v="528"/>
    <s v="st131q03na"/>
    <x v="1"/>
    <n v="0"/>
    <n v="0"/>
    <n v="0"/>
    <n v="0"/>
    <n v="0"/>
    <n v="1"/>
    <n v="0"/>
    <n v="0"/>
    <n v="1"/>
    <n v="1"/>
    <n v="0"/>
    <n v="0"/>
  </r>
  <r>
    <x v="43"/>
    <n v="554"/>
    <s v="st131q03na"/>
    <x v="1"/>
    <n v="0"/>
    <n v="0"/>
    <n v="1"/>
    <n v="0"/>
    <n v="1"/>
    <n v="0"/>
    <n v="0"/>
    <n v="0"/>
    <n v="1"/>
    <n v="1"/>
    <n v="0"/>
    <n v="0"/>
  </r>
  <r>
    <x v="44"/>
    <n v="578"/>
    <s v="st131q03na"/>
    <x v="1"/>
    <n v="0"/>
    <n v="0"/>
    <n v="1"/>
    <n v="0"/>
    <n v="0"/>
    <n v="1"/>
    <n v="0"/>
    <n v="0"/>
    <n v="1"/>
    <n v="0"/>
    <n v="0"/>
    <n v="1"/>
  </r>
  <r>
    <x v="45"/>
    <n v="604"/>
    <s v="st131q03na"/>
    <x v="1"/>
    <n v="0"/>
    <n v="0"/>
    <n v="1"/>
    <n v="0"/>
    <n v="0"/>
    <n v="1"/>
    <n v="0"/>
    <n v="0"/>
    <n v="1"/>
    <n v="0"/>
    <n v="0"/>
    <n v="1"/>
  </r>
  <r>
    <x v="46"/>
    <n v="616"/>
    <s v="st131q03na"/>
    <x v="1"/>
    <n v="0"/>
    <n v="0"/>
    <n v="1"/>
    <n v="0"/>
    <n v="1"/>
    <n v="0"/>
    <n v="0"/>
    <n v="0"/>
    <n v="1"/>
    <n v="1"/>
    <n v="0"/>
    <n v="0"/>
  </r>
  <r>
    <x v="47"/>
    <n v="620"/>
    <s v="st131q03na"/>
    <x v="1"/>
    <n v="0"/>
    <n v="0"/>
    <n v="0"/>
    <n v="0"/>
    <n v="1"/>
    <n v="0"/>
    <n v="0"/>
    <n v="0"/>
    <n v="1"/>
    <n v="1"/>
    <n v="0"/>
    <n v="0"/>
  </r>
  <r>
    <x v="48"/>
    <n v="630"/>
    <s v="st131q03na"/>
    <x v="1"/>
    <n v="0"/>
    <n v="0"/>
    <n v="0"/>
    <n v="0"/>
    <n v="0"/>
    <n v="0"/>
    <n v="0"/>
    <n v="0"/>
    <n v="0"/>
    <n v="0"/>
    <n v="0"/>
    <n v="0"/>
  </r>
  <r>
    <x v="49"/>
    <n v="634"/>
    <s v="st131q03na"/>
    <x v="1"/>
    <n v="0"/>
    <n v="1"/>
    <n v="0"/>
    <n v="0"/>
    <n v="1"/>
    <n v="0"/>
    <n v="0"/>
    <n v="0"/>
    <n v="1"/>
    <n v="1"/>
    <n v="0"/>
    <n v="0"/>
  </r>
  <r>
    <x v="50"/>
    <n v="642"/>
    <s v="st131q03na"/>
    <x v="1"/>
    <n v="0"/>
    <n v="0"/>
    <n v="1"/>
    <n v="0"/>
    <n v="1"/>
    <n v="0"/>
    <n v="0"/>
    <n v="0"/>
    <n v="1"/>
    <n v="0"/>
    <n v="0"/>
    <n v="1"/>
  </r>
  <r>
    <x v="51"/>
    <n v="643"/>
    <s v="st131q03na"/>
    <x v="1"/>
    <n v="0"/>
    <n v="0"/>
    <n v="1"/>
    <n v="0"/>
    <n v="0"/>
    <n v="1"/>
    <n v="0"/>
    <n v="0"/>
    <n v="1"/>
    <n v="1"/>
    <n v="0"/>
    <n v="0"/>
  </r>
  <r>
    <x v="52"/>
    <n v="702"/>
    <s v="st131q03na"/>
    <x v="1"/>
    <n v="0"/>
    <n v="0"/>
    <n v="0"/>
    <n v="0"/>
    <n v="0"/>
    <n v="0"/>
    <n v="0"/>
    <n v="0"/>
    <n v="0"/>
    <n v="0"/>
    <n v="0"/>
    <n v="0"/>
  </r>
  <r>
    <x v="53"/>
    <n v="703"/>
    <s v="st131q03na"/>
    <x v="1"/>
    <n v="0"/>
    <n v="0"/>
    <n v="1"/>
    <n v="0"/>
    <n v="1"/>
    <n v="0"/>
    <n v="0"/>
    <n v="0"/>
    <n v="1"/>
    <n v="0"/>
    <n v="0"/>
    <n v="1"/>
  </r>
  <r>
    <x v="54"/>
    <n v="704"/>
    <s v="st131q03na"/>
    <x v="1"/>
    <n v="0"/>
    <n v="1"/>
    <n v="0"/>
    <n v="0"/>
    <n v="1"/>
    <n v="0"/>
    <n v="1"/>
    <n v="0"/>
    <n v="0"/>
    <n v="1"/>
    <n v="0"/>
    <n v="0"/>
  </r>
  <r>
    <x v="55"/>
    <n v="705"/>
    <s v="st131q03na"/>
    <x v="1"/>
    <n v="0"/>
    <n v="0"/>
    <n v="1"/>
    <n v="0"/>
    <n v="1"/>
    <n v="0"/>
    <n v="1"/>
    <n v="0"/>
    <n v="0"/>
    <n v="0"/>
    <n v="0"/>
    <n v="1"/>
  </r>
  <r>
    <x v="56"/>
    <n v="724"/>
    <s v="st131q03na"/>
    <x v="1"/>
    <n v="0"/>
    <n v="0"/>
    <n v="1"/>
    <n v="0"/>
    <n v="0"/>
    <n v="1"/>
    <n v="0"/>
    <n v="0"/>
    <n v="1"/>
    <n v="0"/>
    <n v="0"/>
    <n v="1"/>
  </r>
  <r>
    <x v="57"/>
    <n v="752"/>
    <s v="st131q03na"/>
    <x v="1"/>
    <n v="0"/>
    <n v="0"/>
    <n v="0"/>
    <n v="0"/>
    <n v="0"/>
    <n v="0"/>
    <n v="0"/>
    <n v="0"/>
    <n v="0"/>
    <n v="0"/>
    <n v="0"/>
    <n v="0"/>
  </r>
  <r>
    <x v="58"/>
    <n v="756"/>
    <s v="st131q03na"/>
    <x v="1"/>
    <n v="0"/>
    <n v="0"/>
    <n v="1"/>
    <n v="0"/>
    <n v="0"/>
    <n v="1"/>
    <n v="0"/>
    <n v="0"/>
    <n v="1"/>
    <n v="1"/>
    <n v="0"/>
    <n v="0"/>
  </r>
  <r>
    <x v="59"/>
    <n v="764"/>
    <s v="st131q03na"/>
    <x v="1"/>
    <n v="0"/>
    <n v="0"/>
    <n v="0"/>
    <n v="0"/>
    <n v="1"/>
    <n v="0"/>
    <n v="0"/>
    <n v="0"/>
    <n v="1"/>
    <n v="1"/>
    <n v="0"/>
    <n v="0"/>
  </r>
  <r>
    <x v="60"/>
    <n v="780"/>
    <s v="st131q03na"/>
    <x v="1"/>
    <n v="0"/>
    <n v="0"/>
    <n v="0"/>
    <n v="0"/>
    <n v="0"/>
    <n v="0"/>
    <n v="0"/>
    <n v="0"/>
    <n v="0"/>
    <n v="0"/>
    <n v="0"/>
    <n v="0"/>
  </r>
  <r>
    <x v="61"/>
    <n v="784"/>
    <s v="st131q03na"/>
    <x v="1"/>
    <n v="0"/>
    <n v="0"/>
    <n v="1"/>
    <n v="0"/>
    <n v="0"/>
    <n v="1"/>
    <n v="0"/>
    <n v="0"/>
    <n v="1"/>
    <n v="0"/>
    <n v="0"/>
    <n v="1"/>
  </r>
  <r>
    <x v="62"/>
    <n v="788"/>
    <s v="st131q03na"/>
    <x v="1"/>
    <n v="0"/>
    <n v="0"/>
    <n v="1"/>
    <n v="0"/>
    <n v="1"/>
    <n v="0"/>
    <n v="0"/>
    <n v="0"/>
    <n v="1"/>
    <n v="1"/>
    <n v="0"/>
    <n v="0"/>
  </r>
  <r>
    <x v="63"/>
    <n v="792"/>
    <s v="st131q03na"/>
    <x v="1"/>
    <n v="0"/>
    <n v="1"/>
    <n v="0"/>
    <n v="0"/>
    <n v="1"/>
    <n v="0"/>
    <n v="1"/>
    <n v="0"/>
    <n v="0"/>
    <n v="0"/>
    <n v="0"/>
    <n v="1"/>
  </r>
  <r>
    <x v="64"/>
    <n v="807"/>
    <s v="st131q03na"/>
    <x v="1"/>
    <n v="0"/>
    <n v="1"/>
    <n v="0"/>
    <n v="0"/>
    <n v="0"/>
    <n v="1"/>
    <n v="0"/>
    <n v="0"/>
    <n v="1"/>
    <n v="1"/>
    <n v="0"/>
    <n v="0"/>
  </r>
  <r>
    <x v="65"/>
    <n v="826"/>
    <s v="st131q03na"/>
    <x v="1"/>
    <n v="0"/>
    <n v="0"/>
    <n v="1"/>
    <n v="0"/>
    <n v="0"/>
    <n v="1"/>
    <n v="0"/>
    <n v="0"/>
    <n v="1"/>
    <n v="0"/>
    <n v="0"/>
    <n v="1"/>
  </r>
  <r>
    <x v="66"/>
    <n v="840"/>
    <s v="st131q03na"/>
    <x v="1"/>
    <n v="0"/>
    <n v="0"/>
    <n v="1"/>
    <n v="0"/>
    <n v="0"/>
    <n v="1"/>
    <n v="0"/>
    <n v="0"/>
    <n v="1"/>
    <n v="0"/>
    <n v="0"/>
    <n v="1"/>
  </r>
  <r>
    <x v="67"/>
    <n v="858"/>
    <s v="st131q03na"/>
    <x v="1"/>
    <n v="0"/>
    <n v="1"/>
    <n v="0"/>
    <n v="0"/>
    <n v="0"/>
    <n v="1"/>
    <n v="0"/>
    <n v="0"/>
    <n v="1"/>
    <n v="0"/>
    <n v="0"/>
    <n v="1"/>
  </r>
  <r>
    <x v="68"/>
    <n v="970"/>
    <s v="st131q03na"/>
    <x v="1"/>
    <n v="0"/>
    <n v="0"/>
    <n v="1"/>
    <n v="0"/>
    <n v="1"/>
    <n v="0"/>
    <n v="0"/>
    <n v="0"/>
    <n v="1"/>
    <n v="1"/>
    <n v="0"/>
    <n v="0"/>
  </r>
  <r>
    <x v="69"/>
    <n v="971"/>
    <s v="st131q03na"/>
    <x v="1"/>
    <n v="0"/>
    <n v="0"/>
    <n v="1"/>
    <n v="0"/>
    <n v="0"/>
    <n v="1"/>
    <n v="0"/>
    <n v="0"/>
    <n v="1"/>
    <n v="0"/>
    <n v="0"/>
    <n v="1"/>
  </r>
  <r>
    <x v="70"/>
    <n v="972"/>
    <s v="st131q03na"/>
    <x v="1"/>
    <n v="0"/>
    <n v="0"/>
    <n v="0"/>
    <n v="0"/>
    <n v="0"/>
    <n v="0"/>
    <n v="0"/>
    <n v="0"/>
    <n v="0"/>
    <n v="0"/>
    <n v="0"/>
    <n v="0"/>
  </r>
  <r>
    <x v="71"/>
    <n v="973"/>
    <s v="st131q03na"/>
    <x v="1"/>
    <n v="0"/>
    <n v="0"/>
    <n v="0"/>
    <n v="0"/>
    <n v="0"/>
    <n v="0"/>
    <n v="0"/>
    <n v="0"/>
    <n v="0"/>
    <n v="0"/>
    <n v="0"/>
    <n v="0"/>
  </r>
  <r>
    <x v="72"/>
    <n v="974"/>
    <s v="st131q03na"/>
    <x v="1"/>
    <n v="0"/>
    <n v="0"/>
    <n v="0"/>
    <n v="0"/>
    <n v="0"/>
    <n v="0"/>
    <n v="0"/>
    <n v="0"/>
    <n v="0"/>
    <n v="0"/>
    <n v="0"/>
    <n v="0"/>
  </r>
  <r>
    <x v="0"/>
    <n v="8"/>
    <s v="st131q04na"/>
    <x v="2"/>
    <n v="0"/>
    <n v="0"/>
    <n v="0"/>
    <n v="0"/>
    <n v="0"/>
    <n v="0"/>
    <n v="0"/>
    <n v="0"/>
    <n v="0"/>
    <n v="0"/>
    <n v="0"/>
    <n v="0"/>
  </r>
  <r>
    <x v="1"/>
    <n v="12"/>
    <s v="st131q04na"/>
    <x v="2"/>
    <n v="0"/>
    <n v="0"/>
    <n v="1"/>
    <n v="0"/>
    <n v="0"/>
    <n v="1"/>
    <n v="1"/>
    <n v="0"/>
    <n v="0"/>
    <n v="0"/>
    <n v="0"/>
    <n v="1"/>
  </r>
  <r>
    <x v="2"/>
    <n v="36"/>
    <s v="st131q04na"/>
    <x v="2"/>
    <n v="0"/>
    <n v="1"/>
    <n v="0"/>
    <n v="0"/>
    <n v="1"/>
    <n v="0"/>
    <n v="0"/>
    <n v="1"/>
    <n v="0"/>
    <n v="1"/>
    <n v="0"/>
    <n v="0"/>
  </r>
  <r>
    <x v="3"/>
    <n v="40"/>
    <s v="st131q04na"/>
    <x v="2"/>
    <n v="0"/>
    <n v="0"/>
    <n v="1"/>
    <n v="0"/>
    <n v="0"/>
    <n v="1"/>
    <n v="0"/>
    <n v="0"/>
    <n v="1"/>
    <n v="0"/>
    <n v="0"/>
    <n v="1"/>
  </r>
  <r>
    <x v="4"/>
    <n v="56"/>
    <s v="st131q04na"/>
    <x v="2"/>
    <n v="0"/>
    <n v="0"/>
    <n v="1"/>
    <n v="1"/>
    <n v="0"/>
    <n v="0"/>
    <n v="0"/>
    <n v="0"/>
    <n v="1"/>
    <n v="0"/>
    <n v="0"/>
    <n v="1"/>
  </r>
  <r>
    <x v="5"/>
    <n v="76"/>
    <s v="st131q04na"/>
    <x v="2"/>
    <n v="0"/>
    <n v="0"/>
    <n v="1"/>
    <n v="0"/>
    <n v="0"/>
    <n v="1"/>
    <n v="0"/>
    <n v="1"/>
    <n v="0"/>
    <n v="1"/>
    <n v="0"/>
    <n v="0"/>
  </r>
  <r>
    <x v="6"/>
    <n v="100"/>
    <s v="st131q04na"/>
    <x v="2"/>
    <n v="0"/>
    <n v="1"/>
    <n v="0"/>
    <n v="0"/>
    <n v="0"/>
    <n v="1"/>
    <n v="0"/>
    <n v="0"/>
    <n v="1"/>
    <n v="1"/>
    <n v="0"/>
    <n v="0"/>
  </r>
  <r>
    <x v="7"/>
    <n v="124"/>
    <s v="st131q04na"/>
    <x v="2"/>
    <n v="0"/>
    <n v="0"/>
    <n v="1"/>
    <n v="0"/>
    <n v="1"/>
    <n v="0"/>
    <n v="0"/>
    <n v="1"/>
    <n v="0"/>
    <n v="1"/>
    <n v="0"/>
    <n v="0"/>
  </r>
  <r>
    <x v="8"/>
    <n v="152"/>
    <s v="st131q04na"/>
    <x v="2"/>
    <n v="0"/>
    <n v="0"/>
    <n v="1"/>
    <n v="0"/>
    <n v="1"/>
    <n v="0"/>
    <n v="0"/>
    <n v="0"/>
    <n v="1"/>
    <n v="1"/>
    <n v="0"/>
    <n v="0"/>
  </r>
  <r>
    <x v="9"/>
    <n v="158"/>
    <s v="st131q04na"/>
    <x v="2"/>
    <n v="0"/>
    <n v="1"/>
    <n v="0"/>
    <n v="0"/>
    <n v="1"/>
    <n v="0"/>
    <n v="0"/>
    <n v="1"/>
    <n v="0"/>
    <n v="1"/>
    <n v="0"/>
    <n v="0"/>
  </r>
  <r>
    <x v="10"/>
    <n v="170"/>
    <s v="st131q04na"/>
    <x v="2"/>
    <n v="0"/>
    <n v="1"/>
    <n v="0"/>
    <n v="0"/>
    <n v="1"/>
    <n v="0"/>
    <n v="0"/>
    <n v="0"/>
    <n v="1"/>
    <n v="0"/>
    <n v="0"/>
    <n v="1"/>
  </r>
  <r>
    <x v="11"/>
    <n v="188"/>
    <s v="st131q04na"/>
    <x v="2"/>
    <n v="0"/>
    <n v="0"/>
    <n v="1"/>
    <n v="0"/>
    <n v="0"/>
    <n v="1"/>
    <n v="0"/>
    <n v="0"/>
    <n v="1"/>
    <n v="0"/>
    <n v="0"/>
    <n v="1"/>
  </r>
  <r>
    <x v="12"/>
    <n v="191"/>
    <s v="st131q04na"/>
    <x v="2"/>
    <n v="0"/>
    <n v="0"/>
    <n v="1"/>
    <n v="0"/>
    <n v="0"/>
    <n v="1"/>
    <n v="0"/>
    <n v="0"/>
    <n v="1"/>
    <n v="0"/>
    <n v="0"/>
    <n v="1"/>
  </r>
  <r>
    <x v="13"/>
    <n v="203"/>
    <s v="st131q04na"/>
    <x v="2"/>
    <n v="0"/>
    <n v="1"/>
    <n v="0"/>
    <n v="0"/>
    <n v="1"/>
    <n v="0"/>
    <n v="0"/>
    <n v="0"/>
    <n v="1"/>
    <n v="1"/>
    <n v="0"/>
    <n v="0"/>
  </r>
  <r>
    <x v="14"/>
    <n v="208"/>
    <s v="st131q04na"/>
    <x v="2"/>
    <n v="0"/>
    <n v="0"/>
    <n v="1"/>
    <n v="0"/>
    <n v="0"/>
    <n v="1"/>
    <n v="0"/>
    <n v="0"/>
    <n v="1"/>
    <n v="0"/>
    <n v="0"/>
    <n v="1"/>
  </r>
  <r>
    <x v="15"/>
    <n v="214"/>
    <s v="st131q04na"/>
    <x v="2"/>
    <n v="0"/>
    <n v="1"/>
    <n v="0"/>
    <n v="0"/>
    <n v="0"/>
    <n v="1"/>
    <n v="0"/>
    <n v="0"/>
    <n v="1"/>
    <n v="0"/>
    <n v="0"/>
    <n v="1"/>
  </r>
  <r>
    <x v="16"/>
    <n v="233"/>
    <s v="st131q04na"/>
    <x v="2"/>
    <n v="0"/>
    <n v="0"/>
    <n v="1"/>
    <n v="0"/>
    <n v="0"/>
    <n v="1"/>
    <n v="0"/>
    <n v="0"/>
    <n v="1"/>
    <n v="0"/>
    <n v="0"/>
    <n v="1"/>
  </r>
  <r>
    <x v="17"/>
    <n v="246"/>
    <s v="st131q04na"/>
    <x v="2"/>
    <n v="0"/>
    <n v="0"/>
    <n v="1"/>
    <n v="0"/>
    <n v="1"/>
    <n v="0"/>
    <n v="0"/>
    <n v="1"/>
    <n v="0"/>
    <n v="1"/>
    <n v="0"/>
    <n v="0"/>
  </r>
  <r>
    <x v="18"/>
    <n v="250"/>
    <s v="st131q04na"/>
    <x v="2"/>
    <n v="0"/>
    <n v="0"/>
    <n v="1"/>
    <n v="0"/>
    <n v="1"/>
    <n v="0"/>
    <n v="0"/>
    <n v="0"/>
    <n v="1"/>
    <n v="0"/>
    <n v="0"/>
    <n v="1"/>
  </r>
  <r>
    <x v="19"/>
    <n v="268"/>
    <s v="st131q04na"/>
    <x v="2"/>
    <n v="0"/>
    <n v="1"/>
    <n v="0"/>
    <n v="0"/>
    <n v="0"/>
    <n v="1"/>
    <n v="0"/>
    <n v="1"/>
    <n v="0"/>
    <n v="1"/>
    <n v="0"/>
    <n v="0"/>
  </r>
  <r>
    <x v="20"/>
    <n v="276"/>
    <s v="st131q04na"/>
    <x v="2"/>
    <n v="0"/>
    <n v="0"/>
    <n v="0"/>
    <n v="0"/>
    <n v="0"/>
    <n v="1"/>
    <n v="0"/>
    <n v="0"/>
    <n v="1"/>
    <n v="0"/>
    <n v="0"/>
    <n v="1"/>
  </r>
  <r>
    <x v="21"/>
    <n v="300"/>
    <s v="st131q04na"/>
    <x v="2"/>
    <n v="0"/>
    <n v="1"/>
    <n v="0"/>
    <n v="0"/>
    <n v="0"/>
    <n v="1"/>
    <n v="0"/>
    <n v="0"/>
    <n v="1"/>
    <n v="1"/>
    <n v="0"/>
    <n v="0"/>
  </r>
  <r>
    <x v="22"/>
    <n v="344"/>
    <s v="st131q04na"/>
    <x v="2"/>
    <n v="0"/>
    <n v="0"/>
    <n v="0"/>
    <n v="0"/>
    <n v="0"/>
    <n v="0"/>
    <n v="0"/>
    <n v="0"/>
    <n v="0"/>
    <n v="0"/>
    <n v="0"/>
    <n v="0"/>
  </r>
  <r>
    <x v="23"/>
    <n v="348"/>
    <s v="st131q04na"/>
    <x v="2"/>
    <n v="0"/>
    <n v="0"/>
    <n v="1"/>
    <n v="0"/>
    <n v="0"/>
    <n v="1"/>
    <n v="0"/>
    <n v="0"/>
    <n v="1"/>
    <n v="1"/>
    <n v="0"/>
    <n v="0"/>
  </r>
  <r>
    <x v="24"/>
    <n v="352"/>
    <s v="st131q04na"/>
    <x v="2"/>
    <n v="0"/>
    <n v="0"/>
    <n v="1"/>
    <n v="0"/>
    <n v="0"/>
    <n v="1"/>
    <n v="0"/>
    <n v="1"/>
    <n v="0"/>
    <n v="1"/>
    <n v="0"/>
    <n v="0"/>
  </r>
  <r>
    <x v="25"/>
    <n v="360"/>
    <s v="st131q04na"/>
    <x v="2"/>
    <n v="0"/>
    <n v="0"/>
    <n v="1"/>
    <n v="0"/>
    <n v="1"/>
    <n v="0"/>
    <n v="1"/>
    <n v="0"/>
    <n v="0"/>
    <n v="0"/>
    <n v="0"/>
    <n v="1"/>
  </r>
  <r>
    <x v="26"/>
    <n v="372"/>
    <s v="st131q04na"/>
    <x v="2"/>
    <n v="0"/>
    <n v="0"/>
    <n v="0"/>
    <n v="0"/>
    <n v="0"/>
    <n v="1"/>
    <n v="0"/>
    <n v="0"/>
    <n v="1"/>
    <n v="0"/>
    <n v="0"/>
    <n v="1"/>
  </r>
  <r>
    <x v="27"/>
    <n v="376"/>
    <s v="st131q04na"/>
    <x v="2"/>
    <n v="0"/>
    <n v="0"/>
    <n v="1"/>
    <n v="0"/>
    <n v="1"/>
    <n v="0"/>
    <n v="0"/>
    <n v="0"/>
    <n v="1"/>
    <n v="0"/>
    <n v="0"/>
    <n v="1"/>
  </r>
  <r>
    <x v="28"/>
    <n v="380"/>
    <s v="st131q04na"/>
    <x v="2"/>
    <n v="0"/>
    <n v="0"/>
    <n v="1"/>
    <n v="0"/>
    <n v="0"/>
    <n v="1"/>
    <n v="0"/>
    <n v="0"/>
    <n v="1"/>
    <n v="1"/>
    <n v="0"/>
    <n v="0"/>
  </r>
  <r>
    <x v="29"/>
    <n v="392"/>
    <s v="st131q04na"/>
    <x v="2"/>
    <n v="0"/>
    <n v="0"/>
    <n v="1"/>
    <n v="0"/>
    <n v="0"/>
    <n v="1"/>
    <n v="0"/>
    <n v="0"/>
    <n v="1"/>
    <n v="0"/>
    <n v="0"/>
    <n v="1"/>
  </r>
  <r>
    <x v="30"/>
    <n v="400"/>
    <s v="st131q04na"/>
    <x v="2"/>
    <n v="0"/>
    <n v="1"/>
    <n v="0"/>
    <n v="0"/>
    <n v="0"/>
    <n v="1"/>
    <n v="0"/>
    <n v="0"/>
    <n v="1"/>
    <n v="1"/>
    <n v="0"/>
    <n v="0"/>
  </r>
  <r>
    <x v="31"/>
    <n v="410"/>
    <s v="st131q04na"/>
    <x v="2"/>
    <n v="0"/>
    <n v="0"/>
    <n v="0"/>
    <n v="0"/>
    <n v="0"/>
    <n v="1"/>
    <n v="0"/>
    <n v="0"/>
    <n v="1"/>
    <n v="1"/>
    <n v="0"/>
    <n v="0"/>
  </r>
  <r>
    <x v="32"/>
    <n v="411"/>
    <s v="st131q04na"/>
    <x v="2"/>
    <n v="0"/>
    <n v="1"/>
    <n v="0"/>
    <n v="0"/>
    <n v="0"/>
    <n v="1"/>
    <n v="0"/>
    <n v="0"/>
    <n v="1"/>
    <n v="1"/>
    <n v="0"/>
    <n v="0"/>
  </r>
  <r>
    <x v="33"/>
    <n v="422"/>
    <s v="st131q04na"/>
    <x v="2"/>
    <n v="0"/>
    <n v="0"/>
    <n v="1"/>
    <n v="0"/>
    <n v="0"/>
    <n v="1"/>
    <n v="0"/>
    <n v="0"/>
    <n v="1"/>
    <n v="0"/>
    <n v="0"/>
    <n v="1"/>
  </r>
  <r>
    <x v="34"/>
    <n v="428"/>
    <s v="st131q04na"/>
    <x v="2"/>
    <n v="0"/>
    <n v="0"/>
    <n v="1"/>
    <n v="0"/>
    <n v="1"/>
    <n v="0"/>
    <n v="0"/>
    <n v="0"/>
    <n v="1"/>
    <n v="0"/>
    <n v="0"/>
    <n v="1"/>
  </r>
  <r>
    <x v="35"/>
    <n v="440"/>
    <s v="st131q04na"/>
    <x v="2"/>
    <n v="0"/>
    <n v="0"/>
    <n v="1"/>
    <n v="0"/>
    <n v="1"/>
    <n v="0"/>
    <n v="0"/>
    <n v="1"/>
    <n v="0"/>
    <n v="1"/>
    <n v="0"/>
    <n v="0"/>
  </r>
  <r>
    <x v="36"/>
    <n v="442"/>
    <s v="st131q04na"/>
    <x v="2"/>
    <n v="0"/>
    <n v="1"/>
    <n v="0"/>
    <n v="0"/>
    <n v="1"/>
    <n v="0"/>
    <n v="0"/>
    <n v="0"/>
    <n v="1"/>
    <n v="1"/>
    <n v="0"/>
    <n v="0"/>
  </r>
  <r>
    <x v="37"/>
    <n v="446"/>
    <s v="st131q04na"/>
    <x v="2"/>
    <n v="0"/>
    <n v="0"/>
    <n v="0"/>
    <n v="0"/>
    <n v="0"/>
    <n v="0"/>
    <n v="0"/>
    <n v="0"/>
    <n v="0"/>
    <n v="0"/>
    <n v="0"/>
    <n v="0"/>
  </r>
  <r>
    <x v="38"/>
    <n v="470"/>
    <s v="st131q04na"/>
    <x v="2"/>
    <n v="0"/>
    <n v="0"/>
    <n v="0"/>
    <n v="0"/>
    <n v="0"/>
    <n v="0"/>
    <n v="0"/>
    <n v="0"/>
    <n v="0"/>
    <n v="0"/>
    <n v="0"/>
    <n v="0"/>
  </r>
  <r>
    <x v="39"/>
    <n v="484"/>
    <s v="st131q04na"/>
    <x v="2"/>
    <n v="0"/>
    <n v="1"/>
    <n v="0"/>
    <n v="0"/>
    <n v="0"/>
    <n v="1"/>
    <n v="0"/>
    <n v="0"/>
    <n v="1"/>
    <n v="1"/>
    <n v="0"/>
    <n v="0"/>
  </r>
  <r>
    <x v="40"/>
    <n v="498"/>
    <s v="st131q04na"/>
    <x v="2"/>
    <n v="0"/>
    <n v="0"/>
    <n v="1"/>
    <n v="0"/>
    <n v="0"/>
    <n v="1"/>
    <n v="0"/>
    <n v="1"/>
    <n v="0"/>
    <n v="1"/>
    <n v="0"/>
    <n v="0"/>
  </r>
  <r>
    <x v="41"/>
    <n v="499"/>
    <s v="st131q04na"/>
    <x v="2"/>
    <n v="0"/>
    <n v="0"/>
    <n v="1"/>
    <n v="0"/>
    <n v="0"/>
    <n v="1"/>
    <n v="0"/>
    <n v="1"/>
    <n v="0"/>
    <n v="1"/>
    <n v="0"/>
    <n v="0"/>
  </r>
  <r>
    <x v="42"/>
    <n v="528"/>
    <s v="st131q04na"/>
    <x v="2"/>
    <n v="0"/>
    <n v="0"/>
    <n v="0"/>
    <n v="0"/>
    <n v="1"/>
    <n v="0"/>
    <n v="0"/>
    <n v="0"/>
    <n v="1"/>
    <n v="1"/>
    <n v="0"/>
    <n v="0"/>
  </r>
  <r>
    <x v="43"/>
    <n v="554"/>
    <s v="st131q04na"/>
    <x v="2"/>
    <n v="0"/>
    <n v="0"/>
    <n v="1"/>
    <n v="0"/>
    <n v="0"/>
    <n v="1"/>
    <n v="0"/>
    <n v="1"/>
    <n v="0"/>
    <n v="1"/>
    <n v="0"/>
    <n v="0"/>
  </r>
  <r>
    <x v="44"/>
    <n v="578"/>
    <s v="st131q04na"/>
    <x v="2"/>
    <n v="0"/>
    <n v="0"/>
    <n v="1"/>
    <n v="0"/>
    <n v="0"/>
    <n v="1"/>
    <n v="0"/>
    <n v="0"/>
    <n v="1"/>
    <n v="0"/>
    <n v="0"/>
    <n v="1"/>
  </r>
  <r>
    <x v="45"/>
    <n v="604"/>
    <s v="st131q04na"/>
    <x v="2"/>
    <n v="0"/>
    <n v="0"/>
    <n v="1"/>
    <n v="0"/>
    <n v="0"/>
    <n v="1"/>
    <n v="0"/>
    <n v="0"/>
    <n v="1"/>
    <n v="0"/>
    <n v="0"/>
    <n v="1"/>
  </r>
  <r>
    <x v="46"/>
    <n v="616"/>
    <s v="st131q04na"/>
    <x v="2"/>
    <n v="0"/>
    <n v="0"/>
    <n v="1"/>
    <n v="0"/>
    <n v="0"/>
    <n v="1"/>
    <n v="0"/>
    <n v="1"/>
    <n v="0"/>
    <n v="1"/>
    <n v="0"/>
    <n v="0"/>
  </r>
  <r>
    <x v="47"/>
    <n v="620"/>
    <s v="st131q04na"/>
    <x v="2"/>
    <n v="0"/>
    <n v="0"/>
    <n v="0"/>
    <n v="0"/>
    <n v="0"/>
    <n v="1"/>
    <n v="0"/>
    <n v="0"/>
    <n v="1"/>
    <n v="1"/>
    <n v="0"/>
    <n v="0"/>
  </r>
  <r>
    <x v="48"/>
    <n v="630"/>
    <s v="st131q04na"/>
    <x v="2"/>
    <n v="0"/>
    <n v="0"/>
    <n v="0"/>
    <n v="0"/>
    <n v="0"/>
    <n v="0"/>
    <n v="0"/>
    <n v="0"/>
    <n v="0"/>
    <n v="0"/>
    <n v="0"/>
    <n v="0"/>
  </r>
  <r>
    <x v="49"/>
    <n v="634"/>
    <s v="st131q04na"/>
    <x v="2"/>
    <n v="0"/>
    <n v="1"/>
    <n v="0"/>
    <n v="0"/>
    <n v="1"/>
    <n v="0"/>
    <n v="0"/>
    <n v="1"/>
    <n v="0"/>
    <n v="1"/>
    <n v="0"/>
    <n v="0"/>
  </r>
  <r>
    <x v="50"/>
    <n v="642"/>
    <s v="st131q04na"/>
    <x v="2"/>
    <n v="0"/>
    <n v="0"/>
    <n v="1"/>
    <n v="0"/>
    <n v="0"/>
    <n v="1"/>
    <n v="0"/>
    <n v="0"/>
    <n v="1"/>
    <n v="1"/>
    <n v="0"/>
    <n v="0"/>
  </r>
  <r>
    <x v="51"/>
    <n v="643"/>
    <s v="st131q04na"/>
    <x v="2"/>
    <n v="0"/>
    <n v="0"/>
    <n v="1"/>
    <n v="0"/>
    <n v="1"/>
    <n v="0"/>
    <n v="0"/>
    <n v="0"/>
    <n v="1"/>
    <n v="1"/>
    <n v="0"/>
    <n v="0"/>
  </r>
  <r>
    <x v="52"/>
    <n v="702"/>
    <s v="st131q04na"/>
    <x v="2"/>
    <n v="0"/>
    <n v="0"/>
    <n v="0"/>
    <n v="0"/>
    <n v="0"/>
    <n v="0"/>
    <n v="0"/>
    <n v="0"/>
    <n v="0"/>
    <n v="0"/>
    <n v="0"/>
    <n v="0"/>
  </r>
  <r>
    <x v="53"/>
    <n v="703"/>
    <s v="st131q04na"/>
    <x v="2"/>
    <n v="0"/>
    <n v="0"/>
    <n v="1"/>
    <n v="0"/>
    <n v="1"/>
    <n v="0"/>
    <n v="0"/>
    <n v="1"/>
    <n v="0"/>
    <n v="1"/>
    <n v="0"/>
    <n v="0"/>
  </r>
  <r>
    <x v="54"/>
    <n v="704"/>
    <s v="st131q04na"/>
    <x v="2"/>
    <n v="0"/>
    <n v="0"/>
    <n v="1"/>
    <n v="0"/>
    <n v="1"/>
    <n v="0"/>
    <n v="0"/>
    <n v="0"/>
    <n v="1"/>
    <n v="1"/>
    <n v="0"/>
    <n v="0"/>
  </r>
  <r>
    <x v="55"/>
    <n v="705"/>
    <s v="st131q04na"/>
    <x v="2"/>
    <n v="0"/>
    <n v="0"/>
    <n v="1"/>
    <n v="0"/>
    <n v="1"/>
    <n v="0"/>
    <n v="0"/>
    <n v="0"/>
    <n v="1"/>
    <n v="0"/>
    <n v="0"/>
    <n v="1"/>
  </r>
  <r>
    <x v="56"/>
    <n v="724"/>
    <s v="st131q04na"/>
    <x v="2"/>
    <n v="0"/>
    <n v="0"/>
    <n v="1"/>
    <n v="0"/>
    <n v="0"/>
    <n v="1"/>
    <n v="0"/>
    <n v="0"/>
    <n v="1"/>
    <n v="0"/>
    <n v="0"/>
    <n v="1"/>
  </r>
  <r>
    <x v="57"/>
    <n v="752"/>
    <s v="st131q04na"/>
    <x v="2"/>
    <n v="0"/>
    <n v="0"/>
    <n v="0"/>
    <n v="0"/>
    <n v="0"/>
    <n v="0"/>
    <n v="0"/>
    <n v="0"/>
    <n v="0"/>
    <n v="0"/>
    <n v="0"/>
    <n v="0"/>
  </r>
  <r>
    <x v="58"/>
    <n v="756"/>
    <s v="st131q04na"/>
    <x v="2"/>
    <n v="0"/>
    <n v="0"/>
    <n v="1"/>
    <n v="0"/>
    <n v="1"/>
    <n v="0"/>
    <n v="0"/>
    <n v="0"/>
    <n v="1"/>
    <n v="1"/>
    <n v="0"/>
    <n v="0"/>
  </r>
  <r>
    <x v="59"/>
    <n v="764"/>
    <s v="st131q04na"/>
    <x v="2"/>
    <n v="0"/>
    <n v="0"/>
    <n v="0"/>
    <n v="0"/>
    <n v="1"/>
    <n v="0"/>
    <n v="0"/>
    <n v="0"/>
    <n v="1"/>
    <n v="1"/>
    <n v="0"/>
    <n v="0"/>
  </r>
  <r>
    <x v="60"/>
    <n v="780"/>
    <s v="st131q04na"/>
    <x v="2"/>
    <n v="0"/>
    <n v="0"/>
    <n v="0"/>
    <n v="0"/>
    <n v="0"/>
    <n v="0"/>
    <n v="0"/>
    <n v="0"/>
    <n v="0"/>
    <n v="0"/>
    <n v="0"/>
    <n v="0"/>
  </r>
  <r>
    <x v="61"/>
    <n v="784"/>
    <s v="st131q04na"/>
    <x v="2"/>
    <n v="0"/>
    <n v="0"/>
    <n v="1"/>
    <n v="0"/>
    <n v="1"/>
    <n v="0"/>
    <n v="0"/>
    <n v="1"/>
    <n v="0"/>
    <n v="1"/>
    <n v="0"/>
    <n v="0"/>
  </r>
  <r>
    <x v="62"/>
    <n v="788"/>
    <s v="st131q04na"/>
    <x v="2"/>
    <n v="0"/>
    <n v="1"/>
    <n v="0"/>
    <n v="0"/>
    <n v="0"/>
    <n v="1"/>
    <n v="0"/>
    <n v="0"/>
    <n v="1"/>
    <n v="1"/>
    <n v="0"/>
    <n v="0"/>
  </r>
  <r>
    <x v="63"/>
    <n v="792"/>
    <s v="st131q04na"/>
    <x v="2"/>
    <n v="0"/>
    <n v="0"/>
    <n v="1"/>
    <n v="0"/>
    <n v="0"/>
    <n v="1"/>
    <n v="1"/>
    <n v="0"/>
    <n v="0"/>
    <n v="0"/>
    <n v="0"/>
    <n v="1"/>
  </r>
  <r>
    <x v="64"/>
    <n v="807"/>
    <s v="st131q04na"/>
    <x v="2"/>
    <n v="0"/>
    <n v="0"/>
    <n v="1"/>
    <n v="0"/>
    <n v="0"/>
    <n v="1"/>
    <n v="0"/>
    <n v="0"/>
    <n v="1"/>
    <n v="0"/>
    <n v="0"/>
    <n v="1"/>
  </r>
  <r>
    <x v="65"/>
    <n v="826"/>
    <s v="st131q04na"/>
    <x v="2"/>
    <n v="0"/>
    <n v="0"/>
    <n v="1"/>
    <n v="0"/>
    <n v="0"/>
    <n v="1"/>
    <n v="0"/>
    <n v="0"/>
    <n v="1"/>
    <n v="0"/>
    <n v="0"/>
    <n v="1"/>
  </r>
  <r>
    <x v="66"/>
    <n v="840"/>
    <s v="st131q04na"/>
    <x v="2"/>
    <n v="0"/>
    <n v="0"/>
    <n v="1"/>
    <n v="0"/>
    <n v="0"/>
    <n v="1"/>
    <n v="0"/>
    <n v="0"/>
    <n v="1"/>
    <n v="0"/>
    <n v="0"/>
    <n v="1"/>
  </r>
  <r>
    <x v="67"/>
    <n v="858"/>
    <s v="st131q04na"/>
    <x v="2"/>
    <n v="0"/>
    <n v="0"/>
    <n v="1"/>
    <n v="0"/>
    <n v="0"/>
    <n v="1"/>
    <n v="0"/>
    <n v="0"/>
    <n v="1"/>
    <n v="1"/>
    <n v="0"/>
    <n v="0"/>
  </r>
  <r>
    <x v="68"/>
    <n v="970"/>
    <s v="st131q04na"/>
    <x v="2"/>
    <n v="0"/>
    <n v="0"/>
    <n v="1"/>
    <n v="0"/>
    <n v="1"/>
    <n v="0"/>
    <n v="0"/>
    <n v="1"/>
    <n v="0"/>
    <n v="1"/>
    <n v="0"/>
    <n v="0"/>
  </r>
  <r>
    <x v="69"/>
    <n v="971"/>
    <s v="st131q04na"/>
    <x v="2"/>
    <n v="0"/>
    <n v="0"/>
    <n v="1"/>
    <n v="0"/>
    <n v="0"/>
    <n v="1"/>
    <n v="0"/>
    <n v="0"/>
    <n v="1"/>
    <n v="0"/>
    <n v="0"/>
    <n v="1"/>
  </r>
  <r>
    <x v="70"/>
    <n v="972"/>
    <s v="st131q04na"/>
    <x v="2"/>
    <n v="0"/>
    <n v="0"/>
    <n v="0"/>
    <n v="0"/>
    <n v="0"/>
    <n v="0"/>
    <n v="0"/>
    <n v="0"/>
    <n v="0"/>
    <n v="0"/>
    <n v="0"/>
    <n v="0"/>
  </r>
  <r>
    <x v="71"/>
    <n v="973"/>
    <s v="st131q04na"/>
    <x v="2"/>
    <n v="0"/>
    <n v="0"/>
    <n v="0"/>
    <n v="0"/>
    <n v="0"/>
    <n v="0"/>
    <n v="0"/>
    <n v="0"/>
    <n v="0"/>
    <n v="0"/>
    <n v="0"/>
    <n v="0"/>
  </r>
  <r>
    <x v="72"/>
    <n v="974"/>
    <s v="st131q04na"/>
    <x v="2"/>
    <n v="0"/>
    <n v="0"/>
    <n v="0"/>
    <n v="0"/>
    <n v="0"/>
    <n v="0"/>
    <n v="0"/>
    <n v="0"/>
    <n v="0"/>
    <n v="0"/>
    <n v="0"/>
    <n v="0"/>
  </r>
  <r>
    <x v="0"/>
    <n v="8"/>
    <s v="st131q06na"/>
    <x v="3"/>
    <n v="0"/>
    <n v="0"/>
    <n v="0"/>
    <n v="0"/>
    <n v="0"/>
    <n v="0"/>
    <n v="0"/>
    <n v="0"/>
    <n v="0"/>
    <n v="0"/>
    <n v="0"/>
    <n v="0"/>
  </r>
  <r>
    <x v="1"/>
    <n v="12"/>
    <s v="st131q06na"/>
    <x v="3"/>
    <n v="0"/>
    <n v="0"/>
    <n v="1"/>
    <n v="0"/>
    <n v="0"/>
    <n v="1"/>
    <n v="0"/>
    <n v="0"/>
    <n v="1"/>
    <n v="0"/>
    <n v="0"/>
    <n v="1"/>
  </r>
  <r>
    <x v="2"/>
    <n v="36"/>
    <s v="st131q06na"/>
    <x v="3"/>
    <n v="0"/>
    <n v="1"/>
    <n v="0"/>
    <n v="0"/>
    <n v="1"/>
    <n v="0"/>
    <n v="0"/>
    <n v="1"/>
    <n v="0"/>
    <n v="1"/>
    <n v="0"/>
    <n v="0"/>
  </r>
  <r>
    <x v="3"/>
    <n v="40"/>
    <s v="st131q06na"/>
    <x v="3"/>
    <n v="0"/>
    <n v="0"/>
    <n v="1"/>
    <n v="0"/>
    <n v="0"/>
    <n v="1"/>
    <n v="0"/>
    <n v="0"/>
    <n v="1"/>
    <n v="0"/>
    <n v="0"/>
    <n v="1"/>
  </r>
  <r>
    <x v="4"/>
    <n v="56"/>
    <s v="st131q06na"/>
    <x v="3"/>
    <n v="0"/>
    <n v="0"/>
    <n v="1"/>
    <n v="1"/>
    <n v="0"/>
    <n v="0"/>
    <n v="0"/>
    <n v="0"/>
    <n v="1"/>
    <n v="0"/>
    <n v="1"/>
    <n v="0"/>
  </r>
  <r>
    <x v="5"/>
    <n v="76"/>
    <s v="st131q06na"/>
    <x v="3"/>
    <n v="0"/>
    <n v="0"/>
    <n v="1"/>
    <n v="0"/>
    <n v="0"/>
    <n v="1"/>
    <n v="0"/>
    <n v="1"/>
    <n v="0"/>
    <n v="1"/>
    <n v="0"/>
    <n v="0"/>
  </r>
  <r>
    <x v="6"/>
    <n v="100"/>
    <s v="st131q06na"/>
    <x v="3"/>
    <n v="0"/>
    <n v="1"/>
    <n v="0"/>
    <n v="0"/>
    <n v="0"/>
    <n v="1"/>
    <n v="0"/>
    <n v="0"/>
    <n v="1"/>
    <n v="1"/>
    <n v="0"/>
    <n v="0"/>
  </r>
  <r>
    <x v="7"/>
    <n v="124"/>
    <s v="st131q06na"/>
    <x v="3"/>
    <n v="0"/>
    <n v="1"/>
    <n v="0"/>
    <n v="0"/>
    <n v="0"/>
    <n v="1"/>
    <n v="0"/>
    <n v="0"/>
    <n v="1"/>
    <n v="1"/>
    <n v="0"/>
    <n v="0"/>
  </r>
  <r>
    <x v="8"/>
    <n v="152"/>
    <s v="st131q06na"/>
    <x v="3"/>
    <n v="0"/>
    <n v="0"/>
    <n v="1"/>
    <n v="0"/>
    <n v="0"/>
    <n v="1"/>
    <n v="0"/>
    <n v="1"/>
    <n v="0"/>
    <n v="1"/>
    <n v="0"/>
    <n v="0"/>
  </r>
  <r>
    <x v="9"/>
    <n v="158"/>
    <s v="st131q06na"/>
    <x v="3"/>
    <n v="0"/>
    <n v="1"/>
    <n v="0"/>
    <n v="0"/>
    <n v="1"/>
    <n v="0"/>
    <n v="0"/>
    <n v="1"/>
    <n v="0"/>
    <n v="1"/>
    <n v="0"/>
    <n v="0"/>
  </r>
  <r>
    <x v="10"/>
    <n v="170"/>
    <s v="st131q06na"/>
    <x v="3"/>
    <n v="0"/>
    <n v="0"/>
    <n v="1"/>
    <n v="0"/>
    <n v="0"/>
    <n v="1"/>
    <n v="0"/>
    <n v="0"/>
    <n v="1"/>
    <n v="0"/>
    <n v="0"/>
    <n v="1"/>
  </r>
  <r>
    <x v="11"/>
    <n v="188"/>
    <s v="st131q06na"/>
    <x v="3"/>
    <n v="0"/>
    <n v="0"/>
    <n v="1"/>
    <n v="0"/>
    <n v="0"/>
    <n v="1"/>
    <n v="0"/>
    <n v="0"/>
    <n v="1"/>
    <n v="0"/>
    <n v="0"/>
    <n v="1"/>
  </r>
  <r>
    <x v="12"/>
    <n v="191"/>
    <s v="st131q06na"/>
    <x v="3"/>
    <n v="0"/>
    <n v="0"/>
    <n v="1"/>
    <n v="0"/>
    <n v="0"/>
    <n v="1"/>
    <n v="0"/>
    <n v="0"/>
    <n v="1"/>
    <n v="0"/>
    <n v="0"/>
    <n v="1"/>
  </r>
  <r>
    <x v="13"/>
    <n v="203"/>
    <s v="st131q06na"/>
    <x v="3"/>
    <n v="0"/>
    <n v="1"/>
    <n v="0"/>
    <n v="0"/>
    <n v="1"/>
    <n v="0"/>
    <n v="0"/>
    <n v="0"/>
    <n v="1"/>
    <n v="1"/>
    <n v="0"/>
    <n v="0"/>
  </r>
  <r>
    <x v="14"/>
    <n v="208"/>
    <s v="st131q06na"/>
    <x v="3"/>
    <n v="0"/>
    <n v="0"/>
    <n v="1"/>
    <n v="0"/>
    <n v="0"/>
    <n v="1"/>
    <n v="0"/>
    <n v="0"/>
    <n v="1"/>
    <n v="1"/>
    <n v="0"/>
    <n v="0"/>
  </r>
  <r>
    <x v="15"/>
    <n v="214"/>
    <s v="st131q06na"/>
    <x v="3"/>
    <n v="0"/>
    <n v="1"/>
    <n v="0"/>
    <n v="0"/>
    <n v="0"/>
    <n v="1"/>
    <n v="0"/>
    <n v="0"/>
    <n v="1"/>
    <n v="0"/>
    <n v="0"/>
    <n v="1"/>
  </r>
  <r>
    <x v="16"/>
    <n v="233"/>
    <s v="st131q06na"/>
    <x v="3"/>
    <n v="0"/>
    <n v="0"/>
    <n v="1"/>
    <n v="0"/>
    <n v="0"/>
    <n v="1"/>
    <n v="0"/>
    <n v="0"/>
    <n v="1"/>
    <n v="0"/>
    <n v="0"/>
    <n v="1"/>
  </r>
  <r>
    <x v="17"/>
    <n v="246"/>
    <s v="st131q06na"/>
    <x v="3"/>
    <n v="0"/>
    <n v="0"/>
    <n v="1"/>
    <n v="0"/>
    <n v="0"/>
    <n v="1"/>
    <n v="0"/>
    <n v="1"/>
    <n v="0"/>
    <n v="1"/>
    <n v="0"/>
    <n v="0"/>
  </r>
  <r>
    <x v="18"/>
    <n v="250"/>
    <s v="st131q06na"/>
    <x v="3"/>
    <n v="0"/>
    <n v="0"/>
    <n v="1"/>
    <n v="0"/>
    <n v="0"/>
    <n v="1"/>
    <n v="0"/>
    <n v="0"/>
    <n v="1"/>
    <n v="0"/>
    <n v="0"/>
    <n v="1"/>
  </r>
  <r>
    <x v="19"/>
    <n v="268"/>
    <s v="st131q06na"/>
    <x v="3"/>
    <n v="0"/>
    <n v="1"/>
    <n v="0"/>
    <n v="0"/>
    <n v="0"/>
    <n v="1"/>
    <n v="0"/>
    <n v="1"/>
    <n v="0"/>
    <n v="1"/>
    <n v="0"/>
    <n v="0"/>
  </r>
  <r>
    <x v="20"/>
    <n v="276"/>
    <s v="st131q06na"/>
    <x v="3"/>
    <n v="0"/>
    <n v="0"/>
    <n v="1"/>
    <n v="0"/>
    <n v="0"/>
    <n v="1"/>
    <n v="0"/>
    <n v="1"/>
    <n v="0"/>
    <n v="1"/>
    <n v="0"/>
    <n v="0"/>
  </r>
  <r>
    <x v="21"/>
    <n v="300"/>
    <s v="st131q06na"/>
    <x v="3"/>
    <n v="0"/>
    <n v="1"/>
    <n v="0"/>
    <n v="0"/>
    <n v="0"/>
    <n v="1"/>
    <n v="0"/>
    <n v="0"/>
    <n v="1"/>
    <n v="0"/>
    <n v="0"/>
    <n v="1"/>
  </r>
  <r>
    <x v="22"/>
    <n v="344"/>
    <s v="st131q06na"/>
    <x v="3"/>
    <n v="0"/>
    <n v="0"/>
    <n v="0"/>
    <n v="0"/>
    <n v="0"/>
    <n v="0"/>
    <n v="0"/>
    <n v="0"/>
    <n v="0"/>
    <n v="0"/>
    <n v="0"/>
    <n v="0"/>
  </r>
  <r>
    <x v="23"/>
    <n v="348"/>
    <s v="st131q06na"/>
    <x v="3"/>
    <n v="0"/>
    <n v="1"/>
    <n v="0"/>
    <n v="0"/>
    <n v="0"/>
    <n v="1"/>
    <n v="0"/>
    <n v="0"/>
    <n v="1"/>
    <n v="0"/>
    <n v="0"/>
    <n v="1"/>
  </r>
  <r>
    <x v="24"/>
    <n v="352"/>
    <s v="st131q06na"/>
    <x v="3"/>
    <n v="0"/>
    <n v="0"/>
    <n v="1"/>
    <n v="0"/>
    <n v="0"/>
    <n v="1"/>
    <n v="0"/>
    <n v="1"/>
    <n v="0"/>
    <n v="1"/>
    <n v="0"/>
    <n v="0"/>
  </r>
  <r>
    <x v="25"/>
    <n v="360"/>
    <s v="st131q06na"/>
    <x v="3"/>
    <n v="0"/>
    <n v="0"/>
    <n v="0"/>
    <n v="0"/>
    <n v="0"/>
    <n v="1"/>
    <n v="0"/>
    <n v="0"/>
    <n v="1"/>
    <n v="0"/>
    <n v="0"/>
    <n v="1"/>
  </r>
  <r>
    <x v="26"/>
    <n v="372"/>
    <s v="st131q06na"/>
    <x v="3"/>
    <n v="0"/>
    <n v="0"/>
    <n v="0"/>
    <n v="0"/>
    <n v="0"/>
    <n v="1"/>
    <n v="0"/>
    <n v="0"/>
    <n v="1"/>
    <n v="0"/>
    <n v="0"/>
    <n v="1"/>
  </r>
  <r>
    <x v="27"/>
    <n v="376"/>
    <s v="st131q06na"/>
    <x v="3"/>
    <n v="0"/>
    <n v="0"/>
    <n v="1"/>
    <n v="0"/>
    <n v="0"/>
    <n v="1"/>
    <n v="0"/>
    <n v="0"/>
    <n v="1"/>
    <n v="0"/>
    <n v="0"/>
    <n v="1"/>
  </r>
  <r>
    <x v="28"/>
    <n v="380"/>
    <s v="st131q06na"/>
    <x v="3"/>
    <n v="0"/>
    <n v="0"/>
    <n v="1"/>
    <n v="0"/>
    <n v="0"/>
    <n v="1"/>
    <n v="0"/>
    <n v="1"/>
    <n v="0"/>
    <n v="1"/>
    <n v="0"/>
    <n v="0"/>
  </r>
  <r>
    <x v="29"/>
    <n v="392"/>
    <s v="st131q06na"/>
    <x v="3"/>
    <n v="0"/>
    <n v="0"/>
    <n v="1"/>
    <n v="0"/>
    <n v="1"/>
    <n v="0"/>
    <n v="0"/>
    <n v="0"/>
    <n v="1"/>
    <n v="0"/>
    <n v="0"/>
    <n v="1"/>
  </r>
  <r>
    <x v="30"/>
    <n v="400"/>
    <s v="st131q06na"/>
    <x v="3"/>
    <n v="0"/>
    <n v="1"/>
    <n v="0"/>
    <n v="0"/>
    <n v="0"/>
    <n v="1"/>
    <n v="0"/>
    <n v="0"/>
    <n v="1"/>
    <n v="0"/>
    <n v="0"/>
    <n v="1"/>
  </r>
  <r>
    <x v="31"/>
    <n v="410"/>
    <s v="st131q06na"/>
    <x v="3"/>
    <n v="0"/>
    <n v="0"/>
    <n v="0"/>
    <n v="0"/>
    <n v="0"/>
    <n v="1"/>
    <n v="0"/>
    <n v="0"/>
    <n v="1"/>
    <n v="0"/>
    <n v="0"/>
    <n v="1"/>
  </r>
  <r>
    <x v="32"/>
    <n v="411"/>
    <s v="st131q06na"/>
    <x v="3"/>
    <n v="0"/>
    <n v="1"/>
    <n v="0"/>
    <n v="0"/>
    <n v="0"/>
    <n v="1"/>
    <n v="0"/>
    <n v="1"/>
    <n v="0"/>
    <n v="1"/>
    <n v="0"/>
    <n v="0"/>
  </r>
  <r>
    <x v="33"/>
    <n v="422"/>
    <s v="st131q06na"/>
    <x v="3"/>
    <n v="0"/>
    <n v="0"/>
    <n v="1"/>
    <n v="0"/>
    <n v="0"/>
    <n v="1"/>
    <n v="0"/>
    <n v="0"/>
    <n v="1"/>
    <n v="0"/>
    <n v="0"/>
    <n v="1"/>
  </r>
  <r>
    <x v="34"/>
    <n v="428"/>
    <s v="st131q06na"/>
    <x v="3"/>
    <n v="0"/>
    <n v="0"/>
    <n v="1"/>
    <n v="0"/>
    <n v="1"/>
    <n v="0"/>
    <n v="0"/>
    <n v="0"/>
    <n v="1"/>
    <n v="1"/>
    <n v="0"/>
    <n v="0"/>
  </r>
  <r>
    <x v="35"/>
    <n v="440"/>
    <s v="st131q06na"/>
    <x v="3"/>
    <n v="0"/>
    <n v="0"/>
    <n v="1"/>
    <n v="0"/>
    <n v="1"/>
    <n v="0"/>
    <n v="0"/>
    <n v="0"/>
    <n v="1"/>
    <n v="1"/>
    <n v="0"/>
    <n v="0"/>
  </r>
  <r>
    <x v="36"/>
    <n v="442"/>
    <s v="st131q06na"/>
    <x v="3"/>
    <n v="0"/>
    <n v="1"/>
    <n v="0"/>
    <n v="0"/>
    <n v="1"/>
    <n v="0"/>
    <n v="1"/>
    <n v="0"/>
    <n v="0"/>
    <n v="1"/>
    <n v="0"/>
    <n v="0"/>
  </r>
  <r>
    <x v="37"/>
    <n v="446"/>
    <s v="st131q06na"/>
    <x v="3"/>
    <n v="0"/>
    <n v="0"/>
    <n v="0"/>
    <n v="0"/>
    <n v="0"/>
    <n v="0"/>
    <n v="0"/>
    <n v="0"/>
    <n v="0"/>
    <n v="0"/>
    <n v="0"/>
    <n v="0"/>
  </r>
  <r>
    <x v="38"/>
    <n v="470"/>
    <s v="st131q06na"/>
    <x v="3"/>
    <n v="0"/>
    <n v="0"/>
    <n v="0"/>
    <n v="0"/>
    <n v="0"/>
    <n v="0"/>
    <n v="0"/>
    <n v="0"/>
    <n v="0"/>
    <n v="0"/>
    <n v="0"/>
    <n v="0"/>
  </r>
  <r>
    <x v="39"/>
    <n v="484"/>
    <s v="st131q06na"/>
    <x v="3"/>
    <n v="0"/>
    <n v="1"/>
    <n v="0"/>
    <n v="0"/>
    <n v="0"/>
    <n v="1"/>
    <n v="0"/>
    <n v="1"/>
    <n v="0"/>
    <n v="1"/>
    <n v="0"/>
    <n v="0"/>
  </r>
  <r>
    <x v="40"/>
    <n v="498"/>
    <s v="st131q06na"/>
    <x v="3"/>
    <n v="0"/>
    <n v="0"/>
    <n v="1"/>
    <n v="0"/>
    <n v="0"/>
    <n v="1"/>
    <n v="0"/>
    <n v="1"/>
    <n v="0"/>
    <n v="1"/>
    <n v="0"/>
    <n v="0"/>
  </r>
  <r>
    <x v="41"/>
    <n v="499"/>
    <s v="st131q06na"/>
    <x v="3"/>
    <n v="0"/>
    <n v="0"/>
    <n v="1"/>
    <n v="0"/>
    <n v="0"/>
    <n v="1"/>
    <n v="0"/>
    <n v="0"/>
    <n v="1"/>
    <n v="0"/>
    <n v="0"/>
    <n v="1"/>
  </r>
  <r>
    <x v="42"/>
    <n v="528"/>
    <s v="st131q06na"/>
    <x v="3"/>
    <n v="0"/>
    <n v="0"/>
    <n v="0"/>
    <n v="0"/>
    <n v="1"/>
    <n v="0"/>
    <n v="0"/>
    <n v="0"/>
    <n v="1"/>
    <n v="1"/>
    <n v="0"/>
    <n v="0"/>
  </r>
  <r>
    <x v="43"/>
    <n v="554"/>
    <s v="st131q06na"/>
    <x v="3"/>
    <n v="0"/>
    <n v="0"/>
    <n v="1"/>
    <n v="0"/>
    <n v="1"/>
    <n v="0"/>
    <n v="0"/>
    <n v="0"/>
    <n v="1"/>
    <n v="0"/>
    <n v="0"/>
    <n v="1"/>
  </r>
  <r>
    <x v="44"/>
    <n v="578"/>
    <s v="st131q06na"/>
    <x v="3"/>
    <n v="0"/>
    <n v="0"/>
    <n v="1"/>
    <n v="0"/>
    <n v="0"/>
    <n v="1"/>
    <n v="0"/>
    <n v="0"/>
    <n v="1"/>
    <n v="0"/>
    <n v="0"/>
    <n v="1"/>
  </r>
  <r>
    <x v="45"/>
    <n v="604"/>
    <s v="st131q06na"/>
    <x v="3"/>
    <n v="0"/>
    <n v="0"/>
    <n v="1"/>
    <n v="0"/>
    <n v="0"/>
    <n v="1"/>
    <n v="0"/>
    <n v="0"/>
    <n v="1"/>
    <n v="0"/>
    <n v="0"/>
    <n v="1"/>
  </r>
  <r>
    <x v="46"/>
    <n v="616"/>
    <s v="st131q06na"/>
    <x v="3"/>
    <n v="0"/>
    <n v="0"/>
    <n v="1"/>
    <n v="0"/>
    <n v="0"/>
    <n v="1"/>
    <n v="0"/>
    <n v="1"/>
    <n v="0"/>
    <n v="1"/>
    <n v="0"/>
    <n v="0"/>
  </r>
  <r>
    <x v="47"/>
    <n v="620"/>
    <s v="st131q06na"/>
    <x v="3"/>
    <n v="0"/>
    <n v="0"/>
    <n v="0"/>
    <n v="0"/>
    <n v="0"/>
    <n v="1"/>
    <n v="0"/>
    <n v="1"/>
    <n v="0"/>
    <n v="1"/>
    <n v="0"/>
    <n v="0"/>
  </r>
  <r>
    <x v="48"/>
    <n v="630"/>
    <s v="st131q06na"/>
    <x v="3"/>
    <n v="0"/>
    <n v="0"/>
    <n v="0"/>
    <n v="0"/>
    <n v="0"/>
    <n v="0"/>
    <n v="0"/>
    <n v="0"/>
    <n v="0"/>
    <n v="0"/>
    <n v="0"/>
    <n v="0"/>
  </r>
  <r>
    <x v="49"/>
    <n v="634"/>
    <s v="st131q06na"/>
    <x v="3"/>
    <n v="0"/>
    <n v="1"/>
    <n v="0"/>
    <n v="0"/>
    <n v="1"/>
    <n v="0"/>
    <n v="0"/>
    <n v="1"/>
    <n v="0"/>
    <n v="1"/>
    <n v="0"/>
    <n v="0"/>
  </r>
  <r>
    <x v="50"/>
    <n v="642"/>
    <s v="st131q06na"/>
    <x v="3"/>
    <n v="0"/>
    <n v="0"/>
    <n v="1"/>
    <n v="0"/>
    <n v="0"/>
    <n v="1"/>
    <n v="0"/>
    <n v="0"/>
    <n v="1"/>
    <n v="0"/>
    <n v="0"/>
    <n v="1"/>
  </r>
  <r>
    <x v="51"/>
    <n v="643"/>
    <s v="st131q06na"/>
    <x v="3"/>
    <n v="0"/>
    <n v="0"/>
    <n v="1"/>
    <n v="0"/>
    <n v="0"/>
    <n v="1"/>
    <n v="0"/>
    <n v="0"/>
    <n v="1"/>
    <n v="1"/>
    <n v="0"/>
    <n v="0"/>
  </r>
  <r>
    <x v="52"/>
    <n v="702"/>
    <s v="st131q06na"/>
    <x v="3"/>
    <n v="0"/>
    <n v="0"/>
    <n v="0"/>
    <n v="0"/>
    <n v="0"/>
    <n v="0"/>
    <n v="0"/>
    <n v="0"/>
    <n v="0"/>
    <n v="0"/>
    <n v="0"/>
    <n v="0"/>
  </r>
  <r>
    <x v="53"/>
    <n v="703"/>
    <s v="st131q06na"/>
    <x v="3"/>
    <n v="0"/>
    <n v="0"/>
    <n v="1"/>
    <n v="0"/>
    <n v="1"/>
    <n v="0"/>
    <n v="0"/>
    <n v="0"/>
    <n v="1"/>
    <n v="0"/>
    <n v="0"/>
    <n v="1"/>
  </r>
  <r>
    <x v="54"/>
    <n v="704"/>
    <s v="st131q06na"/>
    <x v="3"/>
    <n v="0"/>
    <n v="0"/>
    <n v="1"/>
    <n v="0"/>
    <n v="1"/>
    <n v="0"/>
    <n v="0"/>
    <n v="1"/>
    <n v="0"/>
    <n v="1"/>
    <n v="0"/>
    <n v="0"/>
  </r>
  <r>
    <x v="55"/>
    <n v="705"/>
    <s v="st131q06na"/>
    <x v="3"/>
    <n v="0"/>
    <n v="0"/>
    <n v="1"/>
    <n v="0"/>
    <n v="0"/>
    <n v="1"/>
    <n v="0"/>
    <n v="0"/>
    <n v="1"/>
    <n v="0"/>
    <n v="0"/>
    <n v="1"/>
  </r>
  <r>
    <x v="56"/>
    <n v="724"/>
    <s v="st131q06na"/>
    <x v="3"/>
    <n v="0"/>
    <n v="0"/>
    <n v="1"/>
    <n v="0"/>
    <n v="0"/>
    <n v="1"/>
    <n v="0"/>
    <n v="0"/>
    <n v="1"/>
    <n v="0"/>
    <n v="0"/>
    <n v="1"/>
  </r>
  <r>
    <x v="57"/>
    <n v="752"/>
    <s v="st131q06na"/>
    <x v="3"/>
    <n v="0"/>
    <n v="0"/>
    <n v="0"/>
    <n v="0"/>
    <n v="0"/>
    <n v="0"/>
    <n v="0"/>
    <n v="0"/>
    <n v="0"/>
    <n v="0"/>
    <n v="0"/>
    <n v="0"/>
  </r>
  <r>
    <x v="58"/>
    <n v="756"/>
    <s v="st131q06na"/>
    <x v="3"/>
    <n v="0"/>
    <n v="0"/>
    <n v="1"/>
    <n v="0"/>
    <n v="1"/>
    <n v="0"/>
    <n v="0"/>
    <n v="0"/>
    <n v="1"/>
    <n v="1"/>
    <n v="0"/>
    <n v="0"/>
  </r>
  <r>
    <x v="59"/>
    <n v="764"/>
    <s v="st131q06na"/>
    <x v="3"/>
    <n v="0"/>
    <n v="1"/>
    <n v="0"/>
    <n v="0"/>
    <n v="0"/>
    <n v="1"/>
    <n v="0"/>
    <n v="1"/>
    <n v="0"/>
    <n v="1"/>
    <n v="0"/>
    <n v="0"/>
  </r>
  <r>
    <x v="60"/>
    <n v="780"/>
    <s v="st131q06na"/>
    <x v="3"/>
    <n v="0"/>
    <n v="0"/>
    <n v="0"/>
    <n v="0"/>
    <n v="0"/>
    <n v="0"/>
    <n v="0"/>
    <n v="0"/>
    <n v="0"/>
    <n v="0"/>
    <n v="0"/>
    <n v="0"/>
  </r>
  <r>
    <x v="61"/>
    <n v="784"/>
    <s v="st131q06na"/>
    <x v="3"/>
    <n v="0"/>
    <n v="0"/>
    <n v="1"/>
    <n v="0"/>
    <n v="1"/>
    <n v="0"/>
    <n v="0"/>
    <n v="1"/>
    <n v="0"/>
    <n v="1"/>
    <n v="0"/>
    <n v="0"/>
  </r>
  <r>
    <x v="62"/>
    <n v="788"/>
    <s v="st131q06na"/>
    <x v="3"/>
    <n v="0"/>
    <n v="0"/>
    <n v="1"/>
    <n v="0"/>
    <n v="0"/>
    <n v="1"/>
    <n v="0"/>
    <n v="0"/>
    <n v="1"/>
    <n v="1"/>
    <n v="0"/>
    <n v="0"/>
  </r>
  <r>
    <x v="63"/>
    <n v="792"/>
    <s v="st131q06na"/>
    <x v="3"/>
    <n v="0"/>
    <n v="0"/>
    <n v="1"/>
    <n v="0"/>
    <n v="0"/>
    <n v="1"/>
    <n v="1"/>
    <n v="0"/>
    <n v="0"/>
    <n v="0"/>
    <n v="0"/>
    <n v="1"/>
  </r>
  <r>
    <x v="64"/>
    <n v="807"/>
    <s v="st131q06na"/>
    <x v="3"/>
    <n v="0"/>
    <n v="1"/>
    <n v="0"/>
    <n v="0"/>
    <n v="0"/>
    <n v="1"/>
    <n v="0"/>
    <n v="0"/>
    <n v="1"/>
    <n v="0"/>
    <n v="0"/>
    <n v="1"/>
  </r>
  <r>
    <x v="65"/>
    <n v="826"/>
    <s v="st131q06na"/>
    <x v="3"/>
    <n v="0"/>
    <n v="0"/>
    <n v="1"/>
    <n v="0"/>
    <n v="0"/>
    <n v="1"/>
    <n v="0"/>
    <n v="0"/>
    <n v="1"/>
    <n v="0"/>
    <n v="0"/>
    <n v="1"/>
  </r>
  <r>
    <x v="66"/>
    <n v="840"/>
    <s v="st131q06na"/>
    <x v="3"/>
    <n v="0"/>
    <n v="0"/>
    <n v="1"/>
    <n v="0"/>
    <n v="0"/>
    <n v="1"/>
    <n v="0"/>
    <n v="0"/>
    <n v="1"/>
    <n v="0"/>
    <n v="0"/>
    <n v="1"/>
  </r>
  <r>
    <x v="67"/>
    <n v="858"/>
    <s v="st131q06na"/>
    <x v="3"/>
    <n v="0"/>
    <n v="1"/>
    <n v="0"/>
    <n v="0"/>
    <n v="0"/>
    <n v="1"/>
    <n v="0"/>
    <n v="0"/>
    <n v="1"/>
    <n v="0"/>
    <n v="0"/>
    <n v="1"/>
  </r>
  <r>
    <x v="68"/>
    <n v="970"/>
    <s v="st131q06na"/>
    <x v="3"/>
    <n v="0"/>
    <n v="0"/>
    <n v="1"/>
    <n v="0"/>
    <n v="1"/>
    <n v="0"/>
    <n v="0"/>
    <n v="1"/>
    <n v="0"/>
    <n v="1"/>
    <n v="0"/>
    <n v="0"/>
  </r>
  <r>
    <x v="69"/>
    <n v="971"/>
    <s v="st131q06na"/>
    <x v="3"/>
    <n v="0"/>
    <n v="0"/>
    <n v="1"/>
    <n v="0"/>
    <n v="0"/>
    <n v="1"/>
    <n v="0"/>
    <n v="0"/>
    <n v="1"/>
    <n v="0"/>
    <n v="0"/>
    <n v="1"/>
  </r>
  <r>
    <x v="70"/>
    <n v="972"/>
    <s v="st131q06na"/>
    <x v="3"/>
    <n v="0"/>
    <n v="0"/>
    <n v="0"/>
    <n v="0"/>
    <n v="0"/>
    <n v="0"/>
    <n v="0"/>
    <n v="0"/>
    <n v="0"/>
    <n v="0"/>
    <n v="0"/>
    <n v="0"/>
  </r>
  <r>
    <x v="71"/>
    <n v="973"/>
    <s v="st131q06na"/>
    <x v="3"/>
    <n v="0"/>
    <n v="0"/>
    <n v="0"/>
    <n v="0"/>
    <n v="0"/>
    <n v="0"/>
    <n v="0"/>
    <n v="0"/>
    <n v="0"/>
    <n v="0"/>
    <n v="0"/>
    <n v="0"/>
  </r>
  <r>
    <x v="72"/>
    <n v="974"/>
    <s v="st131q06na"/>
    <x v="3"/>
    <n v="0"/>
    <n v="0"/>
    <n v="0"/>
    <n v="0"/>
    <n v="0"/>
    <n v="0"/>
    <n v="0"/>
    <n v="0"/>
    <n v="0"/>
    <n v="0"/>
    <n v="0"/>
    <n v="0"/>
  </r>
  <r>
    <x v="0"/>
    <n v="8"/>
    <s v="st131q08na"/>
    <x v="4"/>
    <n v="0"/>
    <n v="0"/>
    <n v="0"/>
    <n v="0"/>
    <n v="0"/>
    <n v="0"/>
    <n v="0"/>
    <n v="0"/>
    <n v="0"/>
    <n v="0"/>
    <n v="0"/>
    <n v="0"/>
  </r>
  <r>
    <x v="1"/>
    <n v="12"/>
    <s v="st131q08na"/>
    <x v="4"/>
    <n v="0"/>
    <n v="0"/>
    <n v="1"/>
    <n v="0"/>
    <n v="0"/>
    <n v="1"/>
    <n v="1"/>
    <n v="0"/>
    <n v="0"/>
    <n v="0"/>
    <n v="0"/>
    <n v="1"/>
  </r>
  <r>
    <x v="2"/>
    <n v="36"/>
    <s v="st131q08na"/>
    <x v="4"/>
    <n v="0"/>
    <n v="0"/>
    <n v="1"/>
    <n v="0"/>
    <n v="0"/>
    <n v="1"/>
    <n v="0"/>
    <n v="0"/>
    <n v="1"/>
    <n v="1"/>
    <n v="0"/>
    <n v="0"/>
  </r>
  <r>
    <x v="3"/>
    <n v="40"/>
    <s v="st131q08na"/>
    <x v="4"/>
    <n v="0"/>
    <n v="0"/>
    <n v="1"/>
    <n v="0"/>
    <n v="0"/>
    <n v="1"/>
    <n v="0"/>
    <n v="0"/>
    <n v="1"/>
    <n v="0"/>
    <n v="0"/>
    <n v="1"/>
  </r>
  <r>
    <x v="4"/>
    <n v="56"/>
    <s v="st131q08na"/>
    <x v="4"/>
    <n v="0"/>
    <n v="0"/>
    <n v="1"/>
    <n v="1"/>
    <n v="0"/>
    <n v="0"/>
    <n v="0"/>
    <n v="1"/>
    <n v="0"/>
    <n v="1"/>
    <n v="0"/>
    <n v="0"/>
  </r>
  <r>
    <x v="5"/>
    <n v="76"/>
    <s v="st131q08na"/>
    <x v="4"/>
    <n v="0"/>
    <n v="0"/>
    <n v="1"/>
    <n v="0"/>
    <n v="0"/>
    <n v="1"/>
    <n v="0"/>
    <n v="1"/>
    <n v="0"/>
    <n v="1"/>
    <n v="0"/>
    <n v="0"/>
  </r>
  <r>
    <x v="6"/>
    <n v="100"/>
    <s v="st131q08na"/>
    <x v="4"/>
    <n v="0"/>
    <n v="1"/>
    <n v="0"/>
    <n v="0"/>
    <n v="0"/>
    <n v="1"/>
    <n v="0"/>
    <n v="0"/>
    <n v="1"/>
    <n v="0"/>
    <n v="0"/>
    <n v="1"/>
  </r>
  <r>
    <x v="7"/>
    <n v="124"/>
    <s v="st131q08na"/>
    <x v="4"/>
    <n v="0"/>
    <n v="0"/>
    <n v="1"/>
    <n v="0"/>
    <n v="0"/>
    <n v="1"/>
    <n v="0"/>
    <n v="0"/>
    <n v="1"/>
    <n v="1"/>
    <n v="0"/>
    <n v="0"/>
  </r>
  <r>
    <x v="8"/>
    <n v="152"/>
    <s v="st131q08na"/>
    <x v="4"/>
    <n v="0"/>
    <n v="0"/>
    <n v="1"/>
    <n v="0"/>
    <n v="0"/>
    <n v="1"/>
    <n v="0"/>
    <n v="0"/>
    <n v="1"/>
    <n v="0"/>
    <n v="0"/>
    <n v="1"/>
  </r>
  <r>
    <x v="9"/>
    <n v="158"/>
    <s v="st131q08na"/>
    <x v="4"/>
    <n v="0"/>
    <n v="0"/>
    <n v="1"/>
    <n v="0"/>
    <n v="1"/>
    <n v="0"/>
    <n v="0"/>
    <n v="1"/>
    <n v="0"/>
    <n v="1"/>
    <n v="0"/>
    <n v="0"/>
  </r>
  <r>
    <x v="10"/>
    <n v="170"/>
    <s v="st131q08na"/>
    <x v="4"/>
    <n v="0"/>
    <n v="1"/>
    <n v="0"/>
    <n v="0"/>
    <n v="0"/>
    <n v="1"/>
    <n v="0"/>
    <n v="0"/>
    <n v="1"/>
    <n v="0"/>
    <n v="0"/>
    <n v="1"/>
  </r>
  <r>
    <x v="11"/>
    <n v="188"/>
    <s v="st131q08na"/>
    <x v="4"/>
    <n v="0"/>
    <n v="0"/>
    <n v="1"/>
    <n v="0"/>
    <n v="0"/>
    <n v="1"/>
    <n v="0"/>
    <n v="0"/>
    <n v="1"/>
    <n v="0"/>
    <n v="0"/>
    <n v="1"/>
  </r>
  <r>
    <x v="12"/>
    <n v="191"/>
    <s v="st131q08na"/>
    <x v="4"/>
    <n v="0"/>
    <n v="0"/>
    <n v="1"/>
    <n v="0"/>
    <n v="0"/>
    <n v="1"/>
    <n v="0"/>
    <n v="0"/>
    <n v="1"/>
    <n v="0"/>
    <n v="0"/>
    <n v="1"/>
  </r>
  <r>
    <x v="13"/>
    <n v="203"/>
    <s v="st131q08na"/>
    <x v="4"/>
    <n v="0"/>
    <n v="1"/>
    <n v="0"/>
    <n v="0"/>
    <n v="0"/>
    <n v="1"/>
    <n v="1"/>
    <n v="0"/>
    <n v="0"/>
    <n v="0"/>
    <n v="0"/>
    <n v="1"/>
  </r>
  <r>
    <x v="14"/>
    <n v="208"/>
    <s v="st131q08na"/>
    <x v="4"/>
    <n v="0"/>
    <n v="0"/>
    <n v="1"/>
    <n v="0"/>
    <n v="0"/>
    <n v="1"/>
    <n v="0"/>
    <n v="0"/>
    <n v="1"/>
    <n v="0"/>
    <n v="0"/>
    <n v="1"/>
  </r>
  <r>
    <x v="15"/>
    <n v="214"/>
    <s v="st131q08na"/>
    <x v="4"/>
    <n v="0"/>
    <n v="1"/>
    <n v="0"/>
    <n v="0"/>
    <n v="0"/>
    <n v="1"/>
    <n v="0"/>
    <n v="0"/>
    <n v="1"/>
    <n v="0"/>
    <n v="0"/>
    <n v="1"/>
  </r>
  <r>
    <x v="16"/>
    <n v="233"/>
    <s v="st131q08na"/>
    <x v="4"/>
    <n v="0"/>
    <n v="0"/>
    <n v="1"/>
    <n v="0"/>
    <n v="0"/>
    <n v="1"/>
    <n v="0"/>
    <n v="1"/>
    <n v="0"/>
    <n v="1"/>
    <n v="0"/>
    <n v="0"/>
  </r>
  <r>
    <x v="17"/>
    <n v="246"/>
    <s v="st131q08na"/>
    <x v="4"/>
    <n v="0"/>
    <n v="0"/>
    <n v="1"/>
    <n v="0"/>
    <n v="0"/>
    <n v="1"/>
    <n v="0"/>
    <n v="1"/>
    <n v="0"/>
    <n v="1"/>
    <n v="0"/>
    <n v="0"/>
  </r>
  <r>
    <x v="18"/>
    <n v="250"/>
    <s v="st131q08na"/>
    <x v="4"/>
    <n v="0"/>
    <n v="0"/>
    <n v="1"/>
    <n v="0"/>
    <n v="0"/>
    <n v="1"/>
    <n v="0"/>
    <n v="0"/>
    <n v="1"/>
    <n v="0"/>
    <n v="0"/>
    <n v="1"/>
  </r>
  <r>
    <x v="19"/>
    <n v="268"/>
    <s v="st131q08na"/>
    <x v="4"/>
    <n v="0"/>
    <n v="0"/>
    <n v="1"/>
    <n v="0"/>
    <n v="1"/>
    <n v="0"/>
    <n v="0"/>
    <n v="0"/>
    <n v="1"/>
    <n v="1"/>
    <n v="0"/>
    <n v="0"/>
  </r>
  <r>
    <x v="20"/>
    <n v="276"/>
    <s v="st131q08na"/>
    <x v="4"/>
    <n v="0"/>
    <n v="0"/>
    <n v="1"/>
    <n v="0"/>
    <n v="0"/>
    <n v="1"/>
    <n v="0"/>
    <n v="0"/>
    <n v="1"/>
    <n v="1"/>
    <n v="0"/>
    <n v="0"/>
  </r>
  <r>
    <x v="21"/>
    <n v="300"/>
    <s v="st131q08na"/>
    <x v="4"/>
    <n v="0"/>
    <n v="0"/>
    <n v="1"/>
    <n v="0"/>
    <n v="0"/>
    <n v="1"/>
    <n v="1"/>
    <n v="0"/>
    <n v="0"/>
    <n v="0"/>
    <n v="1"/>
    <n v="0"/>
  </r>
  <r>
    <x v="22"/>
    <n v="344"/>
    <s v="st131q08na"/>
    <x v="4"/>
    <n v="0"/>
    <n v="0"/>
    <n v="0"/>
    <n v="0"/>
    <n v="0"/>
    <n v="0"/>
    <n v="0"/>
    <n v="0"/>
    <n v="0"/>
    <n v="0"/>
    <n v="0"/>
    <n v="0"/>
  </r>
  <r>
    <x v="23"/>
    <n v="348"/>
    <s v="st131q08na"/>
    <x v="4"/>
    <n v="0"/>
    <n v="1"/>
    <n v="0"/>
    <n v="0"/>
    <n v="0"/>
    <n v="1"/>
    <n v="1"/>
    <n v="0"/>
    <n v="0"/>
    <n v="0"/>
    <n v="0"/>
    <n v="1"/>
  </r>
  <r>
    <x v="24"/>
    <n v="352"/>
    <s v="st131q08na"/>
    <x v="4"/>
    <n v="0"/>
    <n v="0"/>
    <n v="1"/>
    <n v="0"/>
    <n v="0"/>
    <n v="1"/>
    <n v="0"/>
    <n v="1"/>
    <n v="0"/>
    <n v="1"/>
    <n v="0"/>
    <n v="0"/>
  </r>
  <r>
    <x v="25"/>
    <n v="360"/>
    <s v="st131q08na"/>
    <x v="4"/>
    <n v="0"/>
    <n v="0"/>
    <n v="1"/>
    <n v="0"/>
    <n v="1"/>
    <n v="0"/>
    <n v="1"/>
    <n v="0"/>
    <n v="0"/>
    <n v="0"/>
    <n v="0"/>
    <n v="1"/>
  </r>
  <r>
    <x v="26"/>
    <n v="372"/>
    <s v="st131q08na"/>
    <x v="4"/>
    <n v="0"/>
    <n v="0"/>
    <n v="1"/>
    <n v="0"/>
    <n v="0"/>
    <n v="1"/>
    <n v="0"/>
    <n v="0"/>
    <n v="1"/>
    <n v="1"/>
    <n v="0"/>
    <n v="0"/>
  </r>
  <r>
    <x v="27"/>
    <n v="376"/>
    <s v="st131q08na"/>
    <x v="4"/>
    <n v="0"/>
    <n v="0"/>
    <n v="1"/>
    <n v="0"/>
    <n v="0"/>
    <n v="1"/>
    <n v="0"/>
    <n v="0"/>
    <n v="1"/>
    <n v="0"/>
    <n v="0"/>
    <n v="1"/>
  </r>
  <r>
    <x v="28"/>
    <n v="380"/>
    <s v="st131q08na"/>
    <x v="4"/>
    <n v="0"/>
    <n v="1"/>
    <n v="0"/>
    <n v="0"/>
    <n v="0"/>
    <n v="1"/>
    <n v="1"/>
    <n v="0"/>
    <n v="0"/>
    <n v="0"/>
    <n v="0"/>
    <n v="1"/>
  </r>
  <r>
    <x v="29"/>
    <n v="392"/>
    <s v="st131q08na"/>
    <x v="4"/>
    <n v="0"/>
    <n v="0"/>
    <n v="1"/>
    <n v="0"/>
    <n v="1"/>
    <n v="0"/>
    <n v="0"/>
    <n v="0"/>
    <n v="1"/>
    <n v="1"/>
    <n v="0"/>
    <n v="0"/>
  </r>
  <r>
    <x v="30"/>
    <n v="400"/>
    <s v="st131q08na"/>
    <x v="4"/>
    <n v="0"/>
    <n v="1"/>
    <n v="0"/>
    <n v="0"/>
    <n v="0"/>
    <n v="1"/>
    <n v="0"/>
    <n v="0"/>
    <n v="1"/>
    <n v="0"/>
    <n v="0"/>
    <n v="1"/>
  </r>
  <r>
    <x v="31"/>
    <n v="410"/>
    <s v="st131q08na"/>
    <x v="4"/>
    <n v="0"/>
    <n v="0"/>
    <n v="0"/>
    <n v="0"/>
    <n v="0"/>
    <n v="1"/>
    <n v="0"/>
    <n v="0"/>
    <n v="1"/>
    <n v="1"/>
    <n v="0"/>
    <n v="0"/>
  </r>
  <r>
    <x v="32"/>
    <n v="411"/>
    <s v="st131q08na"/>
    <x v="4"/>
    <n v="0"/>
    <n v="0"/>
    <n v="1"/>
    <n v="0"/>
    <n v="0"/>
    <n v="1"/>
    <n v="0"/>
    <n v="0"/>
    <n v="1"/>
    <n v="1"/>
    <n v="0"/>
    <n v="0"/>
  </r>
  <r>
    <x v="33"/>
    <n v="422"/>
    <s v="st131q08na"/>
    <x v="4"/>
    <n v="0"/>
    <n v="0"/>
    <n v="1"/>
    <n v="0"/>
    <n v="0"/>
    <n v="1"/>
    <n v="0"/>
    <n v="0"/>
    <n v="1"/>
    <n v="0"/>
    <n v="0"/>
    <n v="1"/>
  </r>
  <r>
    <x v="34"/>
    <n v="428"/>
    <s v="st131q08na"/>
    <x v="4"/>
    <n v="0"/>
    <n v="0"/>
    <n v="1"/>
    <n v="0"/>
    <n v="0"/>
    <n v="1"/>
    <n v="0"/>
    <n v="0"/>
    <n v="1"/>
    <n v="1"/>
    <n v="0"/>
    <n v="0"/>
  </r>
  <r>
    <x v="35"/>
    <n v="440"/>
    <s v="st131q08na"/>
    <x v="4"/>
    <n v="0"/>
    <n v="0"/>
    <n v="1"/>
    <n v="0"/>
    <n v="1"/>
    <n v="0"/>
    <n v="0"/>
    <n v="0"/>
    <n v="1"/>
    <n v="0"/>
    <n v="0"/>
    <n v="1"/>
  </r>
  <r>
    <x v="36"/>
    <n v="442"/>
    <s v="st131q08na"/>
    <x v="4"/>
    <n v="0"/>
    <n v="1"/>
    <n v="0"/>
    <n v="0"/>
    <n v="1"/>
    <n v="0"/>
    <n v="1"/>
    <n v="0"/>
    <n v="0"/>
    <n v="1"/>
    <n v="0"/>
    <n v="0"/>
  </r>
  <r>
    <x v="37"/>
    <n v="446"/>
    <s v="st131q08na"/>
    <x v="4"/>
    <n v="0"/>
    <n v="0"/>
    <n v="0"/>
    <n v="0"/>
    <n v="0"/>
    <n v="0"/>
    <n v="0"/>
    <n v="0"/>
    <n v="0"/>
    <n v="0"/>
    <n v="0"/>
    <n v="0"/>
  </r>
  <r>
    <x v="38"/>
    <n v="470"/>
    <s v="st131q08na"/>
    <x v="4"/>
    <n v="0"/>
    <n v="0"/>
    <n v="0"/>
    <n v="0"/>
    <n v="0"/>
    <n v="0"/>
    <n v="0"/>
    <n v="0"/>
    <n v="0"/>
    <n v="0"/>
    <n v="0"/>
    <n v="0"/>
  </r>
  <r>
    <x v="39"/>
    <n v="484"/>
    <s v="st131q08na"/>
    <x v="4"/>
    <n v="0"/>
    <n v="0"/>
    <n v="1"/>
    <n v="0"/>
    <n v="0"/>
    <n v="1"/>
    <n v="0"/>
    <n v="0"/>
    <n v="1"/>
    <n v="0"/>
    <n v="0"/>
    <n v="1"/>
  </r>
  <r>
    <x v="40"/>
    <n v="498"/>
    <s v="st131q08na"/>
    <x v="4"/>
    <n v="0"/>
    <n v="0"/>
    <n v="0"/>
    <n v="0"/>
    <n v="0"/>
    <n v="1"/>
    <n v="0"/>
    <n v="0"/>
    <n v="1"/>
    <n v="1"/>
    <n v="0"/>
    <n v="0"/>
  </r>
  <r>
    <x v="41"/>
    <n v="499"/>
    <s v="st131q08na"/>
    <x v="4"/>
    <n v="0"/>
    <n v="0"/>
    <n v="1"/>
    <n v="0"/>
    <n v="0"/>
    <n v="1"/>
    <n v="0"/>
    <n v="0"/>
    <n v="1"/>
    <n v="0"/>
    <n v="0"/>
    <n v="1"/>
  </r>
  <r>
    <x v="42"/>
    <n v="528"/>
    <s v="st131q08na"/>
    <x v="4"/>
    <n v="0"/>
    <n v="0"/>
    <n v="1"/>
    <n v="0"/>
    <n v="1"/>
    <n v="0"/>
    <n v="0"/>
    <n v="0"/>
    <n v="1"/>
    <n v="1"/>
    <n v="0"/>
    <n v="0"/>
  </r>
  <r>
    <x v="43"/>
    <n v="554"/>
    <s v="st131q08na"/>
    <x v="4"/>
    <n v="0"/>
    <n v="0"/>
    <n v="1"/>
    <n v="0"/>
    <n v="0"/>
    <n v="1"/>
    <n v="0"/>
    <n v="0"/>
    <n v="1"/>
    <n v="1"/>
    <n v="0"/>
    <n v="0"/>
  </r>
  <r>
    <x v="44"/>
    <n v="578"/>
    <s v="st131q08na"/>
    <x v="4"/>
    <n v="0"/>
    <n v="0"/>
    <n v="1"/>
    <n v="0"/>
    <n v="0"/>
    <n v="1"/>
    <n v="0"/>
    <n v="0"/>
    <n v="1"/>
    <n v="0"/>
    <n v="0"/>
    <n v="1"/>
  </r>
  <r>
    <x v="45"/>
    <n v="604"/>
    <s v="st131q08na"/>
    <x v="4"/>
    <n v="0"/>
    <n v="0"/>
    <n v="1"/>
    <n v="0"/>
    <n v="0"/>
    <n v="1"/>
    <n v="0"/>
    <n v="0"/>
    <n v="1"/>
    <n v="0"/>
    <n v="0"/>
    <n v="1"/>
  </r>
  <r>
    <x v="46"/>
    <n v="616"/>
    <s v="st131q08na"/>
    <x v="4"/>
    <n v="0"/>
    <n v="0"/>
    <n v="1"/>
    <n v="0"/>
    <n v="0"/>
    <n v="1"/>
    <n v="0"/>
    <n v="0"/>
    <n v="1"/>
    <n v="1"/>
    <n v="0"/>
    <n v="0"/>
  </r>
  <r>
    <x v="47"/>
    <n v="620"/>
    <s v="st131q08na"/>
    <x v="4"/>
    <n v="0"/>
    <n v="0"/>
    <n v="0"/>
    <n v="0"/>
    <n v="0"/>
    <n v="1"/>
    <n v="0"/>
    <n v="0"/>
    <n v="1"/>
    <n v="1"/>
    <n v="0"/>
    <n v="0"/>
  </r>
  <r>
    <x v="48"/>
    <n v="630"/>
    <s v="st131q08na"/>
    <x v="4"/>
    <n v="0"/>
    <n v="0"/>
    <n v="0"/>
    <n v="0"/>
    <n v="0"/>
    <n v="0"/>
    <n v="0"/>
    <n v="0"/>
    <n v="0"/>
    <n v="0"/>
    <n v="0"/>
    <n v="0"/>
  </r>
  <r>
    <x v="49"/>
    <n v="634"/>
    <s v="st131q08na"/>
    <x v="4"/>
    <n v="0"/>
    <n v="1"/>
    <n v="0"/>
    <n v="0"/>
    <n v="1"/>
    <n v="0"/>
    <n v="0"/>
    <n v="0"/>
    <n v="1"/>
    <n v="1"/>
    <n v="0"/>
    <n v="0"/>
  </r>
  <r>
    <x v="50"/>
    <n v="642"/>
    <s v="st131q08na"/>
    <x v="4"/>
    <n v="0"/>
    <n v="1"/>
    <n v="0"/>
    <n v="0"/>
    <n v="1"/>
    <n v="0"/>
    <n v="1"/>
    <n v="0"/>
    <n v="0"/>
    <n v="0"/>
    <n v="0"/>
    <n v="1"/>
  </r>
  <r>
    <x v="51"/>
    <n v="643"/>
    <s v="st131q08na"/>
    <x v="4"/>
    <n v="0"/>
    <n v="0"/>
    <n v="1"/>
    <n v="0"/>
    <n v="0"/>
    <n v="1"/>
    <n v="0"/>
    <n v="0"/>
    <n v="1"/>
    <n v="1"/>
    <n v="0"/>
    <n v="0"/>
  </r>
  <r>
    <x v="52"/>
    <n v="702"/>
    <s v="st131q08na"/>
    <x v="4"/>
    <n v="0"/>
    <n v="0"/>
    <n v="0"/>
    <n v="0"/>
    <n v="0"/>
    <n v="0"/>
    <n v="0"/>
    <n v="0"/>
    <n v="0"/>
    <n v="0"/>
    <n v="0"/>
    <n v="0"/>
  </r>
  <r>
    <x v="53"/>
    <n v="703"/>
    <s v="st131q08na"/>
    <x v="4"/>
    <n v="0"/>
    <n v="0"/>
    <n v="1"/>
    <n v="0"/>
    <n v="1"/>
    <n v="0"/>
    <n v="0"/>
    <n v="0"/>
    <n v="1"/>
    <n v="1"/>
    <n v="0"/>
    <n v="0"/>
  </r>
  <r>
    <x v="54"/>
    <n v="704"/>
    <s v="st131q08na"/>
    <x v="4"/>
    <n v="0"/>
    <n v="0"/>
    <n v="1"/>
    <n v="0"/>
    <n v="1"/>
    <n v="0"/>
    <n v="0"/>
    <n v="0"/>
    <n v="1"/>
    <n v="1"/>
    <n v="0"/>
    <n v="0"/>
  </r>
  <r>
    <x v="55"/>
    <n v="705"/>
    <s v="st131q08na"/>
    <x v="4"/>
    <n v="0"/>
    <n v="0"/>
    <n v="1"/>
    <n v="0"/>
    <n v="0"/>
    <n v="1"/>
    <n v="0"/>
    <n v="0"/>
    <n v="1"/>
    <n v="0"/>
    <n v="0"/>
    <n v="1"/>
  </r>
  <r>
    <x v="56"/>
    <n v="724"/>
    <s v="st131q08na"/>
    <x v="4"/>
    <n v="0"/>
    <n v="0"/>
    <n v="1"/>
    <n v="0"/>
    <n v="1"/>
    <n v="0"/>
    <n v="0"/>
    <n v="0"/>
    <n v="1"/>
    <n v="0"/>
    <n v="0"/>
    <n v="1"/>
  </r>
  <r>
    <x v="57"/>
    <n v="752"/>
    <s v="st131q08na"/>
    <x v="4"/>
    <n v="0"/>
    <n v="0"/>
    <n v="0"/>
    <n v="0"/>
    <n v="0"/>
    <n v="0"/>
    <n v="0"/>
    <n v="0"/>
    <n v="0"/>
    <n v="0"/>
    <n v="0"/>
    <n v="0"/>
  </r>
  <r>
    <x v="58"/>
    <n v="756"/>
    <s v="st131q08na"/>
    <x v="4"/>
    <n v="0"/>
    <n v="0"/>
    <n v="1"/>
    <n v="0"/>
    <n v="0"/>
    <n v="1"/>
    <n v="0"/>
    <n v="0"/>
    <n v="1"/>
    <n v="1"/>
    <n v="0"/>
    <n v="0"/>
  </r>
  <r>
    <x v="59"/>
    <n v="764"/>
    <s v="st131q08na"/>
    <x v="4"/>
    <n v="0"/>
    <n v="0"/>
    <n v="0"/>
    <n v="0"/>
    <n v="0"/>
    <n v="1"/>
    <n v="0"/>
    <n v="0"/>
    <n v="1"/>
    <n v="0"/>
    <n v="0"/>
    <n v="1"/>
  </r>
  <r>
    <x v="60"/>
    <n v="780"/>
    <s v="st131q08na"/>
    <x v="4"/>
    <n v="0"/>
    <n v="0"/>
    <n v="0"/>
    <n v="0"/>
    <n v="0"/>
    <n v="0"/>
    <n v="0"/>
    <n v="0"/>
    <n v="0"/>
    <n v="0"/>
    <n v="0"/>
    <n v="0"/>
  </r>
  <r>
    <x v="61"/>
    <n v="784"/>
    <s v="st131q08na"/>
    <x v="4"/>
    <n v="0"/>
    <n v="0"/>
    <n v="1"/>
    <n v="0"/>
    <n v="0"/>
    <n v="1"/>
    <n v="0"/>
    <n v="0"/>
    <n v="1"/>
    <n v="0"/>
    <n v="0"/>
    <n v="1"/>
  </r>
  <r>
    <x v="62"/>
    <n v="788"/>
    <s v="st131q08na"/>
    <x v="4"/>
    <n v="0"/>
    <n v="0"/>
    <n v="1"/>
    <n v="0"/>
    <n v="0"/>
    <n v="1"/>
    <n v="0"/>
    <n v="0"/>
    <n v="1"/>
    <n v="0"/>
    <n v="0"/>
    <n v="1"/>
  </r>
  <r>
    <x v="63"/>
    <n v="792"/>
    <s v="st131q08na"/>
    <x v="4"/>
    <n v="0"/>
    <n v="0"/>
    <n v="1"/>
    <n v="0"/>
    <n v="0"/>
    <n v="1"/>
    <n v="1"/>
    <n v="0"/>
    <n v="0"/>
    <n v="0"/>
    <n v="0"/>
    <n v="1"/>
  </r>
  <r>
    <x v="64"/>
    <n v="807"/>
    <s v="st131q08na"/>
    <x v="4"/>
    <n v="0"/>
    <n v="0"/>
    <n v="1"/>
    <n v="0"/>
    <n v="0"/>
    <n v="1"/>
    <n v="0"/>
    <n v="0"/>
    <n v="1"/>
    <n v="0"/>
    <n v="0"/>
    <n v="1"/>
  </r>
  <r>
    <x v="65"/>
    <n v="826"/>
    <s v="st131q08na"/>
    <x v="4"/>
    <n v="0"/>
    <n v="0"/>
    <n v="1"/>
    <n v="0"/>
    <n v="0"/>
    <n v="1"/>
    <n v="0"/>
    <n v="0"/>
    <n v="1"/>
    <n v="0"/>
    <n v="0"/>
    <n v="1"/>
  </r>
  <r>
    <x v="66"/>
    <n v="840"/>
    <s v="st131q08na"/>
    <x v="4"/>
    <n v="0"/>
    <n v="0"/>
    <n v="1"/>
    <n v="0"/>
    <n v="0"/>
    <n v="1"/>
    <n v="0"/>
    <n v="0"/>
    <n v="1"/>
    <n v="0"/>
    <n v="0"/>
    <n v="1"/>
  </r>
  <r>
    <x v="67"/>
    <n v="858"/>
    <s v="st131q08na"/>
    <x v="4"/>
    <n v="0"/>
    <n v="0"/>
    <n v="1"/>
    <n v="0"/>
    <n v="0"/>
    <n v="1"/>
    <n v="0"/>
    <n v="0"/>
    <n v="1"/>
    <n v="0"/>
    <n v="0"/>
    <n v="1"/>
  </r>
  <r>
    <x v="68"/>
    <n v="970"/>
    <s v="st131q08na"/>
    <x v="4"/>
    <n v="0"/>
    <n v="0"/>
    <n v="1"/>
    <n v="0"/>
    <n v="1"/>
    <n v="0"/>
    <n v="0"/>
    <n v="0"/>
    <n v="1"/>
    <n v="1"/>
    <n v="0"/>
    <n v="0"/>
  </r>
  <r>
    <x v="69"/>
    <n v="971"/>
    <s v="st131q08na"/>
    <x v="4"/>
    <n v="0"/>
    <n v="0"/>
    <n v="1"/>
    <n v="0"/>
    <n v="0"/>
    <n v="1"/>
    <n v="0"/>
    <n v="0"/>
    <n v="1"/>
    <n v="0"/>
    <n v="0"/>
    <n v="1"/>
  </r>
  <r>
    <x v="70"/>
    <n v="972"/>
    <s v="st131q08na"/>
    <x v="4"/>
    <n v="0"/>
    <n v="0"/>
    <n v="0"/>
    <n v="0"/>
    <n v="0"/>
    <n v="0"/>
    <n v="0"/>
    <n v="0"/>
    <n v="0"/>
    <n v="0"/>
    <n v="0"/>
    <n v="0"/>
  </r>
  <r>
    <x v="71"/>
    <n v="973"/>
    <s v="st131q08na"/>
    <x v="4"/>
    <n v="0"/>
    <n v="0"/>
    <n v="0"/>
    <n v="0"/>
    <n v="0"/>
    <n v="0"/>
    <n v="0"/>
    <n v="0"/>
    <n v="0"/>
    <n v="0"/>
    <n v="0"/>
    <n v="0"/>
  </r>
  <r>
    <x v="72"/>
    <n v="974"/>
    <s v="st131q08na"/>
    <x v="4"/>
    <n v="0"/>
    <n v="0"/>
    <n v="0"/>
    <n v="0"/>
    <n v="0"/>
    <n v="0"/>
    <n v="0"/>
    <n v="0"/>
    <n v="0"/>
    <n v="0"/>
    <n v="0"/>
    <n v="0"/>
  </r>
  <r>
    <x v="0"/>
    <n v="8"/>
    <s v="st131q11na"/>
    <x v="5"/>
    <n v="0"/>
    <n v="0"/>
    <n v="0"/>
    <n v="0"/>
    <n v="0"/>
    <n v="0"/>
    <n v="0"/>
    <n v="0"/>
    <n v="0"/>
    <n v="0"/>
    <n v="0"/>
    <n v="0"/>
  </r>
  <r>
    <x v="1"/>
    <n v="12"/>
    <s v="st131q11na"/>
    <x v="5"/>
    <n v="0"/>
    <n v="0"/>
    <n v="1"/>
    <n v="0"/>
    <n v="0"/>
    <n v="1"/>
    <n v="0"/>
    <n v="0"/>
    <n v="1"/>
    <n v="0"/>
    <n v="0"/>
    <n v="1"/>
  </r>
  <r>
    <x v="2"/>
    <n v="36"/>
    <s v="st131q11na"/>
    <x v="5"/>
    <n v="0"/>
    <n v="1"/>
    <n v="0"/>
    <n v="0"/>
    <n v="0"/>
    <n v="1"/>
    <n v="0"/>
    <n v="0"/>
    <n v="1"/>
    <n v="1"/>
    <n v="0"/>
    <n v="0"/>
  </r>
  <r>
    <x v="3"/>
    <n v="40"/>
    <s v="st131q11na"/>
    <x v="5"/>
    <n v="0"/>
    <n v="0"/>
    <n v="1"/>
    <n v="0"/>
    <n v="0"/>
    <n v="1"/>
    <n v="0"/>
    <n v="0"/>
    <n v="1"/>
    <n v="0"/>
    <n v="0"/>
    <n v="1"/>
  </r>
  <r>
    <x v="4"/>
    <n v="56"/>
    <s v="st131q11na"/>
    <x v="5"/>
    <n v="0"/>
    <n v="0"/>
    <n v="1"/>
    <n v="0"/>
    <n v="0"/>
    <n v="1"/>
    <n v="0"/>
    <n v="1"/>
    <n v="0"/>
    <n v="1"/>
    <n v="0"/>
    <n v="0"/>
  </r>
  <r>
    <x v="5"/>
    <n v="76"/>
    <s v="st131q11na"/>
    <x v="5"/>
    <n v="0"/>
    <n v="0"/>
    <n v="1"/>
    <n v="0"/>
    <n v="0"/>
    <n v="1"/>
    <n v="0"/>
    <n v="1"/>
    <n v="0"/>
    <n v="1"/>
    <n v="0"/>
    <n v="0"/>
  </r>
  <r>
    <x v="6"/>
    <n v="100"/>
    <s v="st131q11na"/>
    <x v="5"/>
    <n v="0"/>
    <n v="1"/>
    <n v="0"/>
    <n v="0"/>
    <n v="0"/>
    <n v="1"/>
    <n v="0"/>
    <n v="0"/>
    <n v="1"/>
    <n v="0"/>
    <n v="0"/>
    <n v="1"/>
  </r>
  <r>
    <x v="7"/>
    <n v="124"/>
    <s v="st131q11na"/>
    <x v="5"/>
    <n v="0"/>
    <n v="0"/>
    <n v="1"/>
    <n v="0"/>
    <n v="1"/>
    <n v="0"/>
    <n v="0"/>
    <n v="0"/>
    <n v="1"/>
    <n v="1"/>
    <n v="0"/>
    <n v="0"/>
  </r>
  <r>
    <x v="8"/>
    <n v="152"/>
    <s v="st131q11na"/>
    <x v="5"/>
    <n v="0"/>
    <n v="0"/>
    <n v="1"/>
    <n v="0"/>
    <n v="0"/>
    <n v="1"/>
    <n v="0"/>
    <n v="0"/>
    <n v="1"/>
    <n v="0"/>
    <n v="0"/>
    <n v="1"/>
  </r>
  <r>
    <x v="9"/>
    <n v="158"/>
    <s v="st131q11na"/>
    <x v="5"/>
    <n v="0"/>
    <n v="0"/>
    <n v="1"/>
    <n v="0"/>
    <n v="1"/>
    <n v="0"/>
    <n v="0"/>
    <n v="1"/>
    <n v="0"/>
    <n v="1"/>
    <n v="0"/>
    <n v="0"/>
  </r>
  <r>
    <x v="10"/>
    <n v="170"/>
    <s v="st131q11na"/>
    <x v="5"/>
    <n v="0"/>
    <n v="1"/>
    <n v="0"/>
    <n v="0"/>
    <n v="0"/>
    <n v="1"/>
    <n v="0"/>
    <n v="0"/>
    <n v="1"/>
    <n v="0"/>
    <n v="0"/>
    <n v="1"/>
  </r>
  <r>
    <x v="11"/>
    <n v="188"/>
    <s v="st131q11na"/>
    <x v="5"/>
    <n v="0"/>
    <n v="0"/>
    <n v="1"/>
    <n v="0"/>
    <n v="0"/>
    <n v="1"/>
    <n v="0"/>
    <n v="0"/>
    <n v="1"/>
    <n v="0"/>
    <n v="0"/>
    <n v="1"/>
  </r>
  <r>
    <x v="12"/>
    <n v="191"/>
    <s v="st131q11na"/>
    <x v="5"/>
    <n v="0"/>
    <n v="1"/>
    <n v="0"/>
    <n v="0"/>
    <n v="0"/>
    <n v="1"/>
    <n v="0"/>
    <n v="0"/>
    <n v="1"/>
    <n v="0"/>
    <n v="0"/>
    <n v="1"/>
  </r>
  <r>
    <x v="13"/>
    <n v="203"/>
    <s v="st131q11na"/>
    <x v="5"/>
    <n v="0"/>
    <n v="1"/>
    <n v="0"/>
    <n v="0"/>
    <n v="0"/>
    <n v="1"/>
    <n v="1"/>
    <n v="0"/>
    <n v="0"/>
    <n v="0"/>
    <n v="0"/>
    <n v="1"/>
  </r>
  <r>
    <x v="14"/>
    <n v="208"/>
    <s v="st131q11na"/>
    <x v="5"/>
    <n v="0"/>
    <n v="0"/>
    <n v="1"/>
    <n v="0"/>
    <n v="0"/>
    <n v="1"/>
    <n v="0"/>
    <n v="0"/>
    <n v="1"/>
    <n v="1"/>
    <n v="0"/>
    <n v="0"/>
  </r>
  <r>
    <x v="15"/>
    <n v="214"/>
    <s v="st131q11na"/>
    <x v="5"/>
    <n v="0"/>
    <n v="1"/>
    <n v="0"/>
    <n v="0"/>
    <n v="0"/>
    <n v="1"/>
    <n v="0"/>
    <n v="0"/>
    <n v="1"/>
    <n v="0"/>
    <n v="0"/>
    <n v="1"/>
  </r>
  <r>
    <x v="16"/>
    <n v="233"/>
    <s v="st131q11na"/>
    <x v="5"/>
    <n v="0"/>
    <n v="0"/>
    <n v="1"/>
    <n v="0"/>
    <n v="0"/>
    <n v="1"/>
    <n v="0"/>
    <n v="1"/>
    <n v="0"/>
    <n v="0"/>
    <n v="0"/>
    <n v="1"/>
  </r>
  <r>
    <x v="17"/>
    <n v="246"/>
    <s v="st131q11na"/>
    <x v="5"/>
    <n v="0"/>
    <n v="0"/>
    <n v="1"/>
    <n v="0"/>
    <n v="1"/>
    <n v="0"/>
    <n v="0"/>
    <n v="0"/>
    <n v="1"/>
    <n v="1"/>
    <n v="0"/>
    <n v="0"/>
  </r>
  <r>
    <x v="18"/>
    <n v="250"/>
    <s v="st131q11na"/>
    <x v="5"/>
    <n v="0"/>
    <n v="0"/>
    <n v="1"/>
    <n v="0"/>
    <n v="0"/>
    <n v="1"/>
    <n v="0"/>
    <n v="0"/>
    <n v="1"/>
    <n v="0"/>
    <n v="0"/>
    <n v="1"/>
  </r>
  <r>
    <x v="19"/>
    <n v="268"/>
    <s v="st131q11na"/>
    <x v="5"/>
    <n v="0"/>
    <n v="0"/>
    <n v="1"/>
    <n v="0"/>
    <n v="0"/>
    <n v="1"/>
    <n v="0"/>
    <n v="0"/>
    <n v="1"/>
    <n v="1"/>
    <n v="0"/>
    <n v="0"/>
  </r>
  <r>
    <x v="20"/>
    <n v="276"/>
    <s v="st131q11na"/>
    <x v="5"/>
    <n v="0"/>
    <n v="0"/>
    <n v="1"/>
    <n v="0"/>
    <n v="0"/>
    <n v="1"/>
    <n v="0"/>
    <n v="0"/>
    <n v="1"/>
    <n v="0"/>
    <n v="0"/>
    <n v="1"/>
  </r>
  <r>
    <x v="21"/>
    <n v="300"/>
    <s v="st131q11na"/>
    <x v="5"/>
    <n v="0"/>
    <n v="0"/>
    <n v="1"/>
    <n v="0"/>
    <n v="0"/>
    <n v="1"/>
    <n v="0"/>
    <n v="0"/>
    <n v="1"/>
    <n v="0"/>
    <n v="0"/>
    <n v="1"/>
  </r>
  <r>
    <x v="22"/>
    <n v="344"/>
    <s v="st131q11na"/>
    <x v="5"/>
    <n v="0"/>
    <n v="0"/>
    <n v="0"/>
    <n v="0"/>
    <n v="0"/>
    <n v="0"/>
    <n v="0"/>
    <n v="0"/>
    <n v="0"/>
    <n v="0"/>
    <n v="0"/>
    <n v="0"/>
  </r>
  <r>
    <x v="23"/>
    <n v="348"/>
    <s v="st131q11na"/>
    <x v="5"/>
    <n v="0"/>
    <n v="0"/>
    <n v="1"/>
    <n v="0"/>
    <n v="0"/>
    <n v="1"/>
    <n v="0"/>
    <n v="0"/>
    <n v="1"/>
    <n v="0"/>
    <n v="0"/>
    <n v="1"/>
  </r>
  <r>
    <x v="24"/>
    <n v="352"/>
    <s v="st131q11na"/>
    <x v="5"/>
    <n v="0"/>
    <n v="0"/>
    <n v="1"/>
    <n v="0"/>
    <n v="1"/>
    <n v="0"/>
    <n v="0"/>
    <n v="1"/>
    <n v="0"/>
    <n v="1"/>
    <n v="0"/>
    <n v="0"/>
  </r>
  <r>
    <x v="25"/>
    <n v="360"/>
    <s v="st131q11na"/>
    <x v="5"/>
    <n v="0"/>
    <n v="0"/>
    <n v="1"/>
    <n v="0"/>
    <n v="0"/>
    <n v="1"/>
    <n v="1"/>
    <n v="0"/>
    <n v="0"/>
    <n v="0"/>
    <n v="0"/>
    <n v="1"/>
  </r>
  <r>
    <x v="26"/>
    <n v="372"/>
    <s v="st131q11na"/>
    <x v="5"/>
    <n v="0"/>
    <n v="0"/>
    <n v="1"/>
    <n v="0"/>
    <n v="1"/>
    <n v="0"/>
    <n v="0"/>
    <n v="0"/>
    <n v="1"/>
    <n v="0"/>
    <n v="0"/>
    <n v="1"/>
  </r>
  <r>
    <x v="27"/>
    <n v="376"/>
    <s v="st131q11na"/>
    <x v="5"/>
    <n v="0"/>
    <n v="0"/>
    <n v="1"/>
    <n v="0"/>
    <n v="0"/>
    <n v="1"/>
    <n v="0"/>
    <n v="0"/>
    <n v="1"/>
    <n v="0"/>
    <n v="0"/>
    <n v="1"/>
  </r>
  <r>
    <x v="28"/>
    <n v="380"/>
    <s v="st131q11na"/>
    <x v="5"/>
    <n v="0"/>
    <n v="1"/>
    <n v="0"/>
    <n v="0"/>
    <n v="0"/>
    <n v="1"/>
    <n v="0"/>
    <n v="0"/>
    <n v="1"/>
    <n v="0"/>
    <n v="0"/>
    <n v="1"/>
  </r>
  <r>
    <x v="29"/>
    <n v="392"/>
    <s v="st131q11na"/>
    <x v="5"/>
    <n v="0"/>
    <n v="0"/>
    <n v="1"/>
    <n v="0"/>
    <n v="0"/>
    <n v="1"/>
    <n v="0"/>
    <n v="0"/>
    <n v="1"/>
    <n v="0"/>
    <n v="0"/>
    <n v="1"/>
  </r>
  <r>
    <x v="30"/>
    <n v="400"/>
    <s v="st131q11na"/>
    <x v="5"/>
    <n v="0"/>
    <n v="1"/>
    <n v="0"/>
    <n v="0"/>
    <n v="0"/>
    <n v="1"/>
    <n v="1"/>
    <n v="0"/>
    <n v="0"/>
    <n v="0"/>
    <n v="0"/>
    <n v="1"/>
  </r>
  <r>
    <x v="31"/>
    <n v="410"/>
    <s v="st131q11na"/>
    <x v="5"/>
    <n v="0"/>
    <n v="0"/>
    <n v="1"/>
    <n v="0"/>
    <n v="0"/>
    <n v="1"/>
    <n v="0"/>
    <n v="0"/>
    <n v="1"/>
    <n v="0"/>
    <n v="0"/>
    <n v="1"/>
  </r>
  <r>
    <x v="32"/>
    <n v="411"/>
    <s v="st131q11na"/>
    <x v="5"/>
    <n v="0"/>
    <n v="0"/>
    <n v="1"/>
    <n v="0"/>
    <n v="0"/>
    <n v="1"/>
    <n v="0"/>
    <n v="0"/>
    <n v="1"/>
    <n v="0"/>
    <n v="0"/>
    <n v="1"/>
  </r>
  <r>
    <x v="33"/>
    <n v="422"/>
    <s v="st131q11na"/>
    <x v="5"/>
    <n v="0"/>
    <n v="0"/>
    <n v="1"/>
    <n v="0"/>
    <n v="0"/>
    <n v="1"/>
    <n v="0"/>
    <n v="0"/>
    <n v="1"/>
    <n v="0"/>
    <n v="0"/>
    <n v="1"/>
  </r>
  <r>
    <x v="34"/>
    <n v="428"/>
    <s v="st131q11na"/>
    <x v="5"/>
    <n v="0"/>
    <n v="0"/>
    <n v="1"/>
    <n v="0"/>
    <n v="0"/>
    <n v="1"/>
    <n v="0"/>
    <n v="0"/>
    <n v="1"/>
    <n v="0"/>
    <n v="0"/>
    <n v="1"/>
  </r>
  <r>
    <x v="35"/>
    <n v="440"/>
    <s v="st131q11na"/>
    <x v="5"/>
    <n v="0"/>
    <n v="0"/>
    <n v="1"/>
    <n v="0"/>
    <n v="0"/>
    <n v="1"/>
    <n v="0"/>
    <n v="0"/>
    <n v="1"/>
    <n v="0"/>
    <n v="0"/>
    <n v="1"/>
  </r>
  <r>
    <x v="36"/>
    <n v="442"/>
    <s v="st131q11na"/>
    <x v="5"/>
    <n v="0"/>
    <n v="1"/>
    <n v="0"/>
    <n v="0"/>
    <n v="1"/>
    <n v="0"/>
    <n v="1"/>
    <n v="0"/>
    <n v="0"/>
    <n v="0"/>
    <n v="0"/>
    <n v="1"/>
  </r>
  <r>
    <x v="37"/>
    <n v="446"/>
    <s v="st131q11na"/>
    <x v="5"/>
    <n v="0"/>
    <n v="0"/>
    <n v="0"/>
    <n v="0"/>
    <n v="0"/>
    <n v="0"/>
    <n v="0"/>
    <n v="0"/>
    <n v="0"/>
    <n v="0"/>
    <n v="0"/>
    <n v="0"/>
  </r>
  <r>
    <x v="38"/>
    <n v="470"/>
    <s v="st131q11na"/>
    <x v="5"/>
    <n v="0"/>
    <n v="0"/>
    <n v="0"/>
    <n v="0"/>
    <n v="0"/>
    <n v="0"/>
    <n v="0"/>
    <n v="0"/>
    <n v="0"/>
    <n v="0"/>
    <n v="0"/>
    <n v="0"/>
  </r>
  <r>
    <x v="39"/>
    <n v="484"/>
    <s v="st131q11na"/>
    <x v="5"/>
    <n v="0"/>
    <n v="1"/>
    <n v="0"/>
    <n v="0"/>
    <n v="0"/>
    <n v="1"/>
    <n v="0"/>
    <n v="0"/>
    <n v="1"/>
    <n v="1"/>
    <n v="0"/>
    <n v="0"/>
  </r>
  <r>
    <x v="40"/>
    <n v="498"/>
    <s v="st131q11na"/>
    <x v="5"/>
    <n v="0"/>
    <n v="1"/>
    <n v="0"/>
    <n v="0"/>
    <n v="0"/>
    <n v="1"/>
    <n v="0"/>
    <n v="0"/>
    <n v="1"/>
    <n v="0"/>
    <n v="0"/>
    <n v="1"/>
  </r>
  <r>
    <x v="41"/>
    <n v="499"/>
    <s v="st131q11na"/>
    <x v="5"/>
    <n v="0"/>
    <n v="0"/>
    <n v="1"/>
    <n v="0"/>
    <n v="0"/>
    <n v="1"/>
    <n v="0"/>
    <n v="0"/>
    <n v="1"/>
    <n v="0"/>
    <n v="0"/>
    <n v="1"/>
  </r>
  <r>
    <x v="42"/>
    <n v="528"/>
    <s v="st131q11na"/>
    <x v="5"/>
    <n v="0"/>
    <n v="0"/>
    <n v="1"/>
    <n v="0"/>
    <n v="0"/>
    <n v="1"/>
    <n v="0"/>
    <n v="0"/>
    <n v="1"/>
    <n v="1"/>
    <n v="0"/>
    <n v="0"/>
  </r>
  <r>
    <x v="43"/>
    <n v="554"/>
    <s v="st131q11na"/>
    <x v="5"/>
    <n v="0"/>
    <n v="0"/>
    <n v="1"/>
    <n v="0"/>
    <n v="0"/>
    <n v="1"/>
    <n v="0"/>
    <n v="0"/>
    <n v="1"/>
    <n v="1"/>
    <n v="0"/>
    <n v="0"/>
  </r>
  <r>
    <x v="44"/>
    <n v="578"/>
    <s v="st131q11na"/>
    <x v="5"/>
    <n v="0"/>
    <n v="0"/>
    <n v="1"/>
    <n v="0"/>
    <n v="0"/>
    <n v="1"/>
    <n v="0"/>
    <n v="0"/>
    <n v="1"/>
    <n v="0"/>
    <n v="0"/>
    <n v="1"/>
  </r>
  <r>
    <x v="45"/>
    <n v="604"/>
    <s v="st131q11na"/>
    <x v="5"/>
    <n v="0"/>
    <n v="0"/>
    <n v="1"/>
    <n v="0"/>
    <n v="0"/>
    <n v="1"/>
    <n v="0"/>
    <n v="0"/>
    <n v="1"/>
    <n v="0"/>
    <n v="0"/>
    <n v="1"/>
  </r>
  <r>
    <x v="46"/>
    <n v="616"/>
    <s v="st131q11na"/>
    <x v="5"/>
    <n v="0"/>
    <n v="0"/>
    <n v="1"/>
    <n v="0"/>
    <n v="0"/>
    <n v="1"/>
    <n v="0"/>
    <n v="0"/>
    <n v="1"/>
    <n v="1"/>
    <n v="0"/>
    <n v="0"/>
  </r>
  <r>
    <x v="47"/>
    <n v="620"/>
    <s v="st131q11na"/>
    <x v="5"/>
    <n v="0"/>
    <n v="0"/>
    <n v="0"/>
    <n v="0"/>
    <n v="1"/>
    <n v="0"/>
    <n v="0"/>
    <n v="0"/>
    <n v="1"/>
    <n v="0"/>
    <n v="0"/>
    <n v="1"/>
  </r>
  <r>
    <x v="48"/>
    <n v="630"/>
    <s v="st131q11na"/>
    <x v="5"/>
    <n v="0"/>
    <n v="0"/>
    <n v="0"/>
    <n v="0"/>
    <n v="0"/>
    <n v="0"/>
    <n v="0"/>
    <n v="0"/>
    <n v="0"/>
    <n v="0"/>
    <n v="0"/>
    <n v="0"/>
  </r>
  <r>
    <x v="49"/>
    <n v="634"/>
    <s v="st131q11na"/>
    <x v="5"/>
    <n v="0"/>
    <n v="1"/>
    <n v="0"/>
    <n v="0"/>
    <n v="1"/>
    <n v="0"/>
    <n v="1"/>
    <n v="0"/>
    <n v="0"/>
    <n v="1"/>
    <n v="0"/>
    <n v="0"/>
  </r>
  <r>
    <x v="50"/>
    <n v="642"/>
    <s v="st131q11na"/>
    <x v="5"/>
    <n v="0"/>
    <n v="0"/>
    <n v="1"/>
    <n v="0"/>
    <n v="0"/>
    <n v="1"/>
    <n v="0"/>
    <n v="0"/>
    <n v="1"/>
    <n v="0"/>
    <n v="0"/>
    <n v="1"/>
  </r>
  <r>
    <x v="51"/>
    <n v="643"/>
    <s v="st131q11na"/>
    <x v="5"/>
    <n v="0"/>
    <n v="0"/>
    <n v="1"/>
    <n v="0"/>
    <n v="0"/>
    <n v="1"/>
    <n v="0"/>
    <n v="0"/>
    <n v="1"/>
    <n v="1"/>
    <n v="0"/>
    <n v="0"/>
  </r>
  <r>
    <x v="52"/>
    <n v="702"/>
    <s v="st131q11na"/>
    <x v="5"/>
    <n v="0"/>
    <n v="0"/>
    <n v="0"/>
    <n v="0"/>
    <n v="0"/>
    <n v="0"/>
    <n v="0"/>
    <n v="0"/>
    <n v="0"/>
    <n v="0"/>
    <n v="0"/>
    <n v="0"/>
  </r>
  <r>
    <x v="53"/>
    <n v="703"/>
    <s v="st131q11na"/>
    <x v="5"/>
    <n v="0"/>
    <n v="0"/>
    <n v="1"/>
    <n v="0"/>
    <n v="0"/>
    <n v="1"/>
    <n v="0"/>
    <n v="0"/>
    <n v="1"/>
    <n v="0"/>
    <n v="0"/>
    <n v="1"/>
  </r>
  <r>
    <x v="54"/>
    <n v="704"/>
    <s v="st131q11na"/>
    <x v="5"/>
    <n v="0"/>
    <n v="1"/>
    <n v="0"/>
    <n v="0"/>
    <n v="1"/>
    <n v="0"/>
    <n v="1"/>
    <n v="0"/>
    <n v="0"/>
    <n v="1"/>
    <n v="0"/>
    <n v="0"/>
  </r>
  <r>
    <x v="55"/>
    <n v="705"/>
    <s v="st131q11na"/>
    <x v="5"/>
    <n v="0"/>
    <n v="0"/>
    <n v="1"/>
    <n v="0"/>
    <n v="0"/>
    <n v="1"/>
    <n v="0"/>
    <n v="0"/>
    <n v="1"/>
    <n v="0"/>
    <n v="0"/>
    <n v="1"/>
  </r>
  <r>
    <x v="56"/>
    <n v="724"/>
    <s v="st131q11na"/>
    <x v="5"/>
    <n v="0"/>
    <n v="0"/>
    <n v="1"/>
    <n v="0"/>
    <n v="0"/>
    <n v="1"/>
    <n v="0"/>
    <n v="0"/>
    <n v="1"/>
    <n v="0"/>
    <n v="0"/>
    <n v="1"/>
  </r>
  <r>
    <x v="57"/>
    <n v="752"/>
    <s v="st131q11na"/>
    <x v="5"/>
    <n v="0"/>
    <n v="0"/>
    <n v="0"/>
    <n v="0"/>
    <n v="0"/>
    <n v="0"/>
    <n v="0"/>
    <n v="0"/>
    <n v="0"/>
    <n v="0"/>
    <n v="0"/>
    <n v="0"/>
  </r>
  <r>
    <x v="58"/>
    <n v="756"/>
    <s v="st131q11na"/>
    <x v="5"/>
    <n v="0"/>
    <n v="0"/>
    <n v="1"/>
    <n v="0"/>
    <n v="1"/>
    <n v="0"/>
    <n v="0"/>
    <n v="0"/>
    <n v="1"/>
    <n v="1"/>
    <n v="0"/>
    <n v="0"/>
  </r>
  <r>
    <x v="59"/>
    <n v="764"/>
    <s v="st131q11na"/>
    <x v="5"/>
    <n v="0"/>
    <n v="0"/>
    <n v="0"/>
    <n v="0"/>
    <n v="0"/>
    <n v="1"/>
    <n v="0"/>
    <n v="0"/>
    <n v="1"/>
    <n v="0"/>
    <n v="0"/>
    <n v="1"/>
  </r>
  <r>
    <x v="60"/>
    <n v="780"/>
    <s v="st131q11na"/>
    <x v="5"/>
    <n v="0"/>
    <n v="0"/>
    <n v="0"/>
    <n v="0"/>
    <n v="0"/>
    <n v="0"/>
    <n v="0"/>
    <n v="0"/>
    <n v="0"/>
    <n v="0"/>
    <n v="0"/>
    <n v="0"/>
  </r>
  <r>
    <x v="61"/>
    <n v="784"/>
    <s v="st131q11na"/>
    <x v="5"/>
    <n v="0"/>
    <n v="0"/>
    <n v="1"/>
    <n v="0"/>
    <n v="0"/>
    <n v="1"/>
    <n v="0"/>
    <n v="0"/>
    <n v="1"/>
    <n v="0"/>
    <n v="0"/>
    <n v="1"/>
  </r>
  <r>
    <x v="62"/>
    <n v="788"/>
    <s v="st131q11na"/>
    <x v="5"/>
    <n v="0"/>
    <n v="0"/>
    <n v="1"/>
    <n v="0"/>
    <n v="1"/>
    <n v="0"/>
    <n v="0"/>
    <n v="0"/>
    <n v="1"/>
    <n v="0"/>
    <n v="0"/>
    <n v="1"/>
  </r>
  <r>
    <x v="63"/>
    <n v="792"/>
    <s v="st131q11na"/>
    <x v="5"/>
    <n v="0"/>
    <n v="0"/>
    <n v="1"/>
    <n v="0"/>
    <n v="1"/>
    <n v="0"/>
    <n v="0"/>
    <n v="0"/>
    <n v="1"/>
    <n v="0"/>
    <n v="0"/>
    <n v="1"/>
  </r>
  <r>
    <x v="64"/>
    <n v="807"/>
    <s v="st131q11na"/>
    <x v="5"/>
    <n v="0"/>
    <n v="0"/>
    <n v="1"/>
    <n v="0"/>
    <n v="0"/>
    <n v="1"/>
    <n v="0"/>
    <n v="0"/>
    <n v="1"/>
    <n v="0"/>
    <n v="0"/>
    <n v="1"/>
  </r>
  <r>
    <x v="65"/>
    <n v="826"/>
    <s v="st131q11na"/>
    <x v="5"/>
    <n v="1"/>
    <n v="0"/>
    <n v="0"/>
    <n v="0"/>
    <n v="0"/>
    <n v="1"/>
    <n v="0"/>
    <n v="0"/>
    <n v="1"/>
    <n v="0"/>
    <n v="0"/>
    <n v="1"/>
  </r>
  <r>
    <x v="66"/>
    <n v="840"/>
    <s v="st131q11na"/>
    <x v="5"/>
    <n v="0"/>
    <n v="0"/>
    <n v="1"/>
    <n v="0"/>
    <n v="0"/>
    <n v="1"/>
    <n v="0"/>
    <n v="0"/>
    <n v="1"/>
    <n v="0"/>
    <n v="0"/>
    <n v="1"/>
  </r>
  <r>
    <x v="67"/>
    <n v="858"/>
    <s v="st131q11na"/>
    <x v="5"/>
    <n v="0"/>
    <n v="1"/>
    <n v="0"/>
    <n v="0"/>
    <n v="0"/>
    <n v="1"/>
    <n v="1"/>
    <n v="0"/>
    <n v="0"/>
    <n v="0"/>
    <n v="0"/>
    <n v="1"/>
  </r>
  <r>
    <x v="68"/>
    <n v="970"/>
    <s v="st131q11na"/>
    <x v="5"/>
    <n v="0"/>
    <n v="0"/>
    <n v="1"/>
    <n v="0"/>
    <n v="1"/>
    <n v="0"/>
    <n v="0"/>
    <n v="0"/>
    <n v="1"/>
    <n v="1"/>
    <n v="0"/>
    <n v="0"/>
  </r>
  <r>
    <x v="69"/>
    <n v="971"/>
    <s v="st131q11na"/>
    <x v="5"/>
    <n v="0"/>
    <n v="1"/>
    <n v="0"/>
    <n v="0"/>
    <n v="0"/>
    <n v="1"/>
    <n v="0"/>
    <n v="0"/>
    <n v="1"/>
    <n v="0"/>
    <n v="0"/>
    <n v="1"/>
  </r>
  <r>
    <x v="70"/>
    <n v="972"/>
    <s v="st131q11na"/>
    <x v="5"/>
    <n v="0"/>
    <n v="0"/>
    <n v="0"/>
    <n v="0"/>
    <n v="0"/>
    <n v="0"/>
    <n v="0"/>
    <n v="0"/>
    <n v="0"/>
    <n v="0"/>
    <n v="0"/>
    <n v="0"/>
  </r>
  <r>
    <x v="71"/>
    <n v="973"/>
    <s v="st131q11na"/>
    <x v="5"/>
    <n v="0"/>
    <n v="0"/>
    <n v="0"/>
    <n v="0"/>
    <n v="0"/>
    <n v="0"/>
    <n v="0"/>
    <n v="0"/>
    <n v="0"/>
    <n v="0"/>
    <n v="0"/>
    <n v="0"/>
  </r>
  <r>
    <x v="72"/>
    <n v="974"/>
    <s v="st131q11na"/>
    <x v="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0:R37" firstHeaderRow="0" firstDataRow="1" firstDataCol="1" rowPageCount="1" colPageCount="1"/>
  <pivotFields count="16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/>
    <pivotField axis="axisRow" showAll="0">
      <items count="7">
        <item x="1"/>
        <item x="2"/>
        <item x="0"/>
        <item x="3"/>
        <item x="5"/>
        <item x="4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Urban significantly more SD" fld="4" baseField="0" baseItem="0"/>
    <dataField name="Sum of Urban significantly less SD" fld="5" baseField="0" baseItem="0"/>
    <dataField name="Sum of Urban significantly more D" fld="7" baseField="0" baseItem="0"/>
    <dataField name="Sum of Urban significantly less D" fld="8" baseField="0" baseItem="0"/>
    <dataField name="Sum of Urban significantly more A" fld="10" baseField="0" baseItem="0"/>
    <dataField name="Sum of Urban significantly less A" fld="11" baseField="0" baseItem="0"/>
    <dataField name="Sum of Urban significantly more SA" fld="13" baseField="0" baseItem="0"/>
    <dataField name="Sum of Urban significantly less S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7:P25" firstHeaderRow="0" firstDataRow="1" firstDataCol="1" rowPageCount="1" colPageCount="1"/>
  <pivotFields count="13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/>
    <pivotField axis="axisRow" showAll="0">
      <items count="8">
        <item x="0"/>
        <item x="2"/>
        <item x="1"/>
        <item x="6"/>
        <item x="5"/>
        <item x="4"/>
        <item x="3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Urban significantly more improve" fld="4" baseField="0" baseItem="0"/>
    <dataField name="Sum of Urban significantly less improve" fld="5" baseField="0" baseItem="0"/>
    <dataField name="Sum of Urban significantly more same" fld="7" baseField="0" baseItem="0"/>
    <dataField name="Sum of Urban significantly less same" fld="8" baseField="0" baseItem="0"/>
    <dataField name="Sum of Urban significantly more worse" fld="10" baseField="0" baseItem="0"/>
    <dataField name="Sum of Urban significantly less wors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4:R12" firstHeaderRow="0" firstDataRow="1" firstDataCol="1" rowPageCount="1" colPageCount="1"/>
  <pivotFields count="16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4"/>
        <item x="3"/>
        <item x="5"/>
        <item x="1"/>
        <item x="0"/>
        <item x="2"/>
        <item x="6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Urban significantly more 1" fld="4" baseField="0" baseItem="0"/>
    <dataField name="Sum of Urban significantly less 1" fld="5" baseField="0" baseItem="0"/>
    <dataField name="Sum of Urban significantly more 2" fld="7" baseField="0" baseItem="0"/>
    <dataField name="Sum of Urban significantly less 2" fld="8" baseField="0" baseItem="0"/>
    <dataField name="Sum of Urban significantly more 3" fld="10" baseField="0" baseItem="0"/>
    <dataField name="Sum of Urban significantly less 3" fld="11" baseField="0" baseItem="0"/>
    <dataField name="Sum of Urban significantly more 4" fld="13" baseField="0" baseItem="0"/>
    <dataField name="Sum of Urban significantly less 4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topLeftCell="I1" zoomScale="80" zoomScaleNormal="80" workbookViewId="0">
      <selection activeCell="K41" sqref="K41"/>
    </sheetView>
  </sheetViews>
  <sheetFormatPr defaultColWidth="9" defaultRowHeight="15" x14ac:dyDescent="0.25"/>
  <cols>
    <col min="1" max="1" width="31.7109375" bestFit="1" customWidth="1"/>
    <col min="3" max="3" width="23.85546875" bestFit="1" customWidth="1"/>
    <col min="10" max="10" width="23.140625" customWidth="1"/>
    <col min="11" max="11" width="33.7109375" customWidth="1"/>
    <col min="12" max="12" width="32.42578125" customWidth="1"/>
    <col min="13" max="13" width="32.7109375" customWidth="1"/>
    <col min="14" max="14" width="31.28515625" customWidth="1"/>
    <col min="15" max="15" width="32.42578125" customWidth="1"/>
    <col min="16" max="16" width="31" customWidth="1"/>
    <col min="17" max="17" width="33.5703125" customWidth="1"/>
    <col min="18" max="18" width="32.28515625" customWidth="1"/>
  </cols>
  <sheetData>
    <row r="1" spans="1:18" x14ac:dyDescent="0.25">
      <c r="A1" s="2" t="s">
        <v>10</v>
      </c>
      <c r="C1" s="10" t="s">
        <v>250</v>
      </c>
      <c r="D1" s="10"/>
      <c r="E1" s="10"/>
      <c r="F1" s="10"/>
      <c r="G1" s="10"/>
      <c r="H1" s="10"/>
      <c r="J1" s="2" t="s">
        <v>314</v>
      </c>
    </row>
    <row r="2" spans="1:18" x14ac:dyDescent="0.25">
      <c r="A2" s="4" t="s">
        <v>220</v>
      </c>
      <c r="C2" s="2" t="s">
        <v>190</v>
      </c>
      <c r="D2" s="2" t="s">
        <v>9</v>
      </c>
      <c r="E2" s="2">
        <v>2006</v>
      </c>
      <c r="F2" s="2">
        <v>2009</v>
      </c>
      <c r="G2" s="2">
        <v>2012</v>
      </c>
      <c r="H2" s="2">
        <v>2015</v>
      </c>
      <c r="J2" s="8" t="s">
        <v>105</v>
      </c>
      <c r="K2" t="s">
        <v>329</v>
      </c>
    </row>
    <row r="3" spans="1:18" x14ac:dyDescent="0.25">
      <c r="A3" s="5" t="s">
        <v>221</v>
      </c>
      <c r="C3" t="s">
        <v>225</v>
      </c>
      <c r="D3">
        <f>SUM(E3:H3)</f>
        <v>161</v>
      </c>
      <c r="E3">
        <f>COUNTIFS('Urban Performance Over Time'!J:J, 'Index and Summary'!E$2, 'Urban Performance Over Time'!L:L, TRUE)</f>
        <v>33</v>
      </c>
      <c r="F3">
        <f>COUNTIFS('Urban Performance Over Time'!J:J, 'Index and Summary'!F$2, 'Urban Performance Over Time'!L:L, TRUE)</f>
        <v>43</v>
      </c>
      <c r="G3">
        <f>COUNTIFS('Urban Performance Over Time'!J:J, 'Index and Summary'!G$2, 'Urban Performance Over Time'!L:L, TRUE)</f>
        <v>36</v>
      </c>
      <c r="H3">
        <f>COUNTIFS('Urban Performance Over Time'!J:J, 'Index and Summary'!H$2, 'Urban Performance Over Time'!L:L, TRUE)</f>
        <v>49</v>
      </c>
    </row>
    <row r="4" spans="1:18" x14ac:dyDescent="0.25">
      <c r="A4" s="5" t="s">
        <v>252</v>
      </c>
      <c r="C4" t="s">
        <v>226</v>
      </c>
      <c r="D4">
        <f>SUM(E4:H4)</f>
        <v>8</v>
      </c>
      <c r="E4">
        <f>COUNTIFS('Urban Performance Over Time'!J:J, 'Index and Summary'!E$2, 'Urban Performance Over Time'!M:M, TRUE)</f>
        <v>3</v>
      </c>
      <c r="F4">
        <f>COUNTIFS('Urban Performance Over Time'!J:J, 'Index and Summary'!F$2, 'Urban Performance Over Time'!M:M, TRUE)</f>
        <v>2</v>
      </c>
      <c r="G4">
        <f>COUNTIFS('Urban Performance Over Time'!J:J, 'Index and Summary'!G$2, 'Urban Performance Over Time'!M:M, TRUE)</f>
        <v>0</v>
      </c>
      <c r="H4">
        <f>COUNTIFS('Urban Performance Over Time'!J:J, 'Index and Summary'!H$2, 'Urban Performance Over Time'!M:M, TRUE)</f>
        <v>3</v>
      </c>
      <c r="J4" s="8" t="s">
        <v>304</v>
      </c>
      <c r="K4" t="s">
        <v>306</v>
      </c>
      <c r="L4" t="s">
        <v>307</v>
      </c>
      <c r="M4" t="s">
        <v>308</v>
      </c>
      <c r="N4" t="s">
        <v>309</v>
      </c>
      <c r="O4" t="s">
        <v>310</v>
      </c>
      <c r="P4" t="s">
        <v>311</v>
      </c>
      <c r="Q4" t="s">
        <v>312</v>
      </c>
      <c r="R4" t="s">
        <v>313</v>
      </c>
    </row>
    <row r="5" spans="1:18" x14ac:dyDescent="0.25">
      <c r="A5" s="5" t="s">
        <v>253</v>
      </c>
      <c r="C5" t="s">
        <v>227</v>
      </c>
      <c r="D5">
        <f>SUM(E5:H5)</f>
        <v>69</v>
      </c>
      <c r="E5">
        <f>COUNTIFS('Urban Performance Over Time'!J:J, 'Index and Summary'!E$2, 'Urban Performance Over Time'!N:N, TRUE)</f>
        <v>17</v>
      </c>
      <c r="F5">
        <f>COUNTIFS('Urban Performance Over Time'!J:J, 'Index and Summary'!F$2, 'Urban Performance Over Time'!N:N, TRUE)</f>
        <v>19</v>
      </c>
      <c r="G5">
        <f>COUNTIFS('Urban Performance Over Time'!J:J, 'Index and Summary'!G$2, 'Urban Performance Over Time'!N:N, TRUE)</f>
        <v>22</v>
      </c>
      <c r="H5">
        <f>COUNTIFS('Urban Performance Over Time'!J:J, 'Index and Summary'!H$2, 'Urban Performance Over Time'!N:N, TRUE)</f>
        <v>11</v>
      </c>
      <c r="J5" s="9" t="s">
        <v>180</v>
      </c>
      <c r="K5" s="1">
        <v>2</v>
      </c>
      <c r="L5" s="1">
        <v>21</v>
      </c>
      <c r="M5" s="1">
        <v>1</v>
      </c>
      <c r="N5" s="1">
        <v>31</v>
      </c>
      <c r="O5" s="1">
        <v>6</v>
      </c>
      <c r="P5" s="1">
        <v>10</v>
      </c>
      <c r="Q5" s="1">
        <v>28</v>
      </c>
      <c r="R5" s="1">
        <v>0</v>
      </c>
    </row>
    <row r="6" spans="1:18" x14ac:dyDescent="0.25">
      <c r="A6" s="5" t="s">
        <v>223</v>
      </c>
      <c r="J6" s="9" t="s">
        <v>182</v>
      </c>
      <c r="K6" s="1">
        <v>4</v>
      </c>
      <c r="L6" s="1">
        <v>20</v>
      </c>
      <c r="M6" s="1">
        <v>3</v>
      </c>
      <c r="N6" s="1">
        <v>23</v>
      </c>
      <c r="O6" s="1">
        <v>6</v>
      </c>
      <c r="P6" s="1">
        <v>4</v>
      </c>
      <c r="Q6" s="1">
        <v>24</v>
      </c>
      <c r="R6" s="1">
        <v>3</v>
      </c>
    </row>
    <row r="7" spans="1:18" x14ac:dyDescent="0.25">
      <c r="A7" s="5" t="s">
        <v>222</v>
      </c>
      <c r="I7" s="7"/>
      <c r="J7" s="9" t="s">
        <v>181</v>
      </c>
      <c r="K7" s="1">
        <v>3</v>
      </c>
      <c r="L7" s="1">
        <v>19</v>
      </c>
      <c r="M7" s="1">
        <v>0</v>
      </c>
      <c r="N7" s="1">
        <v>31</v>
      </c>
      <c r="O7" s="1">
        <v>6</v>
      </c>
      <c r="P7" s="1">
        <v>6</v>
      </c>
      <c r="Q7" s="1">
        <v>32</v>
      </c>
      <c r="R7" s="1">
        <v>1</v>
      </c>
    </row>
    <row r="8" spans="1:18" x14ac:dyDescent="0.25">
      <c r="A8" s="5" t="s">
        <v>224</v>
      </c>
      <c r="I8" s="6"/>
      <c r="J8" s="9" t="s">
        <v>186</v>
      </c>
      <c r="K8" s="1">
        <v>3</v>
      </c>
      <c r="L8" s="1">
        <v>21</v>
      </c>
      <c r="M8" s="1">
        <v>1</v>
      </c>
      <c r="N8" s="1">
        <v>13</v>
      </c>
      <c r="O8" s="1">
        <v>14</v>
      </c>
      <c r="P8" s="1">
        <v>2</v>
      </c>
      <c r="Q8" s="1">
        <v>20</v>
      </c>
      <c r="R8" s="1">
        <v>2</v>
      </c>
    </row>
    <row r="9" spans="1:18" x14ac:dyDescent="0.25">
      <c r="J9" s="9" t="s">
        <v>185</v>
      </c>
      <c r="K9" s="1">
        <v>2</v>
      </c>
      <c r="L9" s="1">
        <v>27</v>
      </c>
      <c r="M9" s="1">
        <v>0</v>
      </c>
      <c r="N9" s="1">
        <v>24</v>
      </c>
      <c r="O9" s="1">
        <v>15</v>
      </c>
      <c r="P9" s="1">
        <v>4</v>
      </c>
      <c r="Q9" s="1">
        <v>30</v>
      </c>
      <c r="R9" s="1">
        <v>2</v>
      </c>
    </row>
    <row r="10" spans="1:18" x14ac:dyDescent="0.25">
      <c r="J10" s="9" t="s">
        <v>184</v>
      </c>
      <c r="K10" s="1">
        <v>5</v>
      </c>
      <c r="L10" s="1">
        <v>21</v>
      </c>
      <c r="M10" s="1">
        <v>2</v>
      </c>
      <c r="N10" s="1">
        <v>4</v>
      </c>
      <c r="O10" s="1">
        <v>9</v>
      </c>
      <c r="P10" s="1">
        <v>5</v>
      </c>
      <c r="Q10" s="1">
        <v>9</v>
      </c>
      <c r="R10" s="1">
        <v>2</v>
      </c>
    </row>
    <row r="11" spans="1:18" x14ac:dyDescent="0.25">
      <c r="J11" s="9" t="s">
        <v>183</v>
      </c>
      <c r="K11" s="1">
        <v>1</v>
      </c>
      <c r="L11" s="1">
        <v>21</v>
      </c>
      <c r="M11" s="1">
        <v>1</v>
      </c>
      <c r="N11" s="1">
        <v>16</v>
      </c>
      <c r="O11" s="1">
        <v>7</v>
      </c>
      <c r="P11" s="1">
        <v>2</v>
      </c>
      <c r="Q11" s="1">
        <v>18</v>
      </c>
      <c r="R11" s="1">
        <v>1</v>
      </c>
    </row>
    <row r="12" spans="1:18" x14ac:dyDescent="0.25">
      <c r="J12" s="9" t="s">
        <v>305</v>
      </c>
      <c r="K12" s="1">
        <v>20</v>
      </c>
      <c r="L12" s="1">
        <v>150</v>
      </c>
      <c r="M12" s="1">
        <v>8</v>
      </c>
      <c r="N12" s="1">
        <v>142</v>
      </c>
      <c r="O12" s="1">
        <v>63</v>
      </c>
      <c r="P12" s="1">
        <v>33</v>
      </c>
      <c r="Q12" s="1">
        <v>161</v>
      </c>
      <c r="R12" s="1">
        <v>11</v>
      </c>
    </row>
    <row r="14" spans="1:18" x14ac:dyDescent="0.25">
      <c r="J14" s="2" t="s">
        <v>178</v>
      </c>
    </row>
    <row r="15" spans="1:18" x14ac:dyDescent="0.25">
      <c r="J15" s="8" t="s">
        <v>105</v>
      </c>
      <c r="K15" t="s">
        <v>329</v>
      </c>
    </row>
    <row r="16" spans="1:18" x14ac:dyDescent="0.25">
      <c r="M16" s="1"/>
      <c r="N16" s="1"/>
      <c r="O16" s="1"/>
      <c r="P16" s="1"/>
    </row>
    <row r="17" spans="10:18" x14ac:dyDescent="0.25">
      <c r="J17" s="8" t="s">
        <v>304</v>
      </c>
      <c r="K17" t="s">
        <v>315</v>
      </c>
      <c r="L17" t="s">
        <v>316</v>
      </c>
      <c r="M17" t="s">
        <v>317</v>
      </c>
      <c r="N17" t="s">
        <v>318</v>
      </c>
      <c r="O17" t="s">
        <v>319</v>
      </c>
      <c r="P17" t="s">
        <v>320</v>
      </c>
    </row>
    <row r="18" spans="10:18" x14ac:dyDescent="0.25">
      <c r="J18" s="9" t="s">
        <v>180</v>
      </c>
      <c r="K18" s="1">
        <v>1</v>
      </c>
      <c r="L18" s="1">
        <v>21</v>
      </c>
      <c r="M18" s="1">
        <v>2</v>
      </c>
      <c r="N18" s="1">
        <v>11</v>
      </c>
      <c r="O18" s="1">
        <v>19</v>
      </c>
      <c r="P18" s="1">
        <v>4</v>
      </c>
    </row>
    <row r="19" spans="10:18" x14ac:dyDescent="0.25">
      <c r="J19" s="9" t="s">
        <v>182</v>
      </c>
      <c r="K19" s="1">
        <v>4</v>
      </c>
      <c r="L19" s="1">
        <v>17</v>
      </c>
      <c r="M19" s="1">
        <v>3</v>
      </c>
      <c r="N19" s="1">
        <v>12</v>
      </c>
      <c r="O19" s="1">
        <v>18</v>
      </c>
      <c r="P19" s="1">
        <v>3</v>
      </c>
    </row>
    <row r="20" spans="10:18" x14ac:dyDescent="0.25">
      <c r="J20" s="9" t="s">
        <v>181</v>
      </c>
      <c r="K20" s="1">
        <v>2</v>
      </c>
      <c r="L20" s="1">
        <v>20</v>
      </c>
      <c r="M20" s="1">
        <v>2</v>
      </c>
      <c r="N20" s="1">
        <v>9</v>
      </c>
      <c r="O20" s="1">
        <v>22</v>
      </c>
      <c r="P20" s="1">
        <v>2</v>
      </c>
    </row>
    <row r="21" spans="10:18" x14ac:dyDescent="0.25">
      <c r="J21" s="9" t="s">
        <v>186</v>
      </c>
      <c r="K21" s="1">
        <v>8</v>
      </c>
      <c r="L21" s="1">
        <v>7</v>
      </c>
      <c r="M21" s="1">
        <v>2</v>
      </c>
      <c r="N21" s="1">
        <v>9</v>
      </c>
      <c r="O21" s="1">
        <v>7</v>
      </c>
      <c r="P21" s="1">
        <v>2</v>
      </c>
      <c r="Q21" s="1"/>
      <c r="R21" s="1"/>
    </row>
    <row r="22" spans="10:18" x14ac:dyDescent="0.25">
      <c r="J22" s="9" t="s">
        <v>185</v>
      </c>
      <c r="K22" s="1">
        <v>2</v>
      </c>
      <c r="L22" s="1">
        <v>18</v>
      </c>
      <c r="M22" s="1">
        <v>3</v>
      </c>
      <c r="N22" s="1">
        <v>11</v>
      </c>
      <c r="O22" s="1">
        <v>22</v>
      </c>
      <c r="P22" s="1">
        <v>3</v>
      </c>
      <c r="Q22" s="1"/>
      <c r="R22" s="1"/>
    </row>
    <row r="23" spans="10:18" x14ac:dyDescent="0.25">
      <c r="J23" s="9" t="s">
        <v>184</v>
      </c>
      <c r="K23" s="1">
        <v>3</v>
      </c>
      <c r="L23" s="1">
        <v>17</v>
      </c>
      <c r="M23" s="1">
        <v>8</v>
      </c>
      <c r="N23" s="1">
        <v>1</v>
      </c>
      <c r="O23" s="1">
        <v>12</v>
      </c>
      <c r="P23" s="1">
        <v>4</v>
      </c>
      <c r="Q23" s="1"/>
      <c r="R23" s="1"/>
    </row>
    <row r="24" spans="10:18" x14ac:dyDescent="0.25">
      <c r="J24" s="9" t="s">
        <v>183</v>
      </c>
      <c r="K24" s="1">
        <v>4</v>
      </c>
      <c r="L24" s="1">
        <v>20</v>
      </c>
      <c r="M24" s="1">
        <v>3</v>
      </c>
      <c r="N24" s="1">
        <v>8</v>
      </c>
      <c r="O24" s="1">
        <v>18</v>
      </c>
      <c r="P24" s="1">
        <v>2</v>
      </c>
      <c r="Q24" s="1"/>
      <c r="R24" s="1"/>
    </row>
    <row r="25" spans="10:18" x14ac:dyDescent="0.25">
      <c r="J25" s="9" t="s">
        <v>305</v>
      </c>
      <c r="K25" s="1">
        <v>24</v>
      </c>
      <c r="L25" s="1">
        <v>120</v>
      </c>
      <c r="M25" s="1">
        <v>23</v>
      </c>
      <c r="N25" s="1">
        <v>61</v>
      </c>
      <c r="O25" s="1">
        <v>118</v>
      </c>
      <c r="P25" s="1">
        <v>20</v>
      </c>
      <c r="Q25" s="1"/>
      <c r="R25" s="1"/>
    </row>
    <row r="26" spans="10:18" x14ac:dyDescent="0.25">
      <c r="Q26" s="1"/>
      <c r="R26" s="1"/>
    </row>
    <row r="27" spans="10:18" x14ac:dyDescent="0.25">
      <c r="J27" s="12" t="s">
        <v>179</v>
      </c>
      <c r="Q27" s="1"/>
      <c r="R27" s="1"/>
    </row>
    <row r="28" spans="10:18" x14ac:dyDescent="0.25">
      <c r="J28" s="8" t="s">
        <v>105</v>
      </c>
      <c r="K28" t="s">
        <v>329</v>
      </c>
      <c r="Q28" s="1"/>
      <c r="R28" s="1"/>
    </row>
    <row r="29" spans="10:18" x14ac:dyDescent="0.25">
      <c r="Q29" s="1"/>
      <c r="R29" s="1"/>
    </row>
    <row r="30" spans="10:18" x14ac:dyDescent="0.25">
      <c r="J30" s="8" t="s">
        <v>304</v>
      </c>
      <c r="K30" t="s">
        <v>321</v>
      </c>
      <c r="L30" t="s">
        <v>322</v>
      </c>
      <c r="M30" t="s">
        <v>323</v>
      </c>
      <c r="N30" t="s">
        <v>324</v>
      </c>
      <c r="O30" t="s">
        <v>325</v>
      </c>
      <c r="P30" t="s">
        <v>326</v>
      </c>
      <c r="Q30" t="s">
        <v>327</v>
      </c>
      <c r="R30" t="s">
        <v>328</v>
      </c>
    </row>
    <row r="31" spans="10:18" x14ac:dyDescent="0.25">
      <c r="J31" s="9" t="s">
        <v>206</v>
      </c>
      <c r="K31" s="1">
        <v>1</v>
      </c>
      <c r="L31" s="1">
        <v>16</v>
      </c>
      <c r="M31" s="1">
        <v>1</v>
      </c>
      <c r="N31" s="1">
        <v>23</v>
      </c>
      <c r="O31" s="1">
        <v>9</v>
      </c>
      <c r="P31" s="1">
        <v>6</v>
      </c>
      <c r="Q31" s="1">
        <v>26</v>
      </c>
      <c r="R31" s="1">
        <v>0</v>
      </c>
    </row>
    <row r="32" spans="10:18" x14ac:dyDescent="0.25">
      <c r="J32" s="9" t="s">
        <v>207</v>
      </c>
      <c r="K32" s="1">
        <v>0</v>
      </c>
      <c r="L32" s="1">
        <v>14</v>
      </c>
      <c r="M32" s="1">
        <v>1</v>
      </c>
      <c r="N32" s="1">
        <v>23</v>
      </c>
      <c r="O32" s="1">
        <v>3</v>
      </c>
      <c r="P32" s="1">
        <v>16</v>
      </c>
      <c r="Q32" s="1">
        <v>36</v>
      </c>
      <c r="R32" s="1">
        <v>0</v>
      </c>
    </row>
    <row r="33" spans="10:18" x14ac:dyDescent="0.25">
      <c r="J33" s="9" t="s">
        <v>205</v>
      </c>
      <c r="K33" s="1">
        <v>2</v>
      </c>
      <c r="L33" s="1">
        <v>19</v>
      </c>
      <c r="M33" s="1">
        <v>1</v>
      </c>
      <c r="N33" s="1">
        <v>19</v>
      </c>
      <c r="O33" s="1">
        <v>8</v>
      </c>
      <c r="P33" s="1">
        <v>11</v>
      </c>
      <c r="Q33" s="1">
        <v>25</v>
      </c>
      <c r="R33" s="1">
        <v>1</v>
      </c>
    </row>
    <row r="34" spans="10:18" x14ac:dyDescent="0.25">
      <c r="J34" s="9" t="s">
        <v>208</v>
      </c>
      <c r="K34" s="1">
        <v>0</v>
      </c>
      <c r="L34" s="1">
        <v>17</v>
      </c>
      <c r="M34" s="1">
        <v>1</v>
      </c>
      <c r="N34" s="1">
        <v>15</v>
      </c>
      <c r="O34" s="1">
        <v>2</v>
      </c>
      <c r="P34" s="1">
        <v>19</v>
      </c>
      <c r="Q34" s="1">
        <v>30</v>
      </c>
      <c r="R34" s="1">
        <v>1</v>
      </c>
    </row>
    <row r="35" spans="10:18" x14ac:dyDescent="0.25">
      <c r="J35" s="9" t="s">
        <v>210</v>
      </c>
      <c r="K35" s="1">
        <v>1</v>
      </c>
      <c r="L35" s="1">
        <v>15</v>
      </c>
      <c r="M35" s="1">
        <v>0</v>
      </c>
      <c r="N35" s="1">
        <v>13</v>
      </c>
      <c r="O35" s="1">
        <v>7</v>
      </c>
      <c r="P35" s="1">
        <v>5</v>
      </c>
      <c r="Q35" s="1">
        <v>18</v>
      </c>
      <c r="R35" s="1">
        <v>0</v>
      </c>
    </row>
    <row r="36" spans="10:18" x14ac:dyDescent="0.25">
      <c r="J36" s="9" t="s">
        <v>209</v>
      </c>
      <c r="K36" s="1">
        <v>0</v>
      </c>
      <c r="L36" s="1">
        <v>10</v>
      </c>
      <c r="M36" s="1">
        <v>1</v>
      </c>
      <c r="N36" s="1">
        <v>13</v>
      </c>
      <c r="O36" s="1">
        <v>9</v>
      </c>
      <c r="P36" s="1">
        <v>6</v>
      </c>
      <c r="Q36" s="1">
        <v>27</v>
      </c>
      <c r="R36" s="1">
        <v>1</v>
      </c>
    </row>
    <row r="37" spans="10:18" x14ac:dyDescent="0.25">
      <c r="J37" s="9" t="s">
        <v>305</v>
      </c>
      <c r="K37" s="1">
        <v>4</v>
      </c>
      <c r="L37" s="1">
        <v>91</v>
      </c>
      <c r="M37" s="1">
        <v>5</v>
      </c>
      <c r="N37" s="1">
        <v>106</v>
      </c>
      <c r="O37" s="1">
        <v>38</v>
      </c>
      <c r="P37" s="1">
        <v>63</v>
      </c>
      <c r="Q37" s="1">
        <v>162</v>
      </c>
      <c r="R37" s="1">
        <v>3</v>
      </c>
    </row>
  </sheetData>
  <mergeCells count="1">
    <mergeCell ref="C1:H1"/>
  </mergeCells>
  <hyperlinks>
    <hyperlink ref="A2" location="'Urban Percentages Over Time'!A1" display="'Urban Percentages Over Time'!A1"/>
    <hyperlink ref="A3" location="'Urban Performance Over Time'!A1" display="Urban Performance Over Time"/>
    <hyperlink ref="A4" location="'Urban Percentage 2015'!A1" display="Urban Percentage 2015"/>
    <hyperlink ref="A5" location="'Urban Performance 2015'!A1" display="Urban Performance 2015"/>
    <hyperlink ref="A6" location="'Urban Science Awareness 2015'!A1" display="Urban Science Awareness 2015"/>
    <hyperlink ref="A7" location="'Urban Science Issues 2015'!A1" display="Urban Science Issues 2015"/>
    <hyperlink ref="A8" location="'Urban Science Beliefs 2015'!A1" display="Urban Science Beliefs 2015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topLeftCell="H1" workbookViewId="0">
      <selection activeCell="P15" sqref="P15:P21"/>
    </sheetView>
  </sheetViews>
  <sheetFormatPr defaultRowHeight="15" x14ac:dyDescent="0.25"/>
  <cols>
    <col min="9" max="9" width="30.42578125" bestFit="1" customWidth="1"/>
    <col min="10" max="10" width="34.7109375" bestFit="1" customWidth="1"/>
    <col min="11" max="11" width="24.85546875" bestFit="1" customWidth="1"/>
    <col min="14" max="14" width="14.42578125" bestFit="1" customWidth="1"/>
    <col min="15" max="15" width="10.85546875" bestFit="1" customWidth="1"/>
    <col min="16" max="16" width="20.7109375" bestFit="1" customWidth="1"/>
    <col min="17" max="17" width="9.42578125" bestFit="1" customWidth="1"/>
  </cols>
  <sheetData>
    <row r="1" spans="1:19" x14ac:dyDescent="0.25">
      <c r="A1" t="s">
        <v>16</v>
      </c>
      <c r="B1" t="s">
        <v>17</v>
      </c>
      <c r="D1" t="s">
        <v>0</v>
      </c>
      <c r="E1" t="s">
        <v>1</v>
      </c>
      <c r="F1" t="s">
        <v>2</v>
      </c>
      <c r="H1" t="s">
        <v>6</v>
      </c>
      <c r="I1" t="s">
        <v>7</v>
      </c>
      <c r="J1" t="s">
        <v>8</v>
      </c>
      <c r="K1" t="s">
        <v>251</v>
      </c>
      <c r="N1" t="s">
        <v>190</v>
      </c>
      <c r="O1" t="s">
        <v>137</v>
      </c>
      <c r="P1" t="s">
        <v>139</v>
      </c>
      <c r="Q1" t="s">
        <v>193</v>
      </c>
      <c r="R1" t="s">
        <v>187</v>
      </c>
      <c r="S1" t="s">
        <v>188</v>
      </c>
    </row>
    <row r="2" spans="1:19" x14ac:dyDescent="0.25">
      <c r="A2">
        <v>8</v>
      </c>
      <c r="B2" t="s">
        <v>18</v>
      </c>
      <c r="D2" s="1">
        <v>8</v>
      </c>
      <c r="E2">
        <v>2015</v>
      </c>
      <c r="F2" t="s">
        <v>3</v>
      </c>
      <c r="H2">
        <v>2006</v>
      </c>
      <c r="I2">
        <f>COUNTIFS(B:B, H2,D:D, "Yes")</f>
        <v>23</v>
      </c>
      <c r="J2">
        <f>COUNTIFS(B:B, H2,D:D, "No")</f>
        <v>18</v>
      </c>
      <c r="N2" s="11" t="s">
        <v>178</v>
      </c>
      <c r="O2" t="s">
        <v>138</v>
      </c>
      <c r="P2" t="s">
        <v>180</v>
      </c>
      <c r="Q2" t="s">
        <v>194</v>
      </c>
      <c r="R2" t="s">
        <v>189</v>
      </c>
      <c r="S2" t="s">
        <v>191</v>
      </c>
    </row>
    <row r="3" spans="1:19" x14ac:dyDescent="0.25">
      <c r="A3">
        <v>12</v>
      </c>
      <c r="B3" t="s">
        <v>19</v>
      </c>
      <c r="D3" s="1">
        <v>8</v>
      </c>
      <c r="E3">
        <v>2012</v>
      </c>
      <c r="F3" t="s">
        <v>3</v>
      </c>
      <c r="H3">
        <v>2009</v>
      </c>
      <c r="I3">
        <f>COUNTIFS(B:B, H3,D:D, "Yes")</f>
        <v>24</v>
      </c>
      <c r="J3">
        <f>COUNTIFS(B:B, H3,D:D, "No")</f>
        <v>29</v>
      </c>
      <c r="N3" s="11"/>
      <c r="O3" t="s">
        <v>140</v>
      </c>
      <c r="P3" t="s">
        <v>181</v>
      </c>
      <c r="Q3" t="s">
        <v>192</v>
      </c>
      <c r="R3" t="s">
        <v>189</v>
      </c>
      <c r="S3" t="s">
        <v>191</v>
      </c>
    </row>
    <row r="4" spans="1:19" x14ac:dyDescent="0.25">
      <c r="A4">
        <v>31</v>
      </c>
      <c r="B4" t="s">
        <v>20</v>
      </c>
      <c r="D4" s="1">
        <v>8</v>
      </c>
      <c r="E4">
        <v>2009</v>
      </c>
      <c r="F4" t="s">
        <v>3</v>
      </c>
      <c r="H4">
        <v>2012</v>
      </c>
      <c r="I4">
        <f>COUNTIFS(B:B, H4,D:D, "Yes")</f>
        <v>24</v>
      </c>
      <c r="J4">
        <f>COUNTIFS(B:B, H4,D:D, "No")</f>
        <v>21</v>
      </c>
      <c r="N4" s="11"/>
      <c r="O4" t="s">
        <v>141</v>
      </c>
      <c r="P4" t="s">
        <v>182</v>
      </c>
      <c r="Q4" t="s">
        <v>195</v>
      </c>
      <c r="R4" t="s">
        <v>189</v>
      </c>
      <c r="S4" t="s">
        <v>191</v>
      </c>
    </row>
    <row r="5" spans="1:19" x14ac:dyDescent="0.25">
      <c r="A5">
        <v>32</v>
      </c>
      <c r="B5" t="s">
        <v>21</v>
      </c>
      <c r="D5" s="1">
        <v>8</v>
      </c>
      <c r="E5">
        <v>2006</v>
      </c>
      <c r="F5" t="e">
        <v>#N/A</v>
      </c>
      <c r="H5">
        <v>2015</v>
      </c>
      <c r="I5">
        <f>COUNTIFS(B:B, H5,D:D, "Yes")</f>
        <v>25</v>
      </c>
      <c r="J5">
        <f>COUNTIFS(B:B, H5,D:D, "No")</f>
        <v>25</v>
      </c>
      <c r="N5" s="11"/>
      <c r="O5" t="s">
        <v>142</v>
      </c>
      <c r="P5" t="s">
        <v>183</v>
      </c>
      <c r="Q5" t="s">
        <v>196</v>
      </c>
      <c r="R5" t="s">
        <v>189</v>
      </c>
      <c r="S5" t="s">
        <v>191</v>
      </c>
    </row>
    <row r="6" spans="1:19" x14ac:dyDescent="0.25">
      <c r="A6">
        <v>36</v>
      </c>
      <c r="B6" t="s">
        <v>22</v>
      </c>
      <c r="D6" s="1">
        <v>12</v>
      </c>
      <c r="E6">
        <v>2015</v>
      </c>
      <c r="F6" t="s">
        <v>3</v>
      </c>
      <c r="H6" t="s">
        <v>9</v>
      </c>
      <c r="I6">
        <f>SUM(I2:I5)</f>
        <v>96</v>
      </c>
      <c r="J6">
        <f>SUM(J2:J5)</f>
        <v>93</v>
      </c>
      <c r="N6" s="11"/>
      <c r="O6" t="s">
        <v>143</v>
      </c>
      <c r="P6" t="s">
        <v>184</v>
      </c>
      <c r="Q6" t="s">
        <v>184</v>
      </c>
      <c r="R6" t="s">
        <v>189</v>
      </c>
      <c r="S6" t="s">
        <v>191</v>
      </c>
    </row>
    <row r="7" spans="1:19" x14ac:dyDescent="0.25">
      <c r="A7">
        <v>40</v>
      </c>
      <c r="B7" t="s">
        <v>23</v>
      </c>
      <c r="D7" s="1">
        <v>12</v>
      </c>
      <c r="E7">
        <v>2012</v>
      </c>
      <c r="F7" t="e">
        <v>#N/A</v>
      </c>
      <c r="N7" s="11"/>
      <c r="O7" t="s">
        <v>144</v>
      </c>
      <c r="P7" t="s">
        <v>185</v>
      </c>
      <c r="Q7" t="s">
        <v>197</v>
      </c>
      <c r="R7" t="s">
        <v>189</v>
      </c>
      <c r="S7" t="s">
        <v>191</v>
      </c>
    </row>
    <row r="8" spans="1:19" x14ac:dyDescent="0.25">
      <c r="A8">
        <v>56</v>
      </c>
      <c r="B8" t="s">
        <v>24</v>
      </c>
      <c r="D8" s="1">
        <v>12</v>
      </c>
      <c r="E8">
        <v>2009</v>
      </c>
      <c r="F8" t="e">
        <v>#N/A</v>
      </c>
      <c r="N8" s="11"/>
      <c r="O8" t="s">
        <v>145</v>
      </c>
      <c r="P8" t="s">
        <v>186</v>
      </c>
      <c r="Q8" t="s">
        <v>198</v>
      </c>
      <c r="R8" t="s">
        <v>189</v>
      </c>
      <c r="S8" t="s">
        <v>191</v>
      </c>
    </row>
    <row r="9" spans="1:19" x14ac:dyDescent="0.25">
      <c r="A9">
        <v>76</v>
      </c>
      <c r="B9" t="s">
        <v>25</v>
      </c>
      <c r="D9" s="1">
        <v>12</v>
      </c>
      <c r="E9">
        <v>2006</v>
      </c>
      <c r="F9" t="e">
        <v>#N/A</v>
      </c>
      <c r="N9" s="11" t="s">
        <v>179</v>
      </c>
      <c r="O9" t="s">
        <v>146</v>
      </c>
      <c r="P9" t="s">
        <v>205</v>
      </c>
      <c r="Q9" t="s">
        <v>211</v>
      </c>
      <c r="R9" t="s">
        <v>218</v>
      </c>
      <c r="S9" t="s">
        <v>219</v>
      </c>
    </row>
    <row r="10" spans="1:19" x14ac:dyDescent="0.25">
      <c r="A10">
        <v>100</v>
      </c>
      <c r="B10" t="s">
        <v>26</v>
      </c>
      <c r="D10" s="1">
        <v>31</v>
      </c>
      <c r="E10">
        <v>2015</v>
      </c>
      <c r="F10" t="e">
        <v>#N/A</v>
      </c>
      <c r="N10" s="11"/>
      <c r="O10" t="s">
        <v>173</v>
      </c>
      <c r="P10" t="s">
        <v>206</v>
      </c>
      <c r="Q10" t="s">
        <v>212</v>
      </c>
      <c r="R10" t="s">
        <v>218</v>
      </c>
      <c r="S10" t="s">
        <v>219</v>
      </c>
    </row>
    <row r="11" spans="1:19" x14ac:dyDescent="0.25">
      <c r="A11">
        <v>124</v>
      </c>
      <c r="B11" t="s">
        <v>27</v>
      </c>
      <c r="D11" s="1">
        <v>31</v>
      </c>
      <c r="E11">
        <v>2012</v>
      </c>
      <c r="F11" t="e">
        <v>#N/A</v>
      </c>
      <c r="N11" s="11"/>
      <c r="O11" t="s">
        <v>174</v>
      </c>
      <c r="P11" t="s">
        <v>207</v>
      </c>
      <c r="Q11" t="s">
        <v>213</v>
      </c>
      <c r="R11" t="s">
        <v>218</v>
      </c>
      <c r="S11" t="s">
        <v>219</v>
      </c>
    </row>
    <row r="12" spans="1:19" x14ac:dyDescent="0.25">
      <c r="A12">
        <v>152</v>
      </c>
      <c r="B12" t="s">
        <v>28</v>
      </c>
      <c r="D12" s="1">
        <v>31</v>
      </c>
      <c r="E12">
        <v>2009</v>
      </c>
      <c r="F12" t="s">
        <v>3</v>
      </c>
      <c r="N12" s="11"/>
      <c r="O12" t="s">
        <v>175</v>
      </c>
      <c r="P12" t="s">
        <v>208</v>
      </c>
      <c r="Q12" t="s">
        <v>214</v>
      </c>
      <c r="R12" t="s">
        <v>218</v>
      </c>
      <c r="S12" t="s">
        <v>219</v>
      </c>
    </row>
    <row r="13" spans="1:19" x14ac:dyDescent="0.25">
      <c r="A13">
        <v>156</v>
      </c>
      <c r="B13" t="s">
        <v>29</v>
      </c>
      <c r="D13" s="1">
        <v>31</v>
      </c>
      <c r="E13">
        <v>2006</v>
      </c>
      <c r="F13" t="s">
        <v>3</v>
      </c>
      <c r="N13" s="11"/>
      <c r="O13" t="s">
        <v>176</v>
      </c>
      <c r="P13" t="s">
        <v>209</v>
      </c>
      <c r="Q13" t="s">
        <v>215</v>
      </c>
      <c r="R13" t="s">
        <v>218</v>
      </c>
      <c r="S13" t="s">
        <v>219</v>
      </c>
    </row>
    <row r="14" spans="1:19" x14ac:dyDescent="0.25">
      <c r="A14">
        <v>158</v>
      </c>
      <c r="B14" t="s">
        <v>30</v>
      </c>
      <c r="D14" s="1">
        <v>32</v>
      </c>
      <c r="E14">
        <v>2015</v>
      </c>
      <c r="F14" t="e">
        <v>#N/A</v>
      </c>
      <c r="N14" s="11"/>
      <c r="O14" t="s">
        <v>177</v>
      </c>
      <c r="P14" t="s">
        <v>210</v>
      </c>
      <c r="Q14" t="s">
        <v>216</v>
      </c>
      <c r="R14" t="s">
        <v>218</v>
      </c>
      <c r="S14" t="s">
        <v>219</v>
      </c>
    </row>
    <row r="15" spans="1:19" x14ac:dyDescent="0.25">
      <c r="A15">
        <v>170</v>
      </c>
      <c r="B15" t="s">
        <v>31</v>
      </c>
      <c r="D15" s="1">
        <v>32</v>
      </c>
      <c r="E15">
        <v>2012</v>
      </c>
      <c r="F15" t="s">
        <v>3</v>
      </c>
      <c r="N15" s="11" t="s">
        <v>199</v>
      </c>
      <c r="O15" t="s">
        <v>200</v>
      </c>
      <c r="P15" t="s">
        <v>185</v>
      </c>
      <c r="Q15" t="s">
        <v>194</v>
      </c>
      <c r="R15" t="s">
        <v>204</v>
      </c>
      <c r="S15" t="s">
        <v>217</v>
      </c>
    </row>
    <row r="16" spans="1:19" x14ac:dyDescent="0.25">
      <c r="A16">
        <v>188</v>
      </c>
      <c r="B16" t="s">
        <v>32</v>
      </c>
      <c r="D16" s="1">
        <v>32</v>
      </c>
      <c r="E16">
        <v>2009</v>
      </c>
      <c r="F16" t="s">
        <v>3</v>
      </c>
      <c r="N16" s="11"/>
      <c r="O16" t="s">
        <v>289</v>
      </c>
      <c r="P16" t="s">
        <v>186</v>
      </c>
      <c r="Q16" t="s">
        <v>192</v>
      </c>
      <c r="R16" t="s">
        <v>204</v>
      </c>
      <c r="S16" t="s">
        <v>217</v>
      </c>
    </row>
    <row r="17" spans="1:19" x14ac:dyDescent="0.25">
      <c r="A17">
        <v>191</v>
      </c>
      <c r="B17" t="s">
        <v>33</v>
      </c>
      <c r="D17" s="1">
        <v>32</v>
      </c>
      <c r="E17">
        <v>2006</v>
      </c>
      <c r="F17" t="s">
        <v>3</v>
      </c>
      <c r="N17" s="11"/>
      <c r="O17" t="s">
        <v>201</v>
      </c>
      <c r="P17" t="s">
        <v>184</v>
      </c>
      <c r="Q17" t="s">
        <v>195</v>
      </c>
      <c r="R17" t="s">
        <v>204</v>
      </c>
      <c r="S17" t="s">
        <v>217</v>
      </c>
    </row>
    <row r="18" spans="1:19" x14ac:dyDescent="0.25">
      <c r="A18">
        <v>203</v>
      </c>
      <c r="B18" t="s">
        <v>34</v>
      </c>
      <c r="D18" s="1">
        <v>36</v>
      </c>
      <c r="E18">
        <v>2015</v>
      </c>
      <c r="F18" t="s">
        <v>4</v>
      </c>
      <c r="N18" s="11"/>
      <c r="O18" t="s">
        <v>202</v>
      </c>
      <c r="P18" t="s">
        <v>182</v>
      </c>
      <c r="Q18" t="s">
        <v>196</v>
      </c>
      <c r="R18" t="s">
        <v>204</v>
      </c>
      <c r="S18" t="s">
        <v>217</v>
      </c>
    </row>
    <row r="19" spans="1:19" x14ac:dyDescent="0.25">
      <c r="A19">
        <v>208</v>
      </c>
      <c r="B19" t="s">
        <v>35</v>
      </c>
      <c r="D19" s="1">
        <v>36</v>
      </c>
      <c r="E19">
        <v>2012</v>
      </c>
      <c r="F19" t="s">
        <v>4</v>
      </c>
      <c r="N19" s="11"/>
      <c r="O19" t="s">
        <v>291</v>
      </c>
      <c r="P19" t="s">
        <v>180</v>
      </c>
      <c r="Q19" t="s">
        <v>184</v>
      </c>
      <c r="R19" t="s">
        <v>204</v>
      </c>
      <c r="S19" t="s">
        <v>217</v>
      </c>
    </row>
    <row r="20" spans="1:19" x14ac:dyDescent="0.25">
      <c r="A20">
        <v>214</v>
      </c>
      <c r="B20" t="s">
        <v>36</v>
      </c>
      <c r="D20" s="1">
        <v>36</v>
      </c>
      <c r="E20">
        <v>2009</v>
      </c>
      <c r="F20" t="s">
        <v>4</v>
      </c>
      <c r="N20" s="11"/>
      <c r="O20" t="s">
        <v>203</v>
      </c>
      <c r="P20" t="s">
        <v>181</v>
      </c>
      <c r="Q20" t="s">
        <v>197</v>
      </c>
      <c r="R20" t="s">
        <v>204</v>
      </c>
      <c r="S20" t="s">
        <v>217</v>
      </c>
    </row>
    <row r="21" spans="1:19" x14ac:dyDescent="0.25">
      <c r="A21">
        <v>233</v>
      </c>
      <c r="B21" t="s">
        <v>37</v>
      </c>
      <c r="D21" s="1">
        <v>36</v>
      </c>
      <c r="E21">
        <v>2006</v>
      </c>
      <c r="F21" t="s">
        <v>4</v>
      </c>
      <c r="N21" s="11"/>
      <c r="O21" t="s">
        <v>290</v>
      </c>
      <c r="P21" t="s">
        <v>183</v>
      </c>
      <c r="Q21" t="s">
        <v>198</v>
      </c>
      <c r="R21" t="s">
        <v>204</v>
      </c>
      <c r="S21" t="s">
        <v>217</v>
      </c>
    </row>
    <row r="22" spans="1:19" x14ac:dyDescent="0.25">
      <c r="A22">
        <v>246</v>
      </c>
      <c r="B22" t="s">
        <v>38</v>
      </c>
      <c r="D22" s="1">
        <v>40</v>
      </c>
      <c r="E22">
        <v>2015</v>
      </c>
      <c r="F22" t="s">
        <v>4</v>
      </c>
    </row>
    <row r="23" spans="1:19" x14ac:dyDescent="0.25">
      <c r="A23">
        <v>250</v>
      </c>
      <c r="B23" t="s">
        <v>39</v>
      </c>
      <c r="D23" s="1">
        <v>40</v>
      </c>
      <c r="E23">
        <v>2012</v>
      </c>
      <c r="F23" t="s">
        <v>4</v>
      </c>
    </row>
    <row r="24" spans="1:19" x14ac:dyDescent="0.25">
      <c r="A24">
        <v>268</v>
      </c>
      <c r="B24" t="s">
        <v>40</v>
      </c>
      <c r="D24" s="1">
        <v>40</v>
      </c>
      <c r="E24">
        <v>2009</v>
      </c>
      <c r="F24" t="s">
        <v>4</v>
      </c>
    </row>
    <row r="25" spans="1:19" x14ac:dyDescent="0.25">
      <c r="A25">
        <v>276</v>
      </c>
      <c r="B25" t="s">
        <v>41</v>
      </c>
      <c r="D25" s="1">
        <v>40</v>
      </c>
      <c r="E25">
        <v>2006</v>
      </c>
      <c r="F25" t="s">
        <v>4</v>
      </c>
    </row>
    <row r="26" spans="1:19" x14ac:dyDescent="0.25">
      <c r="A26">
        <v>300</v>
      </c>
      <c r="B26" t="s">
        <v>42</v>
      </c>
      <c r="D26" s="1">
        <v>56</v>
      </c>
      <c r="E26">
        <v>2015</v>
      </c>
      <c r="F26" t="s">
        <v>4</v>
      </c>
    </row>
    <row r="27" spans="1:19" x14ac:dyDescent="0.25">
      <c r="A27">
        <v>344</v>
      </c>
      <c r="B27" t="s">
        <v>43</v>
      </c>
      <c r="D27" s="1">
        <v>56</v>
      </c>
      <c r="E27">
        <v>2012</v>
      </c>
      <c r="F27" t="s">
        <v>4</v>
      </c>
    </row>
    <row r="28" spans="1:19" x14ac:dyDescent="0.25">
      <c r="A28">
        <v>348</v>
      </c>
      <c r="B28" t="s">
        <v>44</v>
      </c>
      <c r="D28" s="1">
        <v>56</v>
      </c>
      <c r="E28">
        <v>2009</v>
      </c>
      <c r="F28" t="s">
        <v>4</v>
      </c>
    </row>
    <row r="29" spans="1:19" x14ac:dyDescent="0.25">
      <c r="A29">
        <v>352</v>
      </c>
      <c r="B29" t="s">
        <v>45</v>
      </c>
      <c r="D29" s="1">
        <v>56</v>
      </c>
      <c r="E29">
        <v>2006</v>
      </c>
      <c r="F29" t="s">
        <v>4</v>
      </c>
    </row>
    <row r="30" spans="1:19" x14ac:dyDescent="0.25">
      <c r="A30">
        <v>356</v>
      </c>
      <c r="B30" t="s">
        <v>46</v>
      </c>
      <c r="D30" s="1">
        <v>76</v>
      </c>
      <c r="E30">
        <v>2015</v>
      </c>
      <c r="F30" t="s">
        <v>3</v>
      </c>
    </row>
    <row r="31" spans="1:19" x14ac:dyDescent="0.25">
      <c r="A31">
        <v>356</v>
      </c>
      <c r="B31" t="s">
        <v>47</v>
      </c>
      <c r="D31" s="1">
        <v>76</v>
      </c>
      <c r="E31">
        <v>2012</v>
      </c>
      <c r="F31" t="s">
        <v>3</v>
      </c>
    </row>
    <row r="32" spans="1:19" x14ac:dyDescent="0.25">
      <c r="A32">
        <v>360</v>
      </c>
      <c r="B32" t="s">
        <v>48</v>
      </c>
      <c r="D32" s="1">
        <v>76</v>
      </c>
      <c r="E32">
        <v>2009</v>
      </c>
      <c r="F32" t="s">
        <v>3</v>
      </c>
    </row>
    <row r="33" spans="1:6" x14ac:dyDescent="0.25">
      <c r="A33">
        <v>372</v>
      </c>
      <c r="B33" t="s">
        <v>49</v>
      </c>
      <c r="D33" s="1">
        <v>76</v>
      </c>
      <c r="E33">
        <v>2006</v>
      </c>
      <c r="F33" t="s">
        <v>3</v>
      </c>
    </row>
    <row r="34" spans="1:6" x14ac:dyDescent="0.25">
      <c r="A34">
        <v>376</v>
      </c>
      <c r="B34" t="s">
        <v>50</v>
      </c>
      <c r="D34" s="1">
        <v>100</v>
      </c>
      <c r="E34">
        <v>2015</v>
      </c>
      <c r="F34" t="s">
        <v>3</v>
      </c>
    </row>
    <row r="35" spans="1:6" x14ac:dyDescent="0.25">
      <c r="A35">
        <v>380</v>
      </c>
      <c r="B35" t="s">
        <v>51</v>
      </c>
      <c r="D35" s="1">
        <v>100</v>
      </c>
      <c r="E35">
        <v>2012</v>
      </c>
      <c r="F35" t="s">
        <v>3</v>
      </c>
    </row>
    <row r="36" spans="1:6" x14ac:dyDescent="0.25">
      <c r="A36">
        <v>392</v>
      </c>
      <c r="B36" t="s">
        <v>52</v>
      </c>
      <c r="D36" s="1">
        <v>100</v>
      </c>
      <c r="E36">
        <v>2009</v>
      </c>
      <c r="F36" t="s">
        <v>3</v>
      </c>
    </row>
    <row r="37" spans="1:6" x14ac:dyDescent="0.25">
      <c r="A37">
        <v>398</v>
      </c>
      <c r="B37" t="s">
        <v>53</v>
      </c>
      <c r="D37" s="1">
        <v>100</v>
      </c>
      <c r="E37">
        <v>2006</v>
      </c>
      <c r="F37" t="s">
        <v>3</v>
      </c>
    </row>
    <row r="38" spans="1:6" x14ac:dyDescent="0.25">
      <c r="A38">
        <v>400</v>
      </c>
      <c r="B38" t="s">
        <v>54</v>
      </c>
      <c r="D38" s="1">
        <v>124</v>
      </c>
      <c r="E38">
        <v>2015</v>
      </c>
      <c r="F38" t="s">
        <v>4</v>
      </c>
    </row>
    <row r="39" spans="1:6" x14ac:dyDescent="0.25">
      <c r="A39">
        <v>410</v>
      </c>
      <c r="B39" t="s">
        <v>55</v>
      </c>
      <c r="D39" s="1">
        <v>124</v>
      </c>
      <c r="E39">
        <v>2012</v>
      </c>
      <c r="F39" t="s">
        <v>4</v>
      </c>
    </row>
    <row r="40" spans="1:6" x14ac:dyDescent="0.25">
      <c r="A40">
        <v>411</v>
      </c>
      <c r="B40" t="s">
        <v>56</v>
      </c>
      <c r="D40" s="1">
        <v>124</v>
      </c>
      <c r="E40">
        <v>2009</v>
      </c>
      <c r="F40" t="s">
        <v>4</v>
      </c>
    </row>
    <row r="41" spans="1:6" x14ac:dyDescent="0.25">
      <c r="A41">
        <v>417</v>
      </c>
      <c r="B41" t="s">
        <v>57</v>
      </c>
      <c r="D41" s="1">
        <v>124</v>
      </c>
      <c r="E41">
        <v>2006</v>
      </c>
      <c r="F41" t="s">
        <v>4</v>
      </c>
    </row>
    <row r="42" spans="1:6" x14ac:dyDescent="0.25">
      <c r="A42">
        <v>422</v>
      </c>
      <c r="B42" t="s">
        <v>58</v>
      </c>
      <c r="D42" s="1">
        <v>152</v>
      </c>
      <c r="E42">
        <v>2015</v>
      </c>
      <c r="F42" t="s">
        <v>4</v>
      </c>
    </row>
    <row r="43" spans="1:6" x14ac:dyDescent="0.25">
      <c r="A43">
        <v>428</v>
      </c>
      <c r="B43" t="s">
        <v>59</v>
      </c>
      <c r="D43" s="1">
        <v>152</v>
      </c>
      <c r="E43">
        <v>2012</v>
      </c>
      <c r="F43" t="s">
        <v>4</v>
      </c>
    </row>
    <row r="44" spans="1:6" x14ac:dyDescent="0.25">
      <c r="A44">
        <v>438</v>
      </c>
      <c r="B44" t="s">
        <v>60</v>
      </c>
      <c r="D44" s="1">
        <v>152</v>
      </c>
      <c r="E44">
        <v>2009</v>
      </c>
      <c r="F44" t="s">
        <v>4</v>
      </c>
    </row>
    <row r="45" spans="1:6" x14ac:dyDescent="0.25">
      <c r="A45">
        <v>440</v>
      </c>
      <c r="B45" t="s">
        <v>61</v>
      </c>
      <c r="D45" s="1">
        <v>152</v>
      </c>
      <c r="E45">
        <v>2006</v>
      </c>
      <c r="F45" t="s">
        <v>3</v>
      </c>
    </row>
    <row r="46" spans="1:6" x14ac:dyDescent="0.25">
      <c r="A46">
        <v>442</v>
      </c>
      <c r="B46" t="s">
        <v>62</v>
      </c>
      <c r="D46" s="1">
        <v>156</v>
      </c>
      <c r="E46">
        <v>2015</v>
      </c>
      <c r="F46" t="e">
        <v>#N/A</v>
      </c>
    </row>
    <row r="47" spans="1:6" x14ac:dyDescent="0.25">
      <c r="A47">
        <v>446</v>
      </c>
      <c r="B47" t="s">
        <v>63</v>
      </c>
      <c r="D47" s="1">
        <v>156</v>
      </c>
      <c r="E47">
        <v>2012</v>
      </c>
      <c r="F47" t="s">
        <v>3</v>
      </c>
    </row>
    <row r="48" spans="1:6" x14ac:dyDescent="0.25">
      <c r="A48">
        <v>458</v>
      </c>
      <c r="B48" t="s">
        <v>64</v>
      </c>
      <c r="D48" s="1">
        <v>156</v>
      </c>
      <c r="E48">
        <v>2009</v>
      </c>
      <c r="F48" t="s">
        <v>3</v>
      </c>
    </row>
    <row r="49" spans="1:6" x14ac:dyDescent="0.25">
      <c r="A49">
        <v>470</v>
      </c>
      <c r="B49" t="s">
        <v>65</v>
      </c>
      <c r="D49" s="1">
        <v>156</v>
      </c>
      <c r="E49">
        <v>2006</v>
      </c>
      <c r="F49" t="e">
        <v>#N/A</v>
      </c>
    </row>
    <row r="50" spans="1:6" x14ac:dyDescent="0.25">
      <c r="A50">
        <v>480</v>
      </c>
      <c r="B50" t="s">
        <v>66</v>
      </c>
      <c r="D50" s="1">
        <v>158</v>
      </c>
      <c r="E50">
        <v>2015</v>
      </c>
      <c r="F50" t="s">
        <v>3</v>
      </c>
    </row>
    <row r="51" spans="1:6" x14ac:dyDescent="0.25">
      <c r="A51">
        <v>484</v>
      </c>
      <c r="B51" t="s">
        <v>67</v>
      </c>
      <c r="D51" s="1">
        <v>158</v>
      </c>
      <c r="E51">
        <v>2012</v>
      </c>
      <c r="F51" t="s">
        <v>3</v>
      </c>
    </row>
    <row r="52" spans="1:6" x14ac:dyDescent="0.25">
      <c r="A52">
        <v>498</v>
      </c>
      <c r="B52" t="s">
        <v>68</v>
      </c>
      <c r="D52" s="1">
        <v>158</v>
      </c>
      <c r="E52">
        <v>2009</v>
      </c>
      <c r="F52" t="s">
        <v>3</v>
      </c>
    </row>
    <row r="53" spans="1:6" x14ac:dyDescent="0.25">
      <c r="A53">
        <v>499</v>
      </c>
      <c r="B53" t="s">
        <v>69</v>
      </c>
      <c r="D53" s="1">
        <v>158</v>
      </c>
      <c r="E53">
        <v>2006</v>
      </c>
      <c r="F53" t="s">
        <v>3</v>
      </c>
    </row>
    <row r="54" spans="1:6" x14ac:dyDescent="0.25">
      <c r="A54">
        <v>528</v>
      </c>
      <c r="B54" t="s">
        <v>70</v>
      </c>
      <c r="D54" s="1">
        <v>170</v>
      </c>
      <c r="E54">
        <v>2015</v>
      </c>
      <c r="F54" t="s">
        <v>3</v>
      </c>
    </row>
    <row r="55" spans="1:6" x14ac:dyDescent="0.25">
      <c r="A55">
        <v>554</v>
      </c>
      <c r="B55" t="s">
        <v>71</v>
      </c>
      <c r="D55" s="1">
        <v>170</v>
      </c>
      <c r="E55">
        <v>2012</v>
      </c>
      <c r="F55" t="s">
        <v>3</v>
      </c>
    </row>
    <row r="56" spans="1:6" x14ac:dyDescent="0.25">
      <c r="A56">
        <v>578</v>
      </c>
      <c r="B56" t="s">
        <v>72</v>
      </c>
      <c r="D56" s="1">
        <v>170</v>
      </c>
      <c r="E56">
        <v>2009</v>
      </c>
      <c r="F56" t="s">
        <v>3</v>
      </c>
    </row>
    <row r="57" spans="1:6" x14ac:dyDescent="0.25">
      <c r="A57">
        <v>591</v>
      </c>
      <c r="B57" t="s">
        <v>73</v>
      </c>
      <c r="D57" s="1">
        <v>170</v>
      </c>
      <c r="E57">
        <v>2006</v>
      </c>
      <c r="F57" t="s">
        <v>3</v>
      </c>
    </row>
    <row r="58" spans="1:6" x14ac:dyDescent="0.25">
      <c r="A58">
        <v>604</v>
      </c>
      <c r="B58" t="s">
        <v>74</v>
      </c>
      <c r="D58" s="1">
        <v>188</v>
      </c>
      <c r="E58">
        <v>2015</v>
      </c>
      <c r="F58" t="s">
        <v>3</v>
      </c>
    </row>
    <row r="59" spans="1:6" x14ac:dyDescent="0.25">
      <c r="A59">
        <v>616</v>
      </c>
      <c r="B59" t="s">
        <v>75</v>
      </c>
      <c r="D59" s="1">
        <v>188</v>
      </c>
      <c r="E59">
        <v>2012</v>
      </c>
      <c r="F59" t="s">
        <v>3</v>
      </c>
    </row>
    <row r="60" spans="1:6" x14ac:dyDescent="0.25">
      <c r="A60">
        <v>620</v>
      </c>
      <c r="B60" t="s">
        <v>76</v>
      </c>
      <c r="D60" s="1">
        <v>188</v>
      </c>
      <c r="E60">
        <v>2009</v>
      </c>
      <c r="F60" t="s">
        <v>3</v>
      </c>
    </row>
    <row r="61" spans="1:6" x14ac:dyDescent="0.25">
      <c r="A61">
        <v>630</v>
      </c>
      <c r="B61" t="s">
        <v>77</v>
      </c>
      <c r="D61" s="1">
        <v>188</v>
      </c>
      <c r="E61">
        <v>2006</v>
      </c>
      <c r="F61" t="e">
        <v>#N/A</v>
      </c>
    </row>
    <row r="62" spans="1:6" x14ac:dyDescent="0.25">
      <c r="A62">
        <v>634</v>
      </c>
      <c r="B62" t="s">
        <v>78</v>
      </c>
      <c r="D62" s="1">
        <v>191</v>
      </c>
      <c r="E62">
        <v>2015</v>
      </c>
      <c r="F62" t="s">
        <v>3</v>
      </c>
    </row>
    <row r="63" spans="1:6" x14ac:dyDescent="0.25">
      <c r="A63">
        <v>642</v>
      </c>
      <c r="B63" t="s">
        <v>79</v>
      </c>
      <c r="D63" s="1">
        <v>191</v>
      </c>
      <c r="E63">
        <v>2012</v>
      </c>
      <c r="F63" t="s">
        <v>3</v>
      </c>
    </row>
    <row r="64" spans="1:6" x14ac:dyDescent="0.25">
      <c r="A64">
        <v>643</v>
      </c>
      <c r="B64" t="s">
        <v>80</v>
      </c>
      <c r="D64" s="1">
        <v>191</v>
      </c>
      <c r="E64">
        <v>2009</v>
      </c>
      <c r="F64" t="s">
        <v>3</v>
      </c>
    </row>
    <row r="65" spans="1:6" x14ac:dyDescent="0.25">
      <c r="A65">
        <v>643</v>
      </c>
      <c r="B65" t="s">
        <v>81</v>
      </c>
      <c r="D65" s="1">
        <v>191</v>
      </c>
      <c r="E65">
        <v>2006</v>
      </c>
      <c r="F65" t="s">
        <v>3</v>
      </c>
    </row>
    <row r="66" spans="1:6" x14ac:dyDescent="0.25">
      <c r="A66">
        <v>688</v>
      </c>
      <c r="B66" t="s">
        <v>82</v>
      </c>
      <c r="D66" s="1">
        <v>203</v>
      </c>
      <c r="E66">
        <v>2015</v>
      </c>
      <c r="F66" t="s">
        <v>4</v>
      </c>
    </row>
    <row r="67" spans="1:6" x14ac:dyDescent="0.25">
      <c r="A67">
        <v>702</v>
      </c>
      <c r="B67" t="s">
        <v>83</v>
      </c>
      <c r="D67" s="1">
        <v>203</v>
      </c>
      <c r="E67">
        <v>2012</v>
      </c>
      <c r="F67" t="s">
        <v>4</v>
      </c>
    </row>
    <row r="68" spans="1:6" x14ac:dyDescent="0.25">
      <c r="A68">
        <v>703</v>
      </c>
      <c r="B68" t="s">
        <v>84</v>
      </c>
      <c r="D68" s="1">
        <v>203</v>
      </c>
      <c r="E68">
        <v>2009</v>
      </c>
      <c r="F68" t="s">
        <v>4</v>
      </c>
    </row>
    <row r="69" spans="1:6" x14ac:dyDescent="0.25">
      <c r="A69">
        <v>704</v>
      </c>
      <c r="B69" t="s">
        <v>85</v>
      </c>
      <c r="D69" s="1">
        <v>203</v>
      </c>
      <c r="E69">
        <v>2006</v>
      </c>
      <c r="F69" t="s">
        <v>4</v>
      </c>
    </row>
    <row r="70" spans="1:6" x14ac:dyDescent="0.25">
      <c r="A70">
        <v>705</v>
      </c>
      <c r="B70" t="s">
        <v>86</v>
      </c>
      <c r="D70" s="1">
        <v>208</v>
      </c>
      <c r="E70">
        <v>2015</v>
      </c>
      <c r="F70" t="s">
        <v>4</v>
      </c>
    </row>
    <row r="71" spans="1:6" x14ac:dyDescent="0.25">
      <c r="A71">
        <v>724</v>
      </c>
      <c r="B71" t="s">
        <v>87</v>
      </c>
      <c r="D71" s="1">
        <v>208</v>
      </c>
      <c r="E71">
        <v>2012</v>
      </c>
      <c r="F71" t="s">
        <v>4</v>
      </c>
    </row>
    <row r="72" spans="1:6" x14ac:dyDescent="0.25">
      <c r="A72">
        <v>752</v>
      </c>
      <c r="B72" t="s">
        <v>88</v>
      </c>
      <c r="D72" s="1">
        <v>208</v>
      </c>
      <c r="E72">
        <v>2009</v>
      </c>
      <c r="F72" t="s">
        <v>4</v>
      </c>
    </row>
    <row r="73" spans="1:6" x14ac:dyDescent="0.25">
      <c r="A73">
        <v>756</v>
      </c>
      <c r="B73" t="s">
        <v>89</v>
      </c>
      <c r="D73" s="1">
        <v>208</v>
      </c>
      <c r="E73">
        <v>2006</v>
      </c>
      <c r="F73" t="s">
        <v>4</v>
      </c>
    </row>
    <row r="74" spans="1:6" x14ac:dyDescent="0.25">
      <c r="A74">
        <v>764</v>
      </c>
      <c r="B74" t="s">
        <v>90</v>
      </c>
      <c r="D74" s="1">
        <v>214</v>
      </c>
      <c r="E74">
        <v>2015</v>
      </c>
      <c r="F74" t="s">
        <v>3</v>
      </c>
    </row>
    <row r="75" spans="1:6" x14ac:dyDescent="0.25">
      <c r="A75">
        <v>780</v>
      </c>
      <c r="B75" t="s">
        <v>91</v>
      </c>
      <c r="D75" s="1">
        <v>214</v>
      </c>
      <c r="E75">
        <v>2012</v>
      </c>
      <c r="F75" t="e">
        <v>#N/A</v>
      </c>
    </row>
    <row r="76" spans="1:6" x14ac:dyDescent="0.25">
      <c r="A76">
        <v>784</v>
      </c>
      <c r="B76" t="s">
        <v>92</v>
      </c>
      <c r="D76" s="1">
        <v>214</v>
      </c>
      <c r="E76">
        <v>2009</v>
      </c>
      <c r="F76" t="e">
        <v>#N/A</v>
      </c>
    </row>
    <row r="77" spans="1:6" x14ac:dyDescent="0.25">
      <c r="A77">
        <v>788</v>
      </c>
      <c r="B77" t="s">
        <v>93</v>
      </c>
      <c r="D77" s="1">
        <v>214</v>
      </c>
      <c r="E77">
        <v>2006</v>
      </c>
      <c r="F77" t="e">
        <v>#N/A</v>
      </c>
    </row>
    <row r="78" spans="1:6" x14ac:dyDescent="0.25">
      <c r="A78">
        <v>792</v>
      </c>
      <c r="B78" t="s">
        <v>94</v>
      </c>
      <c r="D78" s="1">
        <v>233</v>
      </c>
      <c r="E78">
        <v>2015</v>
      </c>
      <c r="F78" t="s">
        <v>4</v>
      </c>
    </row>
    <row r="79" spans="1:6" x14ac:dyDescent="0.25">
      <c r="A79">
        <v>807</v>
      </c>
      <c r="B79" t="s">
        <v>95</v>
      </c>
      <c r="D79" s="1">
        <v>233</v>
      </c>
      <c r="E79">
        <v>2012</v>
      </c>
      <c r="F79" t="s">
        <v>4</v>
      </c>
    </row>
    <row r="80" spans="1:6" x14ac:dyDescent="0.25">
      <c r="A80">
        <v>826</v>
      </c>
      <c r="B80" t="s">
        <v>96</v>
      </c>
      <c r="D80" s="1">
        <v>233</v>
      </c>
      <c r="E80">
        <v>2009</v>
      </c>
      <c r="F80" t="s">
        <v>4</v>
      </c>
    </row>
    <row r="81" spans="1:6" x14ac:dyDescent="0.25">
      <c r="A81">
        <v>840</v>
      </c>
      <c r="B81" t="s">
        <v>97</v>
      </c>
      <c r="D81" s="1">
        <v>233</v>
      </c>
      <c r="E81">
        <v>2006</v>
      </c>
      <c r="F81" t="s">
        <v>3</v>
      </c>
    </row>
    <row r="82" spans="1:6" x14ac:dyDescent="0.25">
      <c r="A82">
        <v>858</v>
      </c>
      <c r="B82" t="s">
        <v>98</v>
      </c>
      <c r="D82" s="1">
        <v>246</v>
      </c>
      <c r="E82">
        <v>2015</v>
      </c>
      <c r="F82" t="s">
        <v>4</v>
      </c>
    </row>
    <row r="83" spans="1:6" x14ac:dyDescent="0.25">
      <c r="A83">
        <v>862</v>
      </c>
      <c r="B83" t="s">
        <v>99</v>
      </c>
      <c r="D83" s="1">
        <v>246</v>
      </c>
      <c r="E83">
        <v>2012</v>
      </c>
      <c r="F83" t="s">
        <v>4</v>
      </c>
    </row>
    <row r="84" spans="1:6" x14ac:dyDescent="0.25">
      <c r="A84">
        <v>970</v>
      </c>
      <c r="B84" t="s">
        <v>100</v>
      </c>
      <c r="D84" s="1">
        <v>246</v>
      </c>
      <c r="E84">
        <v>2009</v>
      </c>
      <c r="F84" t="s">
        <v>4</v>
      </c>
    </row>
    <row r="85" spans="1:6" x14ac:dyDescent="0.25">
      <c r="A85">
        <v>971</v>
      </c>
      <c r="B85" t="s">
        <v>101</v>
      </c>
      <c r="D85" s="1">
        <v>246</v>
      </c>
      <c r="E85">
        <v>2006</v>
      </c>
      <c r="F85" t="s">
        <v>4</v>
      </c>
    </row>
    <row r="86" spans="1:6" x14ac:dyDescent="0.25">
      <c r="A86">
        <v>972</v>
      </c>
      <c r="B86" t="s">
        <v>102</v>
      </c>
      <c r="D86" s="1">
        <v>250</v>
      </c>
      <c r="E86">
        <v>2015</v>
      </c>
      <c r="F86" t="s">
        <v>4</v>
      </c>
    </row>
    <row r="87" spans="1:6" x14ac:dyDescent="0.25">
      <c r="A87">
        <v>973</v>
      </c>
      <c r="B87" t="s">
        <v>103</v>
      </c>
      <c r="D87" s="1">
        <v>250</v>
      </c>
      <c r="E87">
        <v>2012</v>
      </c>
      <c r="F87" t="s">
        <v>4</v>
      </c>
    </row>
    <row r="88" spans="1:6" x14ac:dyDescent="0.25">
      <c r="A88">
        <v>974</v>
      </c>
      <c r="B88" t="s">
        <v>104</v>
      </c>
      <c r="D88" s="1">
        <v>250</v>
      </c>
      <c r="E88">
        <v>2009</v>
      </c>
      <c r="F88" t="s">
        <v>4</v>
      </c>
    </row>
    <row r="89" spans="1:6" x14ac:dyDescent="0.25">
      <c r="A89" s="1">
        <v>250</v>
      </c>
      <c r="B89">
        <v>2006</v>
      </c>
      <c r="D89" t="s">
        <v>4</v>
      </c>
    </row>
    <row r="90" spans="1:6" x14ac:dyDescent="0.25">
      <c r="A90" s="1">
        <v>268</v>
      </c>
      <c r="B90">
        <v>2015</v>
      </c>
      <c r="D90" t="s">
        <v>3</v>
      </c>
    </row>
    <row r="91" spans="1:6" x14ac:dyDescent="0.25">
      <c r="A91" s="1">
        <v>268</v>
      </c>
      <c r="B91">
        <v>2012</v>
      </c>
      <c r="D91" t="e">
        <v>#N/A</v>
      </c>
    </row>
    <row r="92" spans="1:6" x14ac:dyDescent="0.25">
      <c r="A92" s="1">
        <v>268</v>
      </c>
      <c r="B92">
        <v>2009</v>
      </c>
      <c r="D92" t="s">
        <v>3</v>
      </c>
    </row>
    <row r="93" spans="1:6" x14ac:dyDescent="0.25">
      <c r="A93" s="1">
        <v>268</v>
      </c>
      <c r="B93">
        <v>2006</v>
      </c>
      <c r="D93" t="e">
        <v>#N/A</v>
      </c>
    </row>
    <row r="94" spans="1:6" x14ac:dyDescent="0.25">
      <c r="A94" s="1">
        <v>276</v>
      </c>
      <c r="B94">
        <v>2015</v>
      </c>
      <c r="D94" t="s">
        <v>4</v>
      </c>
    </row>
    <row r="95" spans="1:6" x14ac:dyDescent="0.25">
      <c r="A95" s="1">
        <v>276</v>
      </c>
      <c r="B95">
        <v>2012</v>
      </c>
      <c r="D95" t="s">
        <v>4</v>
      </c>
    </row>
    <row r="96" spans="1:6" x14ac:dyDescent="0.25">
      <c r="A96" s="1">
        <v>276</v>
      </c>
      <c r="B96">
        <v>2009</v>
      </c>
      <c r="D96" t="s">
        <v>4</v>
      </c>
    </row>
    <row r="97" spans="1:4" x14ac:dyDescent="0.25">
      <c r="A97" s="1">
        <v>276</v>
      </c>
      <c r="B97">
        <v>2006</v>
      </c>
      <c r="D97" t="s">
        <v>4</v>
      </c>
    </row>
    <row r="98" spans="1:4" x14ac:dyDescent="0.25">
      <c r="A98" s="1">
        <v>300</v>
      </c>
      <c r="B98">
        <v>2015</v>
      </c>
      <c r="D98" t="s">
        <v>4</v>
      </c>
    </row>
    <row r="99" spans="1:4" x14ac:dyDescent="0.25">
      <c r="A99" s="1">
        <v>300</v>
      </c>
      <c r="B99">
        <v>2012</v>
      </c>
      <c r="D99" t="s">
        <v>4</v>
      </c>
    </row>
    <row r="100" spans="1:4" x14ac:dyDescent="0.25">
      <c r="A100" s="1">
        <v>300</v>
      </c>
      <c r="B100">
        <v>2009</v>
      </c>
      <c r="D100" t="s">
        <v>4</v>
      </c>
    </row>
    <row r="101" spans="1:4" x14ac:dyDescent="0.25">
      <c r="A101" s="1">
        <v>300</v>
      </c>
      <c r="B101">
        <v>2006</v>
      </c>
      <c r="D101" t="s">
        <v>4</v>
      </c>
    </row>
    <row r="102" spans="1:4" x14ac:dyDescent="0.25">
      <c r="A102" s="1">
        <v>344</v>
      </c>
      <c r="B102">
        <v>2015</v>
      </c>
      <c r="D102" t="s">
        <v>3</v>
      </c>
    </row>
    <row r="103" spans="1:4" x14ac:dyDescent="0.25">
      <c r="A103" s="1">
        <v>344</v>
      </c>
      <c r="B103">
        <v>2012</v>
      </c>
      <c r="D103" t="s">
        <v>3</v>
      </c>
    </row>
    <row r="104" spans="1:4" x14ac:dyDescent="0.25">
      <c r="A104" s="1">
        <v>344</v>
      </c>
      <c r="B104">
        <v>2009</v>
      </c>
      <c r="D104" t="s">
        <v>3</v>
      </c>
    </row>
    <row r="105" spans="1:4" x14ac:dyDescent="0.25">
      <c r="A105" s="1">
        <v>344</v>
      </c>
      <c r="B105">
        <v>2006</v>
      </c>
      <c r="D105" t="s">
        <v>3</v>
      </c>
    </row>
    <row r="106" spans="1:4" x14ac:dyDescent="0.25">
      <c r="A106" s="1">
        <v>348</v>
      </c>
      <c r="B106">
        <v>2015</v>
      </c>
      <c r="D106" t="s">
        <v>4</v>
      </c>
    </row>
    <row r="107" spans="1:4" x14ac:dyDescent="0.25">
      <c r="A107" s="1">
        <v>348</v>
      </c>
      <c r="B107">
        <v>2012</v>
      </c>
      <c r="D107" t="s">
        <v>4</v>
      </c>
    </row>
    <row r="108" spans="1:4" x14ac:dyDescent="0.25">
      <c r="A108" s="1">
        <v>348</v>
      </c>
      <c r="B108">
        <v>2009</v>
      </c>
      <c r="D108" t="s">
        <v>4</v>
      </c>
    </row>
    <row r="109" spans="1:4" x14ac:dyDescent="0.25">
      <c r="A109" s="1">
        <v>348</v>
      </c>
      <c r="B109">
        <v>2006</v>
      </c>
      <c r="D109" t="s">
        <v>4</v>
      </c>
    </row>
    <row r="110" spans="1:4" x14ac:dyDescent="0.25">
      <c r="A110" s="1">
        <v>352</v>
      </c>
      <c r="B110">
        <v>2015</v>
      </c>
      <c r="D110" t="s">
        <v>4</v>
      </c>
    </row>
    <row r="111" spans="1:4" x14ac:dyDescent="0.25">
      <c r="A111" s="1">
        <v>352</v>
      </c>
      <c r="B111">
        <v>2012</v>
      </c>
      <c r="D111" t="s">
        <v>4</v>
      </c>
    </row>
    <row r="112" spans="1:4" x14ac:dyDescent="0.25">
      <c r="A112" s="1">
        <v>352</v>
      </c>
      <c r="B112">
        <v>2009</v>
      </c>
      <c r="D112" t="s">
        <v>4</v>
      </c>
    </row>
    <row r="113" spans="1:4" x14ac:dyDescent="0.25">
      <c r="A113" s="1">
        <v>352</v>
      </c>
      <c r="B113">
        <v>2006</v>
      </c>
      <c r="D113" t="s">
        <v>4</v>
      </c>
    </row>
    <row r="114" spans="1:4" x14ac:dyDescent="0.25">
      <c r="A114" s="1">
        <v>356</v>
      </c>
      <c r="B114">
        <v>2015</v>
      </c>
      <c r="D114" t="e">
        <v>#N/A</v>
      </c>
    </row>
    <row r="115" spans="1:4" x14ac:dyDescent="0.25">
      <c r="A115" s="1">
        <v>356</v>
      </c>
      <c r="B115">
        <v>2012</v>
      </c>
      <c r="D115" t="e">
        <v>#N/A</v>
      </c>
    </row>
    <row r="116" spans="1:4" x14ac:dyDescent="0.25">
      <c r="A116" s="1">
        <v>356</v>
      </c>
      <c r="B116">
        <v>2009</v>
      </c>
      <c r="D116" t="s">
        <v>3</v>
      </c>
    </row>
    <row r="117" spans="1:4" x14ac:dyDescent="0.25">
      <c r="A117" s="1">
        <v>356</v>
      </c>
      <c r="B117">
        <v>2006</v>
      </c>
      <c r="D117" t="e">
        <v>#N/A</v>
      </c>
    </row>
    <row r="118" spans="1:4" x14ac:dyDescent="0.25">
      <c r="A118" s="1">
        <v>360</v>
      </c>
      <c r="B118">
        <v>2015</v>
      </c>
      <c r="D118" t="s">
        <v>3</v>
      </c>
    </row>
    <row r="119" spans="1:4" x14ac:dyDescent="0.25">
      <c r="A119" s="1">
        <v>360</v>
      </c>
      <c r="B119">
        <v>2012</v>
      </c>
      <c r="D119" t="s">
        <v>3</v>
      </c>
    </row>
    <row r="120" spans="1:4" x14ac:dyDescent="0.25">
      <c r="A120" s="1">
        <v>360</v>
      </c>
      <c r="B120">
        <v>2009</v>
      </c>
      <c r="D120" t="s">
        <v>3</v>
      </c>
    </row>
    <row r="121" spans="1:4" x14ac:dyDescent="0.25">
      <c r="A121" s="1">
        <v>360</v>
      </c>
      <c r="B121">
        <v>2006</v>
      </c>
      <c r="D121" t="s">
        <v>3</v>
      </c>
    </row>
    <row r="122" spans="1:4" x14ac:dyDescent="0.25">
      <c r="A122" s="1">
        <v>372</v>
      </c>
      <c r="B122">
        <v>2015</v>
      </c>
      <c r="D122" t="s">
        <v>4</v>
      </c>
    </row>
    <row r="123" spans="1:4" x14ac:dyDescent="0.25">
      <c r="A123" s="1">
        <v>372</v>
      </c>
      <c r="B123">
        <v>2012</v>
      </c>
      <c r="D123" t="s">
        <v>4</v>
      </c>
    </row>
    <row r="124" spans="1:4" x14ac:dyDescent="0.25">
      <c r="A124" s="1">
        <v>372</v>
      </c>
      <c r="B124">
        <v>2009</v>
      </c>
      <c r="D124" t="s">
        <v>4</v>
      </c>
    </row>
    <row r="125" spans="1:4" x14ac:dyDescent="0.25">
      <c r="A125" s="1">
        <v>372</v>
      </c>
      <c r="B125">
        <v>2006</v>
      </c>
      <c r="D125" t="s">
        <v>4</v>
      </c>
    </row>
    <row r="126" spans="1:4" x14ac:dyDescent="0.25">
      <c r="A126" s="1">
        <v>376</v>
      </c>
      <c r="B126">
        <v>2015</v>
      </c>
      <c r="D126" t="s">
        <v>4</v>
      </c>
    </row>
    <row r="127" spans="1:4" x14ac:dyDescent="0.25">
      <c r="A127" s="1">
        <v>376</v>
      </c>
      <c r="B127">
        <v>2012</v>
      </c>
      <c r="D127" t="s">
        <v>4</v>
      </c>
    </row>
    <row r="128" spans="1:4" x14ac:dyDescent="0.25">
      <c r="A128" s="1">
        <v>376</v>
      </c>
      <c r="B128">
        <v>2009</v>
      </c>
      <c r="D128" t="s">
        <v>4</v>
      </c>
    </row>
    <row r="129" spans="1:4" x14ac:dyDescent="0.25">
      <c r="A129" s="1">
        <v>376</v>
      </c>
      <c r="B129">
        <v>2006</v>
      </c>
      <c r="D129" t="s">
        <v>3</v>
      </c>
    </row>
    <row r="130" spans="1:4" x14ac:dyDescent="0.25">
      <c r="A130" s="1">
        <v>380</v>
      </c>
      <c r="B130">
        <v>2015</v>
      </c>
      <c r="D130" t="s">
        <v>4</v>
      </c>
    </row>
    <row r="131" spans="1:4" x14ac:dyDescent="0.25">
      <c r="A131" s="1">
        <v>380</v>
      </c>
      <c r="B131">
        <v>2012</v>
      </c>
      <c r="D131" t="s">
        <v>4</v>
      </c>
    </row>
    <row r="132" spans="1:4" x14ac:dyDescent="0.25">
      <c r="A132" s="1">
        <v>380</v>
      </c>
      <c r="B132">
        <v>2009</v>
      </c>
      <c r="D132" t="s">
        <v>4</v>
      </c>
    </row>
    <row r="133" spans="1:4" x14ac:dyDescent="0.25">
      <c r="A133" s="1">
        <v>380</v>
      </c>
      <c r="B133">
        <v>2006</v>
      </c>
      <c r="D133" t="s">
        <v>4</v>
      </c>
    </row>
    <row r="134" spans="1:4" x14ac:dyDescent="0.25">
      <c r="A134" s="1">
        <v>392</v>
      </c>
      <c r="B134">
        <v>2015</v>
      </c>
      <c r="D134" t="s">
        <v>4</v>
      </c>
    </row>
    <row r="135" spans="1:4" x14ac:dyDescent="0.25">
      <c r="A135" s="1">
        <v>392</v>
      </c>
      <c r="B135">
        <v>2012</v>
      </c>
      <c r="D135" t="s">
        <v>4</v>
      </c>
    </row>
    <row r="136" spans="1:4" x14ac:dyDescent="0.25">
      <c r="A136" s="1">
        <v>392</v>
      </c>
      <c r="B136">
        <v>2009</v>
      </c>
      <c r="D136" t="s">
        <v>4</v>
      </c>
    </row>
    <row r="137" spans="1:4" x14ac:dyDescent="0.25">
      <c r="A137" s="1">
        <v>392</v>
      </c>
      <c r="B137">
        <v>2006</v>
      </c>
      <c r="D137" t="s">
        <v>4</v>
      </c>
    </row>
    <row r="138" spans="1:4" x14ac:dyDescent="0.25">
      <c r="A138" s="1">
        <v>398</v>
      </c>
      <c r="B138">
        <v>2015</v>
      </c>
      <c r="D138" t="e">
        <v>#N/A</v>
      </c>
    </row>
    <row r="139" spans="1:4" x14ac:dyDescent="0.25">
      <c r="A139" s="1">
        <v>398</v>
      </c>
      <c r="B139">
        <v>2012</v>
      </c>
      <c r="D139" t="s">
        <v>3</v>
      </c>
    </row>
    <row r="140" spans="1:4" x14ac:dyDescent="0.25">
      <c r="A140" s="1">
        <v>398</v>
      </c>
      <c r="B140">
        <v>2009</v>
      </c>
      <c r="D140" t="s">
        <v>3</v>
      </c>
    </row>
    <row r="141" spans="1:4" x14ac:dyDescent="0.25">
      <c r="A141" s="1">
        <v>398</v>
      </c>
      <c r="B141">
        <v>2006</v>
      </c>
      <c r="D141" t="e">
        <v>#N/A</v>
      </c>
    </row>
    <row r="142" spans="1:4" x14ac:dyDescent="0.25">
      <c r="A142" s="1">
        <v>400</v>
      </c>
      <c r="B142">
        <v>2015</v>
      </c>
      <c r="D142" t="s">
        <v>3</v>
      </c>
    </row>
    <row r="143" spans="1:4" x14ac:dyDescent="0.25">
      <c r="A143" s="1">
        <v>400</v>
      </c>
      <c r="B143">
        <v>2012</v>
      </c>
      <c r="D143" t="s">
        <v>3</v>
      </c>
    </row>
    <row r="144" spans="1:4" x14ac:dyDescent="0.25">
      <c r="A144" s="1">
        <v>400</v>
      </c>
      <c r="B144">
        <v>2009</v>
      </c>
      <c r="D144" t="s">
        <v>3</v>
      </c>
    </row>
    <row r="145" spans="1:4" x14ac:dyDescent="0.25">
      <c r="A145" s="1">
        <v>400</v>
      </c>
      <c r="B145">
        <v>2006</v>
      </c>
      <c r="D145" t="s">
        <v>3</v>
      </c>
    </row>
    <row r="146" spans="1:4" x14ac:dyDescent="0.25">
      <c r="A146" s="1">
        <v>410</v>
      </c>
      <c r="B146">
        <v>2015</v>
      </c>
      <c r="D146" t="s">
        <v>4</v>
      </c>
    </row>
    <row r="147" spans="1:4" x14ac:dyDescent="0.25">
      <c r="A147" s="1">
        <v>410</v>
      </c>
      <c r="B147">
        <v>2012</v>
      </c>
      <c r="D147" t="s">
        <v>4</v>
      </c>
    </row>
    <row r="148" spans="1:4" x14ac:dyDescent="0.25">
      <c r="A148" s="1">
        <v>410</v>
      </c>
      <c r="B148">
        <v>2009</v>
      </c>
      <c r="D148" t="s">
        <v>4</v>
      </c>
    </row>
    <row r="149" spans="1:4" x14ac:dyDescent="0.25">
      <c r="A149" s="1">
        <v>410</v>
      </c>
      <c r="B149">
        <v>2006</v>
      </c>
      <c r="D149" t="s">
        <v>4</v>
      </c>
    </row>
    <row r="150" spans="1:4" x14ac:dyDescent="0.25">
      <c r="A150" s="1">
        <v>411</v>
      </c>
      <c r="B150">
        <v>2015</v>
      </c>
      <c r="D150" t="s">
        <v>3</v>
      </c>
    </row>
    <row r="151" spans="1:4" x14ac:dyDescent="0.25">
      <c r="A151" s="1">
        <v>411</v>
      </c>
      <c r="B151">
        <v>2012</v>
      </c>
      <c r="D151" t="e">
        <v>#N/A</v>
      </c>
    </row>
    <row r="152" spans="1:4" x14ac:dyDescent="0.25">
      <c r="A152" s="1">
        <v>411</v>
      </c>
      <c r="B152">
        <v>2009</v>
      </c>
      <c r="D152" t="e">
        <v>#N/A</v>
      </c>
    </row>
    <row r="153" spans="1:4" x14ac:dyDescent="0.25">
      <c r="A153" s="1">
        <v>411</v>
      </c>
      <c r="B153">
        <v>2006</v>
      </c>
      <c r="D153" t="e">
        <v>#N/A</v>
      </c>
    </row>
    <row r="154" spans="1:4" x14ac:dyDescent="0.25">
      <c r="A154" s="1">
        <v>417</v>
      </c>
      <c r="B154">
        <v>2015</v>
      </c>
      <c r="D154" t="e">
        <v>#N/A</v>
      </c>
    </row>
    <row r="155" spans="1:4" x14ac:dyDescent="0.25">
      <c r="A155" s="1">
        <v>417</v>
      </c>
      <c r="B155">
        <v>2012</v>
      </c>
      <c r="D155" t="e">
        <v>#N/A</v>
      </c>
    </row>
    <row r="156" spans="1:4" x14ac:dyDescent="0.25">
      <c r="A156" s="1">
        <v>417</v>
      </c>
      <c r="B156">
        <v>2009</v>
      </c>
      <c r="D156" t="s">
        <v>3</v>
      </c>
    </row>
    <row r="157" spans="1:4" x14ac:dyDescent="0.25">
      <c r="A157" s="1">
        <v>417</v>
      </c>
      <c r="B157">
        <v>2006</v>
      </c>
      <c r="D157" t="s">
        <v>3</v>
      </c>
    </row>
    <row r="158" spans="1:4" x14ac:dyDescent="0.25">
      <c r="A158" s="1">
        <v>422</v>
      </c>
      <c r="B158">
        <v>2015</v>
      </c>
      <c r="D158" t="s">
        <v>3</v>
      </c>
    </row>
    <row r="159" spans="1:4" x14ac:dyDescent="0.25">
      <c r="A159" s="1">
        <v>422</v>
      </c>
      <c r="B159">
        <v>2012</v>
      </c>
      <c r="D159" t="e">
        <v>#N/A</v>
      </c>
    </row>
    <row r="160" spans="1:4" x14ac:dyDescent="0.25">
      <c r="A160" s="1">
        <v>422</v>
      </c>
      <c r="B160">
        <v>2009</v>
      </c>
      <c r="D160" t="e">
        <v>#N/A</v>
      </c>
    </row>
    <row r="161" spans="1:4" x14ac:dyDescent="0.25">
      <c r="A161" s="1">
        <v>422</v>
      </c>
      <c r="B161">
        <v>2006</v>
      </c>
      <c r="D161" t="e">
        <v>#N/A</v>
      </c>
    </row>
    <row r="162" spans="1:4" x14ac:dyDescent="0.25">
      <c r="A162" s="1">
        <v>428</v>
      </c>
      <c r="B162">
        <v>2015</v>
      </c>
      <c r="D162" t="s">
        <v>4</v>
      </c>
    </row>
    <row r="163" spans="1:4" x14ac:dyDescent="0.25">
      <c r="A163" s="1">
        <v>428</v>
      </c>
      <c r="B163">
        <v>2012</v>
      </c>
      <c r="D163" t="s">
        <v>3</v>
      </c>
    </row>
    <row r="164" spans="1:4" x14ac:dyDescent="0.25">
      <c r="A164" s="1">
        <v>428</v>
      </c>
      <c r="B164">
        <v>2009</v>
      </c>
      <c r="D164" t="s">
        <v>3</v>
      </c>
    </row>
    <row r="165" spans="1:4" x14ac:dyDescent="0.25">
      <c r="A165" s="1">
        <v>428</v>
      </c>
      <c r="B165">
        <v>2006</v>
      </c>
      <c r="D165" t="s">
        <v>3</v>
      </c>
    </row>
    <row r="166" spans="1:4" x14ac:dyDescent="0.25">
      <c r="A166" s="1">
        <v>438</v>
      </c>
      <c r="B166">
        <v>2015</v>
      </c>
      <c r="D166" t="e">
        <v>#N/A</v>
      </c>
    </row>
    <row r="167" spans="1:4" x14ac:dyDescent="0.25">
      <c r="A167" s="1">
        <v>438</v>
      </c>
      <c r="B167">
        <v>2012</v>
      </c>
      <c r="D167" t="s">
        <v>3</v>
      </c>
    </row>
    <row r="168" spans="1:4" x14ac:dyDescent="0.25">
      <c r="A168" s="1">
        <v>438</v>
      </c>
      <c r="B168">
        <v>2009</v>
      </c>
      <c r="D168" t="s">
        <v>3</v>
      </c>
    </row>
    <row r="169" spans="1:4" x14ac:dyDescent="0.25">
      <c r="A169" s="1">
        <v>438</v>
      </c>
      <c r="B169">
        <v>2006</v>
      </c>
      <c r="D169" t="s">
        <v>3</v>
      </c>
    </row>
    <row r="170" spans="1:4" x14ac:dyDescent="0.25">
      <c r="A170" s="1">
        <v>440</v>
      </c>
      <c r="B170">
        <v>2015</v>
      </c>
      <c r="D170" t="s">
        <v>3</v>
      </c>
    </row>
    <row r="171" spans="1:4" x14ac:dyDescent="0.25">
      <c r="A171" s="1">
        <v>440</v>
      </c>
      <c r="B171">
        <v>2012</v>
      </c>
      <c r="D171" t="s">
        <v>3</v>
      </c>
    </row>
    <row r="172" spans="1:4" x14ac:dyDescent="0.25">
      <c r="A172" s="1">
        <v>440</v>
      </c>
      <c r="B172">
        <v>2009</v>
      </c>
      <c r="D172" t="s">
        <v>3</v>
      </c>
    </row>
    <row r="173" spans="1:4" x14ac:dyDescent="0.25">
      <c r="A173" s="1">
        <v>440</v>
      </c>
      <c r="B173">
        <v>2006</v>
      </c>
      <c r="D173" t="s">
        <v>3</v>
      </c>
    </row>
    <row r="174" spans="1:4" x14ac:dyDescent="0.25">
      <c r="A174" s="1">
        <v>442</v>
      </c>
      <c r="B174">
        <v>2015</v>
      </c>
      <c r="D174" t="s">
        <v>4</v>
      </c>
    </row>
    <row r="175" spans="1:4" x14ac:dyDescent="0.25">
      <c r="A175" s="1">
        <v>442</v>
      </c>
      <c r="B175">
        <v>2012</v>
      </c>
      <c r="D175" t="s">
        <v>4</v>
      </c>
    </row>
    <row r="176" spans="1:4" x14ac:dyDescent="0.25">
      <c r="A176" s="1">
        <v>442</v>
      </c>
      <c r="B176">
        <v>2009</v>
      </c>
      <c r="D176" t="s">
        <v>4</v>
      </c>
    </row>
    <row r="177" spans="1:4" x14ac:dyDescent="0.25">
      <c r="A177" s="1">
        <v>442</v>
      </c>
      <c r="B177">
        <v>2006</v>
      </c>
      <c r="D177" t="s">
        <v>4</v>
      </c>
    </row>
    <row r="178" spans="1:4" x14ac:dyDescent="0.25">
      <c r="A178" s="1">
        <v>446</v>
      </c>
      <c r="B178">
        <v>2015</v>
      </c>
      <c r="D178" t="s">
        <v>3</v>
      </c>
    </row>
    <row r="179" spans="1:4" x14ac:dyDescent="0.25">
      <c r="A179" s="1">
        <v>446</v>
      </c>
      <c r="B179">
        <v>2012</v>
      </c>
      <c r="D179" t="s">
        <v>3</v>
      </c>
    </row>
    <row r="180" spans="1:4" x14ac:dyDescent="0.25">
      <c r="A180" s="1">
        <v>446</v>
      </c>
      <c r="B180">
        <v>2009</v>
      </c>
      <c r="D180" t="s">
        <v>3</v>
      </c>
    </row>
    <row r="181" spans="1:4" x14ac:dyDescent="0.25">
      <c r="A181" s="1">
        <v>446</v>
      </c>
      <c r="B181">
        <v>2006</v>
      </c>
      <c r="D181" t="s">
        <v>3</v>
      </c>
    </row>
    <row r="182" spans="1:4" x14ac:dyDescent="0.25">
      <c r="A182" s="1">
        <v>458</v>
      </c>
      <c r="B182">
        <v>2015</v>
      </c>
      <c r="D182" t="e">
        <v>#N/A</v>
      </c>
    </row>
    <row r="183" spans="1:4" x14ac:dyDescent="0.25">
      <c r="A183" s="1">
        <v>458</v>
      </c>
      <c r="B183">
        <v>2012</v>
      </c>
      <c r="D183" t="s">
        <v>3</v>
      </c>
    </row>
    <row r="184" spans="1:4" x14ac:dyDescent="0.25">
      <c r="A184" s="1">
        <v>458</v>
      </c>
      <c r="B184">
        <v>2009</v>
      </c>
      <c r="D184" t="s">
        <v>3</v>
      </c>
    </row>
    <row r="185" spans="1:4" x14ac:dyDescent="0.25">
      <c r="A185" s="1">
        <v>458</v>
      </c>
      <c r="B185">
        <v>2006</v>
      </c>
      <c r="D185" t="e">
        <v>#N/A</v>
      </c>
    </row>
    <row r="186" spans="1:4" x14ac:dyDescent="0.25">
      <c r="A186" s="1">
        <v>470</v>
      </c>
      <c r="B186">
        <v>2015</v>
      </c>
      <c r="D186" t="s">
        <v>3</v>
      </c>
    </row>
    <row r="187" spans="1:4" x14ac:dyDescent="0.25">
      <c r="A187" s="1">
        <v>470</v>
      </c>
      <c r="B187">
        <v>2012</v>
      </c>
      <c r="D187" t="e">
        <v>#N/A</v>
      </c>
    </row>
    <row r="188" spans="1:4" x14ac:dyDescent="0.25">
      <c r="A188" s="1">
        <v>470</v>
      </c>
      <c r="B188">
        <v>2009</v>
      </c>
      <c r="D188" t="s">
        <v>3</v>
      </c>
    </row>
    <row r="189" spans="1:4" x14ac:dyDescent="0.25">
      <c r="A189" s="1">
        <v>470</v>
      </c>
      <c r="B189">
        <v>2006</v>
      </c>
      <c r="D189" t="e">
        <v>#N/A</v>
      </c>
    </row>
    <row r="190" spans="1:4" x14ac:dyDescent="0.25">
      <c r="A190" s="1">
        <v>480</v>
      </c>
      <c r="B190">
        <v>2015</v>
      </c>
      <c r="D190" t="e">
        <v>#N/A</v>
      </c>
    </row>
    <row r="191" spans="1:4" x14ac:dyDescent="0.25">
      <c r="A191" s="1">
        <v>480</v>
      </c>
      <c r="B191">
        <v>2012</v>
      </c>
      <c r="D191" t="e">
        <v>#N/A</v>
      </c>
    </row>
    <row r="192" spans="1:4" x14ac:dyDescent="0.25">
      <c r="A192" s="1">
        <v>480</v>
      </c>
      <c r="B192">
        <v>2009</v>
      </c>
      <c r="D192" t="s">
        <v>3</v>
      </c>
    </row>
    <row r="193" spans="1:4" x14ac:dyDescent="0.25">
      <c r="A193" s="1">
        <v>480</v>
      </c>
      <c r="B193">
        <v>2006</v>
      </c>
      <c r="D193" t="e">
        <v>#N/A</v>
      </c>
    </row>
    <row r="194" spans="1:4" x14ac:dyDescent="0.25">
      <c r="A194" s="1">
        <v>484</v>
      </c>
      <c r="B194">
        <v>2015</v>
      </c>
      <c r="D194" t="s">
        <v>4</v>
      </c>
    </row>
    <row r="195" spans="1:4" x14ac:dyDescent="0.25">
      <c r="A195" s="1">
        <v>484</v>
      </c>
      <c r="B195">
        <v>2012</v>
      </c>
      <c r="D195" t="s">
        <v>4</v>
      </c>
    </row>
    <row r="196" spans="1:4" x14ac:dyDescent="0.25">
      <c r="A196" s="1">
        <v>484</v>
      </c>
      <c r="B196">
        <v>2009</v>
      </c>
      <c r="D196" t="s">
        <v>4</v>
      </c>
    </row>
    <row r="197" spans="1:4" x14ac:dyDescent="0.25">
      <c r="A197" s="1">
        <v>484</v>
      </c>
      <c r="B197">
        <v>2006</v>
      </c>
      <c r="D197" t="s">
        <v>4</v>
      </c>
    </row>
    <row r="198" spans="1:4" x14ac:dyDescent="0.25">
      <c r="A198" s="1">
        <v>498</v>
      </c>
      <c r="B198">
        <v>2015</v>
      </c>
      <c r="D198" t="s">
        <v>3</v>
      </c>
    </row>
    <row r="199" spans="1:4" x14ac:dyDescent="0.25">
      <c r="A199" s="1">
        <v>498</v>
      </c>
      <c r="B199">
        <v>2012</v>
      </c>
      <c r="D199" t="e">
        <v>#N/A</v>
      </c>
    </row>
    <row r="200" spans="1:4" x14ac:dyDescent="0.25">
      <c r="A200" s="1">
        <v>498</v>
      </c>
      <c r="B200">
        <v>2009</v>
      </c>
      <c r="D200" t="s">
        <v>3</v>
      </c>
    </row>
    <row r="201" spans="1:4" x14ac:dyDescent="0.25">
      <c r="A201" s="1">
        <v>498</v>
      </c>
      <c r="B201">
        <v>2006</v>
      </c>
      <c r="D201" t="e">
        <v>#N/A</v>
      </c>
    </row>
    <row r="202" spans="1:4" x14ac:dyDescent="0.25">
      <c r="A202" s="1">
        <v>499</v>
      </c>
      <c r="B202">
        <v>2015</v>
      </c>
      <c r="D202" t="s">
        <v>3</v>
      </c>
    </row>
    <row r="203" spans="1:4" x14ac:dyDescent="0.25">
      <c r="A203" s="1">
        <v>499</v>
      </c>
      <c r="B203">
        <v>2012</v>
      </c>
      <c r="D203" t="s">
        <v>3</v>
      </c>
    </row>
    <row r="204" spans="1:4" x14ac:dyDescent="0.25">
      <c r="A204" s="1">
        <v>499</v>
      </c>
      <c r="B204">
        <v>2009</v>
      </c>
      <c r="D204" t="s">
        <v>3</v>
      </c>
    </row>
    <row r="205" spans="1:4" x14ac:dyDescent="0.25">
      <c r="A205" s="1">
        <v>499</v>
      </c>
      <c r="B205">
        <v>2006</v>
      </c>
      <c r="D205" t="s">
        <v>3</v>
      </c>
    </row>
    <row r="206" spans="1:4" x14ac:dyDescent="0.25">
      <c r="A206" s="1">
        <v>528</v>
      </c>
      <c r="B206">
        <v>2015</v>
      </c>
      <c r="D206" t="s">
        <v>4</v>
      </c>
    </row>
    <row r="207" spans="1:4" x14ac:dyDescent="0.25">
      <c r="A207" s="1">
        <v>528</v>
      </c>
      <c r="B207">
        <v>2012</v>
      </c>
      <c r="D207" t="s">
        <v>4</v>
      </c>
    </row>
    <row r="208" spans="1:4" x14ac:dyDescent="0.25">
      <c r="A208" s="1">
        <v>528</v>
      </c>
      <c r="B208">
        <v>2009</v>
      </c>
      <c r="D208" t="s">
        <v>4</v>
      </c>
    </row>
    <row r="209" spans="1:4" x14ac:dyDescent="0.25">
      <c r="A209" s="1">
        <v>528</v>
      </c>
      <c r="B209">
        <v>2006</v>
      </c>
      <c r="D209" t="s">
        <v>4</v>
      </c>
    </row>
    <row r="210" spans="1:4" x14ac:dyDescent="0.25">
      <c r="A210" s="1">
        <v>554</v>
      </c>
      <c r="B210">
        <v>2015</v>
      </c>
      <c r="D210" t="s">
        <v>4</v>
      </c>
    </row>
    <row r="211" spans="1:4" x14ac:dyDescent="0.25">
      <c r="A211" s="1">
        <v>554</v>
      </c>
      <c r="B211">
        <v>2012</v>
      </c>
      <c r="D211" t="s">
        <v>4</v>
      </c>
    </row>
    <row r="212" spans="1:4" x14ac:dyDescent="0.25">
      <c r="A212" s="1">
        <v>554</v>
      </c>
      <c r="B212">
        <v>2009</v>
      </c>
      <c r="D212" t="s">
        <v>4</v>
      </c>
    </row>
    <row r="213" spans="1:4" x14ac:dyDescent="0.25">
      <c r="A213" s="1">
        <v>554</v>
      </c>
      <c r="B213">
        <v>2006</v>
      </c>
      <c r="D213" t="s">
        <v>4</v>
      </c>
    </row>
    <row r="214" spans="1:4" x14ac:dyDescent="0.25">
      <c r="A214" s="1">
        <v>578</v>
      </c>
      <c r="B214">
        <v>2015</v>
      </c>
      <c r="D214" t="s">
        <v>4</v>
      </c>
    </row>
    <row r="215" spans="1:4" x14ac:dyDescent="0.25">
      <c r="A215" s="1">
        <v>578</v>
      </c>
      <c r="B215">
        <v>2012</v>
      </c>
      <c r="D215" t="s">
        <v>4</v>
      </c>
    </row>
    <row r="216" spans="1:4" x14ac:dyDescent="0.25">
      <c r="A216" s="1">
        <v>578</v>
      </c>
      <c r="B216">
        <v>2009</v>
      </c>
      <c r="D216" t="s">
        <v>4</v>
      </c>
    </row>
    <row r="217" spans="1:4" x14ac:dyDescent="0.25">
      <c r="A217" s="1">
        <v>578</v>
      </c>
      <c r="B217">
        <v>2006</v>
      </c>
      <c r="D217" t="s">
        <v>4</v>
      </c>
    </row>
    <row r="218" spans="1:4" x14ac:dyDescent="0.25">
      <c r="A218" s="1">
        <v>591</v>
      </c>
      <c r="B218">
        <v>2015</v>
      </c>
      <c r="D218" t="e">
        <v>#N/A</v>
      </c>
    </row>
    <row r="219" spans="1:4" x14ac:dyDescent="0.25">
      <c r="A219" s="1">
        <v>591</v>
      </c>
      <c r="B219">
        <v>2012</v>
      </c>
      <c r="D219" t="e">
        <v>#N/A</v>
      </c>
    </row>
    <row r="220" spans="1:4" x14ac:dyDescent="0.25">
      <c r="A220" s="1">
        <v>591</v>
      </c>
      <c r="B220">
        <v>2009</v>
      </c>
      <c r="D220" t="s">
        <v>3</v>
      </c>
    </row>
    <row r="221" spans="1:4" x14ac:dyDescent="0.25">
      <c r="A221" s="1">
        <v>591</v>
      </c>
      <c r="B221">
        <v>2006</v>
      </c>
      <c r="D221" t="e">
        <v>#N/A</v>
      </c>
    </row>
    <row r="222" spans="1:4" x14ac:dyDescent="0.25">
      <c r="A222" s="1">
        <v>604</v>
      </c>
      <c r="B222">
        <v>2015</v>
      </c>
      <c r="D222" t="s">
        <v>3</v>
      </c>
    </row>
    <row r="223" spans="1:4" x14ac:dyDescent="0.25">
      <c r="A223" s="1">
        <v>604</v>
      </c>
      <c r="B223">
        <v>2012</v>
      </c>
      <c r="D223" t="s">
        <v>3</v>
      </c>
    </row>
    <row r="224" spans="1:4" x14ac:dyDescent="0.25">
      <c r="A224" s="1">
        <v>604</v>
      </c>
      <c r="B224">
        <v>2009</v>
      </c>
      <c r="D224" t="s">
        <v>3</v>
      </c>
    </row>
    <row r="225" spans="1:4" x14ac:dyDescent="0.25">
      <c r="A225" s="1">
        <v>604</v>
      </c>
      <c r="B225">
        <v>2006</v>
      </c>
      <c r="D225" t="e">
        <v>#N/A</v>
      </c>
    </row>
    <row r="226" spans="1:4" x14ac:dyDescent="0.25">
      <c r="A226" s="1">
        <v>616</v>
      </c>
      <c r="B226">
        <v>2015</v>
      </c>
      <c r="D226" t="s">
        <v>4</v>
      </c>
    </row>
    <row r="227" spans="1:4" x14ac:dyDescent="0.25">
      <c r="A227" s="1">
        <v>616</v>
      </c>
      <c r="B227">
        <v>2012</v>
      </c>
      <c r="D227" t="s">
        <v>4</v>
      </c>
    </row>
    <row r="228" spans="1:4" x14ac:dyDescent="0.25">
      <c r="A228" s="1">
        <v>616</v>
      </c>
      <c r="B228">
        <v>2009</v>
      </c>
      <c r="D228" t="s">
        <v>4</v>
      </c>
    </row>
    <row r="229" spans="1:4" x14ac:dyDescent="0.25">
      <c r="A229" s="1">
        <v>616</v>
      </c>
      <c r="B229">
        <v>2006</v>
      </c>
      <c r="D229" t="s">
        <v>4</v>
      </c>
    </row>
    <row r="230" spans="1:4" x14ac:dyDescent="0.25">
      <c r="A230" s="1">
        <v>620</v>
      </c>
      <c r="B230">
        <v>2015</v>
      </c>
      <c r="D230" t="s">
        <v>4</v>
      </c>
    </row>
    <row r="231" spans="1:4" x14ac:dyDescent="0.25">
      <c r="A231" s="1">
        <v>620</v>
      </c>
      <c r="B231">
        <v>2012</v>
      </c>
      <c r="D231" t="s">
        <v>4</v>
      </c>
    </row>
    <row r="232" spans="1:4" x14ac:dyDescent="0.25">
      <c r="A232" s="1">
        <v>620</v>
      </c>
      <c r="B232">
        <v>2009</v>
      </c>
      <c r="D232" t="s">
        <v>4</v>
      </c>
    </row>
    <row r="233" spans="1:4" x14ac:dyDescent="0.25">
      <c r="A233" s="1">
        <v>620</v>
      </c>
      <c r="B233">
        <v>2006</v>
      </c>
      <c r="D233" t="s">
        <v>4</v>
      </c>
    </row>
    <row r="234" spans="1:4" x14ac:dyDescent="0.25">
      <c r="A234" s="1">
        <v>630</v>
      </c>
      <c r="B234">
        <v>2015</v>
      </c>
      <c r="D234" t="s">
        <v>5</v>
      </c>
    </row>
    <row r="235" spans="1:4" x14ac:dyDescent="0.25">
      <c r="A235" s="1">
        <v>630</v>
      </c>
      <c r="B235">
        <v>2012</v>
      </c>
      <c r="D235" t="e">
        <v>#N/A</v>
      </c>
    </row>
    <row r="236" spans="1:4" x14ac:dyDescent="0.25">
      <c r="A236" s="1">
        <v>630</v>
      </c>
      <c r="B236">
        <v>2009</v>
      </c>
      <c r="D236" t="e">
        <v>#N/A</v>
      </c>
    </row>
    <row r="237" spans="1:4" x14ac:dyDescent="0.25">
      <c r="A237" s="1">
        <v>630</v>
      </c>
      <c r="B237">
        <v>2006</v>
      </c>
      <c r="D237" t="e">
        <v>#N/A</v>
      </c>
    </row>
    <row r="238" spans="1:4" x14ac:dyDescent="0.25">
      <c r="A238" s="1">
        <v>634</v>
      </c>
      <c r="B238">
        <v>2015</v>
      </c>
      <c r="D238" t="s">
        <v>3</v>
      </c>
    </row>
    <row r="239" spans="1:4" x14ac:dyDescent="0.25">
      <c r="A239" s="1">
        <v>634</v>
      </c>
      <c r="B239">
        <v>2012</v>
      </c>
      <c r="D239" t="s">
        <v>3</v>
      </c>
    </row>
    <row r="240" spans="1:4" x14ac:dyDescent="0.25">
      <c r="A240" s="1">
        <v>634</v>
      </c>
      <c r="B240">
        <v>2009</v>
      </c>
      <c r="D240" t="s">
        <v>3</v>
      </c>
    </row>
    <row r="241" spans="1:4" x14ac:dyDescent="0.25">
      <c r="A241" s="1">
        <v>634</v>
      </c>
      <c r="B241">
        <v>2006</v>
      </c>
      <c r="D241" t="s">
        <v>3</v>
      </c>
    </row>
    <row r="242" spans="1:4" x14ac:dyDescent="0.25">
      <c r="A242" s="1">
        <v>642</v>
      </c>
      <c r="B242">
        <v>2015</v>
      </c>
      <c r="D242" t="s">
        <v>3</v>
      </c>
    </row>
    <row r="243" spans="1:4" x14ac:dyDescent="0.25">
      <c r="A243" s="1">
        <v>642</v>
      </c>
      <c r="B243">
        <v>2012</v>
      </c>
      <c r="D243" t="s">
        <v>3</v>
      </c>
    </row>
    <row r="244" spans="1:4" x14ac:dyDescent="0.25">
      <c r="A244" s="1">
        <v>642</v>
      </c>
      <c r="B244">
        <v>2009</v>
      </c>
      <c r="D244" t="s">
        <v>3</v>
      </c>
    </row>
    <row r="245" spans="1:4" x14ac:dyDescent="0.25">
      <c r="A245" s="1">
        <v>642</v>
      </c>
      <c r="B245">
        <v>2006</v>
      </c>
      <c r="D245" t="s">
        <v>3</v>
      </c>
    </row>
    <row r="246" spans="1:4" x14ac:dyDescent="0.25">
      <c r="A246" s="1">
        <v>643</v>
      </c>
      <c r="B246">
        <v>2015</v>
      </c>
      <c r="D246" t="s">
        <v>3</v>
      </c>
    </row>
    <row r="247" spans="1:4" x14ac:dyDescent="0.25">
      <c r="A247" s="1">
        <v>643</v>
      </c>
      <c r="B247">
        <v>2012</v>
      </c>
      <c r="D247" t="s">
        <v>3</v>
      </c>
    </row>
    <row r="248" spans="1:4" x14ac:dyDescent="0.25">
      <c r="A248" s="1">
        <v>643</v>
      </c>
      <c r="B248">
        <v>2009</v>
      </c>
      <c r="D248" t="s">
        <v>3</v>
      </c>
    </row>
    <row r="249" spans="1:4" x14ac:dyDescent="0.25">
      <c r="A249" s="1">
        <v>643</v>
      </c>
      <c r="B249">
        <v>2006</v>
      </c>
      <c r="D249" t="s">
        <v>3</v>
      </c>
    </row>
    <row r="250" spans="1:4" x14ac:dyDescent="0.25">
      <c r="A250" s="1">
        <v>688</v>
      </c>
      <c r="B250">
        <v>2015</v>
      </c>
      <c r="D250" t="e">
        <v>#N/A</v>
      </c>
    </row>
    <row r="251" spans="1:4" x14ac:dyDescent="0.25">
      <c r="A251" s="1">
        <v>688</v>
      </c>
      <c r="B251">
        <v>2012</v>
      </c>
      <c r="D251" t="s">
        <v>3</v>
      </c>
    </row>
    <row r="252" spans="1:4" x14ac:dyDescent="0.25">
      <c r="A252" s="1">
        <v>688</v>
      </c>
      <c r="B252">
        <v>2009</v>
      </c>
      <c r="D252" t="s">
        <v>3</v>
      </c>
    </row>
    <row r="253" spans="1:4" x14ac:dyDescent="0.25">
      <c r="A253" s="1">
        <v>688</v>
      </c>
      <c r="B253">
        <v>2006</v>
      </c>
      <c r="D253" t="s">
        <v>3</v>
      </c>
    </row>
    <row r="254" spans="1:4" x14ac:dyDescent="0.25">
      <c r="A254" s="1">
        <v>702</v>
      </c>
      <c r="B254">
        <v>2015</v>
      </c>
      <c r="D254" t="s">
        <v>3</v>
      </c>
    </row>
    <row r="255" spans="1:4" x14ac:dyDescent="0.25">
      <c r="A255" s="1">
        <v>702</v>
      </c>
      <c r="B255">
        <v>2012</v>
      </c>
      <c r="D255" t="s">
        <v>3</v>
      </c>
    </row>
    <row r="256" spans="1:4" x14ac:dyDescent="0.25">
      <c r="A256" s="1">
        <v>702</v>
      </c>
      <c r="B256">
        <v>2009</v>
      </c>
      <c r="D256" t="s">
        <v>3</v>
      </c>
    </row>
    <row r="257" spans="1:4" x14ac:dyDescent="0.25">
      <c r="A257" s="1">
        <v>702</v>
      </c>
      <c r="B257">
        <v>2006</v>
      </c>
      <c r="D257" t="e">
        <v>#N/A</v>
      </c>
    </row>
    <row r="258" spans="1:4" x14ac:dyDescent="0.25">
      <c r="A258" s="1">
        <v>703</v>
      </c>
      <c r="B258">
        <v>2015</v>
      </c>
      <c r="D258" t="s">
        <v>4</v>
      </c>
    </row>
    <row r="259" spans="1:4" x14ac:dyDescent="0.25">
      <c r="A259" s="1">
        <v>703</v>
      </c>
      <c r="B259">
        <v>2012</v>
      </c>
      <c r="D259" t="s">
        <v>4</v>
      </c>
    </row>
    <row r="260" spans="1:4" x14ac:dyDescent="0.25">
      <c r="A260" s="1">
        <v>703</v>
      </c>
      <c r="B260">
        <v>2009</v>
      </c>
      <c r="D260" t="s">
        <v>4</v>
      </c>
    </row>
    <row r="261" spans="1:4" x14ac:dyDescent="0.25">
      <c r="A261" s="1">
        <v>703</v>
      </c>
      <c r="B261">
        <v>2006</v>
      </c>
      <c r="D261" t="s">
        <v>4</v>
      </c>
    </row>
    <row r="262" spans="1:4" x14ac:dyDescent="0.25">
      <c r="A262" s="1">
        <v>704</v>
      </c>
      <c r="B262">
        <v>2015</v>
      </c>
      <c r="D262" t="s">
        <v>3</v>
      </c>
    </row>
    <row r="263" spans="1:4" x14ac:dyDescent="0.25">
      <c r="A263" s="1">
        <v>704</v>
      </c>
      <c r="B263">
        <v>2012</v>
      </c>
      <c r="D263" t="s">
        <v>3</v>
      </c>
    </row>
    <row r="264" spans="1:4" x14ac:dyDescent="0.25">
      <c r="A264" s="1">
        <v>704</v>
      </c>
      <c r="B264">
        <v>2009</v>
      </c>
      <c r="D264" t="e">
        <v>#N/A</v>
      </c>
    </row>
    <row r="265" spans="1:4" x14ac:dyDescent="0.25">
      <c r="A265" s="1">
        <v>704</v>
      </c>
      <c r="B265">
        <v>2006</v>
      </c>
      <c r="D265" t="e">
        <v>#N/A</v>
      </c>
    </row>
    <row r="266" spans="1:4" x14ac:dyDescent="0.25">
      <c r="A266" s="1">
        <v>705</v>
      </c>
      <c r="B266">
        <v>2015</v>
      </c>
      <c r="D266" t="s">
        <v>4</v>
      </c>
    </row>
    <row r="267" spans="1:4" x14ac:dyDescent="0.25">
      <c r="A267" s="1">
        <v>705</v>
      </c>
      <c r="B267">
        <v>2012</v>
      </c>
      <c r="D267" t="s">
        <v>4</v>
      </c>
    </row>
    <row r="268" spans="1:4" x14ac:dyDescent="0.25">
      <c r="A268" s="1">
        <v>705</v>
      </c>
      <c r="B268">
        <v>2009</v>
      </c>
      <c r="D268" t="s">
        <v>4</v>
      </c>
    </row>
    <row r="269" spans="1:4" x14ac:dyDescent="0.25">
      <c r="A269" s="1">
        <v>705</v>
      </c>
      <c r="B269">
        <v>2006</v>
      </c>
      <c r="D269" t="s">
        <v>3</v>
      </c>
    </row>
    <row r="270" spans="1:4" x14ac:dyDescent="0.25">
      <c r="A270" s="1">
        <v>724</v>
      </c>
      <c r="B270">
        <v>2015</v>
      </c>
      <c r="D270" t="s">
        <v>4</v>
      </c>
    </row>
    <row r="271" spans="1:4" x14ac:dyDescent="0.25">
      <c r="A271" s="1">
        <v>724</v>
      </c>
      <c r="B271">
        <v>2012</v>
      </c>
      <c r="D271" t="s">
        <v>4</v>
      </c>
    </row>
    <row r="272" spans="1:4" x14ac:dyDescent="0.25">
      <c r="A272" s="1">
        <v>724</v>
      </c>
      <c r="B272">
        <v>2009</v>
      </c>
      <c r="D272" t="s">
        <v>4</v>
      </c>
    </row>
    <row r="273" spans="1:4" x14ac:dyDescent="0.25">
      <c r="A273" s="1">
        <v>724</v>
      </c>
      <c r="B273">
        <v>2006</v>
      </c>
      <c r="D273" t="s">
        <v>4</v>
      </c>
    </row>
    <row r="274" spans="1:4" x14ac:dyDescent="0.25">
      <c r="A274" s="1">
        <v>752</v>
      </c>
      <c r="B274">
        <v>2015</v>
      </c>
      <c r="D274" t="s">
        <v>4</v>
      </c>
    </row>
    <row r="275" spans="1:4" x14ac:dyDescent="0.25">
      <c r="A275" s="1">
        <v>752</v>
      </c>
      <c r="B275">
        <v>2012</v>
      </c>
      <c r="D275" t="s">
        <v>4</v>
      </c>
    </row>
    <row r="276" spans="1:4" x14ac:dyDescent="0.25">
      <c r="A276" s="1">
        <v>752</v>
      </c>
      <c r="B276">
        <v>2009</v>
      </c>
      <c r="D276" t="s">
        <v>4</v>
      </c>
    </row>
    <row r="277" spans="1:4" x14ac:dyDescent="0.25">
      <c r="A277" s="1">
        <v>752</v>
      </c>
      <c r="B277">
        <v>2006</v>
      </c>
      <c r="D277" t="s">
        <v>4</v>
      </c>
    </row>
    <row r="278" spans="1:4" x14ac:dyDescent="0.25">
      <c r="A278" s="1">
        <v>756</v>
      </c>
      <c r="B278">
        <v>2015</v>
      </c>
      <c r="D278" t="s">
        <v>4</v>
      </c>
    </row>
    <row r="279" spans="1:4" x14ac:dyDescent="0.25">
      <c r="A279" s="1">
        <v>756</v>
      </c>
      <c r="B279">
        <v>2012</v>
      </c>
      <c r="D279" t="s">
        <v>4</v>
      </c>
    </row>
    <row r="280" spans="1:4" x14ac:dyDescent="0.25">
      <c r="A280" s="1">
        <v>756</v>
      </c>
      <c r="B280">
        <v>2009</v>
      </c>
      <c r="D280" t="s">
        <v>4</v>
      </c>
    </row>
    <row r="281" spans="1:4" x14ac:dyDescent="0.25">
      <c r="A281" s="1">
        <v>756</v>
      </c>
      <c r="B281">
        <v>2006</v>
      </c>
      <c r="D281" t="s">
        <v>4</v>
      </c>
    </row>
    <row r="282" spans="1:4" x14ac:dyDescent="0.25">
      <c r="A282" s="1">
        <v>764</v>
      </c>
      <c r="B282">
        <v>2015</v>
      </c>
      <c r="D282" t="s">
        <v>3</v>
      </c>
    </row>
    <row r="283" spans="1:4" x14ac:dyDescent="0.25">
      <c r="A283" s="1">
        <v>764</v>
      </c>
      <c r="B283">
        <v>2012</v>
      </c>
      <c r="D283" t="s">
        <v>3</v>
      </c>
    </row>
    <row r="284" spans="1:4" x14ac:dyDescent="0.25">
      <c r="A284" s="1">
        <v>764</v>
      </c>
      <c r="B284">
        <v>2009</v>
      </c>
      <c r="D284" t="s">
        <v>3</v>
      </c>
    </row>
    <row r="285" spans="1:4" x14ac:dyDescent="0.25">
      <c r="A285" s="1">
        <v>764</v>
      </c>
      <c r="B285">
        <v>2006</v>
      </c>
      <c r="D285" t="s">
        <v>3</v>
      </c>
    </row>
    <row r="286" spans="1:4" x14ac:dyDescent="0.25">
      <c r="A286" s="1">
        <v>780</v>
      </c>
      <c r="B286">
        <v>2015</v>
      </c>
      <c r="D286" t="s">
        <v>3</v>
      </c>
    </row>
    <row r="287" spans="1:4" x14ac:dyDescent="0.25">
      <c r="A287" s="1">
        <v>780</v>
      </c>
      <c r="B287">
        <v>2012</v>
      </c>
      <c r="D287" t="e">
        <v>#N/A</v>
      </c>
    </row>
    <row r="288" spans="1:4" x14ac:dyDescent="0.25">
      <c r="A288" s="1">
        <v>780</v>
      </c>
      <c r="B288">
        <v>2009</v>
      </c>
      <c r="D288" t="s">
        <v>3</v>
      </c>
    </row>
    <row r="289" spans="1:4" x14ac:dyDescent="0.25">
      <c r="A289" s="1">
        <v>780</v>
      </c>
      <c r="B289">
        <v>2006</v>
      </c>
      <c r="D289" t="e">
        <v>#N/A</v>
      </c>
    </row>
    <row r="290" spans="1:4" x14ac:dyDescent="0.25">
      <c r="A290" s="1">
        <v>784</v>
      </c>
      <c r="B290">
        <v>2015</v>
      </c>
      <c r="D290" t="s">
        <v>3</v>
      </c>
    </row>
    <row r="291" spans="1:4" x14ac:dyDescent="0.25">
      <c r="A291" s="1">
        <v>784</v>
      </c>
      <c r="B291">
        <v>2012</v>
      </c>
      <c r="D291" t="s">
        <v>3</v>
      </c>
    </row>
    <row r="292" spans="1:4" x14ac:dyDescent="0.25">
      <c r="A292" s="1">
        <v>784</v>
      </c>
      <c r="B292">
        <v>2009</v>
      </c>
      <c r="D292" t="s">
        <v>3</v>
      </c>
    </row>
    <row r="293" spans="1:4" x14ac:dyDescent="0.25">
      <c r="A293" s="1">
        <v>784</v>
      </c>
      <c r="B293">
        <v>2006</v>
      </c>
      <c r="D293" t="e">
        <v>#N/A</v>
      </c>
    </row>
    <row r="294" spans="1:4" x14ac:dyDescent="0.25">
      <c r="A294" s="1">
        <v>788</v>
      </c>
      <c r="B294">
        <v>2015</v>
      </c>
      <c r="D294" t="s">
        <v>3</v>
      </c>
    </row>
    <row r="295" spans="1:4" x14ac:dyDescent="0.25">
      <c r="A295" s="1">
        <v>788</v>
      </c>
      <c r="B295">
        <v>2012</v>
      </c>
      <c r="D295" t="s">
        <v>3</v>
      </c>
    </row>
    <row r="296" spans="1:4" x14ac:dyDescent="0.25">
      <c r="A296" s="1">
        <v>788</v>
      </c>
      <c r="B296">
        <v>2009</v>
      </c>
      <c r="D296" t="s">
        <v>3</v>
      </c>
    </row>
    <row r="297" spans="1:4" x14ac:dyDescent="0.25">
      <c r="A297" s="1">
        <v>788</v>
      </c>
      <c r="B297">
        <v>2006</v>
      </c>
      <c r="D297" t="s">
        <v>3</v>
      </c>
    </row>
    <row r="298" spans="1:4" x14ac:dyDescent="0.25">
      <c r="A298" s="1">
        <v>792</v>
      </c>
      <c r="B298">
        <v>2015</v>
      </c>
      <c r="D298" t="s">
        <v>4</v>
      </c>
    </row>
    <row r="299" spans="1:4" x14ac:dyDescent="0.25">
      <c r="A299" s="1">
        <v>792</v>
      </c>
      <c r="B299">
        <v>2012</v>
      </c>
      <c r="D299" t="s">
        <v>4</v>
      </c>
    </row>
    <row r="300" spans="1:4" x14ac:dyDescent="0.25">
      <c r="A300" s="1">
        <v>792</v>
      </c>
      <c r="B300">
        <v>2009</v>
      </c>
      <c r="D300" t="s">
        <v>4</v>
      </c>
    </row>
    <row r="301" spans="1:4" x14ac:dyDescent="0.25">
      <c r="A301" s="1">
        <v>792</v>
      </c>
      <c r="B301">
        <v>2006</v>
      </c>
      <c r="D301" t="s">
        <v>4</v>
      </c>
    </row>
    <row r="302" spans="1:4" x14ac:dyDescent="0.25">
      <c r="A302" s="1">
        <v>807</v>
      </c>
      <c r="B302">
        <v>2015</v>
      </c>
      <c r="D302" t="s">
        <v>3</v>
      </c>
    </row>
    <row r="303" spans="1:4" x14ac:dyDescent="0.25">
      <c r="A303" s="1">
        <v>807</v>
      </c>
      <c r="B303">
        <v>2012</v>
      </c>
      <c r="D303" t="e">
        <v>#N/A</v>
      </c>
    </row>
    <row r="304" spans="1:4" x14ac:dyDescent="0.25">
      <c r="A304" s="1">
        <v>807</v>
      </c>
      <c r="B304">
        <v>2009</v>
      </c>
      <c r="D304" t="e">
        <v>#N/A</v>
      </c>
    </row>
    <row r="305" spans="1:4" x14ac:dyDescent="0.25">
      <c r="A305" s="1">
        <v>807</v>
      </c>
      <c r="B305">
        <v>2006</v>
      </c>
      <c r="D305" t="e">
        <v>#N/A</v>
      </c>
    </row>
    <row r="306" spans="1:4" x14ac:dyDescent="0.25">
      <c r="A306" s="1">
        <v>826</v>
      </c>
      <c r="B306">
        <v>2015</v>
      </c>
      <c r="D306" t="s">
        <v>4</v>
      </c>
    </row>
    <row r="307" spans="1:4" x14ac:dyDescent="0.25">
      <c r="A307" s="1">
        <v>826</v>
      </c>
      <c r="B307">
        <v>2012</v>
      </c>
      <c r="D307" t="s">
        <v>4</v>
      </c>
    </row>
    <row r="308" spans="1:4" x14ac:dyDescent="0.25">
      <c r="A308" s="1">
        <v>826</v>
      </c>
      <c r="B308">
        <v>2009</v>
      </c>
      <c r="D308" t="s">
        <v>4</v>
      </c>
    </row>
    <row r="309" spans="1:4" x14ac:dyDescent="0.25">
      <c r="A309" s="1">
        <v>826</v>
      </c>
      <c r="B309">
        <v>2006</v>
      </c>
      <c r="D309" t="s">
        <v>4</v>
      </c>
    </row>
    <row r="310" spans="1:4" x14ac:dyDescent="0.25">
      <c r="A310" s="1">
        <v>840</v>
      </c>
      <c r="B310">
        <v>2015</v>
      </c>
      <c r="D310" t="s">
        <v>4</v>
      </c>
    </row>
    <row r="311" spans="1:4" x14ac:dyDescent="0.25">
      <c r="A311" s="1">
        <v>840</v>
      </c>
      <c r="B311">
        <v>2012</v>
      </c>
      <c r="D311" t="s">
        <v>4</v>
      </c>
    </row>
    <row r="312" spans="1:4" x14ac:dyDescent="0.25">
      <c r="A312" s="1">
        <v>840</v>
      </c>
      <c r="B312">
        <v>2009</v>
      </c>
      <c r="D312" t="s">
        <v>4</v>
      </c>
    </row>
    <row r="313" spans="1:4" x14ac:dyDescent="0.25">
      <c r="A313" s="1">
        <v>840</v>
      </c>
      <c r="B313">
        <v>2006</v>
      </c>
      <c r="D313" t="s">
        <v>4</v>
      </c>
    </row>
    <row r="314" spans="1:4" x14ac:dyDescent="0.25">
      <c r="A314" s="1">
        <v>858</v>
      </c>
      <c r="B314">
        <v>2015</v>
      </c>
      <c r="D314" t="s">
        <v>3</v>
      </c>
    </row>
    <row r="315" spans="1:4" x14ac:dyDescent="0.25">
      <c r="A315" s="1">
        <v>858</v>
      </c>
      <c r="B315">
        <v>2012</v>
      </c>
      <c r="D315" t="s">
        <v>3</v>
      </c>
    </row>
    <row r="316" spans="1:4" x14ac:dyDescent="0.25">
      <c r="A316" s="1">
        <v>858</v>
      </c>
      <c r="B316">
        <v>2009</v>
      </c>
      <c r="D316" t="s">
        <v>3</v>
      </c>
    </row>
    <row r="317" spans="1:4" x14ac:dyDescent="0.25">
      <c r="A317" s="1">
        <v>858</v>
      </c>
      <c r="B317">
        <v>2006</v>
      </c>
      <c r="D317" t="s">
        <v>3</v>
      </c>
    </row>
    <row r="318" spans="1:4" x14ac:dyDescent="0.25">
      <c r="A318" s="1">
        <v>862</v>
      </c>
      <c r="B318">
        <v>2015</v>
      </c>
      <c r="D318" t="e">
        <v>#N/A</v>
      </c>
    </row>
    <row r="319" spans="1:4" x14ac:dyDescent="0.25">
      <c r="A319" s="1">
        <v>862</v>
      </c>
      <c r="B319">
        <v>2012</v>
      </c>
      <c r="D319" t="e">
        <v>#N/A</v>
      </c>
    </row>
    <row r="320" spans="1:4" x14ac:dyDescent="0.25">
      <c r="A320" s="1">
        <v>862</v>
      </c>
      <c r="B320">
        <v>2009</v>
      </c>
      <c r="D320" t="s">
        <v>3</v>
      </c>
    </row>
    <row r="321" spans="1:4" x14ac:dyDescent="0.25">
      <c r="A321" s="1">
        <v>862</v>
      </c>
      <c r="B321">
        <v>2006</v>
      </c>
      <c r="D321" t="e">
        <v>#N/A</v>
      </c>
    </row>
    <row r="322" spans="1:4" x14ac:dyDescent="0.25">
      <c r="A322" s="1">
        <v>970</v>
      </c>
      <c r="B322">
        <v>2015</v>
      </c>
      <c r="D322" t="s">
        <v>3</v>
      </c>
    </row>
    <row r="323" spans="1:4" x14ac:dyDescent="0.25">
      <c r="A323" s="1">
        <v>970</v>
      </c>
      <c r="B323">
        <v>2012</v>
      </c>
      <c r="D323" t="e">
        <v>#N/A</v>
      </c>
    </row>
    <row r="324" spans="1:4" x14ac:dyDescent="0.25">
      <c r="A324" s="1">
        <v>970</v>
      </c>
      <c r="B324">
        <v>2009</v>
      </c>
      <c r="D324" t="e">
        <v>#N/A</v>
      </c>
    </row>
    <row r="325" spans="1:4" x14ac:dyDescent="0.25">
      <c r="A325" s="1">
        <v>970</v>
      </c>
      <c r="B325">
        <v>2006</v>
      </c>
      <c r="D325" t="e">
        <v>#N/A</v>
      </c>
    </row>
    <row r="326" spans="1:4" x14ac:dyDescent="0.25">
      <c r="A326" s="1">
        <v>971</v>
      </c>
      <c r="B326">
        <v>2015</v>
      </c>
      <c r="D326" t="s">
        <v>5</v>
      </c>
    </row>
    <row r="327" spans="1:4" x14ac:dyDescent="0.25">
      <c r="A327" s="1">
        <v>971</v>
      </c>
      <c r="B327">
        <v>2012</v>
      </c>
      <c r="D327" t="e">
        <v>#N/A</v>
      </c>
    </row>
    <row r="328" spans="1:4" x14ac:dyDescent="0.25">
      <c r="A328" s="1">
        <v>971</v>
      </c>
      <c r="B328">
        <v>2009</v>
      </c>
      <c r="D328" t="e">
        <v>#N/A</v>
      </c>
    </row>
    <row r="329" spans="1:4" x14ac:dyDescent="0.25">
      <c r="A329" s="1">
        <v>971</v>
      </c>
      <c r="B329">
        <v>2006</v>
      </c>
      <c r="D329" t="e">
        <v>#N/A</v>
      </c>
    </row>
    <row r="330" spans="1:4" x14ac:dyDescent="0.25">
      <c r="A330" s="1">
        <v>972</v>
      </c>
      <c r="B330">
        <v>2015</v>
      </c>
      <c r="D330" t="s">
        <v>5</v>
      </c>
    </row>
    <row r="331" spans="1:4" x14ac:dyDescent="0.25">
      <c r="A331" s="1">
        <v>972</v>
      </c>
      <c r="B331">
        <v>2012</v>
      </c>
      <c r="D331" t="e">
        <v>#N/A</v>
      </c>
    </row>
    <row r="332" spans="1:4" x14ac:dyDescent="0.25">
      <c r="A332" s="1">
        <v>972</v>
      </c>
      <c r="B332">
        <v>2009</v>
      </c>
      <c r="D332" t="e">
        <v>#N/A</v>
      </c>
    </row>
    <row r="333" spans="1:4" x14ac:dyDescent="0.25">
      <c r="A333" s="1">
        <v>972</v>
      </c>
      <c r="B333">
        <v>2006</v>
      </c>
      <c r="D333" t="e">
        <v>#N/A</v>
      </c>
    </row>
    <row r="334" spans="1:4" x14ac:dyDescent="0.25">
      <c r="A334" s="1">
        <v>973</v>
      </c>
      <c r="B334">
        <v>2015</v>
      </c>
      <c r="D334" t="s">
        <v>5</v>
      </c>
    </row>
    <row r="335" spans="1:4" x14ac:dyDescent="0.25">
      <c r="A335" s="1">
        <v>973</v>
      </c>
      <c r="B335">
        <v>2012</v>
      </c>
      <c r="D335" t="e">
        <v>#N/A</v>
      </c>
    </row>
    <row r="336" spans="1:4" x14ac:dyDescent="0.25">
      <c r="A336" s="1">
        <v>973</v>
      </c>
      <c r="B336">
        <v>2009</v>
      </c>
      <c r="D336" t="e">
        <v>#N/A</v>
      </c>
    </row>
    <row r="337" spans="1:4" x14ac:dyDescent="0.25">
      <c r="A337" s="1">
        <v>973</v>
      </c>
      <c r="B337">
        <v>2006</v>
      </c>
      <c r="D337" t="e">
        <v>#N/A</v>
      </c>
    </row>
    <row r="338" spans="1:4" x14ac:dyDescent="0.25">
      <c r="A338" s="1">
        <v>974</v>
      </c>
      <c r="B338">
        <v>2015</v>
      </c>
      <c r="D338" t="s">
        <v>3</v>
      </c>
    </row>
    <row r="339" spans="1:4" x14ac:dyDescent="0.25">
      <c r="A339" s="1">
        <v>974</v>
      </c>
      <c r="B339">
        <v>2012</v>
      </c>
      <c r="D339" t="e">
        <v>#N/A</v>
      </c>
    </row>
    <row r="340" spans="1:4" x14ac:dyDescent="0.25">
      <c r="A340" s="1">
        <v>974</v>
      </c>
      <c r="B340">
        <v>2009</v>
      </c>
      <c r="D340" t="e">
        <v>#N/A</v>
      </c>
    </row>
    <row r="341" spans="1:4" x14ac:dyDescent="0.25">
      <c r="A341" s="1">
        <v>974</v>
      </c>
      <c r="B341">
        <v>2006</v>
      </c>
      <c r="D341" t="e">
        <v>#N/A</v>
      </c>
    </row>
  </sheetData>
  <mergeCells count="3">
    <mergeCell ref="N2:N8"/>
    <mergeCell ref="N9:N14"/>
    <mergeCell ref="N15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workbookViewId="0">
      <selection activeCell="J31" sqref="J31"/>
    </sheetView>
  </sheetViews>
  <sheetFormatPr defaultRowHeight="12.75" x14ac:dyDescent="0.2"/>
  <cols>
    <col min="1" max="1" width="12.85546875" style="3" bestFit="1" customWidth="1"/>
    <col min="2" max="2" width="10.28515625" style="3" bestFit="1" customWidth="1"/>
    <col min="3" max="16384" width="9.140625" style="3"/>
  </cols>
  <sheetData>
    <row r="1" spans="1:7" ht="15" x14ac:dyDescent="0.25">
      <c r="A1" s="3" t="s">
        <v>105</v>
      </c>
      <c r="B1" t="s">
        <v>115</v>
      </c>
      <c r="C1" t="s">
        <v>14</v>
      </c>
      <c r="D1" t="s">
        <v>13</v>
      </c>
      <c r="E1" t="s">
        <v>12</v>
      </c>
      <c r="F1" t="s">
        <v>11</v>
      </c>
      <c r="G1" s="3" t="s">
        <v>6</v>
      </c>
    </row>
    <row r="2" spans="1:7" ht="15" x14ac:dyDescent="0.25">
      <c r="A2" s="3" t="str">
        <f>INDEX('Country and Variable Crosswalk'!B:B, MATCH('Urban Percentages Over Time'!B2, 'Country and Variable Crosswalk'!A:A, 0))</f>
        <v>ALB</v>
      </c>
      <c r="B2" s="1">
        <v>8</v>
      </c>
      <c r="C2">
        <v>67.990115482144603</v>
      </c>
      <c r="D2">
        <v>3.6752521594209187</v>
      </c>
      <c r="E2">
        <v>32.009884517855411</v>
      </c>
      <c r="F2">
        <v>3.6752521594209218</v>
      </c>
      <c r="G2" s="3">
        <v>2015</v>
      </c>
    </row>
    <row r="3" spans="1:7" ht="15" x14ac:dyDescent="0.25">
      <c r="A3" s="3" t="str">
        <f>INDEX('Country and Variable Crosswalk'!B:B, MATCH('Urban Percentages Over Time'!B3, 'Country and Variable Crosswalk'!A:A, 0))</f>
        <v>DZA</v>
      </c>
      <c r="B3" s="1">
        <v>12</v>
      </c>
      <c r="C3">
        <v>83.051069780196599</v>
      </c>
      <c r="D3">
        <v>2.8490880773104927</v>
      </c>
      <c r="E3">
        <v>16.948930219803401</v>
      </c>
      <c r="F3">
        <v>2.8490880773104923</v>
      </c>
      <c r="G3" s="3">
        <v>2015</v>
      </c>
    </row>
    <row r="4" spans="1:7" ht="15" x14ac:dyDescent="0.25">
      <c r="A4" s="3" t="str">
        <f>INDEX('Country and Variable Crosswalk'!B:B, MATCH('Urban Percentages Over Time'!B4, 'Country and Variable Crosswalk'!A:A, 0))</f>
        <v>AZE</v>
      </c>
      <c r="B4" s="1">
        <v>31</v>
      </c>
      <c r="C4"/>
      <c r="D4"/>
      <c r="E4"/>
      <c r="F4"/>
      <c r="G4" s="3">
        <v>2015</v>
      </c>
    </row>
    <row r="5" spans="1:7" ht="15" x14ac:dyDescent="0.25">
      <c r="A5" s="3" t="str">
        <f>INDEX('Country and Variable Crosswalk'!B:B, MATCH('Urban Percentages Over Time'!B5, 'Country and Variable Crosswalk'!A:A, 0))</f>
        <v>ARG</v>
      </c>
      <c r="B5" s="1">
        <v>32</v>
      </c>
      <c r="C5"/>
      <c r="D5"/>
      <c r="E5"/>
      <c r="F5"/>
      <c r="G5" s="3">
        <v>2015</v>
      </c>
    </row>
    <row r="6" spans="1:7" ht="15" x14ac:dyDescent="0.25">
      <c r="A6" s="3" t="str">
        <f>INDEX('Country and Variable Crosswalk'!B:B, MATCH('Urban Percentages Over Time'!B6, 'Country and Variable Crosswalk'!A:A, 0))</f>
        <v>AUS</v>
      </c>
      <c r="B6" s="1">
        <v>36</v>
      </c>
      <c r="C6">
        <v>32.442345738270312</v>
      </c>
      <c r="D6">
        <v>1.3342044836471287</v>
      </c>
      <c r="E6">
        <v>67.557654261729681</v>
      </c>
      <c r="F6">
        <v>1.3342044836471323</v>
      </c>
      <c r="G6" s="3">
        <v>2015</v>
      </c>
    </row>
    <row r="7" spans="1:7" ht="15" x14ac:dyDescent="0.25">
      <c r="A7" s="3" t="str">
        <f>INDEX('Country and Variable Crosswalk'!B:B, MATCH('Urban Percentages Over Time'!B7, 'Country and Variable Crosswalk'!A:A, 0))</f>
        <v>AUT</v>
      </c>
      <c r="B7" s="1">
        <v>40</v>
      </c>
      <c r="C7">
        <v>66.539324613944402</v>
      </c>
      <c r="D7">
        <v>2.4844822260383554</v>
      </c>
      <c r="E7">
        <v>33.460675386055591</v>
      </c>
      <c r="F7">
        <v>2.4844822260383563</v>
      </c>
      <c r="G7" s="3">
        <v>2015</v>
      </c>
    </row>
    <row r="8" spans="1:7" ht="15" x14ac:dyDescent="0.25">
      <c r="A8" s="3" t="str">
        <f>INDEX('Country and Variable Crosswalk'!B:B, MATCH('Urban Percentages Over Time'!B8, 'Country and Variable Crosswalk'!A:A, 0))</f>
        <v>BEL</v>
      </c>
      <c r="B8" s="1">
        <v>56</v>
      </c>
      <c r="C8">
        <v>69.96424446265226</v>
      </c>
      <c r="D8">
        <v>2.9811792013596983</v>
      </c>
      <c r="E8">
        <v>30.03575553734774</v>
      </c>
      <c r="F8">
        <v>2.9811792013596983</v>
      </c>
      <c r="G8" s="3">
        <v>2015</v>
      </c>
    </row>
    <row r="9" spans="1:7" ht="15" x14ac:dyDescent="0.25">
      <c r="A9" s="3" t="str">
        <f>INDEX('Country and Variable Crosswalk'!B:B, MATCH('Urban Percentages Over Time'!B9, 'Country and Variable Crosswalk'!A:A, 0))</f>
        <v>BRA</v>
      </c>
      <c r="B9" s="1">
        <v>76</v>
      </c>
      <c r="C9">
        <v>50.541155289093439</v>
      </c>
      <c r="D9">
        <v>2.3805638188669849</v>
      </c>
      <c r="E9">
        <v>49.45884471090654</v>
      </c>
      <c r="F9">
        <v>2.3805638188669866</v>
      </c>
      <c r="G9" s="3">
        <v>2015</v>
      </c>
    </row>
    <row r="10" spans="1:7" ht="15" x14ac:dyDescent="0.25">
      <c r="A10" s="3" t="str">
        <f>INDEX('Country and Variable Crosswalk'!B:B, MATCH('Urban Percentages Over Time'!B10, 'Country and Variable Crosswalk'!A:A, 0))</f>
        <v>BGR</v>
      </c>
      <c r="B10" s="1">
        <v>100</v>
      </c>
      <c r="C10">
        <v>60.326337154671691</v>
      </c>
      <c r="D10">
        <v>2.1513383688825738</v>
      </c>
      <c r="E10">
        <v>39.673662845328288</v>
      </c>
      <c r="F10">
        <v>2.1513383688825756</v>
      </c>
      <c r="G10" s="3">
        <v>2015</v>
      </c>
    </row>
    <row r="11" spans="1:7" ht="15" x14ac:dyDescent="0.25">
      <c r="A11" s="3" t="str">
        <f>INDEX('Country and Variable Crosswalk'!B:B, MATCH('Urban Percentages Over Time'!B11, 'Country and Variable Crosswalk'!A:A, 0))</f>
        <v>CAN</v>
      </c>
      <c r="B11" s="1">
        <v>124</v>
      </c>
      <c r="C11">
        <v>46.715403538808467</v>
      </c>
      <c r="D11">
        <v>2.4272179600008457</v>
      </c>
      <c r="E11">
        <v>53.284596461191533</v>
      </c>
      <c r="F11">
        <v>2.4272179600008514</v>
      </c>
      <c r="G11" s="3">
        <v>2015</v>
      </c>
    </row>
    <row r="12" spans="1:7" ht="15" x14ac:dyDescent="0.25">
      <c r="A12" s="3" t="str">
        <f>INDEX('Country and Variable Crosswalk'!B:B, MATCH('Urban Percentages Over Time'!B12, 'Country and Variable Crosswalk'!A:A, 0))</f>
        <v>CHL</v>
      </c>
      <c r="B12" s="1">
        <v>152</v>
      </c>
      <c r="C12">
        <v>34.44722681042181</v>
      </c>
      <c r="D12">
        <v>3.3568080108724381</v>
      </c>
      <c r="E12">
        <v>65.55277318957819</v>
      </c>
      <c r="F12">
        <v>3.3568080108724376</v>
      </c>
      <c r="G12" s="3">
        <v>2015</v>
      </c>
    </row>
    <row r="13" spans="1:7" ht="15" x14ac:dyDescent="0.25">
      <c r="A13" s="3" t="str">
        <f>INDEX('Country and Variable Crosswalk'!B:B, MATCH('Urban Percentages Over Time'!B13, 'Country and Variable Crosswalk'!A:A, 0))</f>
        <v>QCN</v>
      </c>
      <c r="B13" s="1">
        <v>156</v>
      </c>
      <c r="C13"/>
      <c r="D13"/>
      <c r="E13"/>
      <c r="F13"/>
      <c r="G13" s="3">
        <v>2015</v>
      </c>
    </row>
    <row r="14" spans="1:7" ht="15" x14ac:dyDescent="0.25">
      <c r="A14" s="3" t="str">
        <f>INDEX('Country and Variable Crosswalk'!B:B, MATCH('Urban Percentages Over Time'!B14, 'Country and Variable Crosswalk'!A:A, 0))</f>
        <v>TAP</v>
      </c>
      <c r="B14" s="1">
        <v>158</v>
      </c>
      <c r="C14">
        <v>40.081733964888571</v>
      </c>
      <c r="D14">
        <v>3.0286859601231821</v>
      </c>
      <c r="E14">
        <v>59.918266035111436</v>
      </c>
      <c r="F14">
        <v>3.028685960123179</v>
      </c>
      <c r="G14" s="3">
        <v>2015</v>
      </c>
    </row>
    <row r="15" spans="1:7" ht="15" x14ac:dyDescent="0.25">
      <c r="A15" s="3" t="str">
        <f>INDEX('Country and Variable Crosswalk'!B:B, MATCH('Urban Percentages Over Time'!B15, 'Country and Variable Crosswalk'!A:A, 0))</f>
        <v>COL</v>
      </c>
      <c r="B15" s="1">
        <v>170</v>
      </c>
      <c r="C15">
        <v>49.98752976244856</v>
      </c>
      <c r="D15">
        <v>3.1670753281423432</v>
      </c>
      <c r="E15">
        <v>50.01247023755144</v>
      </c>
      <c r="F15">
        <v>3.1670753281423445</v>
      </c>
      <c r="G15" s="3">
        <v>2015</v>
      </c>
    </row>
    <row r="16" spans="1:7" ht="15" x14ac:dyDescent="0.25">
      <c r="A16" s="3" t="str">
        <f>INDEX('Country and Variable Crosswalk'!B:B, MATCH('Urban Percentages Over Time'!B16, 'Country and Variable Crosswalk'!A:A, 0))</f>
        <v>CRI</v>
      </c>
      <c r="B16" s="1">
        <v>188</v>
      </c>
      <c r="C16">
        <v>87.730039774313383</v>
      </c>
      <c r="D16">
        <v>2.3142624220148282</v>
      </c>
      <c r="E16">
        <v>12.26996022568661</v>
      </c>
      <c r="F16">
        <v>2.3142624220148278</v>
      </c>
      <c r="G16" s="3">
        <v>2015</v>
      </c>
    </row>
    <row r="17" spans="1:7" ht="15" x14ac:dyDescent="0.25">
      <c r="A17" s="3" t="str">
        <f>INDEX('Country and Variable Crosswalk'!B:B, MATCH('Urban Percentages Over Time'!B17, 'Country and Variable Crosswalk'!A:A, 0))</f>
        <v>HRV</v>
      </c>
      <c r="B17" s="1">
        <v>191</v>
      </c>
      <c r="C17">
        <v>60.59314830649879</v>
      </c>
      <c r="D17">
        <v>2.2032907258030061</v>
      </c>
      <c r="E17">
        <v>39.40685169350121</v>
      </c>
      <c r="F17">
        <v>2.2032907258030039</v>
      </c>
      <c r="G17" s="3">
        <v>2015</v>
      </c>
    </row>
    <row r="18" spans="1:7" ht="15" x14ac:dyDescent="0.25">
      <c r="A18" s="3" t="str">
        <f>INDEX('Country and Variable Crosswalk'!B:B, MATCH('Urban Percentages Over Time'!B18, 'Country and Variable Crosswalk'!A:A, 0))</f>
        <v>CZE</v>
      </c>
      <c r="B18" s="1">
        <v>203</v>
      </c>
      <c r="C18">
        <v>75.682849680587722</v>
      </c>
      <c r="D18">
        <v>2.0755363297030889</v>
      </c>
      <c r="E18">
        <v>24.317150319412281</v>
      </c>
      <c r="F18">
        <v>2.0755363297030884</v>
      </c>
      <c r="G18" s="3">
        <v>2015</v>
      </c>
    </row>
    <row r="19" spans="1:7" ht="15" x14ac:dyDescent="0.25">
      <c r="A19" s="3" t="str">
        <f>INDEX('Country and Variable Crosswalk'!B:B, MATCH('Urban Percentages Over Time'!B19, 'Country and Variable Crosswalk'!A:A, 0))</f>
        <v>DNK</v>
      </c>
      <c r="B19" s="1">
        <v>208</v>
      </c>
      <c r="C19">
        <v>82.505056956607959</v>
      </c>
      <c r="D19">
        <v>2.244079197075457</v>
      </c>
      <c r="E19">
        <v>17.494943043392041</v>
      </c>
      <c r="F19">
        <v>2.2440791970754557</v>
      </c>
      <c r="G19" s="3">
        <v>2015</v>
      </c>
    </row>
    <row r="20" spans="1:7" ht="15" x14ac:dyDescent="0.25">
      <c r="A20" s="3" t="str">
        <f>INDEX('Country and Variable Crosswalk'!B:B, MATCH('Urban Percentages Over Time'!B20, 'Country and Variable Crosswalk'!A:A, 0))</f>
        <v>DOM</v>
      </c>
      <c r="B20" s="1">
        <v>214</v>
      </c>
      <c r="C20">
        <v>75.953177105897112</v>
      </c>
      <c r="D20">
        <v>3.4564979090767567</v>
      </c>
      <c r="E20">
        <v>24.046822894102881</v>
      </c>
      <c r="F20">
        <v>3.4564979090767549</v>
      </c>
      <c r="G20" s="3">
        <v>2015</v>
      </c>
    </row>
    <row r="21" spans="1:7" ht="15" x14ac:dyDescent="0.25">
      <c r="A21" s="3" t="str">
        <f>INDEX('Country and Variable Crosswalk'!B:B, MATCH('Urban Percentages Over Time'!B21, 'Country and Variable Crosswalk'!A:A, 0))</f>
        <v>EST</v>
      </c>
      <c r="B21" s="1">
        <v>233</v>
      </c>
      <c r="C21">
        <v>70.986533037850279</v>
      </c>
      <c r="D21">
        <v>1.3672734887484514</v>
      </c>
      <c r="E21">
        <v>29.01346696214971</v>
      </c>
      <c r="F21">
        <v>1.367273488748451</v>
      </c>
      <c r="G21" s="3">
        <v>2015</v>
      </c>
    </row>
    <row r="22" spans="1:7" ht="15" x14ac:dyDescent="0.25">
      <c r="A22" s="3" t="str">
        <f>INDEX('Country and Variable Crosswalk'!B:B, MATCH('Urban Percentages Over Time'!B22, 'Country and Variable Crosswalk'!A:A, 0))</f>
        <v>FIN</v>
      </c>
      <c r="B22" s="1">
        <v>246</v>
      </c>
      <c r="C22">
        <v>72.268279292362408</v>
      </c>
      <c r="D22">
        <v>3.2552715015588509</v>
      </c>
      <c r="E22">
        <v>27.731720707637589</v>
      </c>
      <c r="F22">
        <v>3.2552715015588509</v>
      </c>
      <c r="G22" s="3">
        <v>2015</v>
      </c>
    </row>
    <row r="23" spans="1:7" ht="15" x14ac:dyDescent="0.25">
      <c r="A23" s="3" t="str">
        <f>INDEX('Country and Variable Crosswalk'!B:B, MATCH('Urban Percentages Over Time'!B23, 'Country and Variable Crosswalk'!A:A, 0))</f>
        <v>FRA</v>
      </c>
      <c r="B23" s="1">
        <v>250</v>
      </c>
      <c r="C23">
        <v>70.350193372799865</v>
      </c>
      <c r="D23">
        <v>2.8003081956274349</v>
      </c>
      <c r="E23">
        <v>29.649806627200139</v>
      </c>
      <c r="F23">
        <v>2.800308195627438</v>
      </c>
      <c r="G23" s="3">
        <v>2015</v>
      </c>
    </row>
    <row r="24" spans="1:7" ht="15" x14ac:dyDescent="0.25">
      <c r="A24" s="3" t="str">
        <f>INDEX('Country and Variable Crosswalk'!B:B, MATCH('Urban Percentages Over Time'!B24, 'Country and Variable Crosswalk'!A:A, 0))</f>
        <v>GEO</v>
      </c>
      <c r="B24" s="1">
        <v>268</v>
      </c>
      <c r="C24">
        <v>59.492633766848698</v>
      </c>
      <c r="D24">
        <v>2.0828500901589941</v>
      </c>
      <c r="E24">
        <v>40.507366233151281</v>
      </c>
      <c r="F24">
        <v>2.0828500901589901</v>
      </c>
      <c r="G24" s="3">
        <v>2015</v>
      </c>
    </row>
    <row r="25" spans="1:7" ht="15" x14ac:dyDescent="0.25">
      <c r="A25" s="3" t="str">
        <f>INDEX('Country and Variable Crosswalk'!B:B, MATCH('Urban Percentages Over Time'!B25, 'Country and Variable Crosswalk'!A:A, 0))</f>
        <v>DEU</v>
      </c>
      <c r="B25" s="1">
        <v>276</v>
      </c>
      <c r="C25">
        <v>71.619562477630268</v>
      </c>
      <c r="D25">
        <v>3.1212333414955036</v>
      </c>
      <c r="E25">
        <v>28.380437522369728</v>
      </c>
      <c r="F25">
        <v>3.1212333414954982</v>
      </c>
      <c r="G25" s="3">
        <v>2015</v>
      </c>
    </row>
    <row r="26" spans="1:7" ht="15" x14ac:dyDescent="0.25">
      <c r="A26" s="3" t="str">
        <f>INDEX('Country and Variable Crosswalk'!B:B, MATCH('Urban Percentages Over Time'!B26, 'Country and Variable Crosswalk'!A:A, 0))</f>
        <v>GRC</v>
      </c>
      <c r="B26" s="1">
        <v>300</v>
      </c>
      <c r="C26">
        <v>68.331501861224211</v>
      </c>
      <c r="D26">
        <v>2.7625978142756615</v>
      </c>
      <c r="E26">
        <v>31.668498138775799</v>
      </c>
      <c r="F26">
        <v>2.7625978142756669</v>
      </c>
      <c r="G26" s="3">
        <v>2015</v>
      </c>
    </row>
    <row r="27" spans="1:7" ht="15" x14ac:dyDescent="0.25">
      <c r="A27" s="3" t="str">
        <f>INDEX('Country and Variable Crosswalk'!B:B, MATCH('Urban Percentages Over Time'!B27, 'Country and Variable Crosswalk'!A:A, 0))</f>
        <v>HKG</v>
      </c>
      <c r="B27" s="1">
        <v>344</v>
      </c>
      <c r="C27">
        <v>0</v>
      </c>
      <c r="D27"/>
      <c r="E27">
        <v>100</v>
      </c>
      <c r="F27"/>
      <c r="G27" s="3">
        <v>2015</v>
      </c>
    </row>
    <row r="28" spans="1:7" ht="15" x14ac:dyDescent="0.25">
      <c r="A28" s="3" t="str">
        <f>INDEX('Country and Variable Crosswalk'!B:B, MATCH('Urban Percentages Over Time'!B28, 'Country and Variable Crosswalk'!A:A, 0))</f>
        <v>HUN</v>
      </c>
      <c r="B28" s="1">
        <v>348</v>
      </c>
      <c r="C28">
        <v>55.169573699690929</v>
      </c>
      <c r="D28">
        <v>3.3199237781536541</v>
      </c>
      <c r="E28">
        <v>44.830426300309071</v>
      </c>
      <c r="F28">
        <v>3.3199237781536537</v>
      </c>
      <c r="G28" s="3">
        <v>2015</v>
      </c>
    </row>
    <row r="29" spans="1:7" ht="15" x14ac:dyDescent="0.25">
      <c r="A29" s="3" t="str">
        <f>INDEX('Country and Variable Crosswalk'!B:B, MATCH('Urban Percentages Over Time'!B29, 'Country and Variable Crosswalk'!A:A, 0))</f>
        <v>ISL</v>
      </c>
      <c r="B29" s="1">
        <v>352</v>
      </c>
      <c r="C29">
        <v>70.41660011883431</v>
      </c>
      <c r="D29">
        <v>0.17149356722798823</v>
      </c>
      <c r="E29">
        <v>29.5833998811657</v>
      </c>
      <c r="F29">
        <v>0.17149356722799053</v>
      </c>
      <c r="G29" s="3">
        <v>2015</v>
      </c>
    </row>
    <row r="30" spans="1:7" ht="15" x14ac:dyDescent="0.25">
      <c r="A30" s="3" t="str">
        <f>INDEX('Country and Variable Crosswalk'!B:B, MATCH('Urban Percentages Over Time'!B30, 'Country and Variable Crosswalk'!A:A, 0))</f>
        <v>QHP</v>
      </c>
      <c r="B30" s="1">
        <v>356</v>
      </c>
      <c r="C30"/>
      <c r="D30"/>
      <c r="E30"/>
      <c r="F30"/>
      <c r="G30" s="3">
        <v>2015</v>
      </c>
    </row>
    <row r="31" spans="1:7" ht="15" x14ac:dyDescent="0.25">
      <c r="A31" s="3" t="str">
        <f>INDEX('Country and Variable Crosswalk'!B:B, MATCH('Urban Percentages Over Time'!B31, 'Country and Variable Crosswalk'!A:A, 0))</f>
        <v>IDN</v>
      </c>
      <c r="B31" s="1">
        <v>360</v>
      </c>
      <c r="C31">
        <v>85.822399792221262</v>
      </c>
      <c r="D31">
        <v>1.9720220215068418</v>
      </c>
      <c r="E31">
        <v>14.177600207778729</v>
      </c>
      <c r="F31">
        <v>1.9720220215068398</v>
      </c>
      <c r="G31" s="3">
        <v>2015</v>
      </c>
    </row>
    <row r="32" spans="1:7" ht="15" x14ac:dyDescent="0.25">
      <c r="A32" s="3" t="str">
        <f>INDEX('Country and Variable Crosswalk'!B:B, MATCH('Urban Percentages Over Time'!B32, 'Country and Variable Crosswalk'!A:A, 0))</f>
        <v>IRL</v>
      </c>
      <c r="B32" s="1">
        <v>372</v>
      </c>
      <c r="C32">
        <v>70.811650306173235</v>
      </c>
      <c r="D32">
        <v>3.3488999898082308</v>
      </c>
      <c r="E32">
        <v>29.188349693826769</v>
      </c>
      <c r="F32">
        <v>3.3488999898082286</v>
      </c>
      <c r="G32" s="3">
        <v>2015</v>
      </c>
    </row>
    <row r="33" spans="1:7" ht="15" x14ac:dyDescent="0.25">
      <c r="A33" s="3" t="str">
        <f>INDEX('Country and Variable Crosswalk'!B:B, MATCH('Urban Percentages Over Time'!B33, 'Country and Variable Crosswalk'!A:A, 0))</f>
        <v>ISR</v>
      </c>
      <c r="B33" s="1">
        <v>376</v>
      </c>
      <c r="C33">
        <v>62.404895359595272</v>
      </c>
      <c r="D33">
        <v>3.2338388821894402</v>
      </c>
      <c r="E33">
        <v>37.595104640404728</v>
      </c>
      <c r="F33">
        <v>3.2338388821894415</v>
      </c>
      <c r="G33" s="3">
        <v>2015</v>
      </c>
    </row>
    <row r="34" spans="1:7" ht="15" x14ac:dyDescent="0.25">
      <c r="A34" s="3" t="str">
        <f>INDEX('Country and Variable Crosswalk'!B:B, MATCH('Urban Percentages Over Time'!B34, 'Country and Variable Crosswalk'!A:A, 0))</f>
        <v>ITA</v>
      </c>
      <c r="B34" s="1">
        <v>380</v>
      </c>
      <c r="C34">
        <v>71.450459103832245</v>
      </c>
      <c r="D34">
        <v>2.749133851915901</v>
      </c>
      <c r="E34">
        <v>28.549540896167748</v>
      </c>
      <c r="F34">
        <v>2.7491338519159054</v>
      </c>
      <c r="G34" s="3">
        <v>2015</v>
      </c>
    </row>
    <row r="35" spans="1:7" ht="15" x14ac:dyDescent="0.25">
      <c r="A35" s="3" t="str">
        <f>INDEX('Country and Variable Crosswalk'!B:B, MATCH('Urban Percentages Over Time'!B35, 'Country and Variable Crosswalk'!A:A, 0))</f>
        <v>JPN</v>
      </c>
      <c r="B35" s="1">
        <v>392</v>
      </c>
      <c r="C35">
        <v>27.62619660352199</v>
      </c>
      <c r="D35">
        <v>3.1133964791128967</v>
      </c>
      <c r="E35">
        <v>72.373803396477996</v>
      </c>
      <c r="F35">
        <v>3.1133964791128945</v>
      </c>
      <c r="G35" s="3">
        <v>2015</v>
      </c>
    </row>
    <row r="36" spans="1:7" ht="15" x14ac:dyDescent="0.25">
      <c r="A36" s="3" t="str">
        <f>INDEX('Country and Variable Crosswalk'!B:B, MATCH('Urban Percentages Over Time'!B36, 'Country and Variable Crosswalk'!A:A, 0))</f>
        <v>KAZ</v>
      </c>
      <c r="B36" s="1">
        <v>398</v>
      </c>
      <c r="C36"/>
      <c r="D36"/>
      <c r="E36"/>
      <c r="F36"/>
      <c r="G36" s="3">
        <v>2015</v>
      </c>
    </row>
    <row r="37" spans="1:7" ht="15" x14ac:dyDescent="0.25">
      <c r="A37" s="3" t="str">
        <f>INDEX('Country and Variable Crosswalk'!B:B, MATCH('Urban Percentages Over Time'!B37, 'Country and Variable Crosswalk'!A:A, 0))</f>
        <v>JOR</v>
      </c>
      <c r="B37" s="1">
        <v>400</v>
      </c>
      <c r="C37">
        <v>66.151072644372292</v>
      </c>
      <c r="D37">
        <v>2.9854500616561861</v>
      </c>
      <c r="E37">
        <v>33.848927355627708</v>
      </c>
      <c r="F37">
        <v>2.9854500616561883</v>
      </c>
      <c r="G37" s="3">
        <v>2015</v>
      </c>
    </row>
    <row r="38" spans="1:7" ht="15" x14ac:dyDescent="0.25">
      <c r="A38" s="3" t="str">
        <f>INDEX('Country and Variable Crosswalk'!B:B, MATCH('Urban Percentages Over Time'!B38, 'Country and Variable Crosswalk'!A:A, 0))</f>
        <v>KOR</v>
      </c>
      <c r="B38" s="1">
        <v>410</v>
      </c>
      <c r="C38">
        <v>14.786563263900369</v>
      </c>
      <c r="D38">
        <v>2.1431693948605268</v>
      </c>
      <c r="E38">
        <v>85.213436736099638</v>
      </c>
      <c r="F38">
        <v>2.1431693948605273</v>
      </c>
      <c r="G38" s="3">
        <v>2015</v>
      </c>
    </row>
    <row r="39" spans="1:7" ht="15" x14ac:dyDescent="0.25">
      <c r="A39" s="3" t="str">
        <f>INDEX('Country and Variable Crosswalk'!B:B, MATCH('Urban Percentages Over Time'!B39, 'Country and Variable Crosswalk'!A:A, 0))</f>
        <v>KSV</v>
      </c>
      <c r="B39" s="1">
        <v>411</v>
      </c>
      <c r="C39">
        <v>74.12644196692203</v>
      </c>
      <c r="D39">
        <v>0.97272734920597959</v>
      </c>
      <c r="E39">
        <v>25.87355803307797</v>
      </c>
      <c r="F39">
        <v>0.97272734920597814</v>
      </c>
      <c r="G39" s="3">
        <v>2015</v>
      </c>
    </row>
    <row r="40" spans="1:7" ht="15" x14ac:dyDescent="0.25">
      <c r="A40" s="3" t="str">
        <f>INDEX('Country and Variable Crosswalk'!B:B, MATCH('Urban Percentages Over Time'!B40, 'Country and Variable Crosswalk'!A:A, 0))</f>
        <v>KGZ</v>
      </c>
      <c r="B40" s="1">
        <v>417</v>
      </c>
      <c r="C40"/>
      <c r="D40"/>
      <c r="E40"/>
      <c r="F40"/>
      <c r="G40" s="3">
        <v>2015</v>
      </c>
    </row>
    <row r="41" spans="1:7" ht="15" x14ac:dyDescent="0.25">
      <c r="A41" s="3" t="str">
        <f>INDEX('Country and Variable Crosswalk'!B:B, MATCH('Urban Percentages Over Time'!B41, 'Country and Variable Crosswalk'!A:A, 0))</f>
        <v>LBN</v>
      </c>
      <c r="B41" s="1">
        <v>422</v>
      </c>
      <c r="C41">
        <v>78.359953625786929</v>
      </c>
      <c r="D41">
        <v>2.728002304578681</v>
      </c>
      <c r="E41">
        <v>21.640046374213071</v>
      </c>
      <c r="F41">
        <v>2.7280023045786828</v>
      </c>
      <c r="G41" s="3">
        <v>2015</v>
      </c>
    </row>
    <row r="42" spans="1:7" ht="15" x14ac:dyDescent="0.25">
      <c r="A42" s="3" t="str">
        <f>INDEX('Country and Variable Crosswalk'!B:B, MATCH('Urban Percentages Over Time'!B42, 'Country and Variable Crosswalk'!A:A, 0))</f>
        <v>LVA</v>
      </c>
      <c r="B42" s="1">
        <v>428</v>
      </c>
      <c r="C42">
        <v>70.437198038311195</v>
      </c>
      <c r="D42">
        <v>1.181421445231029</v>
      </c>
      <c r="E42">
        <v>29.562801961688809</v>
      </c>
      <c r="F42">
        <v>1.1814214452310317</v>
      </c>
      <c r="G42" s="3">
        <v>2015</v>
      </c>
    </row>
    <row r="43" spans="1:7" ht="15" x14ac:dyDescent="0.25">
      <c r="A43" s="3" t="str">
        <f>INDEX('Country and Variable Crosswalk'!B:B, MATCH('Urban Percentages Over Time'!B43, 'Country and Variable Crosswalk'!A:A, 0))</f>
        <v>LIE</v>
      </c>
      <c r="B43" s="1">
        <v>438</v>
      </c>
      <c r="C43"/>
      <c r="D43"/>
      <c r="E43"/>
      <c r="F43"/>
      <c r="G43" s="3">
        <v>2015</v>
      </c>
    </row>
    <row r="44" spans="1:7" ht="15" x14ac:dyDescent="0.25">
      <c r="A44" s="3" t="str">
        <f>INDEX('Country and Variable Crosswalk'!B:B, MATCH('Urban Percentages Over Time'!B44, 'Country and Variable Crosswalk'!A:A, 0))</f>
        <v>LTU</v>
      </c>
      <c r="B44" s="1">
        <v>440</v>
      </c>
      <c r="C44">
        <v>62.130108057097758</v>
      </c>
      <c r="D44">
        <v>0.82636308827063554</v>
      </c>
      <c r="E44">
        <v>37.869891942902242</v>
      </c>
      <c r="F44">
        <v>0.82636308827063421</v>
      </c>
      <c r="G44" s="3">
        <v>2015</v>
      </c>
    </row>
    <row r="45" spans="1:7" ht="15" x14ac:dyDescent="0.25">
      <c r="A45" s="3" t="str">
        <f>INDEX('Country and Variable Crosswalk'!B:B, MATCH('Urban Percentages Over Time'!B45, 'Country and Variable Crosswalk'!A:A, 0))</f>
        <v>LUX</v>
      </c>
      <c r="B45" s="1">
        <v>442</v>
      </c>
      <c r="C45">
        <v>56.692897422120417</v>
      </c>
      <c r="D45">
        <v>0.10622679019366175</v>
      </c>
      <c r="E45">
        <v>43.307102577879583</v>
      </c>
      <c r="F45">
        <v>0.10622679019366195</v>
      </c>
      <c r="G45" s="3">
        <v>2015</v>
      </c>
    </row>
    <row r="46" spans="1:7" ht="15" x14ac:dyDescent="0.25">
      <c r="A46" s="3" t="str">
        <f>INDEX('Country and Variable Crosswalk'!B:B, MATCH('Urban Percentages Over Time'!B46, 'Country and Variable Crosswalk'!A:A, 0))</f>
        <v>MAC</v>
      </c>
      <c r="B46" s="1">
        <v>446</v>
      </c>
      <c r="C46">
        <v>0</v>
      </c>
      <c r="D46"/>
      <c r="E46">
        <v>99.556245861465698</v>
      </c>
      <c r="F46">
        <v>3.131056467940295E-2</v>
      </c>
      <c r="G46" s="3">
        <v>2015</v>
      </c>
    </row>
    <row r="47" spans="1:7" ht="15" x14ac:dyDescent="0.25">
      <c r="A47" s="3" t="str">
        <f>INDEX('Country and Variable Crosswalk'!B:B, MATCH('Urban Percentages Over Time'!B47, 'Country and Variable Crosswalk'!A:A, 0))</f>
        <v>MYS</v>
      </c>
      <c r="B47" s="1">
        <v>458</v>
      </c>
      <c r="C47"/>
      <c r="D47"/>
      <c r="E47"/>
      <c r="F47"/>
      <c r="G47" s="3">
        <v>2015</v>
      </c>
    </row>
    <row r="48" spans="1:7" ht="15" x14ac:dyDescent="0.25">
      <c r="A48" s="3" t="str">
        <f>INDEX('Country and Variable Crosswalk'!B:B, MATCH('Urban Percentages Over Time'!B48, 'Country and Variable Crosswalk'!A:A, 0))</f>
        <v>MLT</v>
      </c>
      <c r="B48" s="1">
        <v>470</v>
      </c>
      <c r="C48">
        <v>100</v>
      </c>
      <c r="D48"/>
      <c r="E48">
        <v>0</v>
      </c>
      <c r="F48"/>
      <c r="G48" s="3">
        <v>2015</v>
      </c>
    </row>
    <row r="49" spans="1:7" ht="15" x14ac:dyDescent="0.25">
      <c r="A49" s="3" t="str">
        <f>INDEX('Country and Variable Crosswalk'!B:B, MATCH('Urban Percentages Over Time'!B49, 'Country and Variable Crosswalk'!A:A, 0))</f>
        <v>MUS</v>
      </c>
      <c r="B49" s="1">
        <v>480</v>
      </c>
      <c r="C49"/>
      <c r="D49"/>
      <c r="E49"/>
      <c r="F49"/>
      <c r="G49" s="3">
        <v>2015</v>
      </c>
    </row>
    <row r="50" spans="1:7" ht="15" x14ac:dyDescent="0.25">
      <c r="A50" s="3" t="str">
        <f>INDEX('Country and Variable Crosswalk'!B:B, MATCH('Urban Percentages Over Time'!B50, 'Country and Variable Crosswalk'!A:A, 0))</f>
        <v>MEX</v>
      </c>
      <c r="B50" s="1">
        <v>484</v>
      </c>
      <c r="C50">
        <v>52.436988038159612</v>
      </c>
      <c r="D50">
        <v>2.7009986767036862</v>
      </c>
      <c r="E50">
        <v>47.563011961840381</v>
      </c>
      <c r="F50">
        <v>2.7009986767036871</v>
      </c>
      <c r="G50" s="3">
        <v>2015</v>
      </c>
    </row>
    <row r="51" spans="1:7" ht="15" x14ac:dyDescent="0.25">
      <c r="A51" s="3" t="str">
        <f>INDEX('Country and Variable Crosswalk'!B:B, MATCH('Urban Percentages Over Time'!B51, 'Country and Variable Crosswalk'!A:A, 0))</f>
        <v>MDA</v>
      </c>
      <c r="B51" s="1">
        <v>498</v>
      </c>
      <c r="C51">
        <v>81.429382992615658</v>
      </c>
      <c r="D51">
        <v>1.7499668562510915</v>
      </c>
      <c r="E51">
        <v>18.57061700738436</v>
      </c>
      <c r="F51">
        <v>1.7499668562510906</v>
      </c>
      <c r="G51" s="3">
        <v>2015</v>
      </c>
    </row>
    <row r="52" spans="1:7" ht="15" x14ac:dyDescent="0.25">
      <c r="A52" s="3" t="str">
        <f>INDEX('Country and Variable Crosswalk'!B:B, MATCH('Urban Percentages Over Time'!B52, 'Country and Variable Crosswalk'!A:A, 0))</f>
        <v>MNE</v>
      </c>
      <c r="B52" s="1">
        <v>499</v>
      </c>
      <c r="C52">
        <v>67.900539382176618</v>
      </c>
      <c r="D52">
        <v>0.33552453296574181</v>
      </c>
      <c r="E52">
        <v>32.099460617823382</v>
      </c>
      <c r="F52">
        <v>0.33552453296574453</v>
      </c>
      <c r="G52" s="3">
        <v>2015</v>
      </c>
    </row>
    <row r="53" spans="1:7" ht="15" x14ac:dyDescent="0.25">
      <c r="A53" s="3" t="str">
        <f>INDEX('Country and Variable Crosswalk'!B:B, MATCH('Urban Percentages Over Time'!B53, 'Country and Variable Crosswalk'!A:A, 0))</f>
        <v>NLD</v>
      </c>
      <c r="B53" s="1">
        <v>528</v>
      </c>
      <c r="C53">
        <v>73.08458066166034</v>
      </c>
      <c r="D53">
        <v>4.2885379944180331</v>
      </c>
      <c r="E53">
        <v>26.915419338339671</v>
      </c>
      <c r="F53">
        <v>4.2885379944180295</v>
      </c>
      <c r="G53" s="3">
        <v>2015</v>
      </c>
    </row>
    <row r="54" spans="1:7" ht="15" x14ac:dyDescent="0.25">
      <c r="A54" s="3" t="str">
        <f>INDEX('Country and Variable Crosswalk'!B:B, MATCH('Urban Percentages Over Time'!B54, 'Country and Variable Crosswalk'!A:A, 0))</f>
        <v>NZL</v>
      </c>
      <c r="B54" s="1">
        <v>554</v>
      </c>
      <c r="C54">
        <v>46.549564577224537</v>
      </c>
      <c r="D54">
        <v>3.4439958847663044</v>
      </c>
      <c r="E54">
        <v>53.450435422775463</v>
      </c>
      <c r="F54">
        <v>3.4439958847663044</v>
      </c>
      <c r="G54" s="3">
        <v>2015</v>
      </c>
    </row>
    <row r="55" spans="1:7" ht="15" x14ac:dyDescent="0.25">
      <c r="A55" s="3" t="str">
        <f>INDEX('Country and Variable Crosswalk'!B:B, MATCH('Urban Percentages Over Time'!B55, 'Country and Variable Crosswalk'!A:A, 0))</f>
        <v>NOR</v>
      </c>
      <c r="B55" s="1">
        <v>578</v>
      </c>
      <c r="C55">
        <v>80.032987399331716</v>
      </c>
      <c r="D55">
        <v>2.8896952743069191</v>
      </c>
      <c r="E55">
        <v>19.96701260066828</v>
      </c>
      <c r="F55">
        <v>2.8896952743069182</v>
      </c>
      <c r="G55" s="3">
        <v>2015</v>
      </c>
    </row>
    <row r="56" spans="1:7" ht="15" x14ac:dyDescent="0.25">
      <c r="A56" s="3" t="str">
        <f>INDEX('Country and Variable Crosswalk'!B:B, MATCH('Urban Percentages Over Time'!B56, 'Country and Variable Crosswalk'!A:A, 0))</f>
        <v>PAN</v>
      </c>
      <c r="B56" s="1">
        <v>591</v>
      </c>
      <c r="C56"/>
      <c r="D56"/>
      <c r="E56"/>
      <c r="F56"/>
      <c r="G56" s="3">
        <v>2015</v>
      </c>
    </row>
    <row r="57" spans="1:7" ht="15" x14ac:dyDescent="0.25">
      <c r="A57" s="3" t="str">
        <f>INDEX('Country and Variable Crosswalk'!B:B, MATCH('Urban Percentages Over Time'!B57, 'Country and Variable Crosswalk'!A:A, 0))</f>
        <v>PER</v>
      </c>
      <c r="B57" s="1">
        <v>604</v>
      </c>
      <c r="C57">
        <v>86.426240721709163</v>
      </c>
      <c r="D57">
        <v>2.0724200833641961</v>
      </c>
      <c r="E57">
        <v>13.573759278290851</v>
      </c>
      <c r="F57">
        <v>2.0724200833641948</v>
      </c>
      <c r="G57" s="3">
        <v>2015</v>
      </c>
    </row>
    <row r="58" spans="1:7" ht="15" x14ac:dyDescent="0.25">
      <c r="A58" s="3" t="str">
        <f>INDEX('Country and Variable Crosswalk'!B:B, MATCH('Urban Percentages Over Time'!B58, 'Country and Variable Crosswalk'!A:A, 0))</f>
        <v>POL</v>
      </c>
      <c r="B58" s="1">
        <v>616</v>
      </c>
      <c r="C58">
        <v>74.445254501575505</v>
      </c>
      <c r="D58">
        <v>1.5850046253052692</v>
      </c>
      <c r="E58">
        <v>25.554745498424499</v>
      </c>
      <c r="F58">
        <v>1.5850046253052661</v>
      </c>
      <c r="G58" s="3">
        <v>2015</v>
      </c>
    </row>
    <row r="59" spans="1:7" ht="15" x14ac:dyDescent="0.25">
      <c r="A59" s="3" t="str">
        <f>INDEX('Country and Variable Crosswalk'!B:B, MATCH('Urban Percentages Over Time'!B59, 'Country and Variable Crosswalk'!A:A, 0))</f>
        <v>PRT</v>
      </c>
      <c r="B59" s="1">
        <v>620</v>
      </c>
      <c r="C59">
        <v>80.4621953197354</v>
      </c>
      <c r="D59">
        <v>2.3769380552793975</v>
      </c>
      <c r="E59">
        <v>19.53780468026461</v>
      </c>
      <c r="F59">
        <v>2.3769380552793971</v>
      </c>
      <c r="G59" s="3">
        <v>2015</v>
      </c>
    </row>
    <row r="60" spans="1:7" ht="15" x14ac:dyDescent="0.25">
      <c r="A60" s="3" t="str">
        <f>INDEX('Country and Variable Crosswalk'!B:B, MATCH('Urban Percentages Over Time'!B60, 'Country and Variable Crosswalk'!A:A, 0))</f>
        <v>QUD</v>
      </c>
      <c r="B60" s="1">
        <v>630</v>
      </c>
      <c r="C60">
        <v>0</v>
      </c>
      <c r="D60"/>
      <c r="E60">
        <v>0</v>
      </c>
      <c r="F60"/>
      <c r="G60" s="3">
        <v>2015</v>
      </c>
    </row>
    <row r="61" spans="1:7" ht="15" x14ac:dyDescent="0.25">
      <c r="A61" s="3" t="str">
        <f>INDEX('Country and Variable Crosswalk'!B:B, MATCH('Urban Percentages Over Time'!B61, 'Country and Variable Crosswalk'!A:A, 0))</f>
        <v>QAT</v>
      </c>
      <c r="B61" s="1">
        <v>634</v>
      </c>
      <c r="C61">
        <v>49.887625716815663</v>
      </c>
      <c r="D61">
        <v>0.1103468270637096</v>
      </c>
      <c r="E61">
        <v>50.112374283184323</v>
      </c>
      <c r="F61">
        <v>0.11034682706371353</v>
      </c>
      <c r="G61" s="3">
        <v>2015</v>
      </c>
    </row>
    <row r="62" spans="1:7" ht="15" x14ac:dyDescent="0.25">
      <c r="A62" s="3" t="str">
        <f>INDEX('Country and Variable Crosswalk'!B:B, MATCH('Urban Percentages Over Time'!B62, 'Country and Variable Crosswalk'!A:A, 0))</f>
        <v>ROU</v>
      </c>
      <c r="B62" s="1">
        <v>642</v>
      </c>
      <c r="C62">
        <v>69.807751001759087</v>
      </c>
      <c r="D62">
        <v>3.5067343496940122</v>
      </c>
      <c r="E62">
        <v>30.19224899824092</v>
      </c>
      <c r="F62">
        <v>3.5067343496940109</v>
      </c>
      <c r="G62" s="3">
        <v>2015</v>
      </c>
    </row>
    <row r="63" spans="1:7" ht="15" x14ac:dyDescent="0.25">
      <c r="A63" s="3" t="str">
        <f>INDEX('Country and Variable Crosswalk'!B:B, MATCH('Urban Percentages Over Time'!B63, 'Country and Variable Crosswalk'!A:A, 0))</f>
        <v>RUS</v>
      </c>
      <c r="B63" s="1">
        <v>643</v>
      </c>
      <c r="C63">
        <v>49.207558789456172</v>
      </c>
      <c r="D63">
        <v>2.2059015735486982</v>
      </c>
      <c r="E63">
        <v>50.792441210543849</v>
      </c>
      <c r="F63">
        <v>2.2059015735486973</v>
      </c>
      <c r="G63" s="3">
        <v>2015</v>
      </c>
    </row>
    <row r="64" spans="1:7" ht="15" x14ac:dyDescent="0.25">
      <c r="A64" s="3" t="str">
        <f>INDEX('Country and Variable Crosswalk'!B:B, MATCH('Urban Percentages Over Time'!B64, 'Country and Variable Crosswalk'!A:A, 0))</f>
        <v>SRB</v>
      </c>
      <c r="B64" s="1">
        <v>688</v>
      </c>
      <c r="C64"/>
      <c r="D64"/>
      <c r="E64"/>
      <c r="F64"/>
      <c r="G64" s="3">
        <v>2015</v>
      </c>
    </row>
    <row r="65" spans="1:7" ht="15" x14ac:dyDescent="0.25">
      <c r="A65" s="3" t="str">
        <f>INDEX('Country and Variable Crosswalk'!B:B, MATCH('Urban Percentages Over Time'!B65, 'Country and Variable Crosswalk'!A:A, 0))</f>
        <v>SGP</v>
      </c>
      <c r="B65" s="1">
        <v>702</v>
      </c>
      <c r="C65">
        <v>0</v>
      </c>
      <c r="D65"/>
      <c r="E65">
        <v>100</v>
      </c>
      <c r="F65"/>
      <c r="G65" s="3">
        <v>2015</v>
      </c>
    </row>
    <row r="66" spans="1:7" ht="15" x14ac:dyDescent="0.25">
      <c r="A66" s="3" t="str">
        <f>INDEX('Country and Variable Crosswalk'!B:B, MATCH('Urban Percentages Over Time'!B66, 'Country and Variable Crosswalk'!A:A, 0))</f>
        <v>SVK</v>
      </c>
      <c r="B66" s="1">
        <v>703</v>
      </c>
      <c r="C66">
        <v>87.628057799838786</v>
      </c>
      <c r="D66">
        <v>1.6930815474078973</v>
      </c>
      <c r="E66">
        <v>12.37194220016122</v>
      </c>
      <c r="F66">
        <v>1.693081547407902</v>
      </c>
      <c r="G66" s="3">
        <v>2015</v>
      </c>
    </row>
    <row r="67" spans="1:7" ht="15" x14ac:dyDescent="0.25">
      <c r="A67" s="3" t="str">
        <f>INDEX('Country and Variable Crosswalk'!B:B, MATCH('Urban Percentages Over Time'!B67, 'Country and Variable Crosswalk'!A:A, 0))</f>
        <v>VNM</v>
      </c>
      <c r="B67" s="1">
        <v>704</v>
      </c>
      <c r="C67">
        <v>74.445933558544326</v>
      </c>
      <c r="D67">
        <v>3.2428323237267525</v>
      </c>
      <c r="E67">
        <v>25.554066441455671</v>
      </c>
      <c r="F67">
        <v>3.2428323237267547</v>
      </c>
      <c r="G67" s="3">
        <v>2015</v>
      </c>
    </row>
    <row r="68" spans="1:7" ht="15" x14ac:dyDescent="0.25">
      <c r="A68" s="3" t="str">
        <f>INDEX('Country and Variable Crosswalk'!B:B, MATCH('Urban Percentages Over Time'!B68, 'Country and Variable Crosswalk'!A:A, 0))</f>
        <v>SVN</v>
      </c>
      <c r="B68" s="1">
        <v>705</v>
      </c>
      <c r="C68">
        <v>73.027609040579094</v>
      </c>
      <c r="D68">
        <v>0.20730838918663605</v>
      </c>
      <c r="E68">
        <v>26.972390959420899</v>
      </c>
      <c r="F68">
        <v>0.20730838918663561</v>
      </c>
      <c r="G68" s="3">
        <v>2015</v>
      </c>
    </row>
    <row r="69" spans="1:7" ht="15" x14ac:dyDescent="0.25">
      <c r="A69" s="3" t="str">
        <f>INDEX('Country and Variable Crosswalk'!B:B, MATCH('Urban Percentages Over Time'!B69, 'Country and Variable Crosswalk'!A:A, 0))</f>
        <v>ESP</v>
      </c>
      <c r="B69" s="1">
        <v>724</v>
      </c>
      <c r="C69">
        <v>65.978264984238749</v>
      </c>
      <c r="D69">
        <v>3.211349304119838</v>
      </c>
      <c r="E69">
        <v>34.021735015761237</v>
      </c>
      <c r="F69">
        <v>3.2113493041198384</v>
      </c>
      <c r="G69" s="3">
        <v>2015</v>
      </c>
    </row>
    <row r="70" spans="1:7" ht="15" x14ac:dyDescent="0.25">
      <c r="A70" s="3" t="str">
        <f>INDEX('Country and Variable Crosswalk'!B:B, MATCH('Urban Percentages Over Time'!B70, 'Country and Variable Crosswalk'!A:A, 0))</f>
        <v>SWE</v>
      </c>
      <c r="B70" s="1">
        <v>752</v>
      </c>
      <c r="C70">
        <v>0</v>
      </c>
      <c r="D70"/>
      <c r="E70">
        <v>0</v>
      </c>
      <c r="F70"/>
      <c r="G70" s="3">
        <v>2015</v>
      </c>
    </row>
    <row r="71" spans="1:7" ht="15" x14ac:dyDescent="0.25">
      <c r="A71" s="3" t="str">
        <f>INDEX('Country and Variable Crosswalk'!B:B, MATCH('Urban Percentages Over Time'!B71, 'Country and Variable Crosswalk'!A:A, 0))</f>
        <v>CHE</v>
      </c>
      <c r="B71" s="1">
        <v>756</v>
      </c>
      <c r="C71">
        <v>80.958347446640119</v>
      </c>
      <c r="D71">
        <v>2.552256490211942</v>
      </c>
      <c r="E71">
        <v>19.041652553359881</v>
      </c>
      <c r="F71">
        <v>2.5522564902119416</v>
      </c>
      <c r="G71" s="3">
        <v>2015</v>
      </c>
    </row>
    <row r="72" spans="1:7" ht="15" x14ac:dyDescent="0.25">
      <c r="A72" s="3" t="str">
        <f>INDEX('Country and Variable Crosswalk'!B:B, MATCH('Urban Percentages Over Time'!B72, 'Country and Variable Crosswalk'!A:A, 0))</f>
        <v>THA</v>
      </c>
      <c r="B72" s="1">
        <v>764</v>
      </c>
      <c r="C72">
        <v>79.667558938268684</v>
      </c>
      <c r="D72">
        <v>3.021638037215935</v>
      </c>
      <c r="E72">
        <v>20.33244106173132</v>
      </c>
      <c r="F72">
        <v>3.0216380372159342</v>
      </c>
      <c r="G72" s="3">
        <v>2015</v>
      </c>
    </row>
    <row r="73" spans="1:7" ht="15" x14ac:dyDescent="0.25">
      <c r="A73" s="3" t="str">
        <f>INDEX('Country and Variable Crosswalk'!B:B, MATCH('Urban Percentages Over Time'!B73, 'Country and Variable Crosswalk'!A:A, 0))</f>
        <v>TTO</v>
      </c>
      <c r="B73" s="1">
        <v>780</v>
      </c>
      <c r="C73">
        <v>100</v>
      </c>
      <c r="D73"/>
      <c r="E73">
        <v>0</v>
      </c>
      <c r="F73"/>
      <c r="G73" s="3">
        <v>2015</v>
      </c>
    </row>
    <row r="74" spans="1:7" ht="15" x14ac:dyDescent="0.25">
      <c r="A74" s="3" t="str">
        <f>INDEX('Country and Variable Crosswalk'!B:B, MATCH('Urban Percentages Over Time'!B74, 'Country and Variable Crosswalk'!A:A, 0))</f>
        <v>ARE</v>
      </c>
      <c r="B74" s="1">
        <v>784</v>
      </c>
      <c r="C74">
        <v>35.812705987467943</v>
      </c>
      <c r="D74">
        <v>2.5153687627616192</v>
      </c>
      <c r="E74">
        <v>64.18729401253205</v>
      </c>
      <c r="F74">
        <v>2.5153687627616215</v>
      </c>
      <c r="G74" s="3">
        <v>2015</v>
      </c>
    </row>
    <row r="75" spans="1:7" ht="15" x14ac:dyDescent="0.25">
      <c r="A75" s="3" t="str">
        <f>INDEX('Country and Variable Crosswalk'!B:B, MATCH('Urban Percentages Over Time'!B75, 'Country and Variable Crosswalk'!A:A, 0))</f>
        <v>TUN</v>
      </c>
      <c r="B75" s="1">
        <v>788</v>
      </c>
      <c r="C75">
        <v>71.389600421005241</v>
      </c>
      <c r="D75">
        <v>3.4425646306653777</v>
      </c>
      <c r="E75">
        <v>28.610399578994759</v>
      </c>
      <c r="F75">
        <v>3.4425646306653759</v>
      </c>
      <c r="G75" s="3">
        <v>2015</v>
      </c>
    </row>
    <row r="76" spans="1:7" ht="15" x14ac:dyDescent="0.25">
      <c r="A76" s="3" t="str">
        <f>INDEX('Country and Variable Crosswalk'!B:B, MATCH('Urban Percentages Over Time'!B76, 'Country and Variable Crosswalk'!A:A, 0))</f>
        <v>TUR</v>
      </c>
      <c r="B76" s="1">
        <v>792</v>
      </c>
      <c r="C76">
        <v>39.239064122565971</v>
      </c>
      <c r="D76">
        <v>3.8836052677791328</v>
      </c>
      <c r="E76">
        <v>60.760935877434029</v>
      </c>
      <c r="F76">
        <v>3.8836052677791351</v>
      </c>
      <c r="G76" s="3">
        <v>2015</v>
      </c>
    </row>
    <row r="77" spans="1:7" ht="15" x14ac:dyDescent="0.25">
      <c r="A77" s="3" t="str">
        <f>INDEX('Country and Variable Crosswalk'!B:B, MATCH('Urban Percentages Over Time'!B77, 'Country and Variable Crosswalk'!A:A, 0))</f>
        <v>MKD</v>
      </c>
      <c r="B77" s="1">
        <v>807</v>
      </c>
      <c r="C77">
        <v>60.933274887155932</v>
      </c>
      <c r="D77">
        <v>0.17857742221447312</v>
      </c>
      <c r="E77">
        <v>39.06672511284409</v>
      </c>
      <c r="F77">
        <v>0.17857742221447129</v>
      </c>
      <c r="G77" s="3">
        <v>2015</v>
      </c>
    </row>
    <row r="78" spans="1:7" ht="15" x14ac:dyDescent="0.25">
      <c r="A78" s="3" t="str">
        <f>INDEX('Country and Variable Crosswalk'!B:B, MATCH('Urban Percentages Over Time'!B78, 'Country and Variable Crosswalk'!A:A, 0))</f>
        <v>GBR</v>
      </c>
      <c r="B78" s="1">
        <v>826</v>
      </c>
      <c r="C78">
        <v>75.783003623834844</v>
      </c>
      <c r="D78">
        <v>2.9264124923812438</v>
      </c>
      <c r="E78">
        <v>24.216996376165159</v>
      </c>
      <c r="F78">
        <v>2.9264124923812438</v>
      </c>
      <c r="G78" s="3">
        <v>2015</v>
      </c>
    </row>
    <row r="79" spans="1:7" ht="15" x14ac:dyDescent="0.25">
      <c r="A79" s="3" t="str">
        <f>INDEX('Country and Variable Crosswalk'!B:B, MATCH('Urban Percentages Over Time'!B79, 'Country and Variable Crosswalk'!A:A, 0))</f>
        <v>USA</v>
      </c>
      <c r="B79" s="1">
        <v>840</v>
      </c>
      <c r="C79">
        <v>61.112822124883628</v>
      </c>
      <c r="D79">
        <v>3.4029796399358108</v>
      </c>
      <c r="E79">
        <v>38.887177875116393</v>
      </c>
      <c r="F79">
        <v>3.4029796399358108</v>
      </c>
      <c r="G79" s="3">
        <v>2015</v>
      </c>
    </row>
    <row r="80" spans="1:7" ht="15" x14ac:dyDescent="0.25">
      <c r="A80" s="3" t="str">
        <f>INDEX('Country and Variable Crosswalk'!B:B, MATCH('Urban Percentages Over Time'!B80, 'Country and Variable Crosswalk'!A:A, 0))</f>
        <v>URY</v>
      </c>
      <c r="B80" s="1">
        <v>858</v>
      </c>
      <c r="C80">
        <v>60.676686040193857</v>
      </c>
      <c r="D80">
        <v>2.4912969625270103</v>
      </c>
      <c r="E80">
        <v>39.323313959806143</v>
      </c>
      <c r="F80">
        <v>2.4912969625270081</v>
      </c>
      <c r="G80" s="3">
        <v>2015</v>
      </c>
    </row>
    <row r="81" spans="1:7" ht="15" x14ac:dyDescent="0.25">
      <c r="A81" s="3" t="str">
        <f>INDEX('Country and Variable Crosswalk'!B:B, MATCH('Urban Percentages Over Time'!B81, 'Country and Variable Crosswalk'!A:A, 0))</f>
        <v>QVE</v>
      </c>
      <c r="B81" s="1">
        <v>862</v>
      </c>
      <c r="C81"/>
      <c r="D81"/>
      <c r="E81"/>
      <c r="F81"/>
      <c r="G81" s="3">
        <v>2015</v>
      </c>
    </row>
    <row r="82" spans="1:7" ht="15" x14ac:dyDescent="0.25">
      <c r="A82" s="3" t="str">
        <f>INDEX('Country and Variable Crosswalk'!B:B, MATCH('Urban Percentages Over Time'!B82, 'Country and Variable Crosswalk'!A:A, 0))</f>
        <v>QCH</v>
      </c>
      <c r="B82" s="1">
        <v>970</v>
      </c>
      <c r="C82">
        <v>62.449329292988111</v>
      </c>
      <c r="D82">
        <v>3.3301018612381412</v>
      </c>
      <c r="E82">
        <v>37.550670707011889</v>
      </c>
      <c r="F82">
        <v>3.3301018612381403</v>
      </c>
      <c r="G82" s="3">
        <v>2015</v>
      </c>
    </row>
    <row r="83" spans="1:7" ht="15" x14ac:dyDescent="0.25">
      <c r="A83" s="3" t="str">
        <f>INDEX('Country and Variable Crosswalk'!B:B, MATCH('Urban Percentages Over Time'!B83, 'Country and Variable Crosswalk'!A:A, 0))</f>
        <v>QES</v>
      </c>
      <c r="B83" s="1">
        <v>971</v>
      </c>
      <c r="C83">
        <v>63.008840341015613</v>
      </c>
      <c r="D83">
        <v>1.8399331086515935</v>
      </c>
      <c r="E83">
        <v>36.991159658984387</v>
      </c>
      <c r="F83">
        <v>1.8399331086515918</v>
      </c>
      <c r="G83" s="3">
        <v>2015</v>
      </c>
    </row>
    <row r="84" spans="1:7" ht="15" x14ac:dyDescent="0.25">
      <c r="A84" s="3" t="str">
        <f>INDEX('Country and Variable Crosswalk'!B:B, MATCH('Urban Percentages Over Time'!B84, 'Country and Variable Crosswalk'!A:A, 0))</f>
        <v>QUC</v>
      </c>
      <c r="B84" s="1">
        <v>972</v>
      </c>
      <c r="C84">
        <v>0</v>
      </c>
      <c r="D84"/>
      <c r="E84">
        <v>0</v>
      </c>
      <c r="F84"/>
      <c r="G84" s="3">
        <v>2015</v>
      </c>
    </row>
    <row r="85" spans="1:7" ht="15" x14ac:dyDescent="0.25">
      <c r="A85" s="3" t="str">
        <f>INDEX('Country and Variable Crosswalk'!B:B, MATCH('Urban Percentages Over Time'!B85, 'Country and Variable Crosswalk'!A:A, 0))</f>
        <v>QUE</v>
      </c>
      <c r="B85" s="1">
        <v>973</v>
      </c>
      <c r="C85">
        <v>0</v>
      </c>
      <c r="D85"/>
      <c r="E85">
        <v>0</v>
      </c>
      <c r="F85"/>
      <c r="G85" s="3">
        <v>2015</v>
      </c>
    </row>
    <row r="86" spans="1:7" ht="15" x14ac:dyDescent="0.25">
      <c r="A86" s="3" t="str">
        <f>INDEX('Country and Variable Crosswalk'!B:B, MATCH('Urban Percentages Over Time'!B86, 'Country and Variable Crosswalk'!A:A, 0))</f>
        <v>QAR</v>
      </c>
      <c r="B86" s="1">
        <v>974</v>
      </c>
      <c r="C86">
        <v>0</v>
      </c>
      <c r="D86"/>
      <c r="E86">
        <v>96.135953767438281</v>
      </c>
      <c r="F86">
        <v>2.2690978377873607</v>
      </c>
      <c r="G86" s="3">
        <v>2015</v>
      </c>
    </row>
    <row r="87" spans="1:7" ht="15" x14ac:dyDescent="0.25">
      <c r="A87" s="3" t="str">
        <f>INDEX('Country and Variable Crosswalk'!B:B, MATCH('Urban Percentages Over Time'!B87, 'Country and Variable Crosswalk'!A:A, 0))</f>
        <v>ALB</v>
      </c>
      <c r="B87" s="1">
        <v>8</v>
      </c>
      <c r="C87">
        <v>71.603630249460338</v>
      </c>
      <c r="D87">
        <v>3.3259977627402302</v>
      </c>
      <c r="E87">
        <v>28.396369750539659</v>
      </c>
      <c r="F87">
        <v>3.3259977627402275</v>
      </c>
      <c r="G87" s="3">
        <v>2012</v>
      </c>
    </row>
    <row r="88" spans="1:7" ht="15" x14ac:dyDescent="0.25">
      <c r="A88" s="3" t="str">
        <f>INDEX('Country and Variable Crosswalk'!B:B, MATCH('Urban Percentages Over Time'!B88, 'Country and Variable Crosswalk'!A:A, 0))</f>
        <v>DZA</v>
      </c>
      <c r="B88" s="1">
        <v>12</v>
      </c>
      <c r="C88"/>
      <c r="D88"/>
      <c r="E88"/>
      <c r="F88"/>
      <c r="G88" s="3">
        <v>2012</v>
      </c>
    </row>
    <row r="89" spans="1:7" ht="15" x14ac:dyDescent="0.25">
      <c r="A89" s="3" t="str">
        <f>INDEX('Country and Variable Crosswalk'!B:B, MATCH('Urban Percentages Over Time'!B89, 'Country and Variable Crosswalk'!A:A, 0))</f>
        <v>AZE</v>
      </c>
      <c r="B89" s="1">
        <v>31</v>
      </c>
      <c r="C89"/>
      <c r="D89"/>
      <c r="E89"/>
      <c r="F89"/>
      <c r="G89" s="3">
        <v>2012</v>
      </c>
    </row>
    <row r="90" spans="1:7" ht="15" x14ac:dyDescent="0.25">
      <c r="A90" s="3" t="str">
        <f>INDEX('Country and Variable Crosswalk'!B:B, MATCH('Urban Percentages Over Time'!B90, 'Country and Variable Crosswalk'!A:A, 0))</f>
        <v>ARG</v>
      </c>
      <c r="B90" s="1">
        <v>32</v>
      </c>
      <c r="C90">
        <v>62.670556311144367</v>
      </c>
      <c r="D90">
        <v>3.5141891747267633</v>
      </c>
      <c r="E90">
        <v>37.329443688855612</v>
      </c>
      <c r="F90">
        <v>3.5141891747267651</v>
      </c>
      <c r="G90" s="3">
        <v>2012</v>
      </c>
    </row>
    <row r="91" spans="1:7" ht="15" x14ac:dyDescent="0.25">
      <c r="A91" s="3" t="str">
        <f>INDEX('Country and Variable Crosswalk'!B:B, MATCH('Urban Percentages Over Time'!B91, 'Country and Variable Crosswalk'!A:A, 0))</f>
        <v>AUS</v>
      </c>
      <c r="B91" s="1">
        <v>36</v>
      </c>
      <c r="C91">
        <v>34.924709073047367</v>
      </c>
      <c r="D91">
        <v>1.2765052104329933</v>
      </c>
      <c r="E91">
        <v>65.075290926952619</v>
      </c>
      <c r="F91">
        <v>1.2765052104329946</v>
      </c>
      <c r="G91" s="3">
        <v>2012</v>
      </c>
    </row>
    <row r="92" spans="1:7" ht="15" x14ac:dyDescent="0.25">
      <c r="A92" s="3" t="str">
        <f>INDEX('Country and Variable Crosswalk'!B:B, MATCH('Urban Percentages Over Time'!B92, 'Country and Variable Crosswalk'!A:A, 0))</f>
        <v>AUT</v>
      </c>
      <c r="B92" s="1">
        <v>40</v>
      </c>
      <c r="C92">
        <v>64.426108943658932</v>
      </c>
      <c r="D92">
        <v>2.9615895852198713</v>
      </c>
      <c r="E92">
        <v>35.573891056341068</v>
      </c>
      <c r="F92">
        <v>2.9615895852198748</v>
      </c>
      <c r="G92" s="3">
        <v>2012</v>
      </c>
    </row>
    <row r="93" spans="1:7" ht="15" x14ac:dyDescent="0.25">
      <c r="A93" s="3" t="str">
        <f>INDEX('Country and Variable Crosswalk'!B:B, MATCH('Urban Percentages Over Time'!B93, 'Country and Variable Crosswalk'!A:A, 0))</f>
        <v>BEL</v>
      </c>
      <c r="B93" s="1">
        <v>56</v>
      </c>
      <c r="C93">
        <v>77.375302259152136</v>
      </c>
      <c r="D93">
        <v>2.5108104877654949</v>
      </c>
      <c r="E93">
        <v>22.624697740847861</v>
      </c>
      <c r="F93">
        <v>2.5108104877654966</v>
      </c>
      <c r="G93" s="3">
        <v>2012</v>
      </c>
    </row>
    <row r="94" spans="1:7" ht="15" x14ac:dyDescent="0.25">
      <c r="A94" s="3" t="str">
        <f>INDEX('Country and Variable Crosswalk'!B:B, MATCH('Urban Percentages Over Time'!B94, 'Country and Variable Crosswalk'!A:A, 0))</f>
        <v>BRA</v>
      </c>
      <c r="B94" s="1">
        <v>76</v>
      </c>
      <c r="C94">
        <v>52.492653485449033</v>
      </c>
      <c r="D94">
        <v>2.1399873514765226</v>
      </c>
      <c r="E94">
        <v>47.507346514550967</v>
      </c>
      <c r="F94">
        <v>2.1399873514765235</v>
      </c>
      <c r="G94" s="3">
        <v>2012</v>
      </c>
    </row>
    <row r="95" spans="1:7" ht="15" x14ac:dyDescent="0.25">
      <c r="A95" s="3" t="str">
        <f>INDEX('Country and Variable Crosswalk'!B:B, MATCH('Urban Percentages Over Time'!B95, 'Country and Variable Crosswalk'!A:A, 0))</f>
        <v>BGR</v>
      </c>
      <c r="B95" s="1">
        <v>100</v>
      </c>
      <c r="C95">
        <v>63.767977982991539</v>
      </c>
      <c r="D95">
        <v>2.1861204598560597</v>
      </c>
      <c r="E95">
        <v>36.232022017008447</v>
      </c>
      <c r="F95">
        <v>2.1861204598560606</v>
      </c>
      <c r="G95" s="3">
        <v>2012</v>
      </c>
    </row>
    <row r="96" spans="1:7" ht="15" x14ac:dyDescent="0.25">
      <c r="A96" s="3" t="str">
        <f>INDEX('Country and Variable Crosswalk'!B:B, MATCH('Urban Percentages Over Time'!B96, 'Country and Variable Crosswalk'!A:A, 0))</f>
        <v>CAN</v>
      </c>
      <c r="B96" s="1">
        <v>124</v>
      </c>
      <c r="C96">
        <v>45.515706675005077</v>
      </c>
      <c r="D96">
        <v>2.0429578568111149</v>
      </c>
      <c r="E96">
        <v>54.484293324994901</v>
      </c>
      <c r="F96">
        <v>2.0429578568111215</v>
      </c>
      <c r="G96" s="3">
        <v>2012</v>
      </c>
    </row>
    <row r="97" spans="1:7" ht="15" x14ac:dyDescent="0.25">
      <c r="A97" s="3" t="str">
        <f>INDEX('Country and Variable Crosswalk'!B:B, MATCH('Urban Percentages Over Time'!B97, 'Country and Variable Crosswalk'!A:A, 0))</f>
        <v>CHL</v>
      </c>
      <c r="B97" s="1">
        <v>152</v>
      </c>
      <c r="C97">
        <v>42.068925148495786</v>
      </c>
      <c r="D97">
        <v>3.7860303287586468</v>
      </c>
      <c r="E97">
        <v>57.931074851504214</v>
      </c>
      <c r="F97">
        <v>3.7860303287586463</v>
      </c>
      <c r="G97" s="3">
        <v>2012</v>
      </c>
    </row>
    <row r="98" spans="1:7" ht="15" x14ac:dyDescent="0.25">
      <c r="A98" s="3" t="str">
        <f>INDEX('Country and Variable Crosswalk'!B:B, MATCH('Urban Percentages Over Time'!B98, 'Country and Variable Crosswalk'!A:A, 0))</f>
        <v>QCN</v>
      </c>
      <c r="B98" s="1">
        <v>156</v>
      </c>
      <c r="C98">
        <v>0</v>
      </c>
      <c r="D98"/>
      <c r="E98">
        <v>100</v>
      </c>
      <c r="F98"/>
      <c r="G98" s="3">
        <v>2012</v>
      </c>
    </row>
    <row r="99" spans="1:7" ht="15" x14ac:dyDescent="0.25">
      <c r="A99" s="3" t="str">
        <f>INDEX('Country and Variable Crosswalk'!B:B, MATCH('Urban Percentages Over Time'!B99, 'Country and Variable Crosswalk'!A:A, 0))</f>
        <v>TAP</v>
      </c>
      <c r="B99" s="1">
        <v>158</v>
      </c>
      <c r="C99">
        <v>38.235001345599692</v>
      </c>
      <c r="D99">
        <v>2.8390850505308842</v>
      </c>
      <c r="E99">
        <v>61.764998654400301</v>
      </c>
      <c r="F99">
        <v>2.8390850505308856</v>
      </c>
      <c r="G99" s="3">
        <v>2012</v>
      </c>
    </row>
    <row r="100" spans="1:7" ht="15" x14ac:dyDescent="0.25">
      <c r="A100" s="3" t="str">
        <f>INDEX('Country and Variable Crosswalk'!B:B, MATCH('Urban Percentages Over Time'!B100, 'Country and Variable Crosswalk'!A:A, 0))</f>
        <v>COL</v>
      </c>
      <c r="B100" s="1">
        <v>170</v>
      </c>
      <c r="C100">
        <v>44.444320665047691</v>
      </c>
      <c r="D100">
        <v>3.7438915441249683</v>
      </c>
      <c r="E100">
        <v>55.555679334952323</v>
      </c>
      <c r="F100">
        <v>3.7438915441249696</v>
      </c>
      <c r="G100" s="3">
        <v>2012</v>
      </c>
    </row>
    <row r="101" spans="1:7" ht="15" x14ac:dyDescent="0.25">
      <c r="A101" s="3" t="str">
        <f>INDEX('Country and Variable Crosswalk'!B:B, MATCH('Urban Percentages Over Time'!B101, 'Country and Variable Crosswalk'!A:A, 0))</f>
        <v>CRI</v>
      </c>
      <c r="B101" s="1">
        <v>188</v>
      </c>
      <c r="C101">
        <v>85.27453046499096</v>
      </c>
      <c r="D101">
        <v>2.6017242158138081</v>
      </c>
      <c r="E101">
        <v>14.725469535009051</v>
      </c>
      <c r="F101">
        <v>2.6017242158138063</v>
      </c>
      <c r="G101" s="3">
        <v>2012</v>
      </c>
    </row>
    <row r="102" spans="1:7" ht="15" x14ac:dyDescent="0.25">
      <c r="A102" s="3" t="str">
        <f>INDEX('Country and Variable Crosswalk'!B:B, MATCH('Urban Percentages Over Time'!B102, 'Country and Variable Crosswalk'!A:A, 0))</f>
        <v>HRV</v>
      </c>
      <c r="B102" s="1">
        <v>191</v>
      </c>
      <c r="C102">
        <v>63.015457285598202</v>
      </c>
      <c r="D102">
        <v>1.6210909807616771</v>
      </c>
      <c r="E102">
        <v>36.984542714401812</v>
      </c>
      <c r="F102">
        <v>1.6210909807616756</v>
      </c>
      <c r="G102" s="3">
        <v>2012</v>
      </c>
    </row>
    <row r="103" spans="1:7" ht="15" x14ac:dyDescent="0.25">
      <c r="A103" s="3" t="str">
        <f>INDEX('Country and Variable Crosswalk'!B:B, MATCH('Urban Percentages Over Time'!B103, 'Country and Variable Crosswalk'!A:A, 0))</f>
        <v>CZE</v>
      </c>
      <c r="B103" s="1">
        <v>203</v>
      </c>
      <c r="C103">
        <v>73.336319491664113</v>
      </c>
      <c r="D103">
        <v>2.8535051674401046</v>
      </c>
      <c r="E103">
        <v>26.66368050833589</v>
      </c>
      <c r="F103">
        <v>2.8535051674401033</v>
      </c>
      <c r="G103" s="3">
        <v>2012</v>
      </c>
    </row>
    <row r="104" spans="1:7" ht="15" x14ac:dyDescent="0.25">
      <c r="A104" s="3" t="str">
        <f>INDEX('Country and Variable Crosswalk'!B:B, MATCH('Urban Percentages Over Time'!B104, 'Country and Variable Crosswalk'!A:A, 0))</f>
        <v>DNK</v>
      </c>
      <c r="B104" s="1">
        <v>208</v>
      </c>
      <c r="C104">
        <v>84.538225989701246</v>
      </c>
      <c r="D104">
        <v>2.4860310641707168</v>
      </c>
      <c r="E104">
        <v>15.46177401029875</v>
      </c>
      <c r="F104">
        <v>2.4860310641707164</v>
      </c>
      <c r="G104" s="3">
        <v>2012</v>
      </c>
    </row>
    <row r="105" spans="1:7" ht="15" x14ac:dyDescent="0.25">
      <c r="A105" s="3" t="str">
        <f>INDEX('Country and Variable Crosswalk'!B:B, MATCH('Urban Percentages Over Time'!B105, 'Country and Variable Crosswalk'!A:A, 0))</f>
        <v>DOM</v>
      </c>
      <c r="B105" s="1">
        <v>214</v>
      </c>
      <c r="C105"/>
      <c r="D105"/>
      <c r="E105"/>
      <c r="F105"/>
      <c r="G105" s="3">
        <v>2012</v>
      </c>
    </row>
    <row r="106" spans="1:7" ht="15" x14ac:dyDescent="0.25">
      <c r="A106" s="3" t="str">
        <f>INDEX('Country and Variable Crosswalk'!B:B, MATCH('Urban Percentages Over Time'!B106, 'Country and Variable Crosswalk'!A:A, 0))</f>
        <v>EST</v>
      </c>
      <c r="B106" s="1">
        <v>233</v>
      </c>
      <c r="C106">
        <v>69.798048894407046</v>
      </c>
      <c r="D106">
        <v>0.65980240261975109</v>
      </c>
      <c r="E106">
        <v>30.20195110559294</v>
      </c>
      <c r="F106">
        <v>0.65980240261974599</v>
      </c>
      <c r="G106" s="3">
        <v>2012</v>
      </c>
    </row>
    <row r="107" spans="1:7" ht="15" x14ac:dyDescent="0.25">
      <c r="A107" s="3" t="str">
        <f>INDEX('Country and Variable Crosswalk'!B:B, MATCH('Urban Percentages Over Time'!B107, 'Country and Variable Crosswalk'!A:A, 0))</f>
        <v>FIN</v>
      </c>
      <c r="B107" s="1">
        <v>246</v>
      </c>
      <c r="C107">
        <v>73.13063643134609</v>
      </c>
      <c r="D107">
        <v>2.4928700905608179</v>
      </c>
      <c r="E107">
        <v>26.869363568653899</v>
      </c>
      <c r="F107">
        <v>2.4928700905608143</v>
      </c>
      <c r="G107" s="3">
        <v>2012</v>
      </c>
    </row>
    <row r="108" spans="1:7" ht="15" x14ac:dyDescent="0.25">
      <c r="A108" s="3" t="str">
        <f>INDEX('Country and Variable Crosswalk'!B:B, MATCH('Urban Percentages Over Time'!B108, 'Country and Variable Crosswalk'!A:A, 0))</f>
        <v>FRA</v>
      </c>
      <c r="B108" s="1">
        <v>250</v>
      </c>
      <c r="C108">
        <v>76.574735511294861</v>
      </c>
      <c r="D108">
        <v>2.8012455777829741</v>
      </c>
      <c r="E108">
        <v>23.42526448870515</v>
      </c>
      <c r="F108">
        <v>2.8012455777829746</v>
      </c>
      <c r="G108" s="3">
        <v>2012</v>
      </c>
    </row>
    <row r="109" spans="1:7" ht="15" x14ac:dyDescent="0.25">
      <c r="A109" s="3" t="str">
        <f>INDEX('Country and Variable Crosswalk'!B:B, MATCH('Urban Percentages Over Time'!B109, 'Country and Variable Crosswalk'!A:A, 0))</f>
        <v>GEO</v>
      </c>
      <c r="B109" s="1">
        <v>268</v>
      </c>
      <c r="C109"/>
      <c r="D109"/>
      <c r="E109"/>
      <c r="F109"/>
      <c r="G109" s="3">
        <v>2012</v>
      </c>
    </row>
    <row r="110" spans="1:7" ht="15" x14ac:dyDescent="0.25">
      <c r="A110" s="3" t="str">
        <f>INDEX('Country and Variable Crosswalk'!B:B, MATCH('Urban Percentages Over Time'!B110, 'Country and Variable Crosswalk'!A:A, 0))</f>
        <v>DEU</v>
      </c>
      <c r="B110" s="1">
        <v>276</v>
      </c>
      <c r="C110">
        <v>72.570457873716691</v>
      </c>
      <c r="D110">
        <v>3.1056514338832062</v>
      </c>
      <c r="E110">
        <v>27.429542126283309</v>
      </c>
      <c r="F110">
        <v>3.1056514338832053</v>
      </c>
      <c r="G110" s="3">
        <v>2012</v>
      </c>
    </row>
    <row r="111" spans="1:7" ht="15" x14ac:dyDescent="0.25">
      <c r="A111" s="3" t="str">
        <f>INDEX('Country and Variable Crosswalk'!B:B, MATCH('Urban Percentages Over Time'!B111, 'Country and Variable Crosswalk'!A:A, 0))</f>
        <v>GRC</v>
      </c>
      <c r="B111" s="1">
        <v>300</v>
      </c>
      <c r="C111">
        <v>70.552882080521343</v>
      </c>
      <c r="D111">
        <v>2.9083399574772071</v>
      </c>
      <c r="E111">
        <v>29.44711791947865</v>
      </c>
      <c r="F111">
        <v>2.9083399574772049</v>
      </c>
      <c r="G111" s="3">
        <v>2012</v>
      </c>
    </row>
    <row r="112" spans="1:7" ht="15" x14ac:dyDescent="0.25">
      <c r="A112" s="3" t="str">
        <f>INDEX('Country and Variable Crosswalk'!B:B, MATCH('Urban Percentages Over Time'!B112, 'Country and Variable Crosswalk'!A:A, 0))</f>
        <v>HKG</v>
      </c>
      <c r="B112" s="1">
        <v>344</v>
      </c>
      <c r="C112">
        <v>0</v>
      </c>
      <c r="D112"/>
      <c r="E112">
        <v>100</v>
      </c>
      <c r="F112"/>
      <c r="G112" s="3">
        <v>2012</v>
      </c>
    </row>
    <row r="113" spans="1:7" ht="15" x14ac:dyDescent="0.25">
      <c r="A113" s="3" t="str">
        <f>INDEX('Country and Variable Crosswalk'!B:B, MATCH('Urban Percentages Over Time'!B113, 'Country and Variable Crosswalk'!A:A, 0))</f>
        <v>HUN</v>
      </c>
      <c r="B113" s="1">
        <v>348</v>
      </c>
      <c r="C113">
        <v>61.258209787336163</v>
      </c>
      <c r="D113">
        <v>4.062360915709105</v>
      </c>
      <c r="E113">
        <v>38.741790212663837</v>
      </c>
      <c r="F113">
        <v>4.0623609157091103</v>
      </c>
      <c r="G113" s="3">
        <v>2012</v>
      </c>
    </row>
    <row r="114" spans="1:7" ht="15" x14ac:dyDescent="0.25">
      <c r="A114" s="3" t="str">
        <f>INDEX('Country and Variable Crosswalk'!B:B, MATCH('Urban Percentages Over Time'!B114, 'Country and Variable Crosswalk'!A:A, 0))</f>
        <v>ISL</v>
      </c>
      <c r="B114" s="1">
        <v>352</v>
      </c>
      <c r="C114">
        <v>68.918522436389679</v>
      </c>
      <c r="D114">
        <v>0.14294192471854544</v>
      </c>
      <c r="E114">
        <v>31.081477563610331</v>
      </c>
      <c r="F114">
        <v>0.14294192471854769</v>
      </c>
      <c r="G114" s="3">
        <v>2012</v>
      </c>
    </row>
    <row r="115" spans="1:7" ht="15" x14ac:dyDescent="0.25">
      <c r="A115" s="3" t="str">
        <f>INDEX('Country and Variable Crosswalk'!B:B, MATCH('Urban Percentages Over Time'!B115, 'Country and Variable Crosswalk'!A:A, 0))</f>
        <v>QHP</v>
      </c>
      <c r="B115" s="1">
        <v>356</v>
      </c>
      <c r="C115"/>
      <c r="D115"/>
      <c r="E115"/>
      <c r="F115"/>
      <c r="G115" s="3">
        <v>2012</v>
      </c>
    </row>
    <row r="116" spans="1:7" ht="15" x14ac:dyDescent="0.25">
      <c r="A116" s="3" t="str">
        <f>INDEX('Country and Variable Crosswalk'!B:B, MATCH('Urban Percentages Over Time'!B116, 'Country and Variable Crosswalk'!A:A, 0))</f>
        <v>IDN</v>
      </c>
      <c r="B116" s="1">
        <v>360</v>
      </c>
      <c r="C116">
        <v>79.566051138917587</v>
      </c>
      <c r="D116">
        <v>3.5889255060673855</v>
      </c>
      <c r="E116">
        <v>20.43394886108242</v>
      </c>
      <c r="F116">
        <v>3.5889255060673868</v>
      </c>
      <c r="G116" s="3">
        <v>2012</v>
      </c>
    </row>
    <row r="117" spans="1:7" ht="15" x14ac:dyDescent="0.25">
      <c r="A117" s="3" t="str">
        <f>INDEX('Country and Variable Crosswalk'!B:B, MATCH('Urban Percentages Over Time'!B117, 'Country and Variable Crosswalk'!A:A, 0))</f>
        <v>IRL</v>
      </c>
      <c r="B117" s="1">
        <v>372</v>
      </c>
      <c r="C117">
        <v>73.291857109929396</v>
      </c>
      <c r="D117">
        <v>3.1113340618722769</v>
      </c>
      <c r="E117">
        <v>26.708142890070601</v>
      </c>
      <c r="F117">
        <v>3.1113340618722773</v>
      </c>
      <c r="G117" s="3">
        <v>2012</v>
      </c>
    </row>
    <row r="118" spans="1:7" ht="15" x14ac:dyDescent="0.25">
      <c r="A118" s="3" t="str">
        <f>INDEX('Country and Variable Crosswalk'!B:B, MATCH('Urban Percentages Over Time'!B118, 'Country and Variable Crosswalk'!A:A, 0))</f>
        <v>ISR</v>
      </c>
      <c r="B118" s="1">
        <v>376</v>
      </c>
      <c r="C118">
        <v>61.176577428488073</v>
      </c>
      <c r="D118">
        <v>3.6689625253545035</v>
      </c>
      <c r="E118">
        <v>38.823422571511927</v>
      </c>
      <c r="F118">
        <v>3.6689625253545022</v>
      </c>
      <c r="G118" s="3">
        <v>2012</v>
      </c>
    </row>
    <row r="119" spans="1:7" ht="15" x14ac:dyDescent="0.25">
      <c r="A119" s="3" t="str">
        <f>INDEX('Country and Variable Crosswalk'!B:B, MATCH('Urban Percentages Over Time'!B119, 'Country and Variable Crosswalk'!A:A, 0))</f>
        <v>ITA</v>
      </c>
      <c r="B119" s="1">
        <v>380</v>
      </c>
      <c r="C119">
        <v>69.507162748243019</v>
      </c>
      <c r="D119">
        <v>1.8999347976075922</v>
      </c>
      <c r="E119">
        <v>30.492837251756988</v>
      </c>
      <c r="F119">
        <v>1.8999347976075913</v>
      </c>
      <c r="G119" s="3">
        <v>2012</v>
      </c>
    </row>
    <row r="120" spans="1:7" ht="15" x14ac:dyDescent="0.25">
      <c r="A120" s="3" t="str">
        <f>INDEX('Country and Variable Crosswalk'!B:B, MATCH('Urban Percentages Over Time'!B120, 'Country and Variable Crosswalk'!A:A, 0))</f>
        <v>JPN</v>
      </c>
      <c r="B120" s="1">
        <v>392</v>
      </c>
      <c r="C120">
        <v>27.386166225812879</v>
      </c>
      <c r="D120">
        <v>2.7329946660647901</v>
      </c>
      <c r="E120">
        <v>72.613833774187128</v>
      </c>
      <c r="F120">
        <v>2.732994666064787</v>
      </c>
      <c r="G120" s="3">
        <v>2012</v>
      </c>
    </row>
    <row r="121" spans="1:7" ht="15" x14ac:dyDescent="0.25">
      <c r="A121" s="3" t="str">
        <f>INDEX('Country and Variable Crosswalk'!B:B, MATCH('Urban Percentages Over Time'!B121, 'Country and Variable Crosswalk'!A:A, 0))</f>
        <v>KAZ</v>
      </c>
      <c r="B121" s="1">
        <v>398</v>
      </c>
      <c r="C121">
        <v>56.756818802698163</v>
      </c>
      <c r="D121">
        <v>3.2369168354783553</v>
      </c>
      <c r="E121">
        <v>43.24318119730183</v>
      </c>
      <c r="F121">
        <v>3.2369168354783504</v>
      </c>
      <c r="G121" s="3">
        <v>2012</v>
      </c>
    </row>
    <row r="122" spans="1:7" ht="15" x14ac:dyDescent="0.25">
      <c r="A122" s="3" t="str">
        <f>INDEX('Country and Variable Crosswalk'!B:B, MATCH('Urban Percentages Over Time'!B122, 'Country and Variable Crosswalk'!A:A, 0))</f>
        <v>JOR</v>
      </c>
      <c r="B122" s="1">
        <v>400</v>
      </c>
      <c r="C122">
        <v>57.378314318749773</v>
      </c>
      <c r="D122">
        <v>2.9877958067160022</v>
      </c>
      <c r="E122">
        <v>42.621685681250227</v>
      </c>
      <c r="F122">
        <v>2.9877958067160009</v>
      </c>
      <c r="G122" s="3">
        <v>2012</v>
      </c>
    </row>
    <row r="123" spans="1:7" ht="15" x14ac:dyDescent="0.25">
      <c r="A123" s="3" t="str">
        <f>INDEX('Country and Variable Crosswalk'!B:B, MATCH('Urban Percentages Over Time'!B123, 'Country and Variable Crosswalk'!A:A, 0))</f>
        <v>KOR</v>
      </c>
      <c r="B123" s="1">
        <v>410</v>
      </c>
      <c r="C123">
        <v>13.86821571684067</v>
      </c>
      <c r="D123">
        <v>1.8076036640575335</v>
      </c>
      <c r="E123">
        <v>86.131784283159334</v>
      </c>
      <c r="F123">
        <v>1.807603664057535</v>
      </c>
      <c r="G123" s="3">
        <v>2012</v>
      </c>
    </row>
    <row r="124" spans="1:7" ht="15" x14ac:dyDescent="0.25">
      <c r="A124" s="3" t="str">
        <f>INDEX('Country and Variable Crosswalk'!B:B, MATCH('Urban Percentages Over Time'!B124, 'Country and Variable Crosswalk'!A:A, 0))</f>
        <v>KSV</v>
      </c>
      <c r="B124" s="1">
        <v>411</v>
      </c>
      <c r="C124"/>
      <c r="D124"/>
      <c r="E124"/>
      <c r="F124"/>
      <c r="G124" s="3">
        <v>2012</v>
      </c>
    </row>
    <row r="125" spans="1:7" ht="15" x14ac:dyDescent="0.25">
      <c r="A125" s="3" t="str">
        <f>INDEX('Country and Variable Crosswalk'!B:B, MATCH('Urban Percentages Over Time'!B125, 'Country and Variable Crosswalk'!A:A, 0))</f>
        <v>KGZ</v>
      </c>
      <c r="B125" s="1">
        <v>417</v>
      </c>
      <c r="C125"/>
      <c r="D125"/>
      <c r="E125"/>
      <c r="F125"/>
      <c r="G125" s="3">
        <v>2012</v>
      </c>
    </row>
    <row r="126" spans="1:7" ht="15" x14ac:dyDescent="0.25">
      <c r="A126" s="3" t="str">
        <f>INDEX('Country and Variable Crosswalk'!B:B, MATCH('Urban Percentages Over Time'!B126, 'Country and Variable Crosswalk'!A:A, 0))</f>
        <v>LBN</v>
      </c>
      <c r="B126" s="1">
        <v>422</v>
      </c>
      <c r="C126"/>
      <c r="D126"/>
      <c r="E126"/>
      <c r="F126"/>
      <c r="G126" s="3">
        <v>2012</v>
      </c>
    </row>
    <row r="127" spans="1:7" ht="15" x14ac:dyDescent="0.25">
      <c r="A127" s="3" t="str">
        <f>INDEX('Country and Variable Crosswalk'!B:B, MATCH('Urban Percentages Over Time'!B127, 'Country and Variable Crosswalk'!A:A, 0))</f>
        <v>LVA</v>
      </c>
      <c r="B127" s="1">
        <v>428</v>
      </c>
      <c r="C127">
        <v>68.444119211890992</v>
      </c>
      <c r="D127">
        <v>1.9610163248962689</v>
      </c>
      <c r="E127">
        <v>31.555880788109022</v>
      </c>
      <c r="F127">
        <v>1.9610163248962689</v>
      </c>
      <c r="G127" s="3">
        <v>2012</v>
      </c>
    </row>
    <row r="128" spans="1:7" ht="15" x14ac:dyDescent="0.25">
      <c r="A128" s="3" t="str">
        <f>INDEX('Country and Variable Crosswalk'!B:B, MATCH('Urban Percentages Over Time'!B128, 'Country and Variable Crosswalk'!A:A, 0))</f>
        <v>LIE</v>
      </c>
      <c r="B128" s="1">
        <v>438</v>
      </c>
      <c r="C128">
        <v>100</v>
      </c>
      <c r="D128"/>
      <c r="E128">
        <v>0</v>
      </c>
      <c r="F128"/>
      <c r="G128" s="3">
        <v>2012</v>
      </c>
    </row>
    <row r="129" spans="1:7" ht="15" x14ac:dyDescent="0.25">
      <c r="A129" s="3" t="str">
        <f>INDEX('Country and Variable Crosswalk'!B:B, MATCH('Urban Percentages Over Time'!B129, 'Country and Variable Crosswalk'!A:A, 0))</f>
        <v>LTU</v>
      </c>
      <c r="B129" s="1">
        <v>440</v>
      </c>
      <c r="C129">
        <v>62.510293162368747</v>
      </c>
      <c r="D129">
        <v>1.0516424992620481</v>
      </c>
      <c r="E129">
        <v>37.489706837631232</v>
      </c>
      <c r="F129">
        <v>1.0516424992620448</v>
      </c>
      <c r="G129" s="3">
        <v>2012</v>
      </c>
    </row>
    <row r="130" spans="1:7" ht="15" x14ac:dyDescent="0.25">
      <c r="A130" s="3" t="str">
        <f>INDEX('Country and Variable Crosswalk'!B:B, MATCH('Urban Percentages Over Time'!B130, 'Country and Variable Crosswalk'!A:A, 0))</f>
        <v>LUX</v>
      </c>
      <c r="B130" s="1">
        <v>442</v>
      </c>
      <c r="C130">
        <v>100</v>
      </c>
      <c r="D130"/>
      <c r="E130">
        <v>0</v>
      </c>
      <c r="F130"/>
      <c r="G130" s="3">
        <v>2012</v>
      </c>
    </row>
    <row r="131" spans="1:7" ht="15" x14ac:dyDescent="0.25">
      <c r="A131" s="3" t="str">
        <f>INDEX('Country and Variable Crosswalk'!B:B, MATCH('Urban Percentages Over Time'!B131, 'Country and Variable Crosswalk'!A:A, 0))</f>
        <v>MAC</v>
      </c>
      <c r="B131" s="1">
        <v>446</v>
      </c>
      <c r="C131">
        <v>0</v>
      </c>
      <c r="D131"/>
      <c r="E131">
        <v>99.739097995426533</v>
      </c>
      <c r="F131">
        <v>2.9979182284941495E-4</v>
      </c>
      <c r="G131" s="3">
        <v>2012</v>
      </c>
    </row>
    <row r="132" spans="1:7" ht="15" x14ac:dyDescent="0.25">
      <c r="A132" s="3" t="str">
        <f>INDEX('Country and Variable Crosswalk'!B:B, MATCH('Urban Percentages Over Time'!B132, 'Country and Variable Crosswalk'!A:A, 0))</f>
        <v>MYS</v>
      </c>
      <c r="B132" s="1">
        <v>458</v>
      </c>
      <c r="C132">
        <v>73.119583912982037</v>
      </c>
      <c r="D132">
        <v>3.2986809283077978</v>
      </c>
      <c r="E132">
        <v>26.880416087017959</v>
      </c>
      <c r="F132">
        <v>3.2986809283077965</v>
      </c>
      <c r="G132" s="3">
        <v>2012</v>
      </c>
    </row>
    <row r="133" spans="1:7" ht="15" x14ac:dyDescent="0.25">
      <c r="A133" s="3" t="str">
        <f>INDEX('Country and Variable Crosswalk'!B:B, MATCH('Urban Percentages Over Time'!B133, 'Country and Variable Crosswalk'!A:A, 0))</f>
        <v>MLT</v>
      </c>
      <c r="B133" s="1">
        <v>470</v>
      </c>
      <c r="C133"/>
      <c r="D133"/>
      <c r="E133"/>
      <c r="F133"/>
      <c r="G133" s="3">
        <v>2012</v>
      </c>
    </row>
    <row r="134" spans="1:7" ht="15" x14ac:dyDescent="0.25">
      <c r="A134" s="3" t="str">
        <f>INDEX('Country and Variable Crosswalk'!B:B, MATCH('Urban Percentages Over Time'!B134, 'Country and Variable Crosswalk'!A:A, 0))</f>
        <v>MUS</v>
      </c>
      <c r="B134" s="1">
        <v>480</v>
      </c>
      <c r="C134"/>
      <c r="D134"/>
      <c r="E134"/>
      <c r="F134"/>
      <c r="G134" s="3">
        <v>2012</v>
      </c>
    </row>
    <row r="135" spans="1:7" ht="15" x14ac:dyDescent="0.25">
      <c r="A135" s="3" t="str">
        <f>INDEX('Country and Variable Crosswalk'!B:B, MATCH('Urban Percentages Over Time'!B135, 'Country and Variable Crosswalk'!A:A, 0))</f>
        <v>MEX</v>
      </c>
      <c r="B135" s="1">
        <v>484</v>
      </c>
      <c r="C135">
        <v>57.161420752100867</v>
      </c>
      <c r="D135">
        <v>1.6905331564049622</v>
      </c>
      <c r="E135">
        <v>42.838579247899133</v>
      </c>
      <c r="F135">
        <v>1.6905331564049606</v>
      </c>
      <c r="G135" s="3">
        <v>2012</v>
      </c>
    </row>
    <row r="136" spans="1:7" ht="15" x14ac:dyDescent="0.25">
      <c r="A136" s="3" t="str">
        <f>INDEX('Country and Variable Crosswalk'!B:B, MATCH('Urban Percentages Over Time'!B136, 'Country and Variable Crosswalk'!A:A, 0))</f>
        <v>MDA</v>
      </c>
      <c r="B136" s="1">
        <v>498</v>
      </c>
      <c r="C136"/>
      <c r="D136"/>
      <c r="E136"/>
      <c r="F136"/>
      <c r="G136" s="3">
        <v>2012</v>
      </c>
    </row>
    <row r="137" spans="1:7" ht="15" x14ac:dyDescent="0.25">
      <c r="A137" s="3" t="str">
        <f>INDEX('Country and Variable Crosswalk'!B:B, MATCH('Urban Percentages Over Time'!B137, 'Country and Variable Crosswalk'!A:A, 0))</f>
        <v>MNE</v>
      </c>
      <c r="B137" s="1">
        <v>499</v>
      </c>
      <c r="C137">
        <v>69.818103238296388</v>
      </c>
      <c r="D137">
        <v>0.11288171810249797</v>
      </c>
      <c r="E137">
        <v>30.181896761703602</v>
      </c>
      <c r="F137">
        <v>0.11288171810249796</v>
      </c>
      <c r="G137" s="3">
        <v>2012</v>
      </c>
    </row>
    <row r="138" spans="1:7" ht="15" x14ac:dyDescent="0.25">
      <c r="A138" s="3" t="str">
        <f>INDEX('Country and Variable Crosswalk'!B:B, MATCH('Urban Percentages Over Time'!B138, 'Country and Variable Crosswalk'!A:A, 0))</f>
        <v>NLD</v>
      </c>
      <c r="B138" s="1">
        <v>528</v>
      </c>
      <c r="C138">
        <v>72.193710269349623</v>
      </c>
      <c r="D138">
        <v>4.2676990404210855</v>
      </c>
      <c r="E138">
        <v>27.806289730650391</v>
      </c>
      <c r="F138">
        <v>4.2676990404210891</v>
      </c>
      <c r="G138" s="3">
        <v>2012</v>
      </c>
    </row>
    <row r="139" spans="1:7" ht="15" x14ac:dyDescent="0.25">
      <c r="A139" s="3" t="str">
        <f>INDEX('Country and Variable Crosswalk'!B:B, MATCH('Urban Percentages Over Time'!B139, 'Country and Variable Crosswalk'!A:A, 0))</f>
        <v>NZL</v>
      </c>
      <c r="B139" s="1">
        <v>554</v>
      </c>
      <c r="C139">
        <v>44.182632551055043</v>
      </c>
      <c r="D139">
        <v>3.3805494172195831</v>
      </c>
      <c r="E139">
        <v>55.817367448944957</v>
      </c>
      <c r="F139">
        <v>3.3805494172195818</v>
      </c>
      <c r="G139" s="3">
        <v>2012</v>
      </c>
    </row>
    <row r="140" spans="1:7" ht="15" x14ac:dyDescent="0.25">
      <c r="A140" s="3" t="str">
        <f>INDEX('Country and Variable Crosswalk'!B:B, MATCH('Urban Percentages Over Time'!B140, 'Country and Variable Crosswalk'!A:A, 0))</f>
        <v>NOR</v>
      </c>
      <c r="B140" s="1">
        <v>578</v>
      </c>
      <c r="C140">
        <v>79.197112856479933</v>
      </c>
      <c r="D140">
        <v>2.9108563955585125</v>
      </c>
      <c r="E140">
        <v>20.802887143520071</v>
      </c>
      <c r="F140">
        <v>2.9108563955585107</v>
      </c>
      <c r="G140" s="3">
        <v>2012</v>
      </c>
    </row>
    <row r="141" spans="1:7" ht="15" x14ac:dyDescent="0.25">
      <c r="A141" s="3" t="str">
        <f>INDEX('Country and Variable Crosswalk'!B:B, MATCH('Urban Percentages Over Time'!B141, 'Country and Variable Crosswalk'!A:A, 0))</f>
        <v>PAN</v>
      </c>
      <c r="B141" s="1">
        <v>591</v>
      </c>
      <c r="C141"/>
      <c r="D141"/>
      <c r="E141"/>
      <c r="F141"/>
      <c r="G141" s="3">
        <v>2012</v>
      </c>
    </row>
    <row r="142" spans="1:7" ht="15" x14ac:dyDescent="0.25">
      <c r="A142" s="3" t="str">
        <f>INDEX('Country and Variable Crosswalk'!B:B, MATCH('Urban Percentages Over Time'!B142, 'Country and Variable Crosswalk'!A:A, 0))</f>
        <v>PER</v>
      </c>
      <c r="B142" s="1">
        <v>604</v>
      </c>
      <c r="C142">
        <v>59.13589678660928</v>
      </c>
      <c r="D142">
        <v>3.207507354552058</v>
      </c>
      <c r="E142">
        <v>40.86410321339072</v>
      </c>
      <c r="F142">
        <v>3.2075073545520549</v>
      </c>
      <c r="G142" s="3">
        <v>2012</v>
      </c>
    </row>
    <row r="143" spans="1:7" ht="15" x14ac:dyDescent="0.25">
      <c r="A143" s="3" t="str">
        <f>INDEX('Country and Variable Crosswalk'!B:B, MATCH('Urban Percentages Over Time'!B143, 'Country and Variable Crosswalk'!A:A, 0))</f>
        <v>POL</v>
      </c>
      <c r="B143" s="1">
        <v>616</v>
      </c>
      <c r="C143">
        <v>79.08788231264181</v>
      </c>
      <c r="D143">
        <v>0.7471133895836547</v>
      </c>
      <c r="E143">
        <v>20.91211768735818</v>
      </c>
      <c r="F143">
        <v>0.74711338958365525</v>
      </c>
      <c r="G143" s="3">
        <v>2012</v>
      </c>
    </row>
    <row r="144" spans="1:7" ht="15" x14ac:dyDescent="0.25">
      <c r="A144" s="3" t="str">
        <f>INDEX('Country and Variable Crosswalk'!B:B, MATCH('Urban Percentages Over Time'!B144, 'Country and Variable Crosswalk'!A:A, 0))</f>
        <v>PRT</v>
      </c>
      <c r="B144" s="1">
        <v>620</v>
      </c>
      <c r="C144">
        <v>77.880332658154003</v>
      </c>
      <c r="D144">
        <v>3.679215151601682</v>
      </c>
      <c r="E144">
        <v>22.119667341845989</v>
      </c>
      <c r="F144">
        <v>3.6792151516016851</v>
      </c>
      <c r="G144" s="3">
        <v>2012</v>
      </c>
    </row>
    <row r="145" spans="1:7" ht="15" x14ac:dyDescent="0.25">
      <c r="A145" s="3" t="str">
        <f>INDEX('Country and Variable Crosswalk'!B:B, MATCH('Urban Percentages Over Time'!B145, 'Country and Variable Crosswalk'!A:A, 0))</f>
        <v>QUD</v>
      </c>
      <c r="B145" s="1">
        <v>630</v>
      </c>
      <c r="C145"/>
      <c r="D145"/>
      <c r="E145"/>
      <c r="F145"/>
      <c r="G145" s="3">
        <v>2012</v>
      </c>
    </row>
    <row r="146" spans="1:7" ht="15" x14ac:dyDescent="0.25">
      <c r="A146" s="3" t="str">
        <f>INDEX('Country and Variable Crosswalk'!B:B, MATCH('Urban Percentages Over Time'!B146, 'Country and Variable Crosswalk'!A:A, 0))</f>
        <v>QAT</v>
      </c>
      <c r="B146" s="1">
        <v>634</v>
      </c>
      <c r="C146">
        <v>52.026450060030292</v>
      </c>
      <c r="D146">
        <v>9.9884500885066965E-2</v>
      </c>
      <c r="E146">
        <v>47.973549939969708</v>
      </c>
      <c r="F146">
        <v>9.9884500885070213E-2</v>
      </c>
      <c r="G146" s="3">
        <v>2012</v>
      </c>
    </row>
    <row r="147" spans="1:7" ht="15" x14ac:dyDescent="0.25">
      <c r="A147" s="3" t="str">
        <f>INDEX('Country and Variable Crosswalk'!B:B, MATCH('Urban Percentages Over Time'!B147, 'Country and Variable Crosswalk'!A:A, 0))</f>
        <v>ROU</v>
      </c>
      <c r="B147" s="1">
        <v>642</v>
      </c>
      <c r="C147">
        <v>65.366348649872492</v>
      </c>
      <c r="D147">
        <v>3.5017195271460504</v>
      </c>
      <c r="E147">
        <v>34.633651350127501</v>
      </c>
      <c r="F147">
        <v>3.5017195271460482</v>
      </c>
      <c r="G147" s="3">
        <v>2012</v>
      </c>
    </row>
    <row r="148" spans="1:7" ht="15" x14ac:dyDescent="0.25">
      <c r="A148" s="3" t="str">
        <f>INDEX('Country and Variable Crosswalk'!B:B, MATCH('Urban Percentages Over Time'!B148, 'Country and Variable Crosswalk'!A:A, 0))</f>
        <v>RUS</v>
      </c>
      <c r="B148" s="1">
        <v>643</v>
      </c>
      <c r="C148">
        <v>53.655238453890789</v>
      </c>
      <c r="D148">
        <v>2.5889677858945266</v>
      </c>
      <c r="E148">
        <v>46.344761546109211</v>
      </c>
      <c r="F148">
        <v>2.5889677858945253</v>
      </c>
      <c r="G148" s="3">
        <v>2012</v>
      </c>
    </row>
    <row r="149" spans="1:7" ht="15" x14ac:dyDescent="0.25">
      <c r="A149" s="3" t="str">
        <f>INDEX('Country and Variable Crosswalk'!B:B, MATCH('Urban Percentages Over Time'!B149, 'Country and Variable Crosswalk'!A:A, 0))</f>
        <v>SRB</v>
      </c>
      <c r="B149" s="1">
        <v>688</v>
      </c>
      <c r="C149">
        <v>58.495509665903143</v>
      </c>
      <c r="D149">
        <v>3.633871858658845</v>
      </c>
      <c r="E149">
        <v>41.50449033409685</v>
      </c>
      <c r="F149">
        <v>3.6338718586588468</v>
      </c>
      <c r="G149" s="3">
        <v>2012</v>
      </c>
    </row>
    <row r="150" spans="1:7" ht="15" x14ac:dyDescent="0.25">
      <c r="A150" s="3" t="str">
        <f>INDEX('Country and Variable Crosswalk'!B:B, MATCH('Urban Percentages Over Time'!B150, 'Country and Variable Crosswalk'!A:A, 0))</f>
        <v>SGP</v>
      </c>
      <c r="B150" s="1">
        <v>702</v>
      </c>
      <c r="C150">
        <v>0</v>
      </c>
      <c r="D150"/>
      <c r="E150">
        <v>100</v>
      </c>
      <c r="F150"/>
      <c r="G150" s="3">
        <v>2012</v>
      </c>
    </row>
    <row r="151" spans="1:7" ht="15" x14ac:dyDescent="0.25">
      <c r="A151" s="3" t="str">
        <f>INDEX('Country and Variable Crosswalk'!B:B, MATCH('Urban Percentages Over Time'!B151, 'Country and Variable Crosswalk'!A:A, 0))</f>
        <v>SVK</v>
      </c>
      <c r="B151" s="1">
        <v>703</v>
      </c>
      <c r="C151">
        <v>86.342452098119381</v>
      </c>
      <c r="D151">
        <v>1.8376462239608728</v>
      </c>
      <c r="E151">
        <v>13.65754790188061</v>
      </c>
      <c r="F151">
        <v>1.8376462239608713</v>
      </c>
      <c r="G151" s="3">
        <v>2012</v>
      </c>
    </row>
    <row r="152" spans="1:7" ht="15" x14ac:dyDescent="0.25">
      <c r="A152" s="3" t="str">
        <f>INDEX('Country and Variable Crosswalk'!B:B, MATCH('Urban Percentages Over Time'!B152, 'Country and Variable Crosswalk'!A:A, 0))</f>
        <v>VNM</v>
      </c>
      <c r="B152" s="1">
        <v>704</v>
      </c>
      <c r="C152">
        <v>75.287912743172953</v>
      </c>
      <c r="D152">
        <v>2.9940835985859131</v>
      </c>
      <c r="E152">
        <v>24.712087256827051</v>
      </c>
      <c r="F152">
        <v>2.9940835985859144</v>
      </c>
      <c r="G152" s="3">
        <v>2012</v>
      </c>
    </row>
    <row r="153" spans="1:7" ht="15" x14ac:dyDescent="0.25">
      <c r="A153" s="3" t="str">
        <f>INDEX('Country and Variable Crosswalk'!B:B, MATCH('Urban Percentages Over Time'!B153, 'Country and Variable Crosswalk'!A:A, 0))</f>
        <v>SVN</v>
      </c>
      <c r="B153" s="1">
        <v>705</v>
      </c>
      <c r="C153">
        <v>60.761378905951489</v>
      </c>
      <c r="D153">
        <v>0.66850758887934025</v>
      </c>
      <c r="E153">
        <v>39.238621094048511</v>
      </c>
      <c r="F153">
        <v>0.6685075888793377</v>
      </c>
      <c r="G153" s="3">
        <v>2012</v>
      </c>
    </row>
    <row r="154" spans="1:7" ht="15" x14ac:dyDescent="0.25">
      <c r="A154" s="3" t="str">
        <f>INDEX('Country and Variable Crosswalk'!B:B, MATCH('Urban Percentages Over Time'!B154, 'Country and Variable Crosswalk'!A:A, 0))</f>
        <v>ESP</v>
      </c>
      <c r="B154" s="1">
        <v>724</v>
      </c>
      <c r="C154">
        <v>62.293618935103737</v>
      </c>
      <c r="D154">
        <v>2.3620393798085013</v>
      </c>
      <c r="E154">
        <v>37.706381064896263</v>
      </c>
      <c r="F154">
        <v>2.3620393798084978</v>
      </c>
      <c r="G154" s="3">
        <v>2012</v>
      </c>
    </row>
    <row r="155" spans="1:7" ht="15" x14ac:dyDescent="0.25">
      <c r="A155" s="3" t="str">
        <f>INDEX('Country and Variable Crosswalk'!B:B, MATCH('Urban Percentages Over Time'!B155, 'Country and Variable Crosswalk'!A:A, 0))</f>
        <v>SWE</v>
      </c>
      <c r="B155" s="1">
        <v>752</v>
      </c>
      <c r="C155">
        <v>73.976355588344219</v>
      </c>
      <c r="D155">
        <v>2.4678864198159576</v>
      </c>
      <c r="E155">
        <v>26.023644411655781</v>
      </c>
      <c r="F155">
        <v>2.4678864198159598</v>
      </c>
      <c r="G155" s="3">
        <v>2012</v>
      </c>
    </row>
    <row r="156" spans="1:7" ht="15" x14ac:dyDescent="0.25">
      <c r="A156" s="3" t="str">
        <f>INDEX('Country and Variable Crosswalk'!B:B, MATCH('Urban Percentages Over Time'!B156, 'Country and Variable Crosswalk'!A:A, 0))</f>
        <v>CHE</v>
      </c>
      <c r="B156" s="1">
        <v>756</v>
      </c>
      <c r="C156">
        <v>82.292394852663307</v>
      </c>
      <c r="D156">
        <v>2.5653835861375303</v>
      </c>
      <c r="E156">
        <v>17.7076051473367</v>
      </c>
      <c r="F156">
        <v>2.5653835861375311</v>
      </c>
      <c r="G156" s="3">
        <v>2012</v>
      </c>
    </row>
    <row r="157" spans="1:7" ht="15" x14ac:dyDescent="0.25">
      <c r="A157" s="3" t="str">
        <f>INDEX('Country and Variable Crosswalk'!B:B, MATCH('Urban Percentages Over Time'!B157, 'Country and Variable Crosswalk'!A:A, 0))</f>
        <v>THA</v>
      </c>
      <c r="B157" s="1">
        <v>764</v>
      </c>
      <c r="C157">
        <v>68.086726536773966</v>
      </c>
      <c r="D157">
        <v>3.2938818879732943</v>
      </c>
      <c r="E157">
        <v>31.91327346322602</v>
      </c>
      <c r="F157">
        <v>3.2938818879732974</v>
      </c>
      <c r="G157" s="3">
        <v>2012</v>
      </c>
    </row>
    <row r="158" spans="1:7" ht="15" x14ac:dyDescent="0.25">
      <c r="A158" s="3" t="str">
        <f>INDEX('Country and Variable Crosswalk'!B:B, MATCH('Urban Percentages Over Time'!B158, 'Country and Variable Crosswalk'!A:A, 0))</f>
        <v>TTO</v>
      </c>
      <c r="B158" s="1">
        <v>780</v>
      </c>
      <c r="C158"/>
      <c r="D158"/>
      <c r="E158"/>
      <c r="F158"/>
      <c r="G158" s="3">
        <v>2012</v>
      </c>
    </row>
    <row r="159" spans="1:7" ht="15" x14ac:dyDescent="0.25">
      <c r="A159" s="3" t="str">
        <f>INDEX('Country and Variable Crosswalk'!B:B, MATCH('Urban Percentages Over Time'!B159, 'Country and Variable Crosswalk'!A:A, 0))</f>
        <v>ARE</v>
      </c>
      <c r="B159" s="1">
        <v>784</v>
      </c>
      <c r="C159">
        <v>39.481785461678442</v>
      </c>
      <c r="D159">
        <v>2.1687043154481578</v>
      </c>
      <c r="E159">
        <v>60.51821453832158</v>
      </c>
      <c r="F159">
        <v>2.1687043154481511</v>
      </c>
      <c r="G159" s="3">
        <v>2012</v>
      </c>
    </row>
    <row r="160" spans="1:7" ht="15" x14ac:dyDescent="0.25">
      <c r="A160" s="3" t="str">
        <f>INDEX('Country and Variable Crosswalk'!B:B, MATCH('Urban Percentages Over Time'!B160, 'Country and Variable Crosswalk'!A:A, 0))</f>
        <v>TUN</v>
      </c>
      <c r="B160" s="1">
        <v>788</v>
      </c>
      <c r="C160">
        <v>76.435054401394694</v>
      </c>
      <c r="D160">
        <v>3.1865158922145325</v>
      </c>
      <c r="E160">
        <v>23.564945598605298</v>
      </c>
      <c r="F160">
        <v>3.1865158922145347</v>
      </c>
      <c r="G160" s="3">
        <v>2012</v>
      </c>
    </row>
    <row r="161" spans="1:7" ht="15" x14ac:dyDescent="0.25">
      <c r="A161" s="3" t="str">
        <f>INDEX('Country and Variable Crosswalk'!B:B, MATCH('Urban Percentages Over Time'!B161, 'Country and Variable Crosswalk'!A:A, 0))</f>
        <v>TUR</v>
      </c>
      <c r="B161" s="1">
        <v>792</v>
      </c>
      <c r="C161">
        <v>43.615242239177597</v>
      </c>
      <c r="D161">
        <v>4.3879053061237316</v>
      </c>
      <c r="E161">
        <v>56.384757760822403</v>
      </c>
      <c r="F161">
        <v>4.3879053061237325</v>
      </c>
      <c r="G161" s="3">
        <v>2012</v>
      </c>
    </row>
    <row r="162" spans="1:7" ht="15" x14ac:dyDescent="0.25">
      <c r="A162" s="3" t="str">
        <f>INDEX('Country and Variable Crosswalk'!B:B, MATCH('Urban Percentages Over Time'!B162, 'Country and Variable Crosswalk'!A:A, 0))</f>
        <v>MKD</v>
      </c>
      <c r="B162" s="1">
        <v>807</v>
      </c>
      <c r="C162"/>
      <c r="D162"/>
      <c r="E162"/>
      <c r="F162"/>
      <c r="G162" s="3">
        <v>2012</v>
      </c>
    </row>
    <row r="163" spans="1:7" ht="15" x14ac:dyDescent="0.25">
      <c r="A163" s="3" t="str">
        <f>INDEX('Country and Variable Crosswalk'!B:B, MATCH('Urban Percentages Over Time'!B163, 'Country and Variable Crosswalk'!A:A, 0))</f>
        <v>GBR</v>
      </c>
      <c r="B163" s="1">
        <v>826</v>
      </c>
      <c r="C163">
        <v>71.82402768293143</v>
      </c>
      <c r="D163">
        <v>2.9496930365305118</v>
      </c>
      <c r="E163">
        <v>28.17597231706856</v>
      </c>
      <c r="F163">
        <v>2.9496930365305136</v>
      </c>
      <c r="G163" s="3">
        <v>2012</v>
      </c>
    </row>
    <row r="164" spans="1:7" ht="15" x14ac:dyDescent="0.25">
      <c r="A164" s="3" t="str">
        <f>INDEX('Country and Variable Crosswalk'!B:B, MATCH('Urban Percentages Over Time'!B164, 'Country and Variable Crosswalk'!A:A, 0))</f>
        <v>USA</v>
      </c>
      <c r="B164" s="1">
        <v>840</v>
      </c>
      <c r="C164">
        <v>63.343851237249829</v>
      </c>
      <c r="D164">
        <v>3.5720327670091314</v>
      </c>
      <c r="E164">
        <v>36.656148762750178</v>
      </c>
      <c r="F164">
        <v>3.5720327670091327</v>
      </c>
      <c r="G164" s="3">
        <v>2012</v>
      </c>
    </row>
    <row r="165" spans="1:7" ht="15" x14ac:dyDescent="0.25">
      <c r="A165" s="3" t="str">
        <f>INDEX('Country and Variable Crosswalk'!B:B, MATCH('Urban Percentages Over Time'!B165, 'Country and Variable Crosswalk'!A:A, 0))</f>
        <v>URY</v>
      </c>
      <c r="B165" s="1">
        <v>858</v>
      </c>
      <c r="C165">
        <v>63.518523116615043</v>
      </c>
      <c r="D165">
        <v>2.7601548278872134</v>
      </c>
      <c r="E165">
        <v>36.481476883384957</v>
      </c>
      <c r="F165">
        <v>2.7601548278872148</v>
      </c>
      <c r="G165" s="3">
        <v>2012</v>
      </c>
    </row>
    <row r="166" spans="1:7" ht="15" x14ac:dyDescent="0.25">
      <c r="A166" s="3" t="str">
        <f>INDEX('Country and Variable Crosswalk'!B:B, MATCH('Urban Percentages Over Time'!B166, 'Country and Variable Crosswalk'!A:A, 0))</f>
        <v>QVE</v>
      </c>
      <c r="B166" s="1">
        <v>862</v>
      </c>
      <c r="C166"/>
      <c r="D166"/>
      <c r="E166"/>
      <c r="F166"/>
      <c r="G166" s="3">
        <v>2012</v>
      </c>
    </row>
    <row r="167" spans="1:7" ht="15" x14ac:dyDescent="0.25">
      <c r="A167" s="3" t="str">
        <f>INDEX('Country and Variable Crosswalk'!B:B, MATCH('Urban Percentages Over Time'!B167, 'Country and Variable Crosswalk'!A:A, 0))</f>
        <v>QCH</v>
      </c>
      <c r="B167" s="1">
        <v>970</v>
      </c>
      <c r="C167"/>
      <c r="D167"/>
      <c r="E167"/>
      <c r="F167"/>
      <c r="G167" s="3">
        <v>2012</v>
      </c>
    </row>
    <row r="168" spans="1:7" ht="15" x14ac:dyDescent="0.25">
      <c r="A168" s="3" t="str">
        <f>INDEX('Country and Variable Crosswalk'!B:B, MATCH('Urban Percentages Over Time'!B168, 'Country and Variable Crosswalk'!A:A, 0))</f>
        <v>QES</v>
      </c>
      <c r="B168" s="1">
        <v>971</v>
      </c>
      <c r="C168"/>
      <c r="D168"/>
      <c r="E168"/>
      <c r="F168"/>
      <c r="G168" s="3">
        <v>2012</v>
      </c>
    </row>
    <row r="169" spans="1:7" ht="15" x14ac:dyDescent="0.25">
      <c r="A169" s="3" t="str">
        <f>INDEX('Country and Variable Crosswalk'!B:B, MATCH('Urban Percentages Over Time'!B169, 'Country and Variable Crosswalk'!A:A, 0))</f>
        <v>QUC</v>
      </c>
      <c r="B169" s="1">
        <v>972</v>
      </c>
      <c r="C169"/>
      <c r="D169"/>
      <c r="E169"/>
      <c r="F169"/>
      <c r="G169" s="3">
        <v>2012</v>
      </c>
    </row>
    <row r="170" spans="1:7" ht="15" x14ac:dyDescent="0.25">
      <c r="A170" s="3" t="str">
        <f>INDEX('Country and Variable Crosswalk'!B:B, MATCH('Urban Percentages Over Time'!B170, 'Country and Variable Crosswalk'!A:A, 0))</f>
        <v>QUE</v>
      </c>
      <c r="B170" s="1">
        <v>973</v>
      </c>
      <c r="C170"/>
      <c r="D170"/>
      <c r="E170"/>
      <c r="F170"/>
      <c r="G170" s="3">
        <v>2012</v>
      </c>
    </row>
    <row r="171" spans="1:7" ht="15" x14ac:dyDescent="0.25">
      <c r="A171" s="3" t="str">
        <f>INDEX('Country and Variable Crosswalk'!B:B, MATCH('Urban Percentages Over Time'!B171, 'Country and Variable Crosswalk'!A:A, 0))</f>
        <v>QAR</v>
      </c>
      <c r="B171" s="1">
        <v>974</v>
      </c>
      <c r="C171"/>
      <c r="D171"/>
      <c r="E171"/>
      <c r="F171"/>
      <c r="G171" s="3">
        <v>2012</v>
      </c>
    </row>
    <row r="172" spans="1:7" ht="15" x14ac:dyDescent="0.25">
      <c r="A172" s="3" t="str">
        <f>INDEX('Country and Variable Crosswalk'!B:B, MATCH('Urban Percentages Over Time'!B172, 'Country and Variable Crosswalk'!A:A, 0))</f>
        <v>ALB</v>
      </c>
      <c r="B172" s="1">
        <v>8</v>
      </c>
      <c r="C172">
        <v>72.828084037578662</v>
      </c>
      <c r="D172">
        <v>3.3061659876236429</v>
      </c>
      <c r="E172">
        <v>27.17191596242133</v>
      </c>
      <c r="F172">
        <v>3.3061659876236451</v>
      </c>
      <c r="G172" s="3">
        <v>2009</v>
      </c>
    </row>
    <row r="173" spans="1:7" ht="15" x14ac:dyDescent="0.25">
      <c r="A173" s="3" t="str">
        <f>INDEX('Country and Variable Crosswalk'!B:B, MATCH('Urban Percentages Over Time'!B173, 'Country and Variable Crosswalk'!A:A, 0))</f>
        <v>DZA</v>
      </c>
      <c r="B173" s="1">
        <v>12</v>
      </c>
      <c r="C173"/>
      <c r="D173"/>
      <c r="E173"/>
      <c r="F173"/>
      <c r="G173" s="3">
        <v>2009</v>
      </c>
    </row>
    <row r="174" spans="1:7" ht="15" x14ac:dyDescent="0.25">
      <c r="A174" s="3" t="str">
        <f>INDEX('Country and Variable Crosswalk'!B:B, MATCH('Urban Percentages Over Time'!B174, 'Country and Variable Crosswalk'!A:A, 0))</f>
        <v>AZE</v>
      </c>
      <c r="B174" s="1">
        <v>31</v>
      </c>
      <c r="C174">
        <v>58.846768353932283</v>
      </c>
      <c r="D174">
        <v>2.4941986639776874</v>
      </c>
      <c r="E174">
        <v>41.153231646067717</v>
      </c>
      <c r="F174">
        <v>2.4941986639776879</v>
      </c>
      <c r="G174" s="3">
        <v>2009</v>
      </c>
    </row>
    <row r="175" spans="1:7" ht="15" x14ac:dyDescent="0.25">
      <c r="A175" s="3" t="str">
        <f>INDEX('Country and Variable Crosswalk'!B:B, MATCH('Urban Percentages Over Time'!B175, 'Country and Variable Crosswalk'!A:A, 0))</f>
        <v>ARG</v>
      </c>
      <c r="B175" s="1">
        <v>32</v>
      </c>
      <c r="C175">
        <v>57.803955054972647</v>
      </c>
      <c r="D175">
        <v>4.1803887035985579</v>
      </c>
      <c r="E175">
        <v>42.196044945027353</v>
      </c>
      <c r="F175">
        <v>4.1803887035985543</v>
      </c>
      <c r="G175" s="3">
        <v>2009</v>
      </c>
    </row>
    <row r="176" spans="1:7" ht="15" x14ac:dyDescent="0.25">
      <c r="A176" s="3" t="str">
        <f>INDEX('Country and Variable Crosswalk'!B:B, MATCH('Urban Percentages Over Time'!B176, 'Country and Variable Crosswalk'!A:A, 0))</f>
        <v>AUS</v>
      </c>
      <c r="B176" s="1">
        <v>36</v>
      </c>
      <c r="C176">
        <v>35.016543682976042</v>
      </c>
      <c r="D176">
        <v>1.9979522477888427</v>
      </c>
      <c r="E176">
        <v>64.983456317023951</v>
      </c>
      <c r="F176">
        <v>1.9979522477888414</v>
      </c>
      <c r="G176" s="3">
        <v>2009</v>
      </c>
    </row>
    <row r="177" spans="1:7" ht="15" x14ac:dyDescent="0.25">
      <c r="A177" s="3" t="str">
        <f>INDEX('Country and Variable Crosswalk'!B:B, MATCH('Urban Percentages Over Time'!B177, 'Country and Variable Crosswalk'!A:A, 0))</f>
        <v>AUT</v>
      </c>
      <c r="B177" s="1">
        <v>40</v>
      </c>
      <c r="C177">
        <v>68.458356690332764</v>
      </c>
      <c r="D177">
        <v>2.3910552713435025</v>
      </c>
      <c r="E177">
        <v>31.541643309667229</v>
      </c>
      <c r="F177">
        <v>2.3910552713435007</v>
      </c>
      <c r="G177" s="3">
        <v>2009</v>
      </c>
    </row>
    <row r="178" spans="1:7" ht="15" x14ac:dyDescent="0.25">
      <c r="A178" s="3" t="str">
        <f>INDEX('Country and Variable Crosswalk'!B:B, MATCH('Urban Percentages Over Time'!B178, 'Country and Variable Crosswalk'!A:A, 0))</f>
        <v>BEL</v>
      </c>
      <c r="B178" s="1">
        <v>56</v>
      </c>
      <c r="C178">
        <v>76.893337183893152</v>
      </c>
      <c r="D178">
        <v>2.608865176865705</v>
      </c>
      <c r="E178">
        <v>23.106662816106859</v>
      </c>
      <c r="F178">
        <v>2.6088651768657054</v>
      </c>
      <c r="G178" s="3">
        <v>2009</v>
      </c>
    </row>
    <row r="179" spans="1:7" ht="15" x14ac:dyDescent="0.25">
      <c r="A179" s="3" t="str">
        <f>INDEX('Country and Variable Crosswalk'!B:B, MATCH('Urban Percentages Over Time'!B179, 'Country and Variable Crosswalk'!A:A, 0))</f>
        <v>BRA</v>
      </c>
      <c r="B179" s="1">
        <v>76</v>
      </c>
      <c r="C179">
        <v>50.146634793545637</v>
      </c>
      <c r="D179">
        <v>2.7998914543987836</v>
      </c>
      <c r="E179">
        <v>49.853365206454349</v>
      </c>
      <c r="F179">
        <v>2.7998914543987823</v>
      </c>
      <c r="G179" s="3">
        <v>2009</v>
      </c>
    </row>
    <row r="180" spans="1:7" ht="15" x14ac:dyDescent="0.25">
      <c r="A180" s="3" t="str">
        <f>INDEX('Country and Variable Crosswalk'!B:B, MATCH('Urban Percentages Over Time'!B180, 'Country and Variable Crosswalk'!A:A, 0))</f>
        <v>BGR</v>
      </c>
      <c r="B180" s="1">
        <v>100</v>
      </c>
      <c r="C180">
        <v>61.636146319422281</v>
      </c>
      <c r="D180">
        <v>3.2915899020097537</v>
      </c>
      <c r="E180">
        <v>38.363853680577733</v>
      </c>
      <c r="F180">
        <v>3.2915899020097563</v>
      </c>
      <c r="G180" s="3">
        <v>2009</v>
      </c>
    </row>
    <row r="181" spans="1:7" ht="15" x14ac:dyDescent="0.25">
      <c r="A181" s="3" t="str">
        <f>INDEX('Country and Variable Crosswalk'!B:B, MATCH('Urban Percentages Over Time'!B181, 'Country and Variable Crosswalk'!A:A, 0))</f>
        <v>CAN</v>
      </c>
      <c r="B181" s="1">
        <v>124</v>
      </c>
      <c r="C181">
        <v>50.216414642479279</v>
      </c>
      <c r="D181">
        <v>2.2230671590153692</v>
      </c>
      <c r="E181">
        <v>49.783585357520742</v>
      </c>
      <c r="F181">
        <v>2.2230671590153719</v>
      </c>
      <c r="G181" s="3">
        <v>2009</v>
      </c>
    </row>
    <row r="182" spans="1:7" ht="15" x14ac:dyDescent="0.25">
      <c r="A182" s="3" t="str">
        <f>INDEX('Country and Variable Crosswalk'!B:B, MATCH('Urban Percentages Over Time'!B182, 'Country and Variable Crosswalk'!A:A, 0))</f>
        <v>CHL</v>
      </c>
      <c r="B182" s="1">
        <v>152</v>
      </c>
      <c r="C182">
        <v>37.244046790957462</v>
      </c>
      <c r="D182">
        <v>3.8377995436673582</v>
      </c>
      <c r="E182">
        <v>62.755953209042552</v>
      </c>
      <c r="F182">
        <v>3.8377995436673538</v>
      </c>
      <c r="G182" s="3">
        <v>2009</v>
      </c>
    </row>
    <row r="183" spans="1:7" ht="15" x14ac:dyDescent="0.25">
      <c r="A183" s="3" t="str">
        <f>INDEX('Country and Variable Crosswalk'!B:B, MATCH('Urban Percentages Over Time'!B183, 'Country and Variable Crosswalk'!A:A, 0))</f>
        <v>QCN</v>
      </c>
      <c r="B183" s="1">
        <v>156</v>
      </c>
      <c r="C183">
        <v>0</v>
      </c>
      <c r="D183"/>
      <c r="E183">
        <v>100</v>
      </c>
      <c r="F183"/>
      <c r="G183" s="3">
        <v>2009</v>
      </c>
    </row>
    <row r="184" spans="1:7" ht="15" x14ac:dyDescent="0.25">
      <c r="A184" s="3" t="str">
        <f>INDEX('Country and Variable Crosswalk'!B:B, MATCH('Urban Percentages Over Time'!B184, 'Country and Variable Crosswalk'!A:A, 0))</f>
        <v>TAP</v>
      </c>
      <c r="B184" s="1">
        <v>158</v>
      </c>
      <c r="C184">
        <v>39.030503681239139</v>
      </c>
      <c r="D184">
        <v>3.0776827423718465</v>
      </c>
      <c r="E184">
        <v>60.969496318760861</v>
      </c>
      <c r="F184">
        <v>3.0776827423718447</v>
      </c>
      <c r="G184" s="3">
        <v>2009</v>
      </c>
    </row>
    <row r="185" spans="1:7" ht="15" x14ac:dyDescent="0.25">
      <c r="A185" s="3" t="str">
        <f>INDEX('Country and Variable Crosswalk'!B:B, MATCH('Urban Percentages Over Time'!B185, 'Country and Variable Crosswalk'!A:A, 0))</f>
        <v>COL</v>
      </c>
      <c r="B185" s="1">
        <v>170</v>
      </c>
      <c r="C185">
        <v>52.575874745807113</v>
      </c>
      <c r="D185">
        <v>3.8655348355371428</v>
      </c>
      <c r="E185">
        <v>47.424125254192887</v>
      </c>
      <c r="F185">
        <v>3.8655348355371397</v>
      </c>
      <c r="G185" s="3">
        <v>2009</v>
      </c>
    </row>
    <row r="186" spans="1:7" ht="15" x14ac:dyDescent="0.25">
      <c r="A186" s="3" t="str">
        <f>INDEX('Country and Variable Crosswalk'!B:B, MATCH('Urban Percentages Over Time'!B186, 'Country and Variable Crosswalk'!A:A, 0))</f>
        <v>CRI</v>
      </c>
      <c r="B186" s="1">
        <v>188</v>
      </c>
      <c r="C186">
        <v>82.283880529115905</v>
      </c>
      <c r="D186">
        <v>2.5810921029962826</v>
      </c>
      <c r="E186">
        <v>17.716119470884099</v>
      </c>
      <c r="F186">
        <v>2.5810921029962777</v>
      </c>
      <c r="G186" s="3">
        <v>2009</v>
      </c>
    </row>
    <row r="187" spans="1:7" ht="15" x14ac:dyDescent="0.25">
      <c r="A187" s="3" t="str">
        <f>INDEX('Country and Variable Crosswalk'!B:B, MATCH('Urban Percentages Over Time'!B187, 'Country and Variable Crosswalk'!A:A, 0))</f>
        <v>HRV</v>
      </c>
      <c r="B187" s="1">
        <v>191</v>
      </c>
      <c r="C187">
        <v>63.556781229933662</v>
      </c>
      <c r="D187">
        <v>1.0757442695037209</v>
      </c>
      <c r="E187">
        <v>36.443218770066352</v>
      </c>
      <c r="F187">
        <v>1.0757442695037169</v>
      </c>
      <c r="G187" s="3">
        <v>2009</v>
      </c>
    </row>
    <row r="188" spans="1:7" ht="15" x14ac:dyDescent="0.25">
      <c r="A188" s="3" t="str">
        <f>INDEX('Country and Variable Crosswalk'!B:B, MATCH('Urban Percentages Over Time'!B188, 'Country and Variable Crosswalk'!A:A, 0))</f>
        <v>CZE</v>
      </c>
      <c r="B188" s="1">
        <v>203</v>
      </c>
      <c r="C188">
        <v>81.162554133973799</v>
      </c>
      <c r="D188">
        <v>2.4193739554843003</v>
      </c>
      <c r="E188">
        <v>18.83744586602619</v>
      </c>
      <c r="F188">
        <v>2.4193739554843003</v>
      </c>
      <c r="G188" s="3">
        <v>2009</v>
      </c>
    </row>
    <row r="189" spans="1:7" ht="15" x14ac:dyDescent="0.25">
      <c r="A189" s="3" t="str">
        <f>INDEX('Country and Variable Crosswalk'!B:B, MATCH('Urban Percentages Over Time'!B189, 'Country and Variable Crosswalk'!A:A, 0))</f>
        <v>DNK</v>
      </c>
      <c r="B189" s="1">
        <v>208</v>
      </c>
      <c r="C189">
        <v>84.989731759829141</v>
      </c>
      <c r="D189">
        <v>2.0884744397233539</v>
      </c>
      <c r="E189">
        <v>15.01026824017084</v>
      </c>
      <c r="F189">
        <v>2.0884744397233539</v>
      </c>
      <c r="G189" s="3">
        <v>2009</v>
      </c>
    </row>
    <row r="190" spans="1:7" ht="15" x14ac:dyDescent="0.25">
      <c r="A190" s="3" t="str">
        <f>INDEX('Country and Variable Crosswalk'!B:B, MATCH('Urban Percentages Over Time'!B190, 'Country and Variable Crosswalk'!A:A, 0))</f>
        <v>DOM</v>
      </c>
      <c r="B190" s="1">
        <v>214</v>
      </c>
      <c r="C190"/>
      <c r="D190"/>
      <c r="E190"/>
      <c r="F190"/>
      <c r="G190" s="3">
        <v>2009</v>
      </c>
    </row>
    <row r="191" spans="1:7" ht="15" x14ac:dyDescent="0.25">
      <c r="A191" s="3" t="str">
        <f>INDEX('Country and Variable Crosswalk'!B:B, MATCH('Urban Percentages Over Time'!B191, 'Country and Variable Crosswalk'!A:A, 0))</f>
        <v>EST</v>
      </c>
      <c r="B191" s="1">
        <v>233</v>
      </c>
      <c r="C191">
        <v>73.705421925460485</v>
      </c>
      <c r="D191">
        <v>1.5717777740782328</v>
      </c>
      <c r="E191">
        <v>26.294578074539519</v>
      </c>
      <c r="F191">
        <v>1.5717777740782326</v>
      </c>
      <c r="G191" s="3">
        <v>2009</v>
      </c>
    </row>
    <row r="192" spans="1:7" ht="15" x14ac:dyDescent="0.25">
      <c r="A192" s="3" t="str">
        <f>INDEX('Country and Variable Crosswalk'!B:B, MATCH('Urban Percentages Over Time'!B192, 'Country and Variable Crosswalk'!A:A, 0))</f>
        <v>FIN</v>
      </c>
      <c r="B192" s="1">
        <v>246</v>
      </c>
      <c r="C192">
        <v>74.188215159956997</v>
      </c>
      <c r="D192">
        <v>3.100328684578125</v>
      </c>
      <c r="E192">
        <v>25.811784840043011</v>
      </c>
      <c r="F192">
        <v>3.1003286845781228</v>
      </c>
      <c r="G192" s="3">
        <v>2009</v>
      </c>
    </row>
    <row r="193" spans="1:7" ht="15" x14ac:dyDescent="0.25">
      <c r="A193" s="3" t="str">
        <f>INDEX('Country and Variable Crosswalk'!B:B, MATCH('Urban Percentages Over Time'!B193, 'Country and Variable Crosswalk'!A:A, 0))</f>
        <v>FRA</v>
      </c>
      <c r="B193" s="1">
        <v>250</v>
      </c>
      <c r="C193">
        <v>0</v>
      </c>
      <c r="D193"/>
      <c r="E193">
        <v>0</v>
      </c>
      <c r="F193"/>
      <c r="G193" s="3">
        <v>2009</v>
      </c>
    </row>
    <row r="194" spans="1:7" ht="15" x14ac:dyDescent="0.25">
      <c r="A194" s="3" t="str">
        <f>INDEX('Country and Variable Crosswalk'!B:B, MATCH('Urban Percentages Over Time'!B194, 'Country and Variable Crosswalk'!A:A, 0))</f>
        <v>GEO</v>
      </c>
      <c r="B194" s="1">
        <v>268</v>
      </c>
      <c r="C194">
        <v>66.692058257893265</v>
      </c>
      <c r="D194">
        <v>3.2360279117534536</v>
      </c>
      <c r="E194">
        <v>33.307941742106742</v>
      </c>
      <c r="F194">
        <v>3.2360279117534549</v>
      </c>
      <c r="G194" s="3">
        <v>2009</v>
      </c>
    </row>
    <row r="195" spans="1:7" ht="15" x14ac:dyDescent="0.25">
      <c r="A195" s="3" t="str">
        <f>INDEX('Country and Variable Crosswalk'!B:B, MATCH('Urban Percentages Over Time'!B195, 'Country and Variable Crosswalk'!A:A, 0))</f>
        <v>DEU</v>
      </c>
      <c r="B195" s="1">
        <v>276</v>
      </c>
      <c r="C195">
        <v>76.123109680237164</v>
      </c>
      <c r="D195">
        <v>2.7006086632176856</v>
      </c>
      <c r="E195">
        <v>23.876890319762818</v>
      </c>
      <c r="F195">
        <v>2.7006086632176909</v>
      </c>
      <c r="G195" s="3">
        <v>2009</v>
      </c>
    </row>
    <row r="196" spans="1:7" ht="15" x14ac:dyDescent="0.25">
      <c r="A196" s="3" t="str">
        <f>INDEX('Country and Variable Crosswalk'!B:B, MATCH('Urban Percentages Over Time'!B196, 'Country and Variable Crosswalk'!A:A, 0))</f>
        <v>GRC</v>
      </c>
      <c r="B196" s="1">
        <v>300</v>
      </c>
      <c r="C196">
        <v>74.364628970013996</v>
      </c>
      <c r="D196">
        <v>3.0029042715906566</v>
      </c>
      <c r="E196">
        <v>25.635371029986</v>
      </c>
      <c r="F196">
        <v>3.0029042715906558</v>
      </c>
      <c r="G196" s="3">
        <v>2009</v>
      </c>
    </row>
    <row r="197" spans="1:7" ht="15" x14ac:dyDescent="0.25">
      <c r="A197" s="3" t="str">
        <f>INDEX('Country and Variable Crosswalk'!B:B, MATCH('Urban Percentages Over Time'!B197, 'Country and Variable Crosswalk'!A:A, 0))</f>
        <v>HKG</v>
      </c>
      <c r="B197" s="1">
        <v>344</v>
      </c>
      <c r="C197">
        <v>0</v>
      </c>
      <c r="D197"/>
      <c r="E197">
        <v>100</v>
      </c>
      <c r="F197"/>
      <c r="G197" s="3">
        <v>2009</v>
      </c>
    </row>
    <row r="198" spans="1:7" ht="15" x14ac:dyDescent="0.25">
      <c r="A198" s="3" t="str">
        <f>INDEX('Country and Variable Crosswalk'!B:B, MATCH('Urban Percentages Over Time'!B198, 'Country and Variable Crosswalk'!A:A, 0))</f>
        <v>HUN</v>
      </c>
      <c r="B198" s="1">
        <v>348</v>
      </c>
      <c r="C198">
        <v>58.724134061525753</v>
      </c>
      <c r="D198">
        <v>3.5144677299706109</v>
      </c>
      <c r="E198">
        <v>41.275865938474269</v>
      </c>
      <c r="F198">
        <v>3.5144677299706082</v>
      </c>
      <c r="G198" s="3">
        <v>2009</v>
      </c>
    </row>
    <row r="199" spans="1:7" ht="15" x14ac:dyDescent="0.25">
      <c r="A199" s="3" t="str">
        <f>INDEX('Country and Variable Crosswalk'!B:B, MATCH('Urban Percentages Over Time'!B199, 'Country and Variable Crosswalk'!A:A, 0))</f>
        <v>ISL</v>
      </c>
      <c r="B199" s="1">
        <v>352</v>
      </c>
      <c r="C199">
        <v>70.365118976216266</v>
      </c>
      <c r="D199">
        <v>0.20098177823050245</v>
      </c>
      <c r="E199">
        <v>29.63488102378372</v>
      </c>
      <c r="F199">
        <v>0.20098177823050309</v>
      </c>
      <c r="G199" s="3">
        <v>2009</v>
      </c>
    </row>
    <row r="200" spans="1:7" ht="15" x14ac:dyDescent="0.25">
      <c r="A200" s="3" t="str">
        <f>INDEX('Country and Variable Crosswalk'!B:B, MATCH('Urban Percentages Over Time'!B200, 'Country and Variable Crosswalk'!A:A, 0))</f>
        <v>QHP</v>
      </c>
      <c r="B200" s="1">
        <v>356</v>
      </c>
      <c r="C200">
        <v>83.354190834759081</v>
      </c>
      <c r="D200">
        <v>3.2602747697652399</v>
      </c>
      <c r="E200">
        <v>16.645809165240919</v>
      </c>
      <c r="F200">
        <v>3.2602747697652439</v>
      </c>
      <c r="G200" s="3">
        <v>2009</v>
      </c>
    </row>
    <row r="201" spans="1:7" ht="15" x14ac:dyDescent="0.25">
      <c r="A201" s="3" t="str">
        <f>INDEX('Country and Variable Crosswalk'!B:B, MATCH('Urban Percentages Over Time'!B201, 'Country and Variable Crosswalk'!A:A, 0))</f>
        <v>IDN</v>
      </c>
      <c r="B201" s="1">
        <v>360</v>
      </c>
      <c r="C201">
        <v>80.040120260756424</v>
      </c>
      <c r="D201">
        <v>3.724434903468214</v>
      </c>
      <c r="E201">
        <v>19.959879739243561</v>
      </c>
      <c r="F201">
        <v>3.7244349034682118</v>
      </c>
      <c r="G201" s="3">
        <v>2009</v>
      </c>
    </row>
    <row r="202" spans="1:7" ht="15" x14ac:dyDescent="0.25">
      <c r="A202" s="3" t="str">
        <f>INDEX('Country and Variable Crosswalk'!B:B, MATCH('Urban Percentages Over Time'!B202, 'Country and Variable Crosswalk'!A:A, 0))</f>
        <v>IRL</v>
      </c>
      <c r="B202" s="1">
        <v>372</v>
      </c>
      <c r="C202">
        <v>74.29923317490686</v>
      </c>
      <c r="D202">
        <v>3.760464894008249</v>
      </c>
      <c r="E202">
        <v>25.70076682509313</v>
      </c>
      <c r="F202">
        <v>3.7604648940082464</v>
      </c>
      <c r="G202" s="3">
        <v>2009</v>
      </c>
    </row>
    <row r="203" spans="1:7" ht="15" x14ac:dyDescent="0.25">
      <c r="A203" s="3" t="str">
        <f>INDEX('Country and Variable Crosswalk'!B:B, MATCH('Urban Percentages Over Time'!B203, 'Country and Variable Crosswalk'!A:A, 0))</f>
        <v>ISR</v>
      </c>
      <c r="B203" s="1">
        <v>376</v>
      </c>
      <c r="C203">
        <v>55.081381260059381</v>
      </c>
      <c r="D203">
        <v>3.3529695454298776</v>
      </c>
      <c r="E203">
        <v>44.918618739940626</v>
      </c>
      <c r="F203">
        <v>3.3529695454298762</v>
      </c>
      <c r="G203" s="3">
        <v>2009</v>
      </c>
    </row>
    <row r="204" spans="1:7" ht="15" x14ac:dyDescent="0.25">
      <c r="A204" s="3" t="str">
        <f>INDEX('Country and Variable Crosswalk'!B:B, MATCH('Urban Percentages Over Time'!B204, 'Country and Variable Crosswalk'!A:A, 0))</f>
        <v>ITA</v>
      </c>
      <c r="B204" s="1">
        <v>380</v>
      </c>
      <c r="C204">
        <v>68.513359648781929</v>
      </c>
      <c r="D204">
        <v>1.9611605643566341</v>
      </c>
      <c r="E204">
        <v>31.48664035121806</v>
      </c>
      <c r="F204">
        <v>1.9611605643566301</v>
      </c>
      <c r="G204" s="3">
        <v>2009</v>
      </c>
    </row>
    <row r="205" spans="1:7" ht="15" x14ac:dyDescent="0.25">
      <c r="A205" s="3" t="str">
        <f>INDEX('Country and Variable Crosswalk'!B:B, MATCH('Urban Percentages Over Time'!B205, 'Country and Variable Crosswalk'!A:A, 0))</f>
        <v>JPN</v>
      </c>
      <c r="B205" s="1">
        <v>392</v>
      </c>
      <c r="C205">
        <v>30.58725832652101</v>
      </c>
      <c r="D205">
        <v>2.7546330712898723</v>
      </c>
      <c r="E205">
        <v>69.41274167347899</v>
      </c>
      <c r="F205">
        <v>2.7546330712898719</v>
      </c>
      <c r="G205" s="3">
        <v>2009</v>
      </c>
    </row>
    <row r="206" spans="1:7" ht="15" x14ac:dyDescent="0.25">
      <c r="A206" s="3" t="str">
        <f>INDEX('Country and Variable Crosswalk'!B:B, MATCH('Urban Percentages Over Time'!B206, 'Country and Variable Crosswalk'!A:A, 0))</f>
        <v>KAZ</v>
      </c>
      <c r="B206" s="1">
        <v>398</v>
      </c>
      <c r="C206">
        <v>60.689453256214861</v>
      </c>
      <c r="D206">
        <v>2.7339427225353763</v>
      </c>
      <c r="E206">
        <v>39.310546743785139</v>
      </c>
      <c r="F206">
        <v>2.7339427225353794</v>
      </c>
      <c r="G206" s="3">
        <v>2009</v>
      </c>
    </row>
    <row r="207" spans="1:7" ht="15" x14ac:dyDescent="0.25">
      <c r="A207" s="3" t="str">
        <f>INDEX('Country and Variable Crosswalk'!B:B, MATCH('Urban Percentages Over Time'!B207, 'Country and Variable Crosswalk'!A:A, 0))</f>
        <v>JOR</v>
      </c>
      <c r="B207" s="1">
        <v>400</v>
      </c>
      <c r="C207">
        <v>59.868891635546142</v>
      </c>
      <c r="D207">
        <v>2.9915420984609327</v>
      </c>
      <c r="E207">
        <v>40.131108364453873</v>
      </c>
      <c r="F207">
        <v>2.9915420984609336</v>
      </c>
      <c r="G207" s="3">
        <v>2009</v>
      </c>
    </row>
    <row r="208" spans="1:7" ht="15" x14ac:dyDescent="0.25">
      <c r="A208" s="3" t="str">
        <f>INDEX('Country and Variable Crosswalk'!B:B, MATCH('Urban Percentages Over Time'!B208, 'Country and Variable Crosswalk'!A:A, 0))</f>
        <v>KOR</v>
      </c>
      <c r="B208" s="1">
        <v>410</v>
      </c>
      <c r="C208">
        <v>14.12945660405485</v>
      </c>
      <c r="D208">
        <v>2.7359757010304677</v>
      </c>
      <c r="E208">
        <v>85.870543395945148</v>
      </c>
      <c r="F208">
        <v>2.7359757010304713</v>
      </c>
      <c r="G208" s="3">
        <v>2009</v>
      </c>
    </row>
    <row r="209" spans="1:7" ht="15" x14ac:dyDescent="0.25">
      <c r="A209" s="3" t="str">
        <f>INDEX('Country and Variable Crosswalk'!B:B, MATCH('Urban Percentages Over Time'!B209, 'Country and Variable Crosswalk'!A:A, 0))</f>
        <v>KSV</v>
      </c>
      <c r="B209" s="1">
        <v>411</v>
      </c>
      <c r="C209"/>
      <c r="D209"/>
      <c r="E209"/>
      <c r="F209"/>
      <c r="G209" s="3">
        <v>2009</v>
      </c>
    </row>
    <row r="210" spans="1:7" ht="15" x14ac:dyDescent="0.25">
      <c r="A210" s="3" t="str">
        <f>INDEX('Country and Variable Crosswalk'!B:B, MATCH('Urban Percentages Over Time'!B210, 'Country and Variable Crosswalk'!A:A, 0))</f>
        <v>KGZ</v>
      </c>
      <c r="B210" s="1">
        <v>417</v>
      </c>
      <c r="C210">
        <v>85.151121256371979</v>
      </c>
      <c r="D210">
        <v>1.1783834946552518</v>
      </c>
      <c r="E210">
        <v>14.848878743628029</v>
      </c>
      <c r="F210">
        <v>1.1783834946552492</v>
      </c>
      <c r="G210" s="3">
        <v>2009</v>
      </c>
    </row>
    <row r="211" spans="1:7" ht="15" x14ac:dyDescent="0.25">
      <c r="A211" s="3" t="str">
        <f>INDEX('Country and Variable Crosswalk'!B:B, MATCH('Urban Percentages Over Time'!B211, 'Country and Variable Crosswalk'!A:A, 0))</f>
        <v>LBN</v>
      </c>
      <c r="B211" s="1">
        <v>422</v>
      </c>
      <c r="C211"/>
      <c r="D211"/>
      <c r="E211"/>
      <c r="F211"/>
      <c r="G211" s="3">
        <v>2009</v>
      </c>
    </row>
    <row r="212" spans="1:7" ht="15" x14ac:dyDescent="0.25">
      <c r="A212" s="3" t="str">
        <f>INDEX('Country and Variable Crosswalk'!B:B, MATCH('Urban Percentages Over Time'!B212, 'Country and Variable Crosswalk'!A:A, 0))</f>
        <v>LVA</v>
      </c>
      <c r="B212" s="1">
        <v>428</v>
      </c>
      <c r="C212">
        <v>72.819630422223867</v>
      </c>
      <c r="D212">
        <v>1.5093069252652001</v>
      </c>
      <c r="E212">
        <v>27.18036957777613</v>
      </c>
      <c r="F212">
        <v>1.5093069252651967</v>
      </c>
      <c r="G212" s="3">
        <v>2009</v>
      </c>
    </row>
    <row r="213" spans="1:7" ht="15" x14ac:dyDescent="0.25">
      <c r="A213" s="3" t="str">
        <f>INDEX('Country and Variable Crosswalk'!B:B, MATCH('Urban Percentages Over Time'!B213, 'Country and Variable Crosswalk'!A:A, 0))</f>
        <v>LIE</v>
      </c>
      <c r="B213" s="1">
        <v>438</v>
      </c>
      <c r="C213">
        <v>100</v>
      </c>
      <c r="D213"/>
      <c r="E213">
        <v>0</v>
      </c>
      <c r="F213"/>
      <c r="G213" s="3">
        <v>2009</v>
      </c>
    </row>
    <row r="214" spans="1:7" ht="15" x14ac:dyDescent="0.25">
      <c r="A214" s="3" t="str">
        <f>INDEX('Country and Variable Crosswalk'!B:B, MATCH('Urban Percentages Over Time'!B214, 'Country and Variable Crosswalk'!A:A, 0))</f>
        <v>LTU</v>
      </c>
      <c r="B214" s="1">
        <v>440</v>
      </c>
      <c r="C214">
        <v>64.225832663775606</v>
      </c>
      <c r="D214">
        <v>0.94613329991578476</v>
      </c>
      <c r="E214">
        <v>35.774167336224409</v>
      </c>
      <c r="F214">
        <v>0.94613329991578243</v>
      </c>
      <c r="G214" s="3">
        <v>2009</v>
      </c>
    </row>
    <row r="215" spans="1:7" ht="15" x14ac:dyDescent="0.25">
      <c r="A215" s="3" t="str">
        <f>INDEX('Country and Variable Crosswalk'!B:B, MATCH('Urban Percentages Over Time'!B215, 'Country and Variable Crosswalk'!A:A, 0))</f>
        <v>LUX</v>
      </c>
      <c r="B215" s="1">
        <v>442</v>
      </c>
      <c r="C215">
        <v>96.909051176842908</v>
      </c>
      <c r="D215">
        <v>3.6867623820706415E-2</v>
      </c>
      <c r="E215">
        <v>0</v>
      </c>
      <c r="F215"/>
      <c r="G215" s="3">
        <v>2009</v>
      </c>
    </row>
    <row r="216" spans="1:7" ht="15" x14ac:dyDescent="0.25">
      <c r="A216" s="3" t="str">
        <f>INDEX('Country and Variable Crosswalk'!B:B, MATCH('Urban Percentages Over Time'!B216, 'Country and Variable Crosswalk'!A:A, 0))</f>
        <v>MAC</v>
      </c>
      <c r="B216" s="1">
        <v>446</v>
      </c>
      <c r="C216">
        <v>0</v>
      </c>
      <c r="D216"/>
      <c r="E216">
        <v>100</v>
      </c>
      <c r="F216"/>
      <c r="G216" s="3">
        <v>2009</v>
      </c>
    </row>
    <row r="217" spans="1:7" ht="15" x14ac:dyDescent="0.25">
      <c r="A217" s="3" t="str">
        <f>INDEX('Country and Variable Crosswalk'!B:B, MATCH('Urban Percentages Over Time'!B217, 'Country and Variable Crosswalk'!A:A, 0))</f>
        <v>MYS</v>
      </c>
      <c r="B217" s="1">
        <v>458</v>
      </c>
      <c r="C217">
        <v>66.629727759533381</v>
      </c>
      <c r="D217">
        <v>3.5974153294515689</v>
      </c>
      <c r="E217">
        <v>33.370272240466633</v>
      </c>
      <c r="F217">
        <v>3.5974153294515738</v>
      </c>
      <c r="G217" s="3">
        <v>2009</v>
      </c>
    </row>
    <row r="218" spans="1:7" ht="15" x14ac:dyDescent="0.25">
      <c r="A218" s="3" t="str">
        <f>INDEX('Country and Variable Crosswalk'!B:B, MATCH('Urban Percentages Over Time'!B218, 'Country and Variable Crosswalk'!A:A, 0))</f>
        <v>MLT</v>
      </c>
      <c r="B218" s="1">
        <v>470</v>
      </c>
      <c r="C218">
        <v>100</v>
      </c>
      <c r="D218"/>
      <c r="E218">
        <v>0</v>
      </c>
      <c r="F218"/>
      <c r="G218" s="3">
        <v>2009</v>
      </c>
    </row>
    <row r="219" spans="1:7" ht="15" x14ac:dyDescent="0.25">
      <c r="A219" s="3" t="str">
        <f>INDEX('Country and Variable Crosswalk'!B:B, MATCH('Urban Percentages Over Time'!B219, 'Country and Variable Crosswalk'!A:A, 0))</f>
        <v>MUS</v>
      </c>
      <c r="B219" s="1">
        <v>480</v>
      </c>
      <c r="C219">
        <v>92.9658403281164</v>
      </c>
      <c r="D219">
        <v>9.0062710928298748E-2</v>
      </c>
      <c r="E219">
        <v>7.0341596718836144</v>
      </c>
      <c r="F219">
        <v>9.0062710928299636E-2</v>
      </c>
      <c r="G219" s="3">
        <v>2009</v>
      </c>
    </row>
    <row r="220" spans="1:7" ht="15" x14ac:dyDescent="0.25">
      <c r="A220" s="3" t="str">
        <f>INDEX('Country and Variable Crosswalk'!B:B, MATCH('Urban Percentages Over Time'!B220, 'Country and Variable Crosswalk'!A:A, 0))</f>
        <v>MEX</v>
      </c>
      <c r="B220" s="1">
        <v>484</v>
      </c>
      <c r="C220">
        <v>54.420284891553933</v>
      </c>
      <c r="D220">
        <v>1.7718509193743819</v>
      </c>
      <c r="E220">
        <v>45.579715108446067</v>
      </c>
      <c r="F220">
        <v>1.7718509193743777</v>
      </c>
      <c r="G220" s="3">
        <v>2009</v>
      </c>
    </row>
    <row r="221" spans="1:7" ht="15" x14ac:dyDescent="0.25">
      <c r="A221" s="3" t="str">
        <f>INDEX('Country and Variable Crosswalk'!B:B, MATCH('Urban Percentages Over Time'!B221, 'Country and Variable Crosswalk'!A:A, 0))</f>
        <v>MDA</v>
      </c>
      <c r="B221" s="1">
        <v>498</v>
      </c>
      <c r="C221">
        <v>82.576495619558926</v>
      </c>
      <c r="D221">
        <v>1.8442305155270489</v>
      </c>
      <c r="E221">
        <v>17.42350438044107</v>
      </c>
      <c r="F221">
        <v>1.8442305155270478</v>
      </c>
      <c r="G221" s="3">
        <v>2009</v>
      </c>
    </row>
    <row r="222" spans="1:7" ht="15" x14ac:dyDescent="0.25">
      <c r="A222" s="3" t="str">
        <f>INDEX('Country and Variable Crosswalk'!B:B, MATCH('Urban Percentages Over Time'!B222, 'Country and Variable Crosswalk'!A:A, 0))</f>
        <v>MNE</v>
      </c>
      <c r="B222" s="1">
        <v>499</v>
      </c>
      <c r="C222">
        <v>70.089623185078267</v>
      </c>
      <c r="D222">
        <v>1.1841902928874422</v>
      </c>
      <c r="E222">
        <v>29.91037681492174</v>
      </c>
      <c r="F222">
        <v>1.184190292887443</v>
      </c>
      <c r="G222" s="3">
        <v>2009</v>
      </c>
    </row>
    <row r="223" spans="1:7" ht="15" x14ac:dyDescent="0.25">
      <c r="A223" s="3" t="str">
        <f>INDEX('Country and Variable Crosswalk'!B:B, MATCH('Urban Percentages Over Time'!B223, 'Country and Variable Crosswalk'!A:A, 0))</f>
        <v>NLD</v>
      </c>
      <c r="B223" s="1">
        <v>528</v>
      </c>
      <c r="C223">
        <v>72.138339748287152</v>
      </c>
      <c r="D223">
        <v>3.4186241566101927</v>
      </c>
      <c r="E223">
        <v>27.861660251712848</v>
      </c>
      <c r="F223">
        <v>3.4186241566101923</v>
      </c>
      <c r="G223" s="3">
        <v>2009</v>
      </c>
    </row>
    <row r="224" spans="1:7" ht="15" x14ac:dyDescent="0.25">
      <c r="A224" s="3" t="str">
        <f>INDEX('Country and Variable Crosswalk'!B:B, MATCH('Urban Percentages Over Time'!B224, 'Country and Variable Crosswalk'!A:A, 0))</f>
        <v>NZL</v>
      </c>
      <c r="B224" s="1">
        <v>554</v>
      </c>
      <c r="C224">
        <v>44.428693859228332</v>
      </c>
      <c r="D224">
        <v>2.9279868076284621</v>
      </c>
      <c r="E224">
        <v>55.571306140771689</v>
      </c>
      <c r="F224">
        <v>2.927986807628463</v>
      </c>
      <c r="G224" s="3">
        <v>2009</v>
      </c>
    </row>
    <row r="225" spans="1:7" ht="15" x14ac:dyDescent="0.25">
      <c r="A225" s="3" t="str">
        <f>INDEX('Country and Variable Crosswalk'!B:B, MATCH('Urban Percentages Over Time'!B225, 'Country and Variable Crosswalk'!A:A, 0))</f>
        <v>NOR</v>
      </c>
      <c r="B225" s="1">
        <v>578</v>
      </c>
      <c r="C225">
        <v>82.145878501370106</v>
      </c>
      <c r="D225">
        <v>2.770455417481569</v>
      </c>
      <c r="E225">
        <v>17.85412149862989</v>
      </c>
      <c r="F225">
        <v>2.7704554174815659</v>
      </c>
      <c r="G225" s="3">
        <v>2009</v>
      </c>
    </row>
    <row r="226" spans="1:7" ht="15" x14ac:dyDescent="0.25">
      <c r="A226" s="3" t="str">
        <f>INDEX('Country and Variable Crosswalk'!B:B, MATCH('Urban Percentages Over Time'!B226, 'Country and Variable Crosswalk'!A:A, 0))</f>
        <v>PAN</v>
      </c>
      <c r="B226" s="1">
        <v>591</v>
      </c>
      <c r="C226">
        <v>68.644940089772149</v>
      </c>
      <c r="D226">
        <v>3.9805190426255304</v>
      </c>
      <c r="E226">
        <v>31.355059910227851</v>
      </c>
      <c r="F226">
        <v>3.9805190426255326</v>
      </c>
      <c r="G226" s="3">
        <v>2009</v>
      </c>
    </row>
    <row r="227" spans="1:7" ht="15" x14ac:dyDescent="0.25">
      <c r="A227" s="3" t="str">
        <f>INDEX('Country and Variable Crosswalk'!B:B, MATCH('Urban Percentages Over Time'!B227, 'Country and Variable Crosswalk'!A:A, 0))</f>
        <v>PER</v>
      </c>
      <c r="B227" s="1">
        <v>604</v>
      </c>
      <c r="C227">
        <v>62.156259141896477</v>
      </c>
      <c r="D227">
        <v>2.9433179112176897</v>
      </c>
      <c r="E227">
        <v>37.843740858103523</v>
      </c>
      <c r="F227">
        <v>2.9433179112176915</v>
      </c>
      <c r="G227" s="3">
        <v>2009</v>
      </c>
    </row>
    <row r="228" spans="1:7" ht="15" x14ac:dyDescent="0.25">
      <c r="A228" s="3" t="str">
        <f>INDEX('Country and Variable Crosswalk'!B:B, MATCH('Urban Percentages Over Time'!B228, 'Country and Variable Crosswalk'!A:A, 0))</f>
        <v>POL</v>
      </c>
      <c r="B228" s="1">
        <v>616</v>
      </c>
      <c r="C228">
        <v>77.596583540291661</v>
      </c>
      <c r="D228">
        <v>0.46759405505207907</v>
      </c>
      <c r="E228">
        <v>22.403416459708328</v>
      </c>
      <c r="F228">
        <v>0.46759405505207763</v>
      </c>
      <c r="G228" s="3">
        <v>2009</v>
      </c>
    </row>
    <row r="229" spans="1:7" ht="15" x14ac:dyDescent="0.25">
      <c r="A229" s="3" t="str">
        <f>INDEX('Country and Variable Crosswalk'!B:B, MATCH('Urban Percentages Over Time'!B229, 'Country and Variable Crosswalk'!A:A, 0))</f>
        <v>PRT</v>
      </c>
      <c r="B229" s="1">
        <v>620</v>
      </c>
      <c r="C229">
        <v>78.390907863678962</v>
      </c>
      <c r="D229">
        <v>2.8186403640259403</v>
      </c>
      <c r="E229">
        <v>21.609092136321049</v>
      </c>
      <c r="F229">
        <v>2.8186403640259377</v>
      </c>
      <c r="G229" s="3">
        <v>2009</v>
      </c>
    </row>
    <row r="230" spans="1:7" ht="15" x14ac:dyDescent="0.25">
      <c r="A230" s="3" t="str">
        <f>INDEX('Country and Variable Crosswalk'!B:B, MATCH('Urban Percentages Over Time'!B230, 'Country and Variable Crosswalk'!A:A, 0))</f>
        <v>QUD</v>
      </c>
      <c r="B230" s="1">
        <v>630</v>
      </c>
      <c r="C230"/>
      <c r="D230"/>
      <c r="E230"/>
      <c r="F230"/>
      <c r="G230" s="3">
        <v>2009</v>
      </c>
    </row>
    <row r="231" spans="1:7" ht="15" x14ac:dyDescent="0.25">
      <c r="A231" s="3" t="str">
        <f>INDEX('Country and Variable Crosswalk'!B:B, MATCH('Urban Percentages Over Time'!B231, 'Country and Variable Crosswalk'!A:A, 0))</f>
        <v>QAT</v>
      </c>
      <c r="B231" s="1">
        <v>634</v>
      </c>
      <c r="C231">
        <v>57.994581928026911</v>
      </c>
      <c r="D231">
        <v>0.10881228114600831</v>
      </c>
      <c r="E231">
        <v>42.005418071973089</v>
      </c>
      <c r="F231">
        <v>0.10881228114600788</v>
      </c>
      <c r="G231" s="3">
        <v>2009</v>
      </c>
    </row>
    <row r="232" spans="1:7" ht="15" x14ac:dyDescent="0.25">
      <c r="A232" s="3" t="str">
        <f>INDEX('Country and Variable Crosswalk'!B:B, MATCH('Urban Percentages Over Time'!B232, 'Country and Variable Crosswalk'!A:A, 0))</f>
        <v>ROU</v>
      </c>
      <c r="B232" s="1">
        <v>642</v>
      </c>
      <c r="C232">
        <v>62.959317219270837</v>
      </c>
      <c r="D232">
        <v>4.5564749229980297</v>
      </c>
      <c r="E232">
        <v>37.040682780729171</v>
      </c>
      <c r="F232">
        <v>4.5564749229980306</v>
      </c>
      <c r="G232" s="3">
        <v>2009</v>
      </c>
    </row>
    <row r="233" spans="1:7" ht="15" x14ac:dyDescent="0.25">
      <c r="A233" s="3" t="str">
        <f>INDEX('Country and Variable Crosswalk'!B:B, MATCH('Urban Percentages Over Time'!B233, 'Country and Variable Crosswalk'!A:A, 0))</f>
        <v>RUS</v>
      </c>
      <c r="B233" s="1">
        <v>643</v>
      </c>
      <c r="C233">
        <v>53.949005020260387</v>
      </c>
      <c r="D233">
        <v>2.8553514091292569</v>
      </c>
      <c r="E233">
        <v>46.050994979739627</v>
      </c>
      <c r="F233">
        <v>2.855351409129256</v>
      </c>
      <c r="G233" s="3">
        <v>2009</v>
      </c>
    </row>
    <row r="234" spans="1:7" ht="15" x14ac:dyDescent="0.25">
      <c r="A234" s="3" t="str">
        <f>INDEX('Country and Variable Crosswalk'!B:B, MATCH('Urban Percentages Over Time'!B234, 'Country and Variable Crosswalk'!A:A, 0))</f>
        <v>SRB</v>
      </c>
      <c r="B234" s="1">
        <v>688</v>
      </c>
      <c r="C234">
        <v>51.721664236726639</v>
      </c>
      <c r="D234">
        <v>3.0200757720693359</v>
      </c>
      <c r="E234">
        <v>48.278335763273368</v>
      </c>
      <c r="F234">
        <v>3.0200757720693385</v>
      </c>
      <c r="G234" s="3">
        <v>2009</v>
      </c>
    </row>
    <row r="235" spans="1:7" ht="15" x14ac:dyDescent="0.25">
      <c r="A235" s="3" t="str">
        <f>INDEX('Country and Variable Crosswalk'!B:B, MATCH('Urban Percentages Over Time'!B235, 'Country and Variable Crosswalk'!A:A, 0))</f>
        <v>SGP</v>
      </c>
      <c r="B235" s="1">
        <v>702</v>
      </c>
      <c r="C235">
        <v>0</v>
      </c>
      <c r="D235"/>
      <c r="E235">
        <v>100</v>
      </c>
      <c r="F235"/>
      <c r="G235" s="3">
        <v>2009</v>
      </c>
    </row>
    <row r="236" spans="1:7" ht="15" x14ac:dyDescent="0.25">
      <c r="A236" s="3" t="str">
        <f>INDEX('Country and Variable Crosswalk'!B:B, MATCH('Urban Percentages Over Time'!B236, 'Country and Variable Crosswalk'!A:A, 0))</f>
        <v>SVK</v>
      </c>
      <c r="B236" s="1">
        <v>703</v>
      </c>
      <c r="C236">
        <v>82.617560394873422</v>
      </c>
      <c r="D236">
        <v>2.5395898669782442</v>
      </c>
      <c r="E236">
        <v>17.382439605126581</v>
      </c>
      <c r="F236">
        <v>2.5395898669782451</v>
      </c>
      <c r="G236" s="3">
        <v>2009</v>
      </c>
    </row>
    <row r="237" spans="1:7" ht="15" x14ac:dyDescent="0.25">
      <c r="A237" s="3" t="str">
        <f>INDEX('Country and Variable Crosswalk'!B:B, MATCH('Urban Percentages Over Time'!B237, 'Country and Variable Crosswalk'!A:A, 0))</f>
        <v>VNM</v>
      </c>
      <c r="B237" s="1">
        <v>704</v>
      </c>
      <c r="C237"/>
      <c r="D237"/>
      <c r="E237"/>
      <c r="F237"/>
      <c r="G237" s="3">
        <v>2009</v>
      </c>
    </row>
    <row r="238" spans="1:7" ht="15" x14ac:dyDescent="0.25">
      <c r="A238" s="3" t="str">
        <f>INDEX('Country and Variable Crosswalk'!B:B, MATCH('Urban Percentages Over Time'!B238, 'Country and Variable Crosswalk'!A:A, 0))</f>
        <v>SVN</v>
      </c>
      <c r="B238" s="1">
        <v>705</v>
      </c>
      <c r="C238">
        <v>63.060640329037767</v>
      </c>
      <c r="D238">
        <v>0.30430464867206808</v>
      </c>
      <c r="E238">
        <v>36.939359670962233</v>
      </c>
      <c r="F238">
        <v>0.30430464867206469</v>
      </c>
      <c r="G238" s="3">
        <v>2009</v>
      </c>
    </row>
    <row r="239" spans="1:7" ht="15" x14ac:dyDescent="0.25">
      <c r="A239" s="3" t="str">
        <f>INDEX('Country and Variable Crosswalk'!B:B, MATCH('Urban Percentages Over Time'!B239, 'Country and Variable Crosswalk'!A:A, 0))</f>
        <v>ESP</v>
      </c>
      <c r="B239" s="1">
        <v>724</v>
      </c>
      <c r="C239">
        <v>64.502092559721959</v>
      </c>
      <c r="D239">
        <v>2.0085938397752288</v>
      </c>
      <c r="E239">
        <v>35.497907440278027</v>
      </c>
      <c r="F239">
        <v>2.0085938397752292</v>
      </c>
      <c r="G239" s="3">
        <v>2009</v>
      </c>
    </row>
    <row r="240" spans="1:7" ht="15" x14ac:dyDescent="0.25">
      <c r="A240" s="3" t="str">
        <f>INDEX('Country and Variable Crosswalk'!B:B, MATCH('Urban Percentages Over Time'!B240, 'Country and Variable Crosswalk'!A:A, 0))</f>
        <v>SWE</v>
      </c>
      <c r="B240" s="1">
        <v>752</v>
      </c>
      <c r="C240">
        <v>74.587945807261107</v>
      </c>
      <c r="D240">
        <v>2.6568643069971682</v>
      </c>
      <c r="E240">
        <v>25.4120541927389</v>
      </c>
      <c r="F240">
        <v>2.6568643069971714</v>
      </c>
      <c r="G240" s="3">
        <v>2009</v>
      </c>
    </row>
    <row r="241" spans="1:7" ht="15" x14ac:dyDescent="0.25">
      <c r="A241" s="3" t="str">
        <f>INDEX('Country and Variable Crosswalk'!B:B, MATCH('Urban Percentages Over Time'!B241, 'Country and Variable Crosswalk'!A:A, 0))</f>
        <v>CHE</v>
      </c>
      <c r="B241" s="1">
        <v>756</v>
      </c>
      <c r="C241">
        <v>86.317021099772077</v>
      </c>
      <c r="D241">
        <v>1.9287801819588319</v>
      </c>
      <c r="E241">
        <v>13.68297890022793</v>
      </c>
      <c r="F241">
        <v>1.9287801819588288</v>
      </c>
      <c r="G241" s="3">
        <v>2009</v>
      </c>
    </row>
    <row r="242" spans="1:7" ht="15" x14ac:dyDescent="0.25">
      <c r="A242" s="3" t="str">
        <f>INDEX('Country and Variable Crosswalk'!B:B, MATCH('Urban Percentages Over Time'!B242, 'Country and Variable Crosswalk'!A:A, 0))</f>
        <v>THA</v>
      </c>
      <c r="B242" s="1">
        <v>764</v>
      </c>
      <c r="C242">
        <v>75.045669764432816</v>
      </c>
      <c r="D242">
        <v>2.805509178312481</v>
      </c>
      <c r="E242">
        <v>24.95433023556717</v>
      </c>
      <c r="F242">
        <v>2.8055091783124815</v>
      </c>
      <c r="G242" s="3">
        <v>2009</v>
      </c>
    </row>
    <row r="243" spans="1:7" ht="15" x14ac:dyDescent="0.25">
      <c r="A243" s="3" t="str">
        <f>INDEX('Country and Variable Crosswalk'!B:B, MATCH('Urban Percentages Over Time'!B243, 'Country and Variable Crosswalk'!A:A, 0))</f>
        <v>TTO</v>
      </c>
      <c r="B243" s="1">
        <v>780</v>
      </c>
      <c r="C243">
        <v>100</v>
      </c>
      <c r="D243"/>
      <c r="E243">
        <v>0</v>
      </c>
      <c r="F243"/>
      <c r="G243" s="3">
        <v>2009</v>
      </c>
    </row>
    <row r="244" spans="1:7" ht="15" x14ac:dyDescent="0.25">
      <c r="A244" s="3" t="str">
        <f>INDEX('Country and Variable Crosswalk'!B:B, MATCH('Urban Percentages Over Time'!B244, 'Country and Variable Crosswalk'!A:A, 0))</f>
        <v>ARE</v>
      </c>
      <c r="B244" s="1">
        <v>784</v>
      </c>
      <c r="C244">
        <v>45.051029950466543</v>
      </c>
      <c r="D244">
        <v>2.1370019437988557</v>
      </c>
      <c r="E244">
        <v>54.948970049533472</v>
      </c>
      <c r="F244">
        <v>2.1370019437988566</v>
      </c>
      <c r="G244" s="3">
        <v>2009</v>
      </c>
    </row>
    <row r="245" spans="1:7" ht="15" x14ac:dyDescent="0.25">
      <c r="A245" s="3" t="str">
        <f>INDEX('Country and Variable Crosswalk'!B:B, MATCH('Urban Percentages Over Time'!B245, 'Country and Variable Crosswalk'!A:A, 0))</f>
        <v>TUN</v>
      </c>
      <c r="B245" s="1">
        <v>788</v>
      </c>
      <c r="C245">
        <v>81.109471837768055</v>
      </c>
      <c r="D245">
        <v>3.066913578492946</v>
      </c>
      <c r="E245">
        <v>18.890528162231949</v>
      </c>
      <c r="F245">
        <v>3.0669135784929433</v>
      </c>
      <c r="G245" s="3">
        <v>2009</v>
      </c>
    </row>
    <row r="246" spans="1:7" ht="15" x14ac:dyDescent="0.25">
      <c r="A246" s="3" t="str">
        <f>INDEX('Country and Variable Crosswalk'!B:B, MATCH('Urban Percentages Over Time'!B246, 'Country and Variable Crosswalk'!A:A, 0))</f>
        <v>TUR</v>
      </c>
      <c r="B246" s="1">
        <v>792</v>
      </c>
      <c r="C246">
        <v>40.751908891313143</v>
      </c>
      <c r="D246">
        <v>3.8900723805664446</v>
      </c>
      <c r="E246">
        <v>59.248091108686857</v>
      </c>
      <c r="F246">
        <v>3.8900723805664499</v>
      </c>
      <c r="G246" s="3">
        <v>2009</v>
      </c>
    </row>
    <row r="247" spans="1:7" ht="15" x14ac:dyDescent="0.25">
      <c r="A247" s="3" t="str">
        <f>INDEX('Country and Variable Crosswalk'!B:B, MATCH('Urban Percentages Over Time'!B247, 'Country and Variable Crosswalk'!A:A, 0))</f>
        <v>MKD</v>
      </c>
      <c r="B247" s="1">
        <v>807</v>
      </c>
      <c r="C247"/>
      <c r="D247"/>
      <c r="E247"/>
      <c r="F247"/>
      <c r="G247" s="3">
        <v>2009</v>
      </c>
    </row>
    <row r="248" spans="1:7" ht="15" x14ac:dyDescent="0.25">
      <c r="A248" s="3" t="str">
        <f>INDEX('Country and Variable Crosswalk'!B:B, MATCH('Urban Percentages Over Time'!B248, 'Country and Variable Crosswalk'!A:A, 0))</f>
        <v>GBR</v>
      </c>
      <c r="B248" s="1">
        <v>826</v>
      </c>
      <c r="C248">
        <v>68.440041732333583</v>
      </c>
      <c r="D248">
        <v>3.1170287354805626</v>
      </c>
      <c r="E248">
        <v>31.559958267666421</v>
      </c>
      <c r="F248">
        <v>3.1170287354805604</v>
      </c>
      <c r="G248" s="3">
        <v>2009</v>
      </c>
    </row>
    <row r="249" spans="1:7" ht="15" x14ac:dyDescent="0.25">
      <c r="A249" s="3" t="str">
        <f>INDEX('Country and Variable Crosswalk'!B:B, MATCH('Urban Percentages Over Time'!B249, 'Country and Variable Crosswalk'!A:A, 0))</f>
        <v>USA</v>
      </c>
      <c r="B249" s="1">
        <v>840</v>
      </c>
      <c r="C249">
        <v>61.495271895479704</v>
      </c>
      <c r="D249">
        <v>2.8336676411784301</v>
      </c>
      <c r="E249">
        <v>38.504728104520289</v>
      </c>
      <c r="F249">
        <v>2.8336676411784278</v>
      </c>
      <c r="G249" s="3">
        <v>2009</v>
      </c>
    </row>
    <row r="250" spans="1:7" ht="15" x14ac:dyDescent="0.25">
      <c r="A250" s="3" t="str">
        <f>INDEX('Country and Variable Crosswalk'!B:B, MATCH('Urban Percentages Over Time'!B250, 'Country and Variable Crosswalk'!A:A, 0))</f>
        <v>URY</v>
      </c>
      <c r="B250" s="1">
        <v>858</v>
      </c>
      <c r="C250">
        <v>56.408688395079309</v>
      </c>
      <c r="D250">
        <v>2.3277376034978898</v>
      </c>
      <c r="E250">
        <v>43.591311604920712</v>
      </c>
      <c r="F250">
        <v>2.3277376034978881</v>
      </c>
      <c r="G250" s="3">
        <v>2009</v>
      </c>
    </row>
    <row r="251" spans="1:7" ht="15" x14ac:dyDescent="0.25">
      <c r="A251" s="3" t="str">
        <f>INDEX('Country and Variable Crosswalk'!B:B, MATCH('Urban Percentages Over Time'!B251, 'Country and Variable Crosswalk'!A:A, 0))</f>
        <v>QVE</v>
      </c>
      <c r="B251" s="1">
        <v>862</v>
      </c>
      <c r="C251">
        <v>42.735601446291113</v>
      </c>
      <c r="D251">
        <v>4.5044265457649688</v>
      </c>
      <c r="E251">
        <v>57.264398553708887</v>
      </c>
      <c r="F251">
        <v>4.5044265457649706</v>
      </c>
      <c r="G251" s="3">
        <v>2009</v>
      </c>
    </row>
    <row r="252" spans="1:7" ht="15" x14ac:dyDescent="0.25">
      <c r="A252" s="3" t="str">
        <f>INDEX('Country and Variable Crosswalk'!B:B, MATCH('Urban Percentages Over Time'!B252, 'Country and Variable Crosswalk'!A:A, 0))</f>
        <v>QCH</v>
      </c>
      <c r="B252" s="1">
        <v>970</v>
      </c>
      <c r="C252"/>
      <c r="D252"/>
      <c r="E252"/>
      <c r="F252"/>
      <c r="G252" s="3">
        <v>2009</v>
      </c>
    </row>
    <row r="253" spans="1:7" ht="15" x14ac:dyDescent="0.25">
      <c r="A253" s="3" t="str">
        <f>INDEX('Country and Variable Crosswalk'!B:B, MATCH('Urban Percentages Over Time'!B253, 'Country and Variable Crosswalk'!A:A, 0))</f>
        <v>QES</v>
      </c>
      <c r="B253" s="1">
        <v>971</v>
      </c>
      <c r="C253"/>
      <c r="D253"/>
      <c r="E253"/>
      <c r="F253"/>
      <c r="G253" s="3">
        <v>2009</v>
      </c>
    </row>
    <row r="254" spans="1:7" ht="15" x14ac:dyDescent="0.25">
      <c r="A254" s="3" t="str">
        <f>INDEX('Country and Variable Crosswalk'!B:B, MATCH('Urban Percentages Over Time'!B254, 'Country and Variable Crosswalk'!A:A, 0))</f>
        <v>QUC</v>
      </c>
      <c r="B254" s="1">
        <v>972</v>
      </c>
      <c r="C254"/>
      <c r="D254"/>
      <c r="E254"/>
      <c r="F254"/>
      <c r="G254" s="3">
        <v>2009</v>
      </c>
    </row>
    <row r="255" spans="1:7" ht="15" x14ac:dyDescent="0.25">
      <c r="A255" s="3" t="str">
        <f>INDEX('Country and Variable Crosswalk'!B:B, MATCH('Urban Percentages Over Time'!B255, 'Country and Variable Crosswalk'!A:A, 0))</f>
        <v>QUE</v>
      </c>
      <c r="B255" s="1">
        <v>973</v>
      </c>
      <c r="C255"/>
      <c r="D255"/>
      <c r="E255"/>
      <c r="F255"/>
      <c r="G255" s="3">
        <v>2009</v>
      </c>
    </row>
    <row r="256" spans="1:7" ht="15" x14ac:dyDescent="0.25">
      <c r="A256" s="3" t="str">
        <f>INDEX('Country and Variable Crosswalk'!B:B, MATCH('Urban Percentages Over Time'!B256, 'Country and Variable Crosswalk'!A:A, 0))</f>
        <v>QAR</v>
      </c>
      <c r="B256" s="1">
        <v>974</v>
      </c>
      <c r="C256"/>
      <c r="D256"/>
      <c r="E256"/>
      <c r="F256"/>
      <c r="G256" s="3">
        <v>2009</v>
      </c>
    </row>
    <row r="257" spans="1:7" ht="15" x14ac:dyDescent="0.25">
      <c r="A257" s="3" t="str">
        <f>INDEX('Country and Variable Crosswalk'!B:B, MATCH('Urban Percentages Over Time'!B257, 'Country and Variable Crosswalk'!A:A, 0))</f>
        <v>ALB</v>
      </c>
      <c r="B257" s="1">
        <v>8</v>
      </c>
      <c r="C257"/>
      <c r="D257"/>
      <c r="E257"/>
      <c r="F257"/>
      <c r="G257" s="3">
        <v>2006</v>
      </c>
    </row>
    <row r="258" spans="1:7" ht="15" x14ac:dyDescent="0.25">
      <c r="A258" s="3" t="str">
        <f>INDEX('Country and Variable Crosswalk'!B:B, MATCH('Urban Percentages Over Time'!B258, 'Country and Variable Crosswalk'!A:A, 0))</f>
        <v>DZA</v>
      </c>
      <c r="B258" s="1">
        <v>12</v>
      </c>
      <c r="C258"/>
      <c r="D258"/>
      <c r="E258"/>
      <c r="F258"/>
      <c r="G258" s="3">
        <v>2006</v>
      </c>
    </row>
    <row r="259" spans="1:7" ht="15" x14ac:dyDescent="0.25">
      <c r="A259" s="3" t="str">
        <f>INDEX('Country and Variable Crosswalk'!B:B, MATCH('Urban Percentages Over Time'!B259, 'Country and Variable Crosswalk'!A:A, 0))</f>
        <v>AZE</v>
      </c>
      <c r="B259" s="1">
        <v>31</v>
      </c>
      <c r="C259">
        <v>78.972909866024892</v>
      </c>
      <c r="D259">
        <v>2.6808455228056336</v>
      </c>
      <c r="E259">
        <v>21.027090133975101</v>
      </c>
      <c r="F259">
        <v>2.680845522805634</v>
      </c>
      <c r="G259" s="3">
        <v>2006</v>
      </c>
    </row>
    <row r="260" spans="1:7" ht="15" x14ac:dyDescent="0.25">
      <c r="A260" s="3" t="str">
        <f>INDEX('Country and Variable Crosswalk'!B:B, MATCH('Urban Percentages Over Time'!B260, 'Country and Variable Crosswalk'!A:A, 0))</f>
        <v>ARG</v>
      </c>
      <c r="B260" s="1">
        <v>32</v>
      </c>
      <c r="C260">
        <v>59.30553774955434</v>
      </c>
      <c r="D260">
        <v>3.7241752502689507</v>
      </c>
      <c r="E260">
        <v>40.69446225044566</v>
      </c>
      <c r="F260">
        <v>3.7241752502689511</v>
      </c>
      <c r="G260" s="3">
        <v>2006</v>
      </c>
    </row>
    <row r="261" spans="1:7" ht="15" x14ac:dyDescent="0.25">
      <c r="A261" s="3" t="str">
        <f>INDEX('Country and Variable Crosswalk'!B:B, MATCH('Urban Percentages Over Time'!B261, 'Country and Variable Crosswalk'!A:A, 0))</f>
        <v>AUS</v>
      </c>
      <c r="B261" s="1">
        <v>36</v>
      </c>
      <c r="C261">
        <v>39.45619257883294</v>
      </c>
      <c r="D261">
        <v>2.2887506603479877</v>
      </c>
      <c r="E261">
        <v>60.543807421167052</v>
      </c>
      <c r="F261">
        <v>2.288750660347985</v>
      </c>
      <c r="G261" s="3">
        <v>2006</v>
      </c>
    </row>
    <row r="262" spans="1:7" ht="15" x14ac:dyDescent="0.25">
      <c r="A262" s="3" t="str">
        <f>INDEX('Country and Variable Crosswalk'!B:B, MATCH('Urban Percentages Over Time'!B262, 'Country and Variable Crosswalk'!A:A, 0))</f>
        <v>AUT</v>
      </c>
      <c r="B262" s="1">
        <v>40</v>
      </c>
      <c r="C262">
        <v>67.628346948853931</v>
      </c>
      <c r="D262">
        <v>3.0113326791849353</v>
      </c>
      <c r="E262">
        <v>32.371653051146062</v>
      </c>
      <c r="F262">
        <v>3.0113326791849344</v>
      </c>
      <c r="G262" s="3">
        <v>2006</v>
      </c>
    </row>
    <row r="263" spans="1:7" ht="15" x14ac:dyDescent="0.25">
      <c r="A263" s="3" t="str">
        <f>INDEX('Country and Variable Crosswalk'!B:B, MATCH('Urban Percentages Over Time'!B263, 'Country and Variable Crosswalk'!A:A, 0))</f>
        <v>BEL</v>
      </c>
      <c r="B263" s="1">
        <v>56</v>
      </c>
      <c r="C263">
        <v>79.120544814784793</v>
      </c>
      <c r="D263">
        <v>2.9007350065451614</v>
      </c>
      <c r="E263">
        <v>20.8794551852152</v>
      </c>
      <c r="F263">
        <v>2.9007350065451587</v>
      </c>
      <c r="G263" s="3">
        <v>2006</v>
      </c>
    </row>
    <row r="264" spans="1:7" ht="15" x14ac:dyDescent="0.25">
      <c r="A264" s="3" t="str">
        <f>INDEX('Country and Variable Crosswalk'!B:B, MATCH('Urban Percentages Over Time'!B264, 'Country and Variable Crosswalk'!A:A, 0))</f>
        <v>BRA</v>
      </c>
      <c r="B264" s="1">
        <v>76</v>
      </c>
      <c r="C264">
        <v>59.485481101295143</v>
      </c>
      <c r="D264">
        <v>2.6353892256051412</v>
      </c>
      <c r="E264">
        <v>40.514518898704857</v>
      </c>
      <c r="F264">
        <v>2.6353892256051417</v>
      </c>
      <c r="G264" s="3">
        <v>2006</v>
      </c>
    </row>
    <row r="265" spans="1:7" ht="15" x14ac:dyDescent="0.25">
      <c r="A265" s="3" t="str">
        <f>INDEX('Country and Variable Crosswalk'!B:B, MATCH('Urban Percentages Over Time'!B265, 'Country and Variable Crosswalk'!A:A, 0))</f>
        <v>BGR</v>
      </c>
      <c r="B265" s="1">
        <v>100</v>
      </c>
      <c r="C265">
        <v>65.227614590801196</v>
      </c>
      <c r="D265">
        <v>2.0339867995670895</v>
      </c>
      <c r="E265">
        <v>34.772385409198812</v>
      </c>
      <c r="F265">
        <v>2.0339867995670926</v>
      </c>
      <c r="G265" s="3">
        <v>2006</v>
      </c>
    </row>
    <row r="266" spans="1:7" ht="15" x14ac:dyDescent="0.25">
      <c r="A266" s="3" t="str">
        <f>INDEX('Country and Variable Crosswalk'!B:B, MATCH('Urban Percentages Over Time'!B266, 'Country and Variable Crosswalk'!A:A, 0))</f>
        <v>CAN</v>
      </c>
      <c r="B266" s="1">
        <v>124</v>
      </c>
      <c r="C266">
        <v>55.071380356313959</v>
      </c>
      <c r="D266">
        <v>2.1982282167587655</v>
      </c>
      <c r="E266">
        <v>44.928619643686027</v>
      </c>
      <c r="F266">
        <v>2.198228216758769</v>
      </c>
      <c r="G266" s="3">
        <v>2006</v>
      </c>
    </row>
    <row r="267" spans="1:7" ht="15" x14ac:dyDescent="0.25">
      <c r="A267" s="3" t="str">
        <f>INDEX('Country and Variable Crosswalk'!B:B, MATCH('Urban Percentages Over Time'!B267, 'Country and Variable Crosswalk'!A:A, 0))</f>
        <v>CHL</v>
      </c>
      <c r="B267" s="1">
        <v>152</v>
      </c>
      <c r="C267">
        <v>40.6971889169265</v>
      </c>
      <c r="D267">
        <v>4.1682549877225297</v>
      </c>
      <c r="E267">
        <v>59.3028110830735</v>
      </c>
      <c r="F267">
        <v>4.1682549877225279</v>
      </c>
      <c r="G267" s="3">
        <v>2006</v>
      </c>
    </row>
    <row r="268" spans="1:7" ht="15" x14ac:dyDescent="0.25">
      <c r="A268" s="3" t="str">
        <f>INDEX('Country and Variable Crosswalk'!B:B, MATCH('Urban Percentages Over Time'!B268, 'Country and Variable Crosswalk'!A:A, 0))</f>
        <v>QCN</v>
      </c>
      <c r="B268" s="1">
        <v>156</v>
      </c>
      <c r="C268"/>
      <c r="D268"/>
      <c r="E268"/>
      <c r="F268"/>
      <c r="G268" s="3">
        <v>2006</v>
      </c>
    </row>
    <row r="269" spans="1:7" ht="15" x14ac:dyDescent="0.25">
      <c r="A269" s="3" t="str">
        <f>INDEX('Country and Variable Crosswalk'!B:B, MATCH('Urban Percentages Over Time'!B269, 'Country and Variable Crosswalk'!A:A, 0))</f>
        <v>TAP</v>
      </c>
      <c r="B269" s="1">
        <v>158</v>
      </c>
      <c r="C269">
        <v>34.417275072903443</v>
      </c>
      <c r="D269">
        <v>3.1691929700448616</v>
      </c>
      <c r="E269">
        <v>65.58272492709655</v>
      </c>
      <c r="F269">
        <v>3.1691929700448651</v>
      </c>
      <c r="G269" s="3">
        <v>2006</v>
      </c>
    </row>
    <row r="270" spans="1:7" ht="15" x14ac:dyDescent="0.25">
      <c r="A270" s="3" t="str">
        <f>INDEX('Country and Variable Crosswalk'!B:B, MATCH('Urban Percentages Over Time'!B270, 'Country and Variable Crosswalk'!A:A, 0))</f>
        <v>COL</v>
      </c>
      <c r="B270" s="1">
        <v>170</v>
      </c>
      <c r="C270">
        <v>51.318591613823138</v>
      </c>
      <c r="D270">
        <v>4.4120286843551968</v>
      </c>
      <c r="E270">
        <v>48.681408386176862</v>
      </c>
      <c r="F270">
        <v>4.4120286843552003</v>
      </c>
      <c r="G270" s="3">
        <v>2006</v>
      </c>
    </row>
    <row r="271" spans="1:7" ht="15" x14ac:dyDescent="0.25">
      <c r="A271" s="3" t="str">
        <f>INDEX('Country and Variable Crosswalk'!B:B, MATCH('Urban Percentages Over Time'!B271, 'Country and Variable Crosswalk'!A:A, 0))</f>
        <v>CRI</v>
      </c>
      <c r="B271" s="1">
        <v>188</v>
      </c>
      <c r="C271"/>
      <c r="D271"/>
      <c r="E271"/>
      <c r="F271"/>
      <c r="G271" s="3">
        <v>2006</v>
      </c>
    </row>
    <row r="272" spans="1:7" ht="15" x14ac:dyDescent="0.25">
      <c r="A272" s="3" t="str">
        <f>INDEX('Country and Variable Crosswalk'!B:B, MATCH('Urban Percentages Over Time'!B272, 'Country and Variable Crosswalk'!A:A, 0))</f>
        <v>HRV</v>
      </c>
      <c r="B272" s="1">
        <v>191</v>
      </c>
      <c r="C272">
        <v>63.535016272541966</v>
      </c>
      <c r="D272">
        <v>1.3783645402728626</v>
      </c>
      <c r="E272">
        <v>36.464983727458041</v>
      </c>
      <c r="F272">
        <v>1.3783645402728644</v>
      </c>
      <c r="G272" s="3">
        <v>2006</v>
      </c>
    </row>
    <row r="273" spans="1:7" ht="15" x14ac:dyDescent="0.25">
      <c r="A273" s="3" t="str">
        <f>INDEX('Country and Variable Crosswalk'!B:B, MATCH('Urban Percentages Over Time'!B273, 'Country and Variable Crosswalk'!A:A, 0))</f>
        <v>CZE</v>
      </c>
      <c r="B273" s="1">
        <v>203</v>
      </c>
      <c r="C273">
        <v>80.855081275507686</v>
      </c>
      <c r="D273">
        <v>3.1127164484731793</v>
      </c>
      <c r="E273">
        <v>19.144918724492321</v>
      </c>
      <c r="F273">
        <v>3.1127164484731802</v>
      </c>
      <c r="G273" s="3">
        <v>2006</v>
      </c>
    </row>
    <row r="274" spans="1:7" ht="15" x14ac:dyDescent="0.25">
      <c r="A274" s="3" t="str">
        <f>INDEX('Country and Variable Crosswalk'!B:B, MATCH('Urban Percentages Over Time'!B274, 'Country and Variable Crosswalk'!A:A, 0))</f>
        <v>DNK</v>
      </c>
      <c r="B274" s="1">
        <v>208</v>
      </c>
      <c r="C274">
        <v>87.59478176339897</v>
      </c>
      <c r="D274">
        <v>2.6777747884986161</v>
      </c>
      <c r="E274">
        <v>12.40521823660103</v>
      </c>
      <c r="F274">
        <v>2.6777747884986169</v>
      </c>
      <c r="G274" s="3">
        <v>2006</v>
      </c>
    </row>
    <row r="275" spans="1:7" ht="15" x14ac:dyDescent="0.25">
      <c r="A275" s="3" t="str">
        <f>INDEX('Country and Variable Crosswalk'!B:B, MATCH('Urban Percentages Over Time'!B275, 'Country and Variable Crosswalk'!A:A, 0))</f>
        <v>DOM</v>
      </c>
      <c r="B275" s="1">
        <v>214</v>
      </c>
      <c r="C275"/>
      <c r="D275"/>
      <c r="E275"/>
      <c r="F275"/>
      <c r="G275" s="3">
        <v>2006</v>
      </c>
    </row>
    <row r="276" spans="1:7" ht="15" x14ac:dyDescent="0.25">
      <c r="A276" s="3" t="str">
        <f>INDEX('Country and Variable Crosswalk'!B:B, MATCH('Urban Percentages Over Time'!B276, 'Country and Variable Crosswalk'!A:A, 0))</f>
        <v>EST</v>
      </c>
      <c r="B276" s="1">
        <v>233</v>
      </c>
      <c r="C276">
        <v>71.931080910205864</v>
      </c>
      <c r="D276">
        <v>1.8730638693373776</v>
      </c>
      <c r="E276">
        <v>28.068919089794129</v>
      </c>
      <c r="F276">
        <v>1.8730638693373778</v>
      </c>
      <c r="G276" s="3">
        <v>2006</v>
      </c>
    </row>
    <row r="277" spans="1:7" ht="15" x14ac:dyDescent="0.25">
      <c r="A277" s="3" t="str">
        <f>INDEX('Country and Variable Crosswalk'!B:B, MATCH('Urban Percentages Over Time'!B277, 'Country and Variable Crosswalk'!A:A, 0))</f>
        <v>FIN</v>
      </c>
      <c r="B277" s="1">
        <v>246</v>
      </c>
      <c r="C277">
        <v>79.194914871212788</v>
      </c>
      <c r="D277">
        <v>3.0085003456490345</v>
      </c>
      <c r="E277">
        <v>20.805085128787219</v>
      </c>
      <c r="F277">
        <v>3.0085003456490345</v>
      </c>
      <c r="G277" s="3">
        <v>2006</v>
      </c>
    </row>
    <row r="278" spans="1:7" ht="15" x14ac:dyDescent="0.25">
      <c r="A278" s="3" t="str">
        <f>INDEX('Country and Variable Crosswalk'!B:B, MATCH('Urban Percentages Over Time'!B278, 'Country and Variable Crosswalk'!A:A, 0))</f>
        <v>FRA</v>
      </c>
      <c r="B278" s="1">
        <v>250</v>
      </c>
      <c r="C278">
        <v>0</v>
      </c>
      <c r="D278"/>
      <c r="E278">
        <v>0</v>
      </c>
      <c r="F278"/>
      <c r="G278" s="3">
        <v>2006</v>
      </c>
    </row>
    <row r="279" spans="1:7" ht="15" x14ac:dyDescent="0.25">
      <c r="A279" s="3" t="str">
        <f>INDEX('Country and Variable Crosswalk'!B:B, MATCH('Urban Percentages Over Time'!B279, 'Country and Variable Crosswalk'!A:A, 0))</f>
        <v>GEO</v>
      </c>
      <c r="B279" s="1">
        <v>268</v>
      </c>
      <c r="C279"/>
      <c r="D279"/>
      <c r="E279"/>
      <c r="F279"/>
      <c r="G279" s="3">
        <v>2006</v>
      </c>
    </row>
    <row r="280" spans="1:7" ht="15" x14ac:dyDescent="0.25">
      <c r="A280" s="3" t="str">
        <f>INDEX('Country and Variable Crosswalk'!B:B, MATCH('Urban Percentages Over Time'!B280, 'Country and Variable Crosswalk'!A:A, 0))</f>
        <v>DEU</v>
      </c>
      <c r="B280" s="1">
        <v>276</v>
      </c>
      <c r="C280">
        <v>76.341962806415594</v>
      </c>
      <c r="D280">
        <v>2.8108899961729694</v>
      </c>
      <c r="E280">
        <v>23.658037193584398</v>
      </c>
      <c r="F280">
        <v>2.8108899961729708</v>
      </c>
      <c r="G280" s="3">
        <v>2006</v>
      </c>
    </row>
    <row r="281" spans="1:7" ht="15" x14ac:dyDescent="0.25">
      <c r="A281" s="3" t="str">
        <f>INDEX('Country and Variable Crosswalk'!B:B, MATCH('Urban Percentages Over Time'!B281, 'Country and Variable Crosswalk'!A:A, 0))</f>
        <v>GRC</v>
      </c>
      <c r="B281" s="1">
        <v>300</v>
      </c>
      <c r="C281">
        <v>65.631777755442641</v>
      </c>
      <c r="D281">
        <v>3.2815882695669716</v>
      </c>
      <c r="E281">
        <v>34.368222244557359</v>
      </c>
      <c r="F281">
        <v>3.2815882695669685</v>
      </c>
      <c r="G281" s="3">
        <v>2006</v>
      </c>
    </row>
    <row r="282" spans="1:7" ht="15" x14ac:dyDescent="0.25">
      <c r="A282" s="3" t="str">
        <f>INDEX('Country and Variable Crosswalk'!B:B, MATCH('Urban Percentages Over Time'!B282, 'Country and Variable Crosswalk'!A:A, 0))</f>
        <v>HKG</v>
      </c>
      <c r="B282" s="1">
        <v>344</v>
      </c>
      <c r="C282">
        <v>0</v>
      </c>
      <c r="D282"/>
      <c r="E282">
        <v>0</v>
      </c>
      <c r="F282"/>
      <c r="G282" s="3">
        <v>2006</v>
      </c>
    </row>
    <row r="283" spans="1:7" ht="15" x14ac:dyDescent="0.25">
      <c r="A283" s="3" t="str">
        <f>INDEX('Country and Variable Crosswalk'!B:B, MATCH('Urban Percentages Over Time'!B283, 'Country and Variable Crosswalk'!A:A, 0))</f>
        <v>HUN</v>
      </c>
      <c r="B283" s="1">
        <v>348</v>
      </c>
      <c r="C283">
        <v>56.706735009784737</v>
      </c>
      <c r="D283">
        <v>3.9764697196199466</v>
      </c>
      <c r="E283">
        <v>43.293264990215263</v>
      </c>
      <c r="F283">
        <v>3.9764697196199452</v>
      </c>
      <c r="G283" s="3">
        <v>2006</v>
      </c>
    </row>
    <row r="284" spans="1:7" ht="15" x14ac:dyDescent="0.25">
      <c r="A284" s="3" t="str">
        <f>INDEX('Country and Variable Crosswalk'!B:B, MATCH('Urban Percentages Over Time'!B284, 'Country and Variable Crosswalk'!A:A, 0))</f>
        <v>ISL</v>
      </c>
      <c r="B284" s="1">
        <v>352</v>
      </c>
      <c r="C284">
        <v>66.503094202945434</v>
      </c>
      <c r="D284">
        <v>0.11647645761101798</v>
      </c>
      <c r="E284">
        <v>33.49690579705458</v>
      </c>
      <c r="F284">
        <v>0.11647645761101057</v>
      </c>
      <c r="G284" s="3">
        <v>2006</v>
      </c>
    </row>
    <row r="285" spans="1:7" ht="15" x14ac:dyDescent="0.25">
      <c r="A285" s="3" t="str">
        <f>INDEX('Country and Variable Crosswalk'!B:B, MATCH('Urban Percentages Over Time'!B285, 'Country and Variable Crosswalk'!A:A, 0))</f>
        <v>QHP</v>
      </c>
      <c r="B285" s="1">
        <v>356</v>
      </c>
      <c r="C285"/>
      <c r="D285"/>
      <c r="E285"/>
      <c r="F285"/>
      <c r="G285" s="3">
        <v>2006</v>
      </c>
    </row>
    <row r="286" spans="1:7" ht="15" x14ac:dyDescent="0.25">
      <c r="A286" s="3" t="str">
        <f>INDEX('Country and Variable Crosswalk'!B:B, MATCH('Urban Percentages Over Time'!B286, 'Country and Variable Crosswalk'!A:A, 0))</f>
        <v>IDN</v>
      </c>
      <c r="B286" s="1">
        <v>360</v>
      </c>
      <c r="C286">
        <v>81.627188879620149</v>
      </c>
      <c r="D286">
        <v>4.557419941943559</v>
      </c>
      <c r="E286">
        <v>18.372811120379851</v>
      </c>
      <c r="F286">
        <v>4.557419941943559</v>
      </c>
      <c r="G286" s="3">
        <v>2006</v>
      </c>
    </row>
    <row r="287" spans="1:7" ht="15" x14ac:dyDescent="0.25">
      <c r="A287" s="3" t="str">
        <f>INDEX('Country and Variable Crosswalk'!B:B, MATCH('Urban Percentages Over Time'!B287, 'Country and Variable Crosswalk'!A:A, 0))</f>
        <v>IRL</v>
      </c>
      <c r="B287" s="1">
        <v>372</v>
      </c>
      <c r="C287">
        <v>72.915496797400607</v>
      </c>
      <c r="D287">
        <v>3.321020896540543</v>
      </c>
      <c r="E287">
        <v>27.0845032025994</v>
      </c>
      <c r="F287">
        <v>3.3210208965405408</v>
      </c>
      <c r="G287" s="3">
        <v>2006</v>
      </c>
    </row>
    <row r="288" spans="1:7" ht="15" x14ac:dyDescent="0.25">
      <c r="A288" s="3" t="str">
        <f>INDEX('Country and Variable Crosswalk'!B:B, MATCH('Urban Percentages Over Time'!B288, 'Country and Variable Crosswalk'!A:A, 0))</f>
        <v>ISR</v>
      </c>
      <c r="B288" s="1">
        <v>376</v>
      </c>
      <c r="C288">
        <v>55.48978066120489</v>
      </c>
      <c r="D288">
        <v>4.560609970160356</v>
      </c>
      <c r="E288">
        <v>44.510219338795117</v>
      </c>
      <c r="F288">
        <v>4.560609970160356</v>
      </c>
      <c r="G288" s="3">
        <v>2006</v>
      </c>
    </row>
    <row r="289" spans="1:7" ht="15" x14ac:dyDescent="0.25">
      <c r="A289" s="3" t="str">
        <f>INDEX('Country and Variable Crosswalk'!B:B, MATCH('Urban Percentages Over Time'!B289, 'Country and Variable Crosswalk'!A:A, 0))</f>
        <v>ITA</v>
      </c>
      <c r="B289" s="1">
        <v>380</v>
      </c>
      <c r="C289">
        <v>71.521994856782541</v>
      </c>
      <c r="D289">
        <v>2.2963754399343586</v>
      </c>
      <c r="E289">
        <v>28.478005143217452</v>
      </c>
      <c r="F289">
        <v>2.2963754399343621</v>
      </c>
      <c r="G289" s="3">
        <v>2006</v>
      </c>
    </row>
    <row r="290" spans="1:7" ht="15" x14ac:dyDescent="0.25">
      <c r="A290" s="3" t="str">
        <f>INDEX('Country and Variable Crosswalk'!B:B, MATCH('Urban Percentages Over Time'!B290, 'Country and Variable Crosswalk'!A:A, 0))</f>
        <v>JPN</v>
      </c>
      <c r="B290" s="1">
        <v>392</v>
      </c>
      <c r="C290">
        <v>34.905851463683547</v>
      </c>
      <c r="D290">
        <v>3.5435861600911034</v>
      </c>
      <c r="E290">
        <v>65.094148536316467</v>
      </c>
      <c r="F290">
        <v>3.5435861600911029</v>
      </c>
      <c r="G290" s="3">
        <v>2006</v>
      </c>
    </row>
    <row r="291" spans="1:7" ht="15" x14ac:dyDescent="0.25">
      <c r="A291" s="3" t="str">
        <f>INDEX('Country and Variable Crosswalk'!B:B, MATCH('Urban Percentages Over Time'!B291, 'Country and Variable Crosswalk'!A:A, 0))</f>
        <v>KAZ</v>
      </c>
      <c r="B291" s="1">
        <v>398</v>
      </c>
      <c r="C291"/>
      <c r="D291"/>
      <c r="E291"/>
      <c r="F291"/>
      <c r="G291" s="3">
        <v>2006</v>
      </c>
    </row>
    <row r="292" spans="1:7" ht="15" x14ac:dyDescent="0.25">
      <c r="A292" s="3" t="str">
        <f>INDEX('Country and Variable Crosswalk'!B:B, MATCH('Urban Percentages Over Time'!B292, 'Country and Variable Crosswalk'!A:A, 0))</f>
        <v>JOR</v>
      </c>
      <c r="B292" s="1">
        <v>400</v>
      </c>
      <c r="C292">
        <v>60.277737110364548</v>
      </c>
      <c r="D292">
        <v>3.2552725955911392</v>
      </c>
      <c r="E292">
        <v>39.722262889635452</v>
      </c>
      <c r="F292">
        <v>3.2552725955911441</v>
      </c>
      <c r="G292" s="3">
        <v>2006</v>
      </c>
    </row>
    <row r="293" spans="1:7" ht="15" x14ac:dyDescent="0.25">
      <c r="A293" s="3" t="str">
        <f>INDEX('Country and Variable Crosswalk'!B:B, MATCH('Urban Percentages Over Time'!B293, 'Country and Variable Crosswalk'!A:A, 0))</f>
        <v>KOR</v>
      </c>
      <c r="B293" s="1">
        <v>410</v>
      </c>
      <c r="C293">
        <v>15.00993362666453</v>
      </c>
      <c r="D293">
        <v>1.3957493395230325</v>
      </c>
      <c r="E293">
        <v>84.990066373335466</v>
      </c>
      <c r="F293">
        <v>1.3957493395230316</v>
      </c>
      <c r="G293" s="3">
        <v>2006</v>
      </c>
    </row>
    <row r="294" spans="1:7" ht="15" x14ac:dyDescent="0.25">
      <c r="A294" s="3" t="str">
        <f>INDEX('Country and Variable Crosswalk'!B:B, MATCH('Urban Percentages Over Time'!B294, 'Country and Variable Crosswalk'!A:A, 0))</f>
        <v>KSV</v>
      </c>
      <c r="B294" s="1">
        <v>411</v>
      </c>
      <c r="C294"/>
      <c r="D294"/>
      <c r="E294"/>
      <c r="F294"/>
      <c r="G294" s="3">
        <v>2006</v>
      </c>
    </row>
    <row r="295" spans="1:7" ht="15" x14ac:dyDescent="0.25">
      <c r="A295" s="3" t="str">
        <f>INDEX('Country and Variable Crosswalk'!B:B, MATCH('Urban Percentages Over Time'!B295, 'Country and Variable Crosswalk'!A:A, 0))</f>
        <v>KGZ</v>
      </c>
      <c r="B295" s="1">
        <v>417</v>
      </c>
      <c r="C295">
        <v>86.290976494220843</v>
      </c>
      <c r="D295">
        <v>1.252633289802854</v>
      </c>
      <c r="E295">
        <v>13.709023505779159</v>
      </c>
      <c r="F295">
        <v>1.2526332898028505</v>
      </c>
      <c r="G295" s="3">
        <v>2006</v>
      </c>
    </row>
    <row r="296" spans="1:7" ht="15" x14ac:dyDescent="0.25">
      <c r="A296" s="3" t="str">
        <f>INDEX('Country and Variable Crosswalk'!B:B, MATCH('Urban Percentages Over Time'!B296, 'Country and Variable Crosswalk'!A:A, 0))</f>
        <v>LBN</v>
      </c>
      <c r="B296" s="1">
        <v>422</v>
      </c>
      <c r="C296"/>
      <c r="D296"/>
      <c r="E296"/>
      <c r="F296"/>
      <c r="G296" s="3">
        <v>2006</v>
      </c>
    </row>
    <row r="297" spans="1:7" ht="15" x14ac:dyDescent="0.25">
      <c r="A297" s="3" t="str">
        <f>INDEX('Country and Variable Crosswalk'!B:B, MATCH('Urban Percentages Over Time'!B297, 'Country and Variable Crosswalk'!A:A, 0))</f>
        <v>LVA</v>
      </c>
      <c r="B297" s="1">
        <v>428</v>
      </c>
      <c r="C297">
        <v>67.120334661852382</v>
      </c>
      <c r="D297">
        <v>2.0990787307567698</v>
      </c>
      <c r="E297">
        <v>32.879665338147603</v>
      </c>
      <c r="F297">
        <v>2.0990787307567729</v>
      </c>
      <c r="G297" s="3">
        <v>2006</v>
      </c>
    </row>
    <row r="298" spans="1:7" ht="15" x14ac:dyDescent="0.25">
      <c r="A298" s="3" t="str">
        <f>INDEX('Country and Variable Crosswalk'!B:B, MATCH('Urban Percentages Over Time'!B298, 'Country and Variable Crosswalk'!A:A, 0))</f>
        <v>LIE</v>
      </c>
      <c r="B298" s="1">
        <v>438</v>
      </c>
      <c r="C298">
        <v>100</v>
      </c>
      <c r="D298"/>
      <c r="E298">
        <v>0</v>
      </c>
      <c r="F298"/>
      <c r="G298" s="3">
        <v>2006</v>
      </c>
    </row>
    <row r="299" spans="1:7" ht="15" x14ac:dyDescent="0.25">
      <c r="A299" s="3" t="str">
        <f>INDEX('Country and Variable Crosswalk'!B:B, MATCH('Urban Percentages Over Time'!B299, 'Country and Variable Crosswalk'!A:A, 0))</f>
        <v>LTU</v>
      </c>
      <c r="B299" s="1">
        <v>440</v>
      </c>
      <c r="C299">
        <v>61.243678922399752</v>
      </c>
      <c r="D299">
        <v>1.4442887228959065</v>
      </c>
      <c r="E299">
        <v>38.756321077600248</v>
      </c>
      <c r="F299">
        <v>1.4442887228959025</v>
      </c>
      <c r="G299" s="3">
        <v>2006</v>
      </c>
    </row>
    <row r="300" spans="1:7" ht="15" x14ac:dyDescent="0.25">
      <c r="A300" s="3" t="str">
        <f>INDEX('Country and Variable Crosswalk'!B:B, MATCH('Urban Percentages Over Time'!B300, 'Country and Variable Crosswalk'!A:A, 0))</f>
        <v>LUX</v>
      </c>
      <c r="B300" s="1">
        <v>442</v>
      </c>
      <c r="C300">
        <v>90.715977237998274</v>
      </c>
      <c r="D300">
        <v>2.2523749870522518E-2</v>
      </c>
      <c r="E300">
        <v>0</v>
      </c>
      <c r="F300"/>
      <c r="G300" s="3">
        <v>2006</v>
      </c>
    </row>
    <row r="301" spans="1:7" ht="15" x14ac:dyDescent="0.25">
      <c r="A301" s="3" t="str">
        <f>INDEX('Country and Variable Crosswalk'!B:B, MATCH('Urban Percentages Over Time'!B301, 'Country and Variable Crosswalk'!A:A, 0))</f>
        <v>MAC</v>
      </c>
      <c r="B301" s="1">
        <v>446</v>
      </c>
      <c r="C301">
        <v>16.768204163234468</v>
      </c>
      <c r="D301">
        <v>7.5279300276929556E-2</v>
      </c>
      <c r="E301">
        <v>83.231795836765542</v>
      </c>
      <c r="F301">
        <v>7.5279300276928016E-2</v>
      </c>
      <c r="G301" s="3">
        <v>2006</v>
      </c>
    </row>
    <row r="302" spans="1:7" ht="15" x14ac:dyDescent="0.25">
      <c r="A302" s="3" t="str">
        <f>INDEX('Country and Variable Crosswalk'!B:B, MATCH('Urban Percentages Over Time'!B302, 'Country and Variable Crosswalk'!A:A, 0))</f>
        <v>MYS</v>
      </c>
      <c r="B302" s="1">
        <v>458</v>
      </c>
      <c r="C302"/>
      <c r="D302"/>
      <c r="E302"/>
      <c r="F302"/>
      <c r="G302" s="3">
        <v>2006</v>
      </c>
    </row>
    <row r="303" spans="1:7" ht="15" x14ac:dyDescent="0.25">
      <c r="A303" s="3" t="str">
        <f>INDEX('Country and Variable Crosswalk'!B:B, MATCH('Urban Percentages Over Time'!B303, 'Country and Variable Crosswalk'!A:A, 0))</f>
        <v>MLT</v>
      </c>
      <c r="B303" s="1">
        <v>470</v>
      </c>
      <c r="C303"/>
      <c r="D303"/>
      <c r="E303"/>
      <c r="F303"/>
      <c r="G303" s="3">
        <v>2006</v>
      </c>
    </row>
    <row r="304" spans="1:7" ht="15" x14ac:dyDescent="0.25">
      <c r="A304" s="3" t="str">
        <f>INDEX('Country and Variable Crosswalk'!B:B, MATCH('Urban Percentages Over Time'!B304, 'Country and Variable Crosswalk'!A:A, 0))</f>
        <v>MUS</v>
      </c>
      <c r="B304" s="1">
        <v>480</v>
      </c>
      <c r="C304"/>
      <c r="D304"/>
      <c r="E304"/>
      <c r="F304"/>
      <c r="G304" s="3">
        <v>2006</v>
      </c>
    </row>
    <row r="305" spans="1:7" ht="15" x14ac:dyDescent="0.25">
      <c r="A305" s="3" t="str">
        <f>INDEX('Country and Variable Crosswalk'!B:B, MATCH('Urban Percentages Over Time'!B305, 'Country and Variable Crosswalk'!A:A, 0))</f>
        <v>MEX</v>
      </c>
      <c r="B305" s="1">
        <v>484</v>
      </c>
      <c r="C305">
        <v>51.131229455908937</v>
      </c>
      <c r="D305">
        <v>2.4664524574730495</v>
      </c>
      <c r="E305">
        <v>48.86877054409107</v>
      </c>
      <c r="F305">
        <v>2.4664524574730526</v>
      </c>
      <c r="G305" s="3">
        <v>2006</v>
      </c>
    </row>
    <row r="306" spans="1:7" ht="15" x14ac:dyDescent="0.25">
      <c r="A306" s="3" t="str">
        <f>INDEX('Country and Variable Crosswalk'!B:B, MATCH('Urban Percentages Over Time'!B306, 'Country and Variable Crosswalk'!A:A, 0))</f>
        <v>MDA</v>
      </c>
      <c r="B306" s="1">
        <v>498</v>
      </c>
      <c r="C306"/>
      <c r="D306"/>
      <c r="E306"/>
      <c r="F306"/>
      <c r="G306" s="3">
        <v>2006</v>
      </c>
    </row>
    <row r="307" spans="1:7" ht="15" x14ac:dyDescent="0.25">
      <c r="A307" s="3" t="str">
        <f>INDEX('Country and Variable Crosswalk'!B:B, MATCH('Urban Percentages Over Time'!B307, 'Country and Variable Crosswalk'!A:A, 0))</f>
        <v>MNE</v>
      </c>
      <c r="B307" s="1">
        <v>499</v>
      </c>
      <c r="C307">
        <v>66.304049027577776</v>
      </c>
      <c r="D307">
        <v>0.13876038238631744</v>
      </c>
      <c r="E307">
        <v>33.695950972422231</v>
      </c>
      <c r="F307">
        <v>0.13876038238632027</v>
      </c>
      <c r="G307" s="3">
        <v>2006</v>
      </c>
    </row>
    <row r="308" spans="1:7" ht="15" x14ac:dyDescent="0.25">
      <c r="A308" s="3" t="str">
        <f>INDEX('Country and Variable Crosswalk'!B:B, MATCH('Urban Percentages Over Time'!B308, 'Country and Variable Crosswalk'!A:A, 0))</f>
        <v>NLD</v>
      </c>
      <c r="B308" s="1">
        <v>528</v>
      </c>
      <c r="C308">
        <v>74.121290585110273</v>
      </c>
      <c r="D308">
        <v>3.3957022066091271</v>
      </c>
      <c r="E308">
        <v>25.878709414889752</v>
      </c>
      <c r="F308">
        <v>3.395702206609128</v>
      </c>
      <c r="G308" s="3">
        <v>2006</v>
      </c>
    </row>
    <row r="309" spans="1:7" ht="15" x14ac:dyDescent="0.25">
      <c r="A309" s="3" t="str">
        <f>INDEX('Country and Variable Crosswalk'!B:B, MATCH('Urban Percentages Over Time'!B309, 'Country and Variable Crosswalk'!A:A, 0))</f>
        <v>NZL</v>
      </c>
      <c r="B309" s="1">
        <v>554</v>
      </c>
      <c r="C309">
        <v>46.436239364627262</v>
      </c>
      <c r="D309">
        <v>3.0946879116769108</v>
      </c>
      <c r="E309">
        <v>53.563760635372759</v>
      </c>
      <c r="F309">
        <v>3.0946879116769082</v>
      </c>
      <c r="G309" s="3">
        <v>2006</v>
      </c>
    </row>
    <row r="310" spans="1:7" ht="15" x14ac:dyDescent="0.25">
      <c r="A310" s="3" t="str">
        <f>INDEX('Country and Variable Crosswalk'!B:B, MATCH('Urban Percentages Over Time'!B310, 'Country and Variable Crosswalk'!A:A, 0))</f>
        <v>NOR</v>
      </c>
      <c r="B310" s="1">
        <v>578</v>
      </c>
      <c r="C310">
        <v>88.412272461845944</v>
      </c>
      <c r="D310">
        <v>2.267563129124174</v>
      </c>
      <c r="E310">
        <v>11.58772753815407</v>
      </c>
      <c r="F310">
        <v>2.2675631291241758</v>
      </c>
      <c r="G310" s="3">
        <v>2006</v>
      </c>
    </row>
    <row r="311" spans="1:7" ht="15" x14ac:dyDescent="0.25">
      <c r="A311" s="3" t="str">
        <f>INDEX('Country and Variable Crosswalk'!B:B, MATCH('Urban Percentages Over Time'!B311, 'Country and Variable Crosswalk'!A:A, 0))</f>
        <v>PAN</v>
      </c>
      <c r="B311" s="1">
        <v>591</v>
      </c>
      <c r="C311"/>
      <c r="D311"/>
      <c r="E311"/>
      <c r="F311"/>
      <c r="G311" s="3">
        <v>2006</v>
      </c>
    </row>
    <row r="312" spans="1:7" ht="15" x14ac:dyDescent="0.25">
      <c r="A312" s="3" t="str">
        <f>INDEX('Country and Variable Crosswalk'!B:B, MATCH('Urban Percentages Over Time'!B312, 'Country and Variable Crosswalk'!A:A, 0))</f>
        <v>PER</v>
      </c>
      <c r="B312" s="1">
        <v>604</v>
      </c>
      <c r="C312"/>
      <c r="D312"/>
      <c r="E312"/>
      <c r="F312"/>
      <c r="G312" s="3">
        <v>2006</v>
      </c>
    </row>
    <row r="313" spans="1:7" ht="15" x14ac:dyDescent="0.25">
      <c r="A313" s="3" t="str">
        <f>INDEX('Country and Variable Crosswalk'!B:B, MATCH('Urban Percentages Over Time'!B313, 'Country and Variable Crosswalk'!A:A, 0))</f>
        <v>POL</v>
      </c>
      <c r="B313" s="1">
        <v>616</v>
      </c>
      <c r="C313">
        <v>76.166061271945864</v>
      </c>
      <c r="D313">
        <v>0.6929512072490196</v>
      </c>
      <c r="E313">
        <v>23.833938728054129</v>
      </c>
      <c r="F313">
        <v>0.69295120724901982</v>
      </c>
      <c r="G313" s="3">
        <v>2006</v>
      </c>
    </row>
    <row r="314" spans="1:7" ht="15" x14ac:dyDescent="0.25">
      <c r="A314" s="3" t="str">
        <f>INDEX('Country and Variable Crosswalk'!B:B, MATCH('Urban Percentages Over Time'!B314, 'Country and Variable Crosswalk'!A:A, 0))</f>
        <v>PRT</v>
      </c>
      <c r="B314" s="1">
        <v>620</v>
      </c>
      <c r="C314">
        <v>78.39420523216198</v>
      </c>
      <c r="D314">
        <v>3.2891189476498539</v>
      </c>
      <c r="E314">
        <v>21.60579476783802</v>
      </c>
      <c r="F314">
        <v>3.2891189476498535</v>
      </c>
      <c r="G314" s="3">
        <v>2006</v>
      </c>
    </row>
    <row r="315" spans="1:7" ht="15" x14ac:dyDescent="0.25">
      <c r="A315" s="3" t="str">
        <f>INDEX('Country and Variable Crosswalk'!B:B, MATCH('Urban Percentages Over Time'!B315, 'Country and Variable Crosswalk'!A:A, 0))</f>
        <v>QUD</v>
      </c>
      <c r="B315" s="1">
        <v>630</v>
      </c>
      <c r="C315"/>
      <c r="D315"/>
      <c r="E315"/>
      <c r="F315"/>
      <c r="G315" s="3">
        <v>2006</v>
      </c>
    </row>
    <row r="316" spans="1:7" ht="15" x14ac:dyDescent="0.25">
      <c r="A316" s="3" t="str">
        <f>INDEX('Country and Variable Crosswalk'!B:B, MATCH('Urban Percentages Over Time'!B316, 'Country and Variable Crosswalk'!A:A, 0))</f>
        <v>QAT</v>
      </c>
      <c r="B316" s="1">
        <v>634</v>
      </c>
      <c r="C316">
        <v>74.070924218505695</v>
      </c>
      <c r="D316">
        <v>0.10168224569751524</v>
      </c>
      <c r="E316">
        <v>25.929075781494308</v>
      </c>
      <c r="F316">
        <v>0.10168224569751545</v>
      </c>
      <c r="G316" s="3">
        <v>2006</v>
      </c>
    </row>
    <row r="317" spans="1:7" ht="15" x14ac:dyDescent="0.25">
      <c r="A317" s="3" t="str">
        <f>INDEX('Country and Variable Crosswalk'!B:B, MATCH('Urban Percentages Over Time'!B317, 'Country and Variable Crosswalk'!A:A, 0))</f>
        <v>ROU</v>
      </c>
      <c r="B317" s="1">
        <v>642</v>
      </c>
      <c r="C317">
        <v>49.903891083528237</v>
      </c>
      <c r="D317">
        <v>5.4821325543429635</v>
      </c>
      <c r="E317">
        <v>50.096108916471749</v>
      </c>
      <c r="F317">
        <v>5.4821325543429609</v>
      </c>
      <c r="G317" s="3">
        <v>2006</v>
      </c>
    </row>
    <row r="318" spans="1:7" ht="15" x14ac:dyDescent="0.25">
      <c r="A318" s="3" t="str">
        <f>INDEX('Country and Variable Crosswalk'!B:B, MATCH('Urban Percentages Over Time'!B318, 'Country and Variable Crosswalk'!A:A, 0))</f>
        <v>RUS</v>
      </c>
      <c r="B318" s="1">
        <v>643</v>
      </c>
      <c r="C318">
        <v>59.839954102907001</v>
      </c>
      <c r="D318">
        <v>3.0893822407370832</v>
      </c>
      <c r="E318">
        <v>40.160045897092992</v>
      </c>
      <c r="F318">
        <v>3.0893822407370846</v>
      </c>
      <c r="G318" s="3">
        <v>2006</v>
      </c>
    </row>
    <row r="319" spans="1:7" ht="15" x14ac:dyDescent="0.25">
      <c r="A319" s="3" t="str">
        <f>INDEX('Country and Variable Crosswalk'!B:B, MATCH('Urban Percentages Over Time'!B319, 'Country and Variable Crosswalk'!A:A, 0))</f>
        <v>SRB</v>
      </c>
      <c r="B319" s="1">
        <v>688</v>
      </c>
      <c r="C319">
        <v>60.916281293268703</v>
      </c>
      <c r="D319">
        <v>2.7982909185401827</v>
      </c>
      <c r="E319">
        <v>39.083718706731311</v>
      </c>
      <c r="F319">
        <v>2.7982909185401827</v>
      </c>
      <c r="G319" s="3">
        <v>2006</v>
      </c>
    </row>
    <row r="320" spans="1:7" ht="15" x14ac:dyDescent="0.25">
      <c r="A320" s="3" t="str">
        <f>INDEX('Country and Variable Crosswalk'!B:B, MATCH('Urban Percentages Over Time'!B320, 'Country and Variable Crosswalk'!A:A, 0))</f>
        <v>SGP</v>
      </c>
      <c r="B320" s="1">
        <v>702</v>
      </c>
      <c r="C320"/>
      <c r="D320"/>
      <c r="E320"/>
      <c r="F320"/>
      <c r="G320" s="3">
        <v>2006</v>
      </c>
    </row>
    <row r="321" spans="1:7" ht="15" x14ac:dyDescent="0.25">
      <c r="A321" s="3" t="str">
        <f>INDEX('Country and Variable Crosswalk'!B:B, MATCH('Urban Percentages Over Time'!B321, 'Country and Variable Crosswalk'!A:A, 0))</f>
        <v>SVK</v>
      </c>
      <c r="B321" s="1">
        <v>703</v>
      </c>
      <c r="C321">
        <v>86.339418923670038</v>
      </c>
      <c r="D321">
        <v>2.5312497074896236</v>
      </c>
      <c r="E321">
        <v>13.66058107632996</v>
      </c>
      <c r="F321">
        <v>2.5312497074896227</v>
      </c>
      <c r="G321" s="3">
        <v>2006</v>
      </c>
    </row>
    <row r="322" spans="1:7" ht="15" x14ac:dyDescent="0.25">
      <c r="A322" s="3" t="str">
        <f>INDEX('Country and Variable Crosswalk'!B:B, MATCH('Urban Percentages Over Time'!B322, 'Country and Variable Crosswalk'!A:A, 0))</f>
        <v>VNM</v>
      </c>
      <c r="B322" s="1">
        <v>704</v>
      </c>
      <c r="C322"/>
      <c r="D322"/>
      <c r="E322"/>
      <c r="F322"/>
      <c r="G322" s="3">
        <v>2006</v>
      </c>
    </row>
    <row r="323" spans="1:7" ht="15" x14ac:dyDescent="0.25">
      <c r="A323" s="3" t="str">
        <f>INDEX('Country and Variable Crosswalk'!B:B, MATCH('Urban Percentages Over Time'!B323, 'Country and Variable Crosswalk'!A:A, 0))</f>
        <v>SVN</v>
      </c>
      <c r="B323" s="1">
        <v>705</v>
      </c>
      <c r="C323">
        <v>62.75847348689171</v>
      </c>
      <c r="D323">
        <v>0.17206687192670123</v>
      </c>
      <c r="E323">
        <v>37.241526513108283</v>
      </c>
      <c r="F323">
        <v>0.17206687192670062</v>
      </c>
      <c r="G323" s="3">
        <v>2006</v>
      </c>
    </row>
    <row r="324" spans="1:7" ht="15" x14ac:dyDescent="0.25">
      <c r="A324" s="3" t="str">
        <f>INDEX('Country and Variable Crosswalk'!B:B, MATCH('Urban Percentages Over Time'!B324, 'Country and Variable Crosswalk'!A:A, 0))</f>
        <v>ESP</v>
      </c>
      <c r="B324" s="1">
        <v>724</v>
      </c>
      <c r="C324">
        <v>61.026812156950058</v>
      </c>
      <c r="D324">
        <v>3.1433764956763945</v>
      </c>
      <c r="E324">
        <v>38.973187843049942</v>
      </c>
      <c r="F324">
        <v>3.1433764956763937</v>
      </c>
      <c r="G324" s="3">
        <v>2006</v>
      </c>
    </row>
    <row r="325" spans="1:7" ht="15" x14ac:dyDescent="0.25">
      <c r="A325" s="3" t="str">
        <f>INDEX('Country and Variable Crosswalk'!B:B, MATCH('Urban Percentages Over Time'!B325, 'Country and Variable Crosswalk'!A:A, 0))</f>
        <v>SWE</v>
      </c>
      <c r="B325" s="1">
        <v>752</v>
      </c>
      <c r="C325">
        <v>78.421880575321055</v>
      </c>
      <c r="D325">
        <v>2.1221344355619025</v>
      </c>
      <c r="E325">
        <v>21.578119424678931</v>
      </c>
      <c r="F325">
        <v>2.1221344355619056</v>
      </c>
      <c r="G325" s="3">
        <v>2006</v>
      </c>
    </row>
    <row r="326" spans="1:7" ht="15" x14ac:dyDescent="0.25">
      <c r="A326" s="3" t="str">
        <f>INDEX('Country and Variable Crosswalk'!B:B, MATCH('Urban Percentages Over Time'!B326, 'Country and Variable Crosswalk'!A:A, 0))</f>
        <v>CHE</v>
      </c>
      <c r="B326" s="1">
        <v>756</v>
      </c>
      <c r="C326">
        <v>87.102899559877855</v>
      </c>
      <c r="D326">
        <v>1.529239091768152</v>
      </c>
      <c r="E326">
        <v>12.89710044012215</v>
      </c>
      <c r="F326">
        <v>1.5292390917681509</v>
      </c>
      <c r="G326" s="3">
        <v>2006</v>
      </c>
    </row>
    <row r="327" spans="1:7" ht="15" x14ac:dyDescent="0.25">
      <c r="A327" s="3" t="str">
        <f>INDEX('Country and Variable Crosswalk'!B:B, MATCH('Urban Percentages Over Time'!B327, 'Country and Variable Crosswalk'!A:A, 0))</f>
        <v>THA</v>
      </c>
      <c r="B327" s="1">
        <v>764</v>
      </c>
      <c r="C327">
        <v>74.474146298213029</v>
      </c>
      <c r="D327">
        <v>2.9220656186920473</v>
      </c>
      <c r="E327">
        <v>25.525853701786978</v>
      </c>
      <c r="F327">
        <v>2.9220656186920508</v>
      </c>
      <c r="G327" s="3">
        <v>2006</v>
      </c>
    </row>
    <row r="328" spans="1:7" ht="15" x14ac:dyDescent="0.25">
      <c r="A328" s="3" t="str">
        <f>INDEX('Country and Variable Crosswalk'!B:B, MATCH('Urban Percentages Over Time'!B328, 'Country and Variable Crosswalk'!A:A, 0))</f>
        <v>TTO</v>
      </c>
      <c r="B328" s="1">
        <v>780</v>
      </c>
      <c r="C328"/>
      <c r="D328"/>
      <c r="E328"/>
      <c r="F328"/>
      <c r="G328" s="3">
        <v>2006</v>
      </c>
    </row>
    <row r="329" spans="1:7" ht="15" x14ac:dyDescent="0.25">
      <c r="A329" s="3" t="str">
        <f>INDEX('Country and Variable Crosswalk'!B:B, MATCH('Urban Percentages Over Time'!B329, 'Country and Variable Crosswalk'!A:A, 0))</f>
        <v>ARE</v>
      </c>
      <c r="B329" s="1">
        <v>784</v>
      </c>
      <c r="C329"/>
      <c r="D329"/>
      <c r="E329"/>
      <c r="F329"/>
      <c r="G329" s="3">
        <v>2006</v>
      </c>
    </row>
    <row r="330" spans="1:7" ht="15" x14ac:dyDescent="0.25">
      <c r="A330" s="3" t="str">
        <f>INDEX('Country and Variable Crosswalk'!B:B, MATCH('Urban Percentages Over Time'!B330, 'Country and Variable Crosswalk'!A:A, 0))</f>
        <v>TUN</v>
      </c>
      <c r="B330" s="1">
        <v>788</v>
      </c>
      <c r="C330">
        <v>83.123238789553525</v>
      </c>
      <c r="D330">
        <v>3.42375342577881</v>
      </c>
      <c r="E330">
        <v>16.876761210446489</v>
      </c>
      <c r="F330">
        <v>3.4237534257788127</v>
      </c>
      <c r="G330" s="3">
        <v>2006</v>
      </c>
    </row>
    <row r="331" spans="1:7" ht="15" x14ac:dyDescent="0.25">
      <c r="A331" s="3" t="str">
        <f>INDEX('Country and Variable Crosswalk'!B:B, MATCH('Urban Percentages Over Time'!B331, 'Country and Variable Crosswalk'!A:A, 0))</f>
        <v>TUR</v>
      </c>
      <c r="B331" s="1">
        <v>792</v>
      </c>
      <c r="C331">
        <v>50.247247126115511</v>
      </c>
      <c r="D331">
        <v>3.4335313289484497</v>
      </c>
      <c r="E331">
        <v>49.752752873884504</v>
      </c>
      <c r="F331">
        <v>3.4335313289484488</v>
      </c>
      <c r="G331" s="3">
        <v>2006</v>
      </c>
    </row>
    <row r="332" spans="1:7" ht="15" x14ac:dyDescent="0.25">
      <c r="A332" s="3" t="str">
        <f>INDEX('Country and Variable Crosswalk'!B:B, MATCH('Urban Percentages Over Time'!B332, 'Country and Variable Crosswalk'!A:A, 0))</f>
        <v>MKD</v>
      </c>
      <c r="B332" s="1">
        <v>807</v>
      </c>
      <c r="C332"/>
      <c r="D332"/>
      <c r="E332"/>
      <c r="F332"/>
      <c r="G332" s="3">
        <v>2006</v>
      </c>
    </row>
    <row r="333" spans="1:7" ht="15" x14ac:dyDescent="0.25">
      <c r="A333" s="3" t="str">
        <f>INDEX('Country and Variable Crosswalk'!B:B, MATCH('Urban Percentages Over Time'!B333, 'Country and Variable Crosswalk'!A:A, 0))</f>
        <v>GBR</v>
      </c>
      <c r="B333" s="1">
        <v>826</v>
      </c>
      <c r="C333">
        <v>68.464516776540123</v>
      </c>
      <c r="D333">
        <v>3.2213021663548744</v>
      </c>
      <c r="E333">
        <v>31.535483223459892</v>
      </c>
      <c r="F333">
        <v>3.2213021663548718</v>
      </c>
      <c r="G333" s="3">
        <v>2006</v>
      </c>
    </row>
    <row r="334" spans="1:7" ht="15" x14ac:dyDescent="0.25">
      <c r="A334" s="3" t="str">
        <f>INDEX('Country and Variable Crosswalk'!B:B, MATCH('Urban Percentages Over Time'!B334, 'Country and Variable Crosswalk'!A:A, 0))</f>
        <v>USA</v>
      </c>
      <c r="B334" s="1">
        <v>840</v>
      </c>
      <c r="C334">
        <v>65.688481779271967</v>
      </c>
      <c r="D334">
        <v>3.5298036125496912</v>
      </c>
      <c r="E334">
        <v>34.311518220728033</v>
      </c>
      <c r="F334">
        <v>3.5298036125496872</v>
      </c>
      <c r="G334" s="3">
        <v>2006</v>
      </c>
    </row>
    <row r="335" spans="1:7" ht="15" x14ac:dyDescent="0.25">
      <c r="A335" s="3" t="str">
        <f>INDEX('Country and Variable Crosswalk'!B:B, MATCH('Urban Percentages Over Time'!B335, 'Country and Variable Crosswalk'!A:A, 0))</f>
        <v>URY</v>
      </c>
      <c r="B335" s="1">
        <v>858</v>
      </c>
      <c r="C335">
        <v>59.277828060391599</v>
      </c>
      <c r="D335">
        <v>1.952846181883193</v>
      </c>
      <c r="E335">
        <v>40.722171939608387</v>
      </c>
      <c r="F335">
        <v>1.9528461818831937</v>
      </c>
      <c r="G335" s="3">
        <v>2006</v>
      </c>
    </row>
    <row r="336" spans="1:7" ht="15" x14ac:dyDescent="0.25">
      <c r="A336" s="3" t="str">
        <f>INDEX('Country and Variable Crosswalk'!B:B, MATCH('Urban Percentages Over Time'!B336, 'Country and Variable Crosswalk'!A:A, 0))</f>
        <v>QVE</v>
      </c>
      <c r="B336" s="1">
        <v>862</v>
      </c>
      <c r="C336"/>
      <c r="D336"/>
      <c r="E336"/>
      <c r="F336"/>
      <c r="G336" s="3">
        <v>2006</v>
      </c>
    </row>
    <row r="337" spans="1:7" ht="15" x14ac:dyDescent="0.25">
      <c r="A337" s="3" t="str">
        <f>INDEX('Country and Variable Crosswalk'!B:B, MATCH('Urban Percentages Over Time'!B337, 'Country and Variable Crosswalk'!A:A, 0))</f>
        <v>QCH</v>
      </c>
      <c r="B337" s="1">
        <v>970</v>
      </c>
      <c r="C337"/>
      <c r="D337"/>
      <c r="E337"/>
      <c r="F337"/>
      <c r="G337" s="3">
        <v>2006</v>
      </c>
    </row>
    <row r="338" spans="1:7" ht="15" x14ac:dyDescent="0.25">
      <c r="A338" s="3" t="str">
        <f>INDEX('Country and Variable Crosswalk'!B:B, MATCH('Urban Percentages Over Time'!B338, 'Country and Variable Crosswalk'!A:A, 0))</f>
        <v>QES</v>
      </c>
      <c r="B338" s="1">
        <v>971</v>
      </c>
      <c r="C338"/>
      <c r="D338"/>
      <c r="E338"/>
      <c r="F338"/>
      <c r="G338" s="3">
        <v>2006</v>
      </c>
    </row>
    <row r="339" spans="1:7" ht="15" x14ac:dyDescent="0.25">
      <c r="A339" s="3" t="str">
        <f>INDEX('Country and Variable Crosswalk'!B:B, MATCH('Urban Percentages Over Time'!B339, 'Country and Variable Crosswalk'!A:A, 0))</f>
        <v>QUC</v>
      </c>
      <c r="B339" s="1">
        <v>972</v>
      </c>
      <c r="C339"/>
      <c r="D339"/>
      <c r="E339"/>
      <c r="F339"/>
      <c r="G339" s="3">
        <v>2006</v>
      </c>
    </row>
    <row r="340" spans="1:7" ht="15" x14ac:dyDescent="0.25">
      <c r="A340" s="3" t="str">
        <f>INDEX('Country and Variable Crosswalk'!B:B, MATCH('Urban Percentages Over Time'!B340, 'Country and Variable Crosswalk'!A:A, 0))</f>
        <v>QUE</v>
      </c>
      <c r="B340" s="1">
        <v>973</v>
      </c>
      <c r="C340"/>
      <c r="D340"/>
      <c r="E340"/>
      <c r="F340"/>
      <c r="G340" s="3">
        <v>2006</v>
      </c>
    </row>
    <row r="341" spans="1:7" ht="15" x14ac:dyDescent="0.25">
      <c r="A341" s="3" t="str">
        <f>INDEX('Country and Variable Crosswalk'!B:B, MATCH('Urban Percentages Over Time'!B341, 'Country and Variable Crosswalk'!A:A, 0))</f>
        <v>QAR</v>
      </c>
      <c r="B341" s="1">
        <v>974</v>
      </c>
      <c r="C341"/>
      <c r="D341"/>
      <c r="E341"/>
      <c r="F341"/>
      <c r="G341" s="3">
        <v>2006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1"/>
  <sheetViews>
    <sheetView workbookViewId="0">
      <selection activeCell="E19" sqref="E19"/>
    </sheetView>
  </sheetViews>
  <sheetFormatPr defaultRowHeight="15" x14ac:dyDescent="0.25"/>
  <cols>
    <col min="1" max="1" width="13.28515625" bestFit="1" customWidth="1"/>
    <col min="12" max="12" width="23.85546875" bestFit="1" customWidth="1"/>
    <col min="13" max="13" width="23.7109375" bestFit="1" customWidth="1"/>
    <col min="14" max="14" width="22.7109375" bestFit="1" customWidth="1"/>
  </cols>
  <sheetData>
    <row r="1" spans="1:14" x14ac:dyDescent="0.25">
      <c r="A1" t="s">
        <v>113</v>
      </c>
      <c r="B1" t="s">
        <v>112</v>
      </c>
      <c r="C1" t="s">
        <v>106</v>
      </c>
      <c r="D1" t="s">
        <v>13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</v>
      </c>
      <c r="L1" t="s">
        <v>225</v>
      </c>
      <c r="M1" t="s">
        <v>226</v>
      </c>
      <c r="N1" t="s">
        <v>228</v>
      </c>
    </row>
    <row r="2" spans="1:14" x14ac:dyDescent="0.25">
      <c r="A2" t="str">
        <f>INDEX('Country and Variable Crosswalk'!B:B, MATCH('Urban Performance Over Time'!B2, 'Country and Variable Crosswalk'!A:A, 0))</f>
        <v>ALB</v>
      </c>
      <c r="B2" s="1">
        <v>8</v>
      </c>
      <c r="C2">
        <v>416.66878610806134</v>
      </c>
      <c r="D2">
        <v>2.6690759126234509</v>
      </c>
      <c r="E2">
        <v>450.04757610572454</v>
      </c>
      <c r="F2">
        <v>7.2126978475587489</v>
      </c>
      <c r="G2">
        <v>33.378789997663226</v>
      </c>
      <c r="H2">
        <v>7.6180959205870744</v>
      </c>
      <c r="I2">
        <v>1.1785774853825578E-5</v>
      </c>
      <c r="J2">
        <v>2015</v>
      </c>
      <c r="L2" t="b">
        <f>IF(ISBLANK(I2),"N/A",AND(IF(E2&gt;C2,TRUE,FALSE),IF(I2&lt;0.05,TRUE,FALSE)))</f>
        <v>1</v>
      </c>
      <c r="M2" t="b">
        <f>IF(ISBLANK(I2),"N/A",AND(IF(E2&lt;C2,TRUE,FALSE),IF(I2&lt;0.05,TRUE,FALSE)))</f>
        <v>0</v>
      </c>
      <c r="N2" t="b">
        <f>IF(ISBLANK(I2),"N/A",I2&gt;0.05)</f>
        <v>0</v>
      </c>
    </row>
    <row r="3" spans="1:14" x14ac:dyDescent="0.25">
      <c r="A3" t="str">
        <f>INDEX('Country and Variable Crosswalk'!B:B, MATCH('Urban Performance Over Time'!B3, 'Country and Variable Crosswalk'!A:A, 0))</f>
        <v>DZA</v>
      </c>
      <c r="B3" s="1">
        <v>12</v>
      </c>
      <c r="C3">
        <v>371.08719394150233</v>
      </c>
      <c r="D3">
        <v>2.7708216054986532</v>
      </c>
      <c r="E3">
        <v>396.72604491196489</v>
      </c>
      <c r="F3">
        <v>9.5121434070202628</v>
      </c>
      <c r="G3">
        <v>25.638850970462585</v>
      </c>
      <c r="H3">
        <v>10.327615011386124</v>
      </c>
      <c r="I3">
        <v>1.3044468454549901E-2</v>
      </c>
      <c r="J3">
        <v>2015</v>
      </c>
      <c r="L3" t="b">
        <f t="shared" ref="L3:L66" si="0">IF(ISBLANK(I3),"N/A",AND(IF(E3&gt;C3,TRUE,FALSE),IF(I3&lt;0.05,TRUE,FALSE)))</f>
        <v>1</v>
      </c>
      <c r="M3" t="b">
        <f t="shared" ref="M3:M66" si="1">IF(ISBLANK(I3),"N/A",AND(IF(E3&lt;C3,TRUE,FALSE),IF(I3&lt;0.05,TRUE,FALSE)))</f>
        <v>0</v>
      </c>
      <c r="N3" t="b">
        <f t="shared" ref="N3:N66" si="2">IF(ISBLANK(I3),"N/A",I3&gt;0.05)</f>
        <v>0</v>
      </c>
    </row>
    <row r="4" spans="1:14" x14ac:dyDescent="0.25">
      <c r="A4" t="str">
        <f>INDEX('Country and Variable Crosswalk'!B:B, MATCH('Urban Performance Over Time'!B4, 'Country and Variable Crosswalk'!A:A, 0))</f>
        <v>AZE</v>
      </c>
      <c r="B4" s="1">
        <v>31</v>
      </c>
      <c r="J4">
        <v>2015</v>
      </c>
      <c r="L4" t="str">
        <f t="shared" si="0"/>
        <v>N/A</v>
      </c>
      <c r="M4" t="str">
        <f t="shared" si="1"/>
        <v>N/A</v>
      </c>
      <c r="N4" t="str">
        <f t="shared" si="2"/>
        <v>N/A</v>
      </c>
    </row>
    <row r="5" spans="1:14" x14ac:dyDescent="0.25">
      <c r="A5" t="str">
        <f>INDEX('Country and Variable Crosswalk'!B:B, MATCH('Urban Performance Over Time'!B5, 'Country and Variable Crosswalk'!A:A, 0))</f>
        <v>ARG</v>
      </c>
      <c r="B5" s="1">
        <v>32</v>
      </c>
      <c r="J5">
        <v>2015</v>
      </c>
      <c r="L5" t="str">
        <f t="shared" si="0"/>
        <v>N/A</v>
      </c>
      <c r="M5" t="str">
        <f t="shared" si="1"/>
        <v>N/A</v>
      </c>
      <c r="N5" t="str">
        <f t="shared" si="2"/>
        <v>N/A</v>
      </c>
    </row>
    <row r="6" spans="1:14" x14ac:dyDescent="0.25">
      <c r="A6" t="str">
        <f>INDEX('Country and Variable Crosswalk'!B:B, MATCH('Urban Performance Over Time'!B6, 'Country and Variable Crosswalk'!A:A, 0))</f>
        <v>AUS</v>
      </c>
      <c r="B6" s="1">
        <v>36</v>
      </c>
      <c r="C6">
        <v>490.09630698555065</v>
      </c>
      <c r="D6">
        <v>3.0915299439215072</v>
      </c>
      <c r="E6">
        <v>519.53199201907898</v>
      </c>
      <c r="F6">
        <v>2.4025799352751398</v>
      </c>
      <c r="G6">
        <v>29.435685033528443</v>
      </c>
      <c r="H6">
        <v>4.2662092288216193</v>
      </c>
      <c r="I6">
        <v>5.2102051270241468E-12</v>
      </c>
      <c r="J6">
        <v>2015</v>
      </c>
      <c r="L6" t="b">
        <f t="shared" si="0"/>
        <v>1</v>
      </c>
      <c r="M6" t="b">
        <f t="shared" si="1"/>
        <v>0</v>
      </c>
      <c r="N6" t="b">
        <f t="shared" si="2"/>
        <v>0</v>
      </c>
    </row>
    <row r="7" spans="1:14" x14ac:dyDescent="0.25">
      <c r="A7" t="str">
        <f>INDEX('Country and Variable Crosswalk'!B:B, MATCH('Urban Performance Over Time'!B7, 'Country and Variable Crosswalk'!A:A, 0))</f>
        <v>AUT</v>
      </c>
      <c r="B7" s="1">
        <v>40</v>
      </c>
      <c r="C7">
        <v>495.64861137022763</v>
      </c>
      <c r="D7">
        <v>3.1881083548226101</v>
      </c>
      <c r="E7">
        <v>494.79698941019655</v>
      </c>
      <c r="F7">
        <v>7.2612686787995422</v>
      </c>
      <c r="G7">
        <v>-0.85162196003108193</v>
      </c>
      <c r="H7">
        <v>9.0199975497729898</v>
      </c>
      <c r="I7">
        <v>0.92477959838507728</v>
      </c>
      <c r="J7">
        <v>2015</v>
      </c>
      <c r="L7" t="b">
        <f t="shared" si="0"/>
        <v>0</v>
      </c>
      <c r="M7" t="b">
        <f t="shared" si="1"/>
        <v>0</v>
      </c>
      <c r="N7" t="b">
        <f t="shared" si="2"/>
        <v>1</v>
      </c>
    </row>
    <row r="8" spans="1:14" x14ac:dyDescent="0.25">
      <c r="A8" t="str">
        <f>INDEX('Country and Variable Crosswalk'!B:B, MATCH('Urban Performance Over Time'!B8, 'Country and Variable Crosswalk'!A:A, 0))</f>
        <v>BEL</v>
      </c>
      <c r="B8" s="1">
        <v>56</v>
      </c>
      <c r="C8">
        <v>513.7594210418232</v>
      </c>
      <c r="D8">
        <v>3.3553535067044549</v>
      </c>
      <c r="E8">
        <v>478.31814221057579</v>
      </c>
      <c r="F8">
        <v>8.4382770455556848</v>
      </c>
      <c r="G8">
        <v>-35.441278831247295</v>
      </c>
      <c r="H8">
        <v>10.396010934118079</v>
      </c>
      <c r="I8">
        <v>6.5172114467589861E-4</v>
      </c>
      <c r="J8">
        <v>2015</v>
      </c>
      <c r="L8" t="b">
        <f t="shared" si="0"/>
        <v>0</v>
      </c>
      <c r="M8" t="b">
        <f t="shared" si="1"/>
        <v>1</v>
      </c>
      <c r="N8" t="b">
        <f t="shared" si="2"/>
        <v>0</v>
      </c>
    </row>
    <row r="9" spans="1:14" x14ac:dyDescent="0.25">
      <c r="A9" t="str">
        <f>INDEX('Country and Variable Crosswalk'!B:B, MATCH('Urban Performance Over Time'!B9, 'Country and Variable Crosswalk'!A:A, 0))</f>
        <v>BRA</v>
      </c>
      <c r="B9" s="1">
        <v>76</v>
      </c>
      <c r="C9">
        <v>389.65826953580375</v>
      </c>
      <c r="D9">
        <v>3.2888596910803307</v>
      </c>
      <c r="E9">
        <v>418.58133899399428</v>
      </c>
      <c r="F9">
        <v>4.2857512746383781</v>
      </c>
      <c r="G9">
        <v>28.923069458190543</v>
      </c>
      <c r="H9">
        <v>5.6552039394615194</v>
      </c>
      <c r="I9">
        <v>3.1471193430745784E-7</v>
      </c>
      <c r="J9">
        <v>2015</v>
      </c>
      <c r="L9" t="b">
        <f t="shared" si="0"/>
        <v>1</v>
      </c>
      <c r="M9" t="b">
        <f t="shared" si="1"/>
        <v>0</v>
      </c>
      <c r="N9" t="b">
        <f t="shared" si="2"/>
        <v>0</v>
      </c>
    </row>
    <row r="10" spans="1:14" x14ac:dyDescent="0.25">
      <c r="A10" t="str">
        <f>INDEX('Country and Variable Crosswalk'!B:B, MATCH('Urban Performance Over Time'!B10, 'Country and Variable Crosswalk'!A:A, 0))</f>
        <v>BGR</v>
      </c>
      <c r="B10" s="1">
        <v>100</v>
      </c>
      <c r="C10">
        <v>426.29810279584564</v>
      </c>
      <c r="D10">
        <v>5.8544124180458041</v>
      </c>
      <c r="E10">
        <v>475.38319766222986</v>
      </c>
      <c r="F10">
        <v>8.1227908064456269</v>
      </c>
      <c r="G10">
        <v>49.085094866384132</v>
      </c>
      <c r="H10">
        <v>10.79584896127664</v>
      </c>
      <c r="I10">
        <v>5.4502974453677149E-6</v>
      </c>
      <c r="J10">
        <v>2015</v>
      </c>
      <c r="L10" t="b">
        <f t="shared" si="0"/>
        <v>1</v>
      </c>
      <c r="M10" t="b">
        <f t="shared" si="1"/>
        <v>0</v>
      </c>
      <c r="N10" t="b">
        <f t="shared" si="2"/>
        <v>0</v>
      </c>
    </row>
    <row r="11" spans="1:14" x14ac:dyDescent="0.25">
      <c r="A11" t="str">
        <f>INDEX('Country and Variable Crosswalk'!B:B, MATCH('Urban Performance Over Time'!B11, 'Country and Variable Crosswalk'!A:A, 0))</f>
        <v>CAN</v>
      </c>
      <c r="B11" s="1">
        <v>124</v>
      </c>
      <c r="C11">
        <v>520.72579116405075</v>
      </c>
      <c r="D11">
        <v>2.6192481124228184</v>
      </c>
      <c r="E11">
        <v>536.40256793442597</v>
      </c>
      <c r="F11">
        <v>3.1885499810381619</v>
      </c>
      <c r="G11">
        <v>15.676776770375319</v>
      </c>
      <c r="H11">
        <v>4.0020792160105705</v>
      </c>
      <c r="I11">
        <v>8.9599013175378751E-5</v>
      </c>
      <c r="J11">
        <v>2015</v>
      </c>
      <c r="L11" t="b">
        <f t="shared" si="0"/>
        <v>1</v>
      </c>
      <c r="M11" t="b">
        <f t="shared" si="1"/>
        <v>0</v>
      </c>
      <c r="N11" t="b">
        <f t="shared" si="2"/>
        <v>0</v>
      </c>
    </row>
    <row r="12" spans="1:14" x14ac:dyDescent="0.25">
      <c r="A12" t="str">
        <f>INDEX('Country and Variable Crosswalk'!B:B, MATCH('Urban Performance Over Time'!B12, 'Country and Variable Crosswalk'!A:A, 0))</f>
        <v>CHL</v>
      </c>
      <c r="B12" s="1">
        <v>152</v>
      </c>
      <c r="C12">
        <v>426.79315284051768</v>
      </c>
      <c r="D12">
        <v>5.6985892789509238</v>
      </c>
      <c r="E12">
        <v>458.60035318672902</v>
      </c>
      <c r="F12">
        <v>3.6651357542310565</v>
      </c>
      <c r="G12">
        <v>31.807200346211278</v>
      </c>
      <c r="H12">
        <v>7.4706045343123861</v>
      </c>
      <c r="I12">
        <v>2.0658939947412928E-5</v>
      </c>
      <c r="J12">
        <v>2015</v>
      </c>
      <c r="L12" t="b">
        <f t="shared" si="0"/>
        <v>1</v>
      </c>
      <c r="M12" t="b">
        <f t="shared" si="1"/>
        <v>0</v>
      </c>
      <c r="N12" t="b">
        <f t="shared" si="2"/>
        <v>0</v>
      </c>
    </row>
    <row r="13" spans="1:14" x14ac:dyDescent="0.25">
      <c r="A13" t="str">
        <f>INDEX('Country and Variable Crosswalk'!B:B, MATCH('Urban Performance Over Time'!B13, 'Country and Variable Crosswalk'!A:A, 0))</f>
        <v>QCN</v>
      </c>
      <c r="B13" s="1">
        <v>156</v>
      </c>
      <c r="J13">
        <v>2015</v>
      </c>
      <c r="L13" t="str">
        <f t="shared" si="0"/>
        <v>N/A</v>
      </c>
      <c r="M13" t="str">
        <f t="shared" si="1"/>
        <v>N/A</v>
      </c>
      <c r="N13" t="str">
        <f t="shared" si="2"/>
        <v>N/A</v>
      </c>
    </row>
    <row r="14" spans="1:14" x14ac:dyDescent="0.25">
      <c r="A14" t="str">
        <f>INDEX('Country and Variable Crosswalk'!B:B, MATCH('Urban Performance Over Time'!B14, 'Country and Variable Crosswalk'!A:A, 0))</f>
        <v>TAP</v>
      </c>
      <c r="B14" s="1">
        <v>158</v>
      </c>
      <c r="C14">
        <v>497.41781612816334</v>
      </c>
      <c r="D14">
        <v>4.5681964498390872</v>
      </c>
      <c r="E14">
        <v>555.71329221625535</v>
      </c>
      <c r="F14">
        <v>3.9325110600385904</v>
      </c>
      <c r="G14">
        <v>58.295476088091931</v>
      </c>
      <c r="H14">
        <v>6.7399607377320718</v>
      </c>
      <c r="I14">
        <v>5.1847702602121979E-18</v>
      </c>
      <c r="J14">
        <v>2015</v>
      </c>
      <c r="L14" t="b">
        <f t="shared" si="0"/>
        <v>1</v>
      </c>
      <c r="M14" t="b">
        <f t="shared" si="1"/>
        <v>0</v>
      </c>
      <c r="N14" t="b">
        <f t="shared" si="2"/>
        <v>0</v>
      </c>
    </row>
    <row r="15" spans="1:14" x14ac:dyDescent="0.25">
      <c r="A15" t="str">
        <f>INDEX('Country and Variable Crosswalk'!B:B, MATCH('Urban Performance Over Time'!B15, 'Country and Variable Crosswalk'!A:A, 0))</f>
        <v>COL</v>
      </c>
      <c r="B15" s="1">
        <v>170</v>
      </c>
      <c r="C15">
        <v>402.49722528974235</v>
      </c>
      <c r="D15">
        <v>4.4785585014737919</v>
      </c>
      <c r="E15">
        <v>432.30986964331424</v>
      </c>
      <c r="F15">
        <v>3.5737934373784488</v>
      </c>
      <c r="G15">
        <v>29.812644353571944</v>
      </c>
      <c r="H15">
        <v>5.9749418924430993</v>
      </c>
      <c r="I15">
        <v>6.0500552832325633E-7</v>
      </c>
      <c r="J15">
        <v>2015</v>
      </c>
      <c r="L15" t="b">
        <f t="shared" si="0"/>
        <v>1</v>
      </c>
      <c r="M15" t="b">
        <f t="shared" si="1"/>
        <v>0</v>
      </c>
      <c r="N15" t="b">
        <f t="shared" si="2"/>
        <v>0</v>
      </c>
    </row>
    <row r="16" spans="1:14" x14ac:dyDescent="0.25">
      <c r="A16" t="str">
        <f>INDEX('Country and Variable Crosswalk'!B:B, MATCH('Urban Performance Over Time'!B16, 'Country and Variable Crosswalk'!A:A, 0))</f>
        <v>CRI</v>
      </c>
      <c r="B16" s="1">
        <v>188</v>
      </c>
      <c r="C16">
        <v>419.94616594193707</v>
      </c>
      <c r="D16">
        <v>2.2564890553536849</v>
      </c>
      <c r="E16">
        <v>413.05284996510255</v>
      </c>
      <c r="F16">
        <v>7.132576816005689</v>
      </c>
      <c r="G16">
        <v>-6.8933159768345327</v>
      </c>
      <c r="H16">
        <v>7.738809345402041</v>
      </c>
      <c r="I16">
        <v>0.37306527689794294</v>
      </c>
      <c r="J16">
        <v>2015</v>
      </c>
      <c r="L16" t="b">
        <f t="shared" si="0"/>
        <v>0</v>
      </c>
      <c r="M16" t="b">
        <f t="shared" si="1"/>
        <v>0</v>
      </c>
      <c r="N16" t="b">
        <f t="shared" si="2"/>
        <v>1</v>
      </c>
    </row>
    <row r="17" spans="1:14" x14ac:dyDescent="0.25">
      <c r="A17" t="str">
        <f>INDEX('Country and Variable Crosswalk'!B:B, MATCH('Urban Performance Over Time'!B17, 'Country and Variable Crosswalk'!A:A, 0))</f>
        <v>HRV</v>
      </c>
      <c r="B17" s="1">
        <v>191</v>
      </c>
      <c r="C17">
        <v>464.7385322367611</v>
      </c>
      <c r="D17">
        <v>3.396159653985459</v>
      </c>
      <c r="E17">
        <v>491.77100021399639</v>
      </c>
      <c r="F17">
        <v>5.1927824745560738</v>
      </c>
      <c r="G17">
        <v>27.032467977235257</v>
      </c>
      <c r="H17">
        <v>6.8076041732737034</v>
      </c>
      <c r="I17">
        <v>7.1594894892572323E-5</v>
      </c>
      <c r="J17">
        <v>2015</v>
      </c>
      <c r="L17" t="b">
        <f t="shared" si="0"/>
        <v>1</v>
      </c>
      <c r="M17" t="b">
        <f t="shared" si="1"/>
        <v>0</v>
      </c>
      <c r="N17" t="b">
        <f t="shared" si="2"/>
        <v>0</v>
      </c>
    </row>
    <row r="18" spans="1:14" x14ac:dyDescent="0.25">
      <c r="A18" t="str">
        <f>INDEX('Country and Variable Crosswalk'!B:B, MATCH('Urban Performance Over Time'!B18, 'Country and Variable Crosswalk'!A:A, 0))</f>
        <v>CZE</v>
      </c>
      <c r="B18" s="1">
        <v>203</v>
      </c>
      <c r="C18">
        <v>483.56147080836882</v>
      </c>
      <c r="D18">
        <v>3.0567729238337957</v>
      </c>
      <c r="E18">
        <v>525.34357967339201</v>
      </c>
      <c r="F18">
        <v>5.1761811018563169</v>
      </c>
      <c r="G18">
        <v>41.782108865023247</v>
      </c>
      <c r="H18">
        <v>6.8892221088224961</v>
      </c>
      <c r="I18">
        <v>1.3207564775678873E-9</v>
      </c>
      <c r="J18">
        <v>2015</v>
      </c>
      <c r="L18" t="b">
        <f t="shared" si="0"/>
        <v>1</v>
      </c>
      <c r="M18" t="b">
        <f t="shared" si="1"/>
        <v>0</v>
      </c>
      <c r="N18" t="b">
        <f t="shared" si="2"/>
        <v>0</v>
      </c>
    </row>
    <row r="19" spans="1:14" x14ac:dyDescent="0.25">
      <c r="A19" t="str">
        <f>INDEX('Country and Variable Crosswalk'!B:B, MATCH('Urban Performance Over Time'!B19, 'Country and Variable Crosswalk'!A:A, 0))</f>
        <v>DNK</v>
      </c>
      <c r="B19" s="1">
        <v>208</v>
      </c>
      <c r="C19">
        <v>500.87227539431109</v>
      </c>
      <c r="D19">
        <v>2.7792040364937503</v>
      </c>
      <c r="E19">
        <v>507.73791368193446</v>
      </c>
      <c r="F19">
        <v>5.6802355322643159</v>
      </c>
      <c r="G19">
        <v>6.8656382876233755</v>
      </c>
      <c r="H19">
        <v>6.3820232313446708</v>
      </c>
      <c r="I19">
        <v>0.28202668679738901</v>
      </c>
      <c r="J19">
        <v>2015</v>
      </c>
      <c r="L19" t="b">
        <f t="shared" si="0"/>
        <v>0</v>
      </c>
      <c r="M19" t="b">
        <f t="shared" si="1"/>
        <v>0</v>
      </c>
      <c r="N19" t="b">
        <f t="shared" si="2"/>
        <v>1</v>
      </c>
    </row>
    <row r="20" spans="1:14" x14ac:dyDescent="0.25">
      <c r="A20" t="str">
        <f>INDEX('Country and Variable Crosswalk'!B:B, MATCH('Urban Performance Over Time'!B20, 'Country and Variable Crosswalk'!A:A, 0))</f>
        <v>DOM</v>
      </c>
      <c r="B20" s="1">
        <v>214</v>
      </c>
      <c r="C20">
        <v>322.57838163814142</v>
      </c>
      <c r="D20">
        <v>3.2123604719940979</v>
      </c>
      <c r="E20">
        <v>363.64116939266728</v>
      </c>
      <c r="F20">
        <v>8.1896078729457464</v>
      </c>
      <c r="G20">
        <v>41.062787754525807</v>
      </c>
      <c r="H20">
        <v>9.1833634316372503</v>
      </c>
      <c r="I20">
        <v>7.7697461669532402E-6</v>
      </c>
      <c r="J20">
        <v>2015</v>
      </c>
      <c r="L20" t="b">
        <f t="shared" si="0"/>
        <v>1</v>
      </c>
      <c r="M20" t="b">
        <f t="shared" si="1"/>
        <v>0</v>
      </c>
      <c r="N20" t="b">
        <f t="shared" si="2"/>
        <v>0</v>
      </c>
    </row>
    <row r="21" spans="1:14" x14ac:dyDescent="0.25">
      <c r="A21" t="str">
        <f>INDEX('Country and Variable Crosswalk'!B:B, MATCH('Urban Performance Over Time'!B21, 'Country and Variable Crosswalk'!A:A, 0))</f>
        <v>EST</v>
      </c>
      <c r="B21" s="1">
        <v>233</v>
      </c>
      <c r="C21">
        <v>529.72273900193613</v>
      </c>
      <c r="D21">
        <v>2.5505997161689224</v>
      </c>
      <c r="E21">
        <v>545.30388934771463</v>
      </c>
      <c r="F21">
        <v>4.5549793370553031</v>
      </c>
      <c r="G21">
        <v>15.581150345778532</v>
      </c>
      <c r="H21">
        <v>5.5052541342404577</v>
      </c>
      <c r="I21">
        <v>4.6514158104969099E-3</v>
      </c>
      <c r="J21">
        <v>2015</v>
      </c>
      <c r="L21" t="b">
        <f t="shared" si="0"/>
        <v>1</v>
      </c>
      <c r="M21" t="b">
        <f t="shared" si="1"/>
        <v>0</v>
      </c>
      <c r="N21" t="b">
        <f t="shared" si="2"/>
        <v>0</v>
      </c>
    </row>
    <row r="22" spans="1:14" x14ac:dyDescent="0.25">
      <c r="A22" t="str">
        <f>INDEX('Country and Variable Crosswalk'!B:B, MATCH('Urban Performance Over Time'!B22, 'Country and Variable Crosswalk'!A:A, 0))</f>
        <v>FIN</v>
      </c>
      <c r="B22" s="1">
        <v>246</v>
      </c>
      <c r="C22">
        <v>526.27481964118977</v>
      </c>
      <c r="D22">
        <v>2.3044747468671956</v>
      </c>
      <c r="E22">
        <v>540.39019271733321</v>
      </c>
      <c r="F22">
        <v>6.0504584212723573</v>
      </c>
      <c r="G22">
        <v>14.115373076143522</v>
      </c>
      <c r="H22">
        <v>6.5020476029358081</v>
      </c>
      <c r="I22">
        <v>2.9937826104666575E-2</v>
      </c>
      <c r="J22">
        <v>2015</v>
      </c>
      <c r="L22" t="b">
        <f t="shared" si="0"/>
        <v>1</v>
      </c>
      <c r="M22" t="b">
        <f t="shared" si="1"/>
        <v>0</v>
      </c>
      <c r="N22" t="b">
        <f t="shared" si="2"/>
        <v>0</v>
      </c>
    </row>
    <row r="23" spans="1:14" x14ac:dyDescent="0.25">
      <c r="A23" t="str">
        <f>INDEX('Country and Variable Crosswalk'!B:B, MATCH('Urban Performance Over Time'!B23, 'Country and Variable Crosswalk'!A:A, 0))</f>
        <v>FRA</v>
      </c>
      <c r="B23" s="1">
        <v>250</v>
      </c>
      <c r="C23">
        <v>491.87232839378458</v>
      </c>
      <c r="D23">
        <v>3.6739467998988253</v>
      </c>
      <c r="E23">
        <v>505.25680946286121</v>
      </c>
      <c r="F23">
        <v>8.3013683766574218</v>
      </c>
      <c r="G23">
        <v>13.384481069076589</v>
      </c>
      <c r="H23">
        <v>10.909049872553876</v>
      </c>
      <c r="I23">
        <v>0.21985439731808568</v>
      </c>
      <c r="J23">
        <v>2015</v>
      </c>
      <c r="L23" t="b">
        <f t="shared" si="0"/>
        <v>0</v>
      </c>
      <c r="M23" t="b">
        <f t="shared" si="1"/>
        <v>0</v>
      </c>
      <c r="N23" t="b">
        <f t="shared" si="2"/>
        <v>1</v>
      </c>
    </row>
    <row r="24" spans="1:14" x14ac:dyDescent="0.25">
      <c r="A24" t="str">
        <f>INDEX('Country and Variable Crosswalk'!B:B, MATCH('Urban Performance Over Time'!B24, 'Country and Variable Crosswalk'!A:A, 0))</f>
        <v>GEO</v>
      </c>
      <c r="B24" s="1">
        <v>268</v>
      </c>
      <c r="C24">
        <v>394.68396813214963</v>
      </c>
      <c r="D24">
        <v>2.9755485882395782</v>
      </c>
      <c r="E24">
        <v>434.01132941196113</v>
      </c>
      <c r="F24">
        <v>4.5398988366472066</v>
      </c>
      <c r="G24">
        <v>39.327361279811498</v>
      </c>
      <c r="H24">
        <v>5.5245494331862899</v>
      </c>
      <c r="I24">
        <v>1.0898535172842063E-12</v>
      </c>
      <c r="J24">
        <v>2015</v>
      </c>
      <c r="L24" t="b">
        <f t="shared" si="0"/>
        <v>1</v>
      </c>
      <c r="M24" t="b">
        <f t="shared" si="1"/>
        <v>0</v>
      </c>
      <c r="N24" t="b">
        <f t="shared" si="2"/>
        <v>0</v>
      </c>
    </row>
    <row r="25" spans="1:14" x14ac:dyDescent="0.25">
      <c r="A25" t="str">
        <f>INDEX('Country and Variable Crosswalk'!B:B, MATCH('Urban Performance Over Time'!B25, 'Country and Variable Crosswalk'!A:A, 0))</f>
        <v>DEU</v>
      </c>
      <c r="B25" s="1">
        <v>276</v>
      </c>
      <c r="C25">
        <v>510.59671795256929</v>
      </c>
      <c r="D25">
        <v>4.3496920907974861</v>
      </c>
      <c r="E25">
        <v>508.5385155943593</v>
      </c>
      <c r="F25">
        <v>9.8598787192199939</v>
      </c>
      <c r="G25">
        <v>-2.0582023582099569</v>
      </c>
      <c r="H25">
        <v>12.287204052697236</v>
      </c>
      <c r="I25">
        <v>0.8669705210245835</v>
      </c>
      <c r="J25">
        <v>2015</v>
      </c>
      <c r="L25" t="b">
        <f t="shared" si="0"/>
        <v>0</v>
      </c>
      <c r="M25" t="b">
        <f t="shared" si="1"/>
        <v>0</v>
      </c>
      <c r="N25" t="b">
        <f t="shared" si="2"/>
        <v>1</v>
      </c>
    </row>
    <row r="26" spans="1:14" x14ac:dyDescent="0.25">
      <c r="A26" t="str">
        <f>INDEX('Country and Variable Crosswalk'!B:B, MATCH('Urban Performance Over Time'!B26, 'Country and Variable Crosswalk'!A:A, 0))</f>
        <v>GRC</v>
      </c>
      <c r="B26" s="1">
        <v>300</v>
      </c>
      <c r="C26">
        <v>444.20925334159148</v>
      </c>
      <c r="D26">
        <v>5.3910754407565946</v>
      </c>
      <c r="E26">
        <v>477.13439664242696</v>
      </c>
      <c r="F26">
        <v>6.1230341438668692</v>
      </c>
      <c r="G26">
        <v>32.925143300835565</v>
      </c>
      <c r="H26">
        <v>8.5446234431154799</v>
      </c>
      <c r="I26">
        <v>1.1652833521981434E-4</v>
      </c>
      <c r="J26">
        <v>2015</v>
      </c>
      <c r="L26" t="b">
        <f t="shared" si="0"/>
        <v>1</v>
      </c>
      <c r="M26" t="b">
        <f t="shared" si="1"/>
        <v>0</v>
      </c>
      <c r="N26" t="b">
        <f t="shared" si="2"/>
        <v>0</v>
      </c>
    </row>
    <row r="27" spans="1:14" x14ac:dyDescent="0.25">
      <c r="A27" t="str">
        <f>INDEX('Country and Variable Crosswalk'!B:B, MATCH('Urban Performance Over Time'!B27, 'Country and Variable Crosswalk'!A:A, 0))</f>
        <v>HKG</v>
      </c>
      <c r="B27" s="1">
        <v>344</v>
      </c>
      <c r="C27">
        <v>0</v>
      </c>
      <c r="E27">
        <v>523.2774477574402</v>
      </c>
      <c r="F27">
        <v>2.5472279669915139</v>
      </c>
      <c r="G27">
        <v>0</v>
      </c>
      <c r="J27">
        <v>2015</v>
      </c>
      <c r="L27" t="str">
        <f t="shared" si="0"/>
        <v>N/A</v>
      </c>
      <c r="M27" t="str">
        <f t="shared" si="1"/>
        <v>N/A</v>
      </c>
      <c r="N27" t="str">
        <f t="shared" si="2"/>
        <v>N/A</v>
      </c>
    </row>
    <row r="28" spans="1:14" x14ac:dyDescent="0.25">
      <c r="A28" t="str">
        <f>INDEX('Country and Variable Crosswalk'!B:B, MATCH('Urban Performance Over Time'!B28, 'Country and Variable Crosswalk'!A:A, 0))</f>
        <v>HUN</v>
      </c>
      <c r="B28" s="1">
        <v>348</v>
      </c>
      <c r="C28">
        <v>460.90417517555079</v>
      </c>
      <c r="D28">
        <v>4.9279256766826718</v>
      </c>
      <c r="E28">
        <v>497.07630203906814</v>
      </c>
      <c r="F28">
        <v>5.1098520249991335</v>
      </c>
      <c r="G28">
        <v>36.172126863517292</v>
      </c>
      <c r="H28">
        <v>8.4615388539922822</v>
      </c>
      <c r="I28">
        <v>1.9123381326948241E-5</v>
      </c>
      <c r="J28">
        <v>2015</v>
      </c>
      <c r="L28" t="b">
        <f t="shared" si="0"/>
        <v>1</v>
      </c>
      <c r="M28" t="b">
        <f t="shared" si="1"/>
        <v>0</v>
      </c>
      <c r="N28" t="b">
        <f t="shared" si="2"/>
        <v>0</v>
      </c>
    </row>
    <row r="29" spans="1:14" x14ac:dyDescent="0.25">
      <c r="A29" t="str">
        <f>INDEX('Country and Variable Crosswalk'!B:B, MATCH('Urban Performance Over Time'!B29, 'Country and Variable Crosswalk'!A:A, 0))</f>
        <v>ISL</v>
      </c>
      <c r="B29" s="1">
        <v>352</v>
      </c>
      <c r="C29">
        <v>470.55468705677299</v>
      </c>
      <c r="D29">
        <v>1.875751822461053</v>
      </c>
      <c r="E29">
        <v>478.8959440720235</v>
      </c>
      <c r="F29">
        <v>3.3622887935041481</v>
      </c>
      <c r="G29">
        <v>8.3412570152505463</v>
      </c>
      <c r="H29">
        <v>3.7682103419343114</v>
      </c>
      <c r="I29">
        <v>2.6857283007824934E-2</v>
      </c>
      <c r="J29">
        <v>2015</v>
      </c>
      <c r="L29" t="b">
        <f t="shared" si="0"/>
        <v>1</v>
      </c>
      <c r="M29" t="b">
        <f t="shared" si="1"/>
        <v>0</v>
      </c>
      <c r="N29" t="b">
        <f t="shared" si="2"/>
        <v>0</v>
      </c>
    </row>
    <row r="30" spans="1:14" x14ac:dyDescent="0.25">
      <c r="A30" t="str">
        <f>INDEX('Country and Variable Crosswalk'!B:B, MATCH('Urban Performance Over Time'!B30, 'Country and Variable Crosswalk'!A:A, 0))</f>
        <v>QHP</v>
      </c>
      <c r="B30" s="1">
        <v>356</v>
      </c>
      <c r="J30">
        <v>2015</v>
      </c>
      <c r="L30" t="str">
        <f t="shared" si="0"/>
        <v>N/A</v>
      </c>
      <c r="M30" t="str">
        <f t="shared" si="1"/>
        <v>N/A</v>
      </c>
      <c r="N30" t="str">
        <f t="shared" si="2"/>
        <v>N/A</v>
      </c>
    </row>
    <row r="31" spans="1:14" x14ac:dyDescent="0.25">
      <c r="A31" t="str">
        <f>INDEX('Country and Variable Crosswalk'!B:B, MATCH('Urban Performance Over Time'!B31, 'Country and Variable Crosswalk'!A:A, 0))</f>
        <v>IDN</v>
      </c>
      <c r="B31" s="1">
        <v>360</v>
      </c>
      <c r="C31">
        <v>397.55381233728434</v>
      </c>
      <c r="D31">
        <v>2.9506852990587409</v>
      </c>
      <c r="E31">
        <v>438.40503734354246</v>
      </c>
      <c r="F31">
        <v>8.3131338289036787</v>
      </c>
      <c r="G31">
        <v>40.851225006258197</v>
      </c>
      <c r="H31">
        <v>9.0738937427624577</v>
      </c>
      <c r="I31">
        <v>6.7297593746207258E-6</v>
      </c>
      <c r="J31">
        <v>2015</v>
      </c>
      <c r="L31" t="b">
        <f t="shared" si="0"/>
        <v>1</v>
      </c>
      <c r="M31" t="b">
        <f t="shared" si="1"/>
        <v>0</v>
      </c>
      <c r="N31" t="b">
        <f t="shared" si="2"/>
        <v>0</v>
      </c>
    </row>
    <row r="32" spans="1:14" x14ac:dyDescent="0.25">
      <c r="A32" t="str">
        <f>INDEX('Country and Variable Crosswalk'!B:B, MATCH('Urban Performance Over Time'!B32, 'Country and Variable Crosswalk'!A:A, 0))</f>
        <v>IRL</v>
      </c>
      <c r="B32" s="1">
        <v>372</v>
      </c>
      <c r="C32">
        <v>498.55628163024267</v>
      </c>
      <c r="D32">
        <v>2.773732620138782</v>
      </c>
      <c r="E32">
        <v>514.87419465832022</v>
      </c>
      <c r="F32">
        <v>5.6589917004598087</v>
      </c>
      <c r="G32">
        <v>16.317913028077552</v>
      </c>
      <c r="H32">
        <v>6.2786480769690058</v>
      </c>
      <c r="I32">
        <v>9.3508498383855984E-3</v>
      </c>
      <c r="J32">
        <v>2015</v>
      </c>
      <c r="L32" t="b">
        <f t="shared" si="0"/>
        <v>1</v>
      </c>
      <c r="M32" t="b">
        <f t="shared" si="1"/>
        <v>0</v>
      </c>
      <c r="N32" t="b">
        <f t="shared" si="2"/>
        <v>0</v>
      </c>
    </row>
    <row r="33" spans="1:14" x14ac:dyDescent="0.25">
      <c r="A33" t="str">
        <f>INDEX('Country and Variable Crosswalk'!B:B, MATCH('Urban Performance Over Time'!B33, 'Country and Variable Crosswalk'!A:A, 0))</f>
        <v>ISR</v>
      </c>
      <c r="B33" s="1">
        <v>376</v>
      </c>
      <c r="C33">
        <v>463.48144788552037</v>
      </c>
      <c r="D33">
        <v>5.0337185767799548</v>
      </c>
      <c r="E33">
        <v>470.88161066013447</v>
      </c>
      <c r="F33">
        <v>7.1281855581320208</v>
      </c>
      <c r="G33">
        <v>7.4001627746141025</v>
      </c>
      <c r="H33">
        <v>9.8247089880765017</v>
      </c>
      <c r="I33">
        <v>0.45131799987640575</v>
      </c>
      <c r="J33">
        <v>2015</v>
      </c>
      <c r="L33" t="b">
        <f t="shared" si="0"/>
        <v>0</v>
      </c>
      <c r="M33" t="b">
        <f t="shared" si="1"/>
        <v>0</v>
      </c>
      <c r="N33" t="b">
        <f t="shared" si="2"/>
        <v>1</v>
      </c>
    </row>
    <row r="34" spans="1:14" x14ac:dyDescent="0.25">
      <c r="A34" t="str">
        <f>INDEX('Country and Variable Crosswalk'!B:B, MATCH('Urban Performance Over Time'!B34, 'Country and Variable Crosswalk'!A:A, 0))</f>
        <v>ITA</v>
      </c>
      <c r="B34" s="1">
        <v>380</v>
      </c>
      <c r="C34">
        <v>476.85599729299514</v>
      </c>
      <c r="D34">
        <v>3.8983946490209931</v>
      </c>
      <c r="E34">
        <v>503.23613009751125</v>
      </c>
      <c r="F34">
        <v>7.2902718788551493</v>
      </c>
      <c r="G34">
        <v>26.380132804516155</v>
      </c>
      <c r="H34">
        <v>9.0050335025340722</v>
      </c>
      <c r="I34">
        <v>3.3952150229542215E-3</v>
      </c>
      <c r="J34">
        <v>2015</v>
      </c>
      <c r="L34" t="b">
        <f t="shared" si="0"/>
        <v>1</v>
      </c>
      <c r="M34" t="b">
        <f t="shared" si="1"/>
        <v>0</v>
      </c>
      <c r="N34" t="b">
        <f t="shared" si="2"/>
        <v>0</v>
      </c>
    </row>
    <row r="35" spans="1:14" x14ac:dyDescent="0.25">
      <c r="A35" t="str">
        <f>INDEX('Country and Variable Crosswalk'!B:B, MATCH('Urban Performance Over Time'!B35, 'Country and Variable Crosswalk'!A:A, 0))</f>
        <v>JPN</v>
      </c>
      <c r="B35" s="1">
        <v>392</v>
      </c>
      <c r="C35">
        <v>524.92133666106747</v>
      </c>
      <c r="D35">
        <v>6.8348398981536223</v>
      </c>
      <c r="E35">
        <v>543.53776101808876</v>
      </c>
      <c r="F35">
        <v>4.1068993175010071</v>
      </c>
      <c r="G35">
        <v>18.616424357021209</v>
      </c>
      <c r="H35">
        <v>8.82917376306</v>
      </c>
      <c r="I35">
        <v>3.4986671784147903E-2</v>
      </c>
      <c r="J35">
        <v>2015</v>
      </c>
      <c r="L35" t="b">
        <f t="shared" si="0"/>
        <v>1</v>
      </c>
      <c r="M35" t="b">
        <f t="shared" si="1"/>
        <v>0</v>
      </c>
      <c r="N35" t="b">
        <f t="shared" si="2"/>
        <v>0</v>
      </c>
    </row>
    <row r="36" spans="1:14" x14ac:dyDescent="0.25">
      <c r="A36" t="str">
        <f>INDEX('Country and Variable Crosswalk'!B:B, MATCH('Urban Performance Over Time'!B36, 'Country and Variable Crosswalk'!A:A, 0))</f>
        <v>KAZ</v>
      </c>
      <c r="B36" s="1">
        <v>398</v>
      </c>
      <c r="J36">
        <v>2015</v>
      </c>
      <c r="L36" t="str">
        <f t="shared" si="0"/>
        <v>N/A</v>
      </c>
      <c r="M36" t="str">
        <f t="shared" si="1"/>
        <v>N/A</v>
      </c>
      <c r="N36" t="str">
        <f t="shared" si="2"/>
        <v>N/A</v>
      </c>
    </row>
    <row r="37" spans="1:14" x14ac:dyDescent="0.25">
      <c r="A37" t="str">
        <f>INDEX('Country and Variable Crosswalk'!B:B, MATCH('Urban Performance Over Time'!B37, 'Country and Variable Crosswalk'!A:A, 0))</f>
        <v>JOR</v>
      </c>
      <c r="B37" s="1">
        <v>400</v>
      </c>
      <c r="C37">
        <v>402.34477054096561</v>
      </c>
      <c r="D37">
        <v>3.7468318080142264</v>
      </c>
      <c r="E37">
        <v>420.53221364008743</v>
      </c>
      <c r="F37">
        <v>4.6980861731540458</v>
      </c>
      <c r="G37">
        <v>18.187443099121822</v>
      </c>
      <c r="H37">
        <v>6.5072072229391518</v>
      </c>
      <c r="I37">
        <v>5.1904676467279115E-3</v>
      </c>
      <c r="J37">
        <v>2015</v>
      </c>
      <c r="L37" t="b">
        <f t="shared" si="0"/>
        <v>1</v>
      </c>
      <c r="M37" t="b">
        <f t="shared" si="1"/>
        <v>0</v>
      </c>
      <c r="N37" t="b">
        <f t="shared" si="2"/>
        <v>0</v>
      </c>
    </row>
    <row r="38" spans="1:14" x14ac:dyDescent="0.25">
      <c r="A38" t="str">
        <f>INDEX('Country and Variable Crosswalk'!B:B, MATCH('Urban Performance Over Time'!B38, 'Country and Variable Crosswalk'!A:A, 0))</f>
        <v>KOR</v>
      </c>
      <c r="B38" s="1">
        <v>410</v>
      </c>
      <c r="C38">
        <v>511.77153466883721</v>
      </c>
      <c r="D38">
        <v>11.097431565179434</v>
      </c>
      <c r="E38">
        <v>516.51066598634623</v>
      </c>
      <c r="F38">
        <v>3.3862424893243923</v>
      </c>
      <c r="G38">
        <v>4.7391313175090772</v>
      </c>
      <c r="H38">
        <v>11.990934292171401</v>
      </c>
      <c r="I38">
        <v>0.69267596331578729</v>
      </c>
      <c r="J38">
        <v>2015</v>
      </c>
      <c r="L38" t="b">
        <f t="shared" si="0"/>
        <v>0</v>
      </c>
      <c r="M38" t="b">
        <f t="shared" si="1"/>
        <v>0</v>
      </c>
      <c r="N38" t="b">
        <f t="shared" si="2"/>
        <v>1</v>
      </c>
    </row>
    <row r="39" spans="1:14" x14ac:dyDescent="0.25">
      <c r="A39" t="str">
        <f>INDEX('Country and Variable Crosswalk'!B:B, MATCH('Urban Performance Over Time'!B39, 'Country and Variable Crosswalk'!A:A, 0))</f>
        <v>KSV</v>
      </c>
      <c r="B39" s="1">
        <v>411</v>
      </c>
      <c r="C39">
        <v>372.79497149185045</v>
      </c>
      <c r="D39">
        <v>1.6597660138811794</v>
      </c>
      <c r="E39">
        <v>394.72645434493268</v>
      </c>
      <c r="F39">
        <v>3.1796159116071392</v>
      </c>
      <c r="G39">
        <v>21.931482853082198</v>
      </c>
      <c r="H39">
        <v>3.1147080687422797</v>
      </c>
      <c r="I39">
        <v>1.9050320085779328E-12</v>
      </c>
      <c r="J39">
        <v>2015</v>
      </c>
      <c r="L39" t="b">
        <f t="shared" si="0"/>
        <v>1</v>
      </c>
      <c r="M39" t="b">
        <f t="shared" si="1"/>
        <v>0</v>
      </c>
      <c r="N39" t="b">
        <f t="shared" si="2"/>
        <v>0</v>
      </c>
    </row>
    <row r="40" spans="1:14" x14ac:dyDescent="0.25">
      <c r="A40" t="str">
        <f>INDEX('Country and Variable Crosswalk'!B:B, MATCH('Urban Performance Over Time'!B40, 'Country and Variable Crosswalk'!A:A, 0))</f>
        <v>KGZ</v>
      </c>
      <c r="B40" s="1">
        <v>417</v>
      </c>
      <c r="J40">
        <v>2015</v>
      </c>
      <c r="L40" t="str">
        <f t="shared" si="0"/>
        <v>N/A</v>
      </c>
      <c r="M40" t="str">
        <f t="shared" si="1"/>
        <v>N/A</v>
      </c>
      <c r="N40" t="str">
        <f t="shared" si="2"/>
        <v>N/A</v>
      </c>
    </row>
    <row r="41" spans="1:14" x14ac:dyDescent="0.25">
      <c r="A41" t="str">
        <f>INDEX('Country and Variable Crosswalk'!B:B, MATCH('Urban Performance Over Time'!B41, 'Country and Variable Crosswalk'!A:A, 0))</f>
        <v>LBN</v>
      </c>
      <c r="B41" s="1">
        <v>422</v>
      </c>
      <c r="C41">
        <v>379.56624893849676</v>
      </c>
      <c r="D41">
        <v>3.940535828066368</v>
      </c>
      <c r="E41">
        <v>414.47146452878235</v>
      </c>
      <c r="F41">
        <v>9.5912295876218305</v>
      </c>
      <c r="G41">
        <v>34.905215590285501</v>
      </c>
      <c r="H41">
        <v>10.761474652091948</v>
      </c>
      <c r="I41">
        <v>1.180564629460479E-3</v>
      </c>
      <c r="J41">
        <v>2015</v>
      </c>
      <c r="L41" t="b">
        <f t="shared" si="0"/>
        <v>1</v>
      </c>
      <c r="M41" t="b">
        <f t="shared" si="1"/>
        <v>0</v>
      </c>
      <c r="N41" t="b">
        <f t="shared" si="2"/>
        <v>0</v>
      </c>
    </row>
    <row r="42" spans="1:14" x14ac:dyDescent="0.25">
      <c r="A42" t="str">
        <f>INDEX('Country and Variable Crosswalk'!B:B, MATCH('Urban Performance Over Time'!B42, 'Country and Variable Crosswalk'!A:A, 0))</f>
        <v>LVA</v>
      </c>
      <c r="B42" s="1">
        <v>428</v>
      </c>
      <c r="C42">
        <v>482.8631100003534</v>
      </c>
      <c r="D42">
        <v>2.0961143563091418</v>
      </c>
      <c r="E42">
        <v>509.532448611071</v>
      </c>
      <c r="F42">
        <v>3.1795118080632774</v>
      </c>
      <c r="G42">
        <v>26.669338610717659</v>
      </c>
      <c r="H42">
        <v>4.0774157947251082</v>
      </c>
      <c r="I42">
        <v>6.1212962988611079E-11</v>
      </c>
      <c r="J42">
        <v>2015</v>
      </c>
      <c r="L42" t="b">
        <f t="shared" si="0"/>
        <v>1</v>
      </c>
      <c r="M42" t="b">
        <f t="shared" si="1"/>
        <v>0</v>
      </c>
      <c r="N42" t="b">
        <f t="shared" si="2"/>
        <v>0</v>
      </c>
    </row>
    <row r="43" spans="1:14" x14ac:dyDescent="0.25">
      <c r="A43" t="str">
        <f>INDEX('Country and Variable Crosswalk'!B:B, MATCH('Urban Performance Over Time'!B43, 'Country and Variable Crosswalk'!A:A, 0))</f>
        <v>LIE</v>
      </c>
      <c r="B43" s="1">
        <v>438</v>
      </c>
      <c r="J43">
        <v>2015</v>
      </c>
      <c r="L43" t="str">
        <f t="shared" si="0"/>
        <v>N/A</v>
      </c>
      <c r="M43" t="str">
        <f t="shared" si="1"/>
        <v>N/A</v>
      </c>
      <c r="N43" t="str">
        <f t="shared" si="2"/>
        <v>N/A</v>
      </c>
    </row>
    <row r="44" spans="1:14" x14ac:dyDescent="0.25">
      <c r="A44" t="str">
        <f>INDEX('Country and Variable Crosswalk'!B:B, MATCH('Urban Performance Over Time'!B44, 'Country and Variable Crosswalk'!A:A, 0))</f>
        <v>LTU</v>
      </c>
      <c r="B44" s="1">
        <v>440</v>
      </c>
      <c r="C44">
        <v>460.83963256745665</v>
      </c>
      <c r="D44">
        <v>2.6199392615632124</v>
      </c>
      <c r="E44">
        <v>499.3116567581614</v>
      </c>
      <c r="F44">
        <v>6.038971245689555</v>
      </c>
      <c r="G44">
        <v>38.472024190704843</v>
      </c>
      <c r="H44">
        <v>6.8603390666721298</v>
      </c>
      <c r="I44">
        <v>2.0480858009118486E-8</v>
      </c>
      <c r="J44">
        <v>2015</v>
      </c>
      <c r="L44" t="b">
        <f t="shared" si="0"/>
        <v>1</v>
      </c>
      <c r="M44" t="b">
        <f t="shared" si="1"/>
        <v>0</v>
      </c>
      <c r="N44" t="b">
        <f t="shared" si="2"/>
        <v>0</v>
      </c>
    </row>
    <row r="45" spans="1:14" x14ac:dyDescent="0.25">
      <c r="A45" t="str">
        <f>INDEX('Country and Variable Crosswalk'!B:B, MATCH('Urban Performance Over Time'!B45, 'Country and Variable Crosswalk'!A:A, 0))</f>
        <v>LUX</v>
      </c>
      <c r="B45" s="1">
        <v>442</v>
      </c>
      <c r="C45">
        <v>463.31162055061924</v>
      </c>
      <c r="D45">
        <v>1.5244222341733358</v>
      </c>
      <c r="E45">
        <v>508.90080359289061</v>
      </c>
      <c r="F45">
        <v>1.4776768823997004</v>
      </c>
      <c r="G45">
        <v>45.589183042271429</v>
      </c>
      <c r="H45">
        <v>2.0365276459594286</v>
      </c>
      <c r="I45">
        <v>5.4195630211738681E-111</v>
      </c>
      <c r="J45">
        <v>2015</v>
      </c>
      <c r="L45" t="b">
        <f t="shared" si="0"/>
        <v>1</v>
      </c>
      <c r="M45" t="b">
        <f t="shared" si="1"/>
        <v>0</v>
      </c>
      <c r="N45" t="b">
        <f t="shared" si="2"/>
        <v>0</v>
      </c>
    </row>
    <row r="46" spans="1:14" x14ac:dyDescent="0.25">
      <c r="A46" t="str">
        <f>INDEX('Country and Variable Crosswalk'!B:B, MATCH('Urban Performance Over Time'!B46, 'Country and Variable Crosswalk'!A:A, 0))</f>
        <v>MAC</v>
      </c>
      <c r="B46" s="1">
        <v>446</v>
      </c>
      <c r="C46">
        <v>0</v>
      </c>
      <c r="E46">
        <v>528.96786776431543</v>
      </c>
      <c r="F46">
        <v>1.0550821956735448</v>
      </c>
      <c r="G46">
        <v>0</v>
      </c>
      <c r="J46">
        <v>2015</v>
      </c>
      <c r="L46" t="str">
        <f t="shared" si="0"/>
        <v>N/A</v>
      </c>
      <c r="M46" t="str">
        <f t="shared" si="1"/>
        <v>N/A</v>
      </c>
      <c r="N46" t="str">
        <f t="shared" si="2"/>
        <v>N/A</v>
      </c>
    </row>
    <row r="47" spans="1:14" x14ac:dyDescent="0.25">
      <c r="A47" t="str">
        <f>INDEX('Country and Variable Crosswalk'!B:B, MATCH('Urban Performance Over Time'!B47, 'Country and Variable Crosswalk'!A:A, 0))</f>
        <v>MYS</v>
      </c>
      <c r="B47" s="1">
        <v>458</v>
      </c>
      <c r="J47">
        <v>2015</v>
      </c>
      <c r="L47" t="str">
        <f t="shared" si="0"/>
        <v>N/A</v>
      </c>
      <c r="M47" t="str">
        <f t="shared" si="1"/>
        <v>N/A</v>
      </c>
      <c r="N47" t="str">
        <f t="shared" si="2"/>
        <v>N/A</v>
      </c>
    </row>
    <row r="48" spans="1:14" x14ac:dyDescent="0.25">
      <c r="A48" t="str">
        <f>INDEX('Country and Variable Crosswalk'!B:B, MATCH('Urban Performance Over Time'!B48, 'Country and Variable Crosswalk'!A:A, 0))</f>
        <v>MLT</v>
      </c>
      <c r="B48" s="1">
        <v>470</v>
      </c>
      <c r="C48">
        <v>465.03287497099711</v>
      </c>
      <c r="D48">
        <v>1.6553817776824606</v>
      </c>
      <c r="E48">
        <v>0</v>
      </c>
      <c r="G48">
        <v>0</v>
      </c>
      <c r="J48">
        <v>2015</v>
      </c>
      <c r="L48" t="str">
        <f t="shared" si="0"/>
        <v>N/A</v>
      </c>
      <c r="M48" t="str">
        <f t="shared" si="1"/>
        <v>N/A</v>
      </c>
      <c r="N48" t="str">
        <f t="shared" si="2"/>
        <v>N/A</v>
      </c>
    </row>
    <row r="49" spans="1:14" x14ac:dyDescent="0.25">
      <c r="A49" t="str">
        <f>INDEX('Country and Variable Crosswalk'!B:B, MATCH('Urban Performance Over Time'!B49, 'Country and Variable Crosswalk'!A:A, 0))</f>
        <v>MUS</v>
      </c>
      <c r="B49" s="1">
        <v>480</v>
      </c>
      <c r="J49">
        <v>2015</v>
      </c>
      <c r="L49" t="str">
        <f t="shared" si="0"/>
        <v>N/A</v>
      </c>
      <c r="M49" t="str">
        <f t="shared" si="1"/>
        <v>N/A</v>
      </c>
      <c r="N49" t="str">
        <f t="shared" si="2"/>
        <v>N/A</v>
      </c>
    </row>
    <row r="50" spans="1:14" x14ac:dyDescent="0.25">
      <c r="A50" t="str">
        <f>INDEX('Country and Variable Crosswalk'!B:B, MATCH('Urban Performance Over Time'!B50, 'Country and Variable Crosswalk'!A:A, 0))</f>
        <v>MEX</v>
      </c>
      <c r="B50" s="1">
        <v>484</v>
      </c>
      <c r="C50">
        <v>400.51432674498648</v>
      </c>
      <c r="D50">
        <v>3.1848815020411072</v>
      </c>
      <c r="E50">
        <v>432.48406793749882</v>
      </c>
      <c r="F50">
        <v>3.00725399587352</v>
      </c>
      <c r="G50">
        <v>31.96974119251233</v>
      </c>
      <c r="H50">
        <v>4.3441103559274969</v>
      </c>
      <c r="I50">
        <v>1.8483573142927747E-13</v>
      </c>
      <c r="J50">
        <v>2015</v>
      </c>
      <c r="L50" t="b">
        <f t="shared" si="0"/>
        <v>1</v>
      </c>
      <c r="M50" t="b">
        <f t="shared" si="1"/>
        <v>0</v>
      </c>
      <c r="N50" t="b">
        <f t="shared" si="2"/>
        <v>0</v>
      </c>
    </row>
    <row r="51" spans="1:14" x14ac:dyDescent="0.25">
      <c r="A51" t="str">
        <f>INDEX('Country and Variable Crosswalk'!B:B, MATCH('Urban Performance Over Time'!B51, 'Country and Variable Crosswalk'!A:A, 0))</f>
        <v>MDA</v>
      </c>
      <c r="B51" s="1">
        <v>498</v>
      </c>
      <c r="C51">
        <v>420.27189005584063</v>
      </c>
      <c r="D51">
        <v>2.588102682379251</v>
      </c>
      <c r="E51">
        <v>463.70072953572526</v>
      </c>
      <c r="F51">
        <v>5.934915291614649</v>
      </c>
      <c r="G51">
        <v>43.428839479884751</v>
      </c>
      <c r="H51">
        <v>7.0563017167472344</v>
      </c>
      <c r="I51">
        <v>7.5258812285623044E-10</v>
      </c>
      <c r="J51">
        <v>2015</v>
      </c>
      <c r="L51" t="b">
        <f t="shared" si="0"/>
        <v>1</v>
      </c>
      <c r="M51" t="b">
        <f t="shared" si="1"/>
        <v>0</v>
      </c>
      <c r="N51" t="b">
        <f t="shared" si="2"/>
        <v>0</v>
      </c>
    </row>
    <row r="52" spans="1:14" x14ac:dyDescent="0.25">
      <c r="A52" t="str">
        <f>INDEX('Country and Variable Crosswalk'!B:B, MATCH('Urban Performance Over Time'!B52, 'Country and Variable Crosswalk'!A:A, 0))</f>
        <v>MNE</v>
      </c>
      <c r="B52" s="1">
        <v>499</v>
      </c>
      <c r="C52">
        <v>407.70312721132103</v>
      </c>
      <c r="D52">
        <v>1.2376437777324678</v>
      </c>
      <c r="E52">
        <v>418.95104506393528</v>
      </c>
      <c r="F52">
        <v>2.1467700559806553</v>
      </c>
      <c r="G52">
        <v>11.247917852614263</v>
      </c>
      <c r="H52">
        <v>2.5854145232368526</v>
      </c>
      <c r="I52">
        <v>1.3581021207897171E-5</v>
      </c>
      <c r="J52">
        <v>2015</v>
      </c>
      <c r="L52" t="b">
        <f t="shared" si="0"/>
        <v>1</v>
      </c>
      <c r="M52" t="b">
        <f t="shared" si="1"/>
        <v>0</v>
      </c>
      <c r="N52" t="b">
        <f t="shared" si="2"/>
        <v>0</v>
      </c>
    </row>
    <row r="53" spans="1:14" x14ac:dyDescent="0.25">
      <c r="A53" t="str">
        <f>INDEX('Country and Variable Crosswalk'!B:B, MATCH('Urban Performance Over Time'!B53, 'Country and Variable Crosswalk'!A:A, 0))</f>
        <v>NLD</v>
      </c>
      <c r="B53" s="1">
        <v>528</v>
      </c>
      <c r="C53">
        <v>503.10057365512131</v>
      </c>
      <c r="D53">
        <v>5.956419421217122</v>
      </c>
      <c r="E53">
        <v>516.83416099363171</v>
      </c>
      <c r="F53">
        <v>13.519468969830003</v>
      </c>
      <c r="G53">
        <v>13.733587338510398</v>
      </c>
      <c r="H53">
        <v>16.663436682173025</v>
      </c>
      <c r="I53">
        <v>0.40984014996823687</v>
      </c>
      <c r="J53">
        <v>2015</v>
      </c>
      <c r="L53" t="b">
        <f t="shared" si="0"/>
        <v>0</v>
      </c>
      <c r="M53" t="b">
        <f t="shared" si="1"/>
        <v>0</v>
      </c>
      <c r="N53" t="b">
        <f t="shared" si="2"/>
        <v>1</v>
      </c>
    </row>
    <row r="54" spans="1:14" x14ac:dyDescent="0.25">
      <c r="A54" t="str">
        <f>INDEX('Country and Variable Crosswalk'!B:B, MATCH('Urban Performance Over Time'!B54, 'Country and Variable Crosswalk'!A:A, 0))</f>
        <v>NZL</v>
      </c>
      <c r="B54" s="1">
        <v>554</v>
      </c>
      <c r="C54">
        <v>505.09423202170967</v>
      </c>
      <c r="D54">
        <v>4.0983647506581491</v>
      </c>
      <c r="E54">
        <v>524.91103605353101</v>
      </c>
      <c r="F54">
        <v>4.2553898513371795</v>
      </c>
      <c r="G54">
        <v>19.816804031821381</v>
      </c>
      <c r="H54">
        <v>6.3215056649316228</v>
      </c>
      <c r="I54">
        <v>1.7195758302096581E-3</v>
      </c>
      <c r="J54">
        <v>2015</v>
      </c>
      <c r="L54" t="b">
        <f t="shared" si="0"/>
        <v>1</v>
      </c>
      <c r="M54" t="b">
        <f t="shared" si="1"/>
        <v>0</v>
      </c>
      <c r="N54" t="b">
        <f t="shared" si="2"/>
        <v>0</v>
      </c>
    </row>
    <row r="55" spans="1:14" x14ac:dyDescent="0.25">
      <c r="A55" t="str">
        <f>INDEX('Country and Variable Crosswalk'!B:B, MATCH('Urban Performance Over Time'!B55, 'Country and Variable Crosswalk'!A:A, 0))</f>
        <v>NOR</v>
      </c>
      <c r="B55" s="1">
        <v>578</v>
      </c>
      <c r="C55">
        <v>495.8923693607797</v>
      </c>
      <c r="D55">
        <v>2.4933761939221717</v>
      </c>
      <c r="E55">
        <v>510.08404950039113</v>
      </c>
      <c r="F55">
        <v>5.4648209142324609</v>
      </c>
      <c r="G55">
        <v>14.191680139611373</v>
      </c>
      <c r="H55">
        <v>6.1105695437124954</v>
      </c>
      <c r="I55">
        <v>2.0207063744973872E-2</v>
      </c>
      <c r="J55">
        <v>2015</v>
      </c>
      <c r="L55" t="b">
        <f t="shared" si="0"/>
        <v>1</v>
      </c>
      <c r="M55" t="b">
        <f t="shared" si="1"/>
        <v>0</v>
      </c>
      <c r="N55" t="b">
        <f t="shared" si="2"/>
        <v>0</v>
      </c>
    </row>
    <row r="56" spans="1:14" x14ac:dyDescent="0.25">
      <c r="A56" t="str">
        <f>INDEX('Country and Variable Crosswalk'!B:B, MATCH('Urban Performance Over Time'!B56, 'Country and Variable Crosswalk'!A:A, 0))</f>
        <v>PAN</v>
      </c>
      <c r="B56" s="1">
        <v>591</v>
      </c>
      <c r="J56">
        <v>2015</v>
      </c>
      <c r="L56" t="str">
        <f t="shared" si="0"/>
        <v>N/A</v>
      </c>
      <c r="M56" t="str">
        <f t="shared" si="1"/>
        <v>N/A</v>
      </c>
      <c r="N56" t="str">
        <f t="shared" si="2"/>
        <v>N/A</v>
      </c>
    </row>
    <row r="57" spans="1:14" x14ac:dyDescent="0.25">
      <c r="A57" t="str">
        <f>INDEX('Country and Variable Crosswalk'!B:B, MATCH('Urban Performance Over Time'!B57, 'Country and Variable Crosswalk'!A:A, 0))</f>
        <v>PER</v>
      </c>
      <c r="B57" s="1">
        <v>604</v>
      </c>
      <c r="C57">
        <v>392.1812800933551</v>
      </c>
      <c r="D57">
        <v>2.8619860571054891</v>
      </c>
      <c r="E57">
        <v>424.63514651282861</v>
      </c>
      <c r="F57">
        <v>7.859716120989158</v>
      </c>
      <c r="G57">
        <v>32.453866419473556</v>
      </c>
      <c r="H57">
        <v>8.8713623264396375</v>
      </c>
      <c r="I57">
        <v>2.5392036943468378E-4</v>
      </c>
      <c r="J57">
        <v>2015</v>
      </c>
      <c r="L57" t="b">
        <f t="shared" si="0"/>
        <v>1</v>
      </c>
      <c r="M57" t="b">
        <f t="shared" si="1"/>
        <v>0</v>
      </c>
      <c r="N57" t="b">
        <f t="shared" si="2"/>
        <v>0</v>
      </c>
    </row>
    <row r="58" spans="1:14" x14ac:dyDescent="0.25">
      <c r="A58" t="str">
        <f>INDEX('Country and Variable Crosswalk'!B:B, MATCH('Urban Performance Over Time'!B58, 'Country and Variable Crosswalk'!A:A, 0))</f>
        <v>POL</v>
      </c>
      <c r="B58" s="1">
        <v>616</v>
      </c>
      <c r="C58">
        <v>492.43297068205521</v>
      </c>
      <c r="D58">
        <v>3.0044479337657428</v>
      </c>
      <c r="E58">
        <v>526.33704969368819</v>
      </c>
      <c r="F58">
        <v>5.7496329539636122</v>
      </c>
      <c r="G58">
        <v>33.904079011632923</v>
      </c>
      <c r="H58">
        <v>6.5454315626689592</v>
      </c>
      <c r="I58">
        <v>2.2211435106223037E-7</v>
      </c>
      <c r="J58">
        <v>2015</v>
      </c>
      <c r="L58" t="b">
        <f t="shared" si="0"/>
        <v>1</v>
      </c>
      <c r="M58" t="b">
        <f t="shared" si="1"/>
        <v>0</v>
      </c>
      <c r="N58" t="b">
        <f t="shared" si="2"/>
        <v>0</v>
      </c>
    </row>
    <row r="59" spans="1:14" x14ac:dyDescent="0.25">
      <c r="A59" t="str">
        <f>INDEX('Country and Variable Crosswalk'!B:B, MATCH('Urban Performance Over Time'!B59, 'Country and Variable Crosswalk'!A:A, 0))</f>
        <v>PRT</v>
      </c>
      <c r="B59" s="1">
        <v>620</v>
      </c>
      <c r="C59">
        <v>493.60587194241447</v>
      </c>
      <c r="D59">
        <v>2.8066507669597125</v>
      </c>
      <c r="E59">
        <v>528.46353927337793</v>
      </c>
      <c r="F59">
        <v>6.1081831485300109</v>
      </c>
      <c r="G59">
        <v>34.857667330963444</v>
      </c>
      <c r="H59">
        <v>7.0686224267227438</v>
      </c>
      <c r="I59">
        <v>8.1674140878008295E-7</v>
      </c>
      <c r="J59">
        <v>2015</v>
      </c>
      <c r="L59" t="b">
        <f t="shared" si="0"/>
        <v>1</v>
      </c>
      <c r="M59" t="b">
        <f t="shared" si="1"/>
        <v>0</v>
      </c>
      <c r="N59" t="b">
        <f t="shared" si="2"/>
        <v>0</v>
      </c>
    </row>
    <row r="60" spans="1:14" x14ac:dyDescent="0.25">
      <c r="A60" t="str">
        <f>INDEX('Country and Variable Crosswalk'!B:B, MATCH('Urban Performance Over Time'!B60, 'Country and Variable Crosswalk'!A:A, 0))</f>
        <v>QUD</v>
      </c>
      <c r="B60" s="1">
        <v>630</v>
      </c>
      <c r="J60">
        <v>2015</v>
      </c>
      <c r="L60" t="str">
        <f t="shared" si="0"/>
        <v>N/A</v>
      </c>
      <c r="M60" t="str">
        <f t="shared" si="1"/>
        <v>N/A</v>
      </c>
      <c r="N60" t="str">
        <f t="shared" si="2"/>
        <v>N/A</v>
      </c>
    </row>
    <row r="61" spans="1:14" x14ac:dyDescent="0.25">
      <c r="A61" t="str">
        <f>INDEX('Country and Variable Crosswalk'!B:B, MATCH('Urban Performance Over Time'!B61, 'Country and Variable Crosswalk'!A:A, 0))</f>
        <v>QAT</v>
      </c>
      <c r="B61" s="1">
        <v>634</v>
      </c>
      <c r="C61">
        <v>397.56419060186312</v>
      </c>
      <c r="D61">
        <v>1.3499295495396375</v>
      </c>
      <c r="E61">
        <v>437.56816135814137</v>
      </c>
      <c r="F61">
        <v>1.3013058075772606</v>
      </c>
      <c r="G61">
        <v>40.003970756278243</v>
      </c>
      <c r="H61">
        <v>1.7396718165124598</v>
      </c>
      <c r="I61">
        <v>5.2153945391437728E-117</v>
      </c>
      <c r="J61">
        <v>2015</v>
      </c>
      <c r="L61" t="b">
        <f t="shared" si="0"/>
        <v>1</v>
      </c>
      <c r="M61" t="b">
        <f t="shared" si="1"/>
        <v>0</v>
      </c>
      <c r="N61" t="b">
        <f t="shared" si="2"/>
        <v>0</v>
      </c>
    </row>
    <row r="62" spans="1:14" x14ac:dyDescent="0.25">
      <c r="A62" t="str">
        <f>INDEX('Country and Variable Crosswalk'!B:B, MATCH('Urban Performance Over Time'!B62, 'Country and Variable Crosswalk'!A:A, 0))</f>
        <v>ROU</v>
      </c>
      <c r="B62" s="1">
        <v>642</v>
      </c>
      <c r="C62">
        <v>423.92171362804811</v>
      </c>
      <c r="D62">
        <v>3.6526723461502084</v>
      </c>
      <c r="E62">
        <v>460.23284813770573</v>
      </c>
      <c r="F62">
        <v>6.8164743934144196</v>
      </c>
      <c r="G62">
        <v>36.311134509657585</v>
      </c>
      <c r="H62">
        <v>8.2540248338395106</v>
      </c>
      <c r="I62">
        <v>1.0864893472683938E-5</v>
      </c>
      <c r="J62">
        <v>2015</v>
      </c>
      <c r="L62" t="b">
        <f t="shared" si="0"/>
        <v>1</v>
      </c>
      <c r="M62" t="b">
        <f t="shared" si="1"/>
        <v>0</v>
      </c>
      <c r="N62" t="b">
        <f t="shared" si="2"/>
        <v>0</v>
      </c>
    </row>
    <row r="63" spans="1:14" x14ac:dyDescent="0.25">
      <c r="A63" t="str">
        <f>INDEX('Country and Variable Crosswalk'!B:B, MATCH('Urban Performance Over Time'!B63, 'Country and Variable Crosswalk'!A:A, 0))</f>
        <v>RUS</v>
      </c>
      <c r="B63" s="1">
        <v>643</v>
      </c>
      <c r="C63">
        <v>470.90719269654005</v>
      </c>
      <c r="D63">
        <v>3.2645728867657802</v>
      </c>
      <c r="E63">
        <v>501.99093808896464</v>
      </c>
      <c r="F63">
        <v>3.8353814571536162</v>
      </c>
      <c r="G63">
        <v>31.083745392424603</v>
      </c>
      <c r="H63">
        <v>4.318250456545849</v>
      </c>
      <c r="I63">
        <v>6.1000700735029201E-13</v>
      </c>
      <c r="J63">
        <v>2015</v>
      </c>
      <c r="L63" t="b">
        <f t="shared" si="0"/>
        <v>1</v>
      </c>
      <c r="M63" t="b">
        <f t="shared" si="1"/>
        <v>0</v>
      </c>
      <c r="N63" t="b">
        <f t="shared" si="2"/>
        <v>0</v>
      </c>
    </row>
    <row r="64" spans="1:14" x14ac:dyDescent="0.25">
      <c r="A64" t="str">
        <f>INDEX('Country and Variable Crosswalk'!B:B, MATCH('Urban Performance Over Time'!B64, 'Country and Variable Crosswalk'!A:A, 0))</f>
        <v>SRB</v>
      </c>
      <c r="B64" s="1">
        <v>688</v>
      </c>
      <c r="J64">
        <v>2015</v>
      </c>
      <c r="L64" t="str">
        <f t="shared" si="0"/>
        <v>N/A</v>
      </c>
      <c r="M64" t="str">
        <f t="shared" si="1"/>
        <v>N/A</v>
      </c>
      <c r="N64" t="str">
        <f t="shared" si="2"/>
        <v>N/A</v>
      </c>
    </row>
    <row r="65" spans="1:14" x14ac:dyDescent="0.25">
      <c r="A65" t="str">
        <f>INDEX('Country and Variable Crosswalk'!B:B, MATCH('Urban Performance Over Time'!B65, 'Country and Variable Crosswalk'!A:A, 0))</f>
        <v>SGP</v>
      </c>
      <c r="B65" s="1">
        <v>702</v>
      </c>
      <c r="C65">
        <v>0</v>
      </c>
      <c r="E65">
        <v>556.19429224074213</v>
      </c>
      <c r="F65">
        <v>1.3384828335788534</v>
      </c>
      <c r="G65">
        <v>0</v>
      </c>
      <c r="J65">
        <v>2015</v>
      </c>
      <c r="L65" t="str">
        <f t="shared" si="0"/>
        <v>N/A</v>
      </c>
      <c r="M65" t="str">
        <f t="shared" si="1"/>
        <v>N/A</v>
      </c>
      <c r="N65" t="str">
        <f t="shared" si="2"/>
        <v>N/A</v>
      </c>
    </row>
    <row r="66" spans="1:14" x14ac:dyDescent="0.25">
      <c r="A66" t="str">
        <f>INDEX('Country and Variable Crosswalk'!B:B, MATCH('Urban Performance Over Time'!B66, 'Country and Variable Crosswalk'!A:A, 0))</f>
        <v>SVK</v>
      </c>
      <c r="B66" s="1">
        <v>703</v>
      </c>
      <c r="C66">
        <v>454.89531551470958</v>
      </c>
      <c r="D66">
        <v>2.48428197786144</v>
      </c>
      <c r="E66">
        <v>502.41849416275204</v>
      </c>
      <c r="F66">
        <v>9.0569311102516679</v>
      </c>
      <c r="G66">
        <v>47.523178648042574</v>
      </c>
      <c r="H66">
        <v>9.0711237082218101</v>
      </c>
      <c r="I66">
        <v>1.6149132461373369E-7</v>
      </c>
      <c r="J66">
        <v>2015</v>
      </c>
      <c r="L66" t="b">
        <f t="shared" si="0"/>
        <v>1</v>
      </c>
      <c r="M66" t="b">
        <f t="shared" si="1"/>
        <v>0</v>
      </c>
      <c r="N66" t="b">
        <f t="shared" si="2"/>
        <v>0</v>
      </c>
    </row>
    <row r="67" spans="1:14" x14ac:dyDescent="0.25">
      <c r="A67" t="str">
        <f>INDEX('Country and Variable Crosswalk'!B:B, MATCH('Urban Performance Over Time'!B67, 'Country and Variable Crosswalk'!A:A, 0))</f>
        <v>VNM</v>
      </c>
      <c r="B67" s="1">
        <v>704</v>
      </c>
      <c r="C67">
        <v>514.62419278193852</v>
      </c>
      <c r="D67">
        <v>3.8390829677906346</v>
      </c>
      <c r="E67">
        <v>553.34042886829491</v>
      </c>
      <c r="F67">
        <v>9.4655787780469804</v>
      </c>
      <c r="G67">
        <v>38.716236086356304</v>
      </c>
      <c r="H67">
        <v>9.7751837167353681</v>
      </c>
      <c r="I67">
        <v>7.4741068422667754E-5</v>
      </c>
      <c r="J67">
        <v>2015</v>
      </c>
      <c r="L67" t="b">
        <f t="shared" ref="L67:L130" si="3">IF(ISBLANK(I67),"N/A",AND(IF(E67&gt;C67,TRUE,FALSE),IF(I67&lt;0.05,TRUE,FALSE)))</f>
        <v>1</v>
      </c>
      <c r="M67" t="b">
        <f t="shared" ref="M67:M130" si="4">IF(ISBLANK(I67),"N/A",AND(IF(E67&lt;C67,TRUE,FALSE),IF(I67&lt;0.05,TRUE,FALSE)))</f>
        <v>0</v>
      </c>
      <c r="N67" t="b">
        <f t="shared" ref="N67:N130" si="5">IF(ISBLANK(I67),"N/A",I67&gt;0.05)</f>
        <v>0</v>
      </c>
    </row>
    <row r="68" spans="1:14" x14ac:dyDescent="0.25">
      <c r="A68" t="str">
        <f>INDEX('Country and Variable Crosswalk'!B:B, MATCH('Urban Performance Over Time'!B68, 'Country and Variable Crosswalk'!A:A, 0))</f>
        <v>SVN</v>
      </c>
      <c r="B68" s="1">
        <v>705</v>
      </c>
      <c r="C68">
        <v>509.33119152017275</v>
      </c>
      <c r="D68">
        <v>1.3948830946430242</v>
      </c>
      <c r="E68">
        <v>525.81019104362326</v>
      </c>
      <c r="F68">
        <v>3.2675058079334587</v>
      </c>
      <c r="G68">
        <v>16.47899952345054</v>
      </c>
      <c r="H68">
        <v>3.4569100566092592</v>
      </c>
      <c r="I68">
        <v>1.870136570602183E-6</v>
      </c>
      <c r="J68">
        <v>2015</v>
      </c>
      <c r="L68" t="b">
        <f t="shared" si="3"/>
        <v>1</v>
      </c>
      <c r="M68" t="b">
        <f t="shared" si="4"/>
        <v>0</v>
      </c>
      <c r="N68" t="b">
        <f t="shared" si="5"/>
        <v>0</v>
      </c>
    </row>
    <row r="69" spans="1:14" x14ac:dyDescent="0.25">
      <c r="A69" t="str">
        <f>INDEX('Country and Variable Crosswalk'!B:B, MATCH('Urban Performance Over Time'!B69, 'Country and Variable Crosswalk'!A:A, 0))</f>
        <v>ESP</v>
      </c>
      <c r="B69" s="1">
        <v>724</v>
      </c>
      <c r="C69">
        <v>488.96631902042395</v>
      </c>
      <c r="D69">
        <v>2.4185127330297052</v>
      </c>
      <c r="E69">
        <v>500.30854928330785</v>
      </c>
      <c r="F69">
        <v>4.5692090747745695</v>
      </c>
      <c r="G69">
        <v>11.342230262883994</v>
      </c>
      <c r="H69">
        <v>5.2825188580262568</v>
      </c>
      <c r="I69">
        <v>3.178330197607114E-2</v>
      </c>
      <c r="J69">
        <v>2015</v>
      </c>
      <c r="L69" t="b">
        <f t="shared" si="3"/>
        <v>1</v>
      </c>
      <c r="M69" t="b">
        <f t="shared" si="4"/>
        <v>0</v>
      </c>
      <c r="N69" t="b">
        <f t="shared" si="5"/>
        <v>0</v>
      </c>
    </row>
    <row r="70" spans="1:14" x14ac:dyDescent="0.25">
      <c r="A70" t="str">
        <f>INDEX('Country and Variable Crosswalk'!B:B, MATCH('Urban Performance Over Time'!B70, 'Country and Variable Crosswalk'!A:A, 0))</f>
        <v>SWE</v>
      </c>
      <c r="B70" s="1">
        <v>752</v>
      </c>
      <c r="J70">
        <v>2015</v>
      </c>
      <c r="L70" t="str">
        <f t="shared" si="3"/>
        <v>N/A</v>
      </c>
      <c r="M70" t="str">
        <f t="shared" si="4"/>
        <v>N/A</v>
      </c>
      <c r="N70" t="str">
        <f t="shared" si="5"/>
        <v>N/A</v>
      </c>
    </row>
    <row r="71" spans="1:14" x14ac:dyDescent="0.25">
      <c r="A71" t="str">
        <f>INDEX('Country and Variable Crosswalk'!B:B, MATCH('Urban Performance Over Time'!B71, 'Country and Variable Crosswalk'!A:A, 0))</f>
        <v>CHE</v>
      </c>
      <c r="B71" s="1">
        <v>756</v>
      </c>
      <c r="C71">
        <v>500.91801990619018</v>
      </c>
      <c r="D71">
        <v>3.9832355344270063</v>
      </c>
      <c r="E71">
        <v>519.18444946987802</v>
      </c>
      <c r="F71">
        <v>8.4245397421574779</v>
      </c>
      <c r="G71">
        <v>18.26642956368795</v>
      </c>
      <c r="H71">
        <v>10.187775919855303</v>
      </c>
      <c r="I71">
        <v>7.2976889703260051E-2</v>
      </c>
      <c r="J71">
        <v>2015</v>
      </c>
      <c r="L71" t="b">
        <f t="shared" si="3"/>
        <v>0</v>
      </c>
      <c r="M71" t="b">
        <f t="shared" si="4"/>
        <v>0</v>
      </c>
      <c r="N71" t="b">
        <f t="shared" si="5"/>
        <v>1</v>
      </c>
    </row>
    <row r="72" spans="1:14" x14ac:dyDescent="0.25">
      <c r="A72" t="str">
        <f>INDEX('Country and Variable Crosswalk'!B:B, MATCH('Urban Performance Over Time'!B72, 'Country and Variable Crosswalk'!A:A, 0))</f>
        <v>THA</v>
      </c>
      <c r="B72" s="1">
        <v>764</v>
      </c>
      <c r="C72">
        <v>413.97885724763267</v>
      </c>
      <c r="D72">
        <v>3.2216144853674709</v>
      </c>
      <c r="E72">
        <v>451.64998502944013</v>
      </c>
      <c r="F72">
        <v>7.3192472250726279</v>
      </c>
      <c r="G72">
        <v>37.6711277818074</v>
      </c>
      <c r="H72">
        <v>8.2785668421523884</v>
      </c>
      <c r="I72">
        <v>5.3533664401888397E-6</v>
      </c>
      <c r="J72">
        <v>2015</v>
      </c>
      <c r="L72" t="b">
        <f t="shared" si="3"/>
        <v>1</v>
      </c>
      <c r="M72" t="b">
        <f t="shared" si="4"/>
        <v>0</v>
      </c>
      <c r="N72" t="b">
        <f t="shared" si="5"/>
        <v>0</v>
      </c>
    </row>
    <row r="73" spans="1:14" x14ac:dyDescent="0.25">
      <c r="A73" t="str">
        <f>INDEX('Country and Variable Crosswalk'!B:B, MATCH('Urban Performance Over Time'!B73, 'Country and Variable Crosswalk'!A:A, 0))</f>
        <v>TTO</v>
      </c>
      <c r="B73" s="1">
        <v>780</v>
      </c>
      <c r="C73">
        <v>422.5056606540133</v>
      </c>
      <c r="D73">
        <v>1.5769871951650865</v>
      </c>
      <c r="E73">
        <v>0</v>
      </c>
      <c r="G73">
        <v>0</v>
      </c>
      <c r="J73">
        <v>2015</v>
      </c>
      <c r="L73" t="str">
        <f t="shared" si="3"/>
        <v>N/A</v>
      </c>
      <c r="M73" t="str">
        <f t="shared" si="4"/>
        <v>N/A</v>
      </c>
      <c r="N73" t="str">
        <f t="shared" si="5"/>
        <v>N/A</v>
      </c>
    </row>
    <row r="74" spans="1:14" x14ac:dyDescent="0.25">
      <c r="A74" t="str">
        <f>INDEX('Country and Variable Crosswalk'!B:B, MATCH('Urban Performance Over Time'!B74, 'Country and Variable Crosswalk'!A:A, 0))</f>
        <v>ARE</v>
      </c>
      <c r="B74" s="1">
        <v>784</v>
      </c>
      <c r="C74">
        <v>406.90406030712779</v>
      </c>
      <c r="D74">
        <v>5.6878130098640973</v>
      </c>
      <c r="E74">
        <v>453.9352856975259</v>
      </c>
      <c r="F74">
        <v>3.5478767184739008</v>
      </c>
      <c r="G74">
        <v>47.031225390398113</v>
      </c>
      <c r="H74">
        <v>7.0547163238749642</v>
      </c>
      <c r="I74">
        <v>2.6173325999720121E-11</v>
      </c>
      <c r="J74">
        <v>2015</v>
      </c>
      <c r="L74" t="b">
        <f t="shared" si="3"/>
        <v>1</v>
      </c>
      <c r="M74" t="b">
        <f t="shared" si="4"/>
        <v>0</v>
      </c>
      <c r="N74" t="b">
        <f t="shared" si="5"/>
        <v>0</v>
      </c>
    </row>
    <row r="75" spans="1:14" x14ac:dyDescent="0.25">
      <c r="A75" t="str">
        <f>INDEX('Country and Variable Crosswalk'!B:B, MATCH('Urban Performance Over Time'!B75, 'Country and Variable Crosswalk'!A:A, 0))</f>
        <v>TUN</v>
      </c>
      <c r="B75" s="1">
        <v>788</v>
      </c>
      <c r="C75">
        <v>377.96740681442196</v>
      </c>
      <c r="D75">
        <v>2.9488967081038573</v>
      </c>
      <c r="E75">
        <v>406.75341851393421</v>
      </c>
      <c r="F75">
        <v>6.9507566704116597</v>
      </c>
      <c r="G75">
        <v>28.78601169951224</v>
      </c>
      <c r="H75">
        <v>7.9060629573679959</v>
      </c>
      <c r="I75">
        <v>2.7157626970268991E-4</v>
      </c>
      <c r="J75">
        <v>2015</v>
      </c>
      <c r="L75" t="b">
        <f t="shared" si="3"/>
        <v>1</v>
      </c>
      <c r="M75" t="b">
        <f t="shared" si="4"/>
        <v>0</v>
      </c>
      <c r="N75" t="b">
        <f t="shared" si="5"/>
        <v>0</v>
      </c>
    </row>
    <row r="76" spans="1:14" x14ac:dyDescent="0.25">
      <c r="A76" t="str">
        <f>INDEX('Country and Variable Crosswalk'!B:B, MATCH('Urban Performance Over Time'!B76, 'Country and Variable Crosswalk'!A:A, 0))</f>
        <v>TUR</v>
      </c>
      <c r="B76" s="1">
        <v>792</v>
      </c>
      <c r="C76">
        <v>419.47103503480304</v>
      </c>
      <c r="D76">
        <v>8.6218133491160671</v>
      </c>
      <c r="E76">
        <v>429.72066646296929</v>
      </c>
      <c r="F76">
        <v>4.4311908885741351</v>
      </c>
      <c r="G76">
        <v>10.249631428166204</v>
      </c>
      <c r="H76">
        <v>10.248166309748326</v>
      </c>
      <c r="I76">
        <v>0.31724132662348498</v>
      </c>
      <c r="J76">
        <v>2015</v>
      </c>
      <c r="L76" t="b">
        <f t="shared" si="3"/>
        <v>0</v>
      </c>
      <c r="M76" t="b">
        <f t="shared" si="4"/>
        <v>0</v>
      </c>
      <c r="N76" t="b">
        <f t="shared" si="5"/>
        <v>1</v>
      </c>
    </row>
    <row r="77" spans="1:14" x14ac:dyDescent="0.25">
      <c r="A77" t="str">
        <f>INDEX('Country and Variable Crosswalk'!B:B, MATCH('Urban Performance Over Time'!B77, 'Country and Variable Crosswalk'!A:A, 0))</f>
        <v>MKD</v>
      </c>
      <c r="B77" s="1">
        <v>807</v>
      </c>
      <c r="C77">
        <v>378.68353623370859</v>
      </c>
      <c r="D77">
        <v>1.746639934237443</v>
      </c>
      <c r="E77">
        <v>383.06145975441649</v>
      </c>
      <c r="F77">
        <v>1.8587649316942862</v>
      </c>
      <c r="G77">
        <v>4.3779235207079239</v>
      </c>
      <c r="H77">
        <v>2.5426622568425263</v>
      </c>
      <c r="I77">
        <v>8.5108060391451953E-2</v>
      </c>
      <c r="J77">
        <v>2015</v>
      </c>
      <c r="L77" t="b">
        <f t="shared" si="3"/>
        <v>0</v>
      </c>
      <c r="M77" t="b">
        <f t="shared" si="4"/>
        <v>0</v>
      </c>
      <c r="N77" t="b">
        <f t="shared" si="5"/>
        <v>1</v>
      </c>
    </row>
    <row r="78" spans="1:14" x14ac:dyDescent="0.25">
      <c r="A78" t="str">
        <f>INDEX('Country and Variable Crosswalk'!B:B, MATCH('Urban Performance Over Time'!B78, 'Country and Variable Crosswalk'!A:A, 0))</f>
        <v>GBR</v>
      </c>
      <c r="B78" s="1">
        <v>826</v>
      </c>
      <c r="C78">
        <v>517.06781641671444</v>
      </c>
      <c r="D78">
        <v>3.3483876209611809</v>
      </c>
      <c r="E78">
        <v>489.00610972290991</v>
      </c>
      <c r="F78">
        <v>7.3609535964585762</v>
      </c>
      <c r="G78">
        <v>-28.061706693804467</v>
      </c>
      <c r="H78">
        <v>8.3408673431974112</v>
      </c>
      <c r="I78">
        <v>7.6720522615187302E-4</v>
      </c>
      <c r="J78">
        <v>2015</v>
      </c>
      <c r="L78" t="b">
        <f t="shared" si="3"/>
        <v>0</v>
      </c>
      <c r="M78" t="b">
        <f t="shared" si="4"/>
        <v>1</v>
      </c>
      <c r="N78" t="b">
        <f t="shared" si="5"/>
        <v>0</v>
      </c>
    </row>
    <row r="79" spans="1:14" x14ac:dyDescent="0.25">
      <c r="A79" t="str">
        <f>INDEX('Country and Variable Crosswalk'!B:B, MATCH('Urban Performance Over Time'!B79, 'Country and Variable Crosswalk'!A:A, 0))</f>
        <v>USA</v>
      </c>
      <c r="B79" s="1">
        <v>840</v>
      </c>
      <c r="C79">
        <v>505.47696240627204</v>
      </c>
      <c r="D79">
        <v>3.3344016300310146</v>
      </c>
      <c r="E79">
        <v>482.45554537664759</v>
      </c>
      <c r="F79">
        <v>6.8930388408722232</v>
      </c>
      <c r="G79">
        <v>-23.021417029624388</v>
      </c>
      <c r="H79">
        <v>8.2195030216955995</v>
      </c>
      <c r="I79">
        <v>5.0971624380670918E-3</v>
      </c>
      <c r="J79">
        <v>2015</v>
      </c>
      <c r="L79" t="b">
        <f t="shared" si="3"/>
        <v>0</v>
      </c>
      <c r="M79" t="b">
        <f t="shared" si="4"/>
        <v>1</v>
      </c>
      <c r="N79" t="b">
        <f t="shared" si="5"/>
        <v>0</v>
      </c>
    </row>
    <row r="80" spans="1:14" x14ac:dyDescent="0.25">
      <c r="A80" t="str">
        <f>INDEX('Country and Variable Crosswalk'!B:B, MATCH('Urban Performance Over Time'!B80, 'Country and Variable Crosswalk'!A:A, 0))</f>
        <v>URY</v>
      </c>
      <c r="B80" s="1">
        <v>858</v>
      </c>
      <c r="C80">
        <v>423.58649651254876</v>
      </c>
      <c r="D80">
        <v>2.9756409603367935</v>
      </c>
      <c r="E80">
        <v>453.53427706107232</v>
      </c>
      <c r="F80">
        <v>5.0070447610159752</v>
      </c>
      <c r="G80">
        <v>29.947780548523475</v>
      </c>
      <c r="H80">
        <v>6.3343351367493872</v>
      </c>
      <c r="I80">
        <v>2.2691073800493762E-6</v>
      </c>
      <c r="J80">
        <v>2015</v>
      </c>
      <c r="L80" t="b">
        <f t="shared" si="3"/>
        <v>1</v>
      </c>
      <c r="M80" t="b">
        <f t="shared" si="4"/>
        <v>0</v>
      </c>
      <c r="N80" t="b">
        <f t="shared" si="5"/>
        <v>0</v>
      </c>
    </row>
    <row r="81" spans="1:14" x14ac:dyDescent="0.25">
      <c r="A81" t="str">
        <f>INDEX('Country and Variable Crosswalk'!B:B, MATCH('Urban Performance Over Time'!B81, 'Country and Variable Crosswalk'!A:A, 0))</f>
        <v>QVE</v>
      </c>
      <c r="B81" s="1">
        <v>862</v>
      </c>
      <c r="J81">
        <v>2015</v>
      </c>
      <c r="L81" t="str">
        <f t="shared" si="3"/>
        <v>N/A</v>
      </c>
      <c r="M81" t="str">
        <f t="shared" si="4"/>
        <v>N/A</v>
      </c>
      <c r="N81" t="str">
        <f t="shared" si="5"/>
        <v>N/A</v>
      </c>
    </row>
    <row r="82" spans="1:14" x14ac:dyDescent="0.25">
      <c r="A82" t="str">
        <f>INDEX('Country and Variable Crosswalk'!B:B, MATCH('Urban Performance Over Time'!B82, 'Country and Variable Crosswalk'!A:A, 0))</f>
        <v>QCH</v>
      </c>
      <c r="B82" s="1">
        <v>970</v>
      </c>
      <c r="C82">
        <v>492.13531341611611</v>
      </c>
      <c r="D82">
        <v>6.9627653227410402</v>
      </c>
      <c r="E82">
        <v>565.07153918294875</v>
      </c>
      <c r="F82">
        <v>6.943399726973313</v>
      </c>
      <c r="G82">
        <v>72.936225766832635</v>
      </c>
      <c r="H82">
        <v>10.425457255294493</v>
      </c>
      <c r="I82">
        <v>2.6342277288635798E-12</v>
      </c>
      <c r="J82">
        <v>2015</v>
      </c>
      <c r="L82" t="b">
        <f t="shared" si="3"/>
        <v>1</v>
      </c>
      <c r="M82" t="b">
        <f t="shared" si="4"/>
        <v>0</v>
      </c>
      <c r="N82" t="b">
        <f t="shared" si="5"/>
        <v>0</v>
      </c>
    </row>
    <row r="83" spans="1:14" x14ac:dyDescent="0.25">
      <c r="A83" t="str">
        <f>INDEX('Country and Variable Crosswalk'!B:B, MATCH('Urban Performance Over Time'!B83, 'Country and Variable Crosswalk'!A:A, 0))</f>
        <v>QES</v>
      </c>
      <c r="B83" s="1">
        <v>971</v>
      </c>
      <c r="C83">
        <v>490.06515808033657</v>
      </c>
      <c r="D83">
        <v>1.5671538494035453</v>
      </c>
      <c r="E83">
        <v>502.79178081775228</v>
      </c>
      <c r="F83">
        <v>3.0495971509226978</v>
      </c>
      <c r="G83">
        <v>12.726622737415694</v>
      </c>
      <c r="H83">
        <v>3.6650485682620841</v>
      </c>
      <c r="I83">
        <v>5.1577047363120579E-4</v>
      </c>
      <c r="J83">
        <v>2015</v>
      </c>
      <c r="L83" t="b">
        <f t="shared" si="3"/>
        <v>1</v>
      </c>
      <c r="M83" t="b">
        <f t="shared" si="4"/>
        <v>0</v>
      </c>
      <c r="N83" t="b">
        <f t="shared" si="5"/>
        <v>0</v>
      </c>
    </row>
    <row r="84" spans="1:14" x14ac:dyDescent="0.25">
      <c r="A84" t="str">
        <f>INDEX('Country and Variable Crosswalk'!B:B, MATCH('Urban Performance Over Time'!B84, 'Country and Variable Crosswalk'!A:A, 0))</f>
        <v>QUC</v>
      </c>
      <c r="B84" s="1">
        <v>972</v>
      </c>
      <c r="J84">
        <v>2015</v>
      </c>
      <c r="L84" t="str">
        <f t="shared" si="3"/>
        <v>N/A</v>
      </c>
      <c r="M84" t="str">
        <f t="shared" si="4"/>
        <v>N/A</v>
      </c>
      <c r="N84" t="str">
        <f t="shared" si="5"/>
        <v>N/A</v>
      </c>
    </row>
    <row r="85" spans="1:14" x14ac:dyDescent="0.25">
      <c r="A85" t="str">
        <f>INDEX('Country and Variable Crosswalk'!B:B, MATCH('Urban Performance Over Time'!B85, 'Country and Variable Crosswalk'!A:A, 0))</f>
        <v>QUE</v>
      </c>
      <c r="B85" s="1">
        <v>973</v>
      </c>
      <c r="J85">
        <v>2015</v>
      </c>
      <c r="L85" t="str">
        <f t="shared" si="3"/>
        <v>N/A</v>
      </c>
      <c r="M85" t="str">
        <f t="shared" si="4"/>
        <v>N/A</v>
      </c>
      <c r="N85" t="str">
        <f t="shared" si="5"/>
        <v>N/A</v>
      </c>
    </row>
    <row r="86" spans="1:14" x14ac:dyDescent="0.25">
      <c r="A86" t="str">
        <f>INDEX('Country and Variable Crosswalk'!B:B, MATCH('Urban Performance Over Time'!B86, 'Country and Variable Crosswalk'!A:A, 0))</f>
        <v>QAR</v>
      </c>
      <c r="B86" s="1">
        <v>974</v>
      </c>
      <c r="C86">
        <v>0</v>
      </c>
      <c r="E86">
        <v>476.97067020650485</v>
      </c>
      <c r="F86">
        <v>6.6679560798392332</v>
      </c>
      <c r="G86">
        <v>0</v>
      </c>
      <c r="J86">
        <v>2015</v>
      </c>
      <c r="L86" t="str">
        <f t="shared" si="3"/>
        <v>N/A</v>
      </c>
      <c r="M86" t="str">
        <f t="shared" si="4"/>
        <v>N/A</v>
      </c>
      <c r="N86" t="str">
        <f t="shared" si="5"/>
        <v>N/A</v>
      </c>
    </row>
    <row r="87" spans="1:14" x14ac:dyDescent="0.25">
      <c r="A87" t="str">
        <f>INDEX('Country and Variable Crosswalk'!B:B, MATCH('Urban Performance Over Time'!B87, 'Country and Variable Crosswalk'!A:A, 0))</f>
        <v>ALB</v>
      </c>
      <c r="B87" s="1">
        <v>8</v>
      </c>
      <c r="C87">
        <v>393.41272179566408</v>
      </c>
      <c r="D87">
        <v>2.7443426178514816</v>
      </c>
      <c r="E87">
        <v>407.08012748358158</v>
      </c>
      <c r="F87">
        <v>5.1410628751042076</v>
      </c>
      <c r="G87">
        <v>13.667405687917551</v>
      </c>
      <c r="H87">
        <v>5.71707800273379</v>
      </c>
      <c r="I87">
        <v>1.6819593615519293E-2</v>
      </c>
      <c r="J87">
        <v>2012</v>
      </c>
      <c r="L87" t="b">
        <f t="shared" si="3"/>
        <v>1</v>
      </c>
      <c r="M87" t="b">
        <f t="shared" si="4"/>
        <v>0</v>
      </c>
      <c r="N87" t="b">
        <f t="shared" si="5"/>
        <v>0</v>
      </c>
    </row>
    <row r="88" spans="1:14" x14ac:dyDescent="0.25">
      <c r="A88" t="str">
        <f>INDEX('Country and Variable Crosswalk'!B:B, MATCH('Urban Performance Over Time'!B88, 'Country and Variable Crosswalk'!A:A, 0))</f>
        <v>DZA</v>
      </c>
      <c r="B88" s="1">
        <v>12</v>
      </c>
      <c r="J88">
        <v>2012</v>
      </c>
      <c r="L88" t="str">
        <f t="shared" si="3"/>
        <v>N/A</v>
      </c>
      <c r="M88" t="str">
        <f t="shared" si="4"/>
        <v>N/A</v>
      </c>
      <c r="N88" t="str">
        <f t="shared" si="5"/>
        <v>N/A</v>
      </c>
    </row>
    <row r="89" spans="1:14" x14ac:dyDescent="0.25">
      <c r="A89" t="str">
        <f>INDEX('Country and Variable Crosswalk'!B:B, MATCH('Urban Performance Over Time'!B89, 'Country and Variable Crosswalk'!A:A, 0))</f>
        <v>AZE</v>
      </c>
      <c r="B89" s="1">
        <v>31</v>
      </c>
      <c r="J89">
        <v>2012</v>
      </c>
      <c r="L89" t="str">
        <f t="shared" si="3"/>
        <v>N/A</v>
      </c>
      <c r="M89" t="str">
        <f t="shared" si="4"/>
        <v>N/A</v>
      </c>
      <c r="N89" t="str">
        <f t="shared" si="5"/>
        <v>N/A</v>
      </c>
    </row>
    <row r="90" spans="1:14" x14ac:dyDescent="0.25">
      <c r="A90" t="str">
        <f>INDEX('Country and Variable Crosswalk'!B:B, MATCH('Urban Performance Over Time'!B90, 'Country and Variable Crosswalk'!A:A, 0))</f>
        <v>ARG</v>
      </c>
      <c r="B90" s="1">
        <v>32</v>
      </c>
      <c r="C90">
        <v>399.70602896378142</v>
      </c>
      <c r="D90">
        <v>5.1716383862634743</v>
      </c>
      <c r="E90">
        <v>415.02779618485675</v>
      </c>
      <c r="F90">
        <v>6.3380865359089906</v>
      </c>
      <c r="G90">
        <v>15.3217672210753</v>
      </c>
      <c r="H90">
        <v>8.2432334377015835</v>
      </c>
      <c r="I90">
        <v>6.3068482391068395E-2</v>
      </c>
      <c r="J90">
        <v>2012</v>
      </c>
      <c r="L90" t="b">
        <f t="shared" si="3"/>
        <v>0</v>
      </c>
      <c r="M90" t="b">
        <f t="shared" si="4"/>
        <v>0</v>
      </c>
      <c r="N90" t="b">
        <f t="shared" si="5"/>
        <v>1</v>
      </c>
    </row>
    <row r="91" spans="1:14" x14ac:dyDescent="0.25">
      <c r="A91" t="str">
        <f>INDEX('Country and Variable Crosswalk'!B:B, MATCH('Urban Performance Over Time'!B91, 'Country and Variable Crosswalk'!A:A, 0))</f>
        <v>AUS</v>
      </c>
      <c r="B91" s="1">
        <v>36</v>
      </c>
      <c r="C91">
        <v>505.9369344332747</v>
      </c>
      <c r="D91">
        <v>2.8633676095645635</v>
      </c>
      <c r="E91">
        <v>529.79388339638194</v>
      </c>
      <c r="F91">
        <v>2.0599753461093009</v>
      </c>
      <c r="G91">
        <v>23.856948963107186</v>
      </c>
      <c r="H91">
        <v>3.4365044802056128</v>
      </c>
      <c r="I91">
        <v>3.8600231220853052E-12</v>
      </c>
      <c r="J91">
        <v>2012</v>
      </c>
      <c r="L91" t="b">
        <f t="shared" si="3"/>
        <v>1</v>
      </c>
      <c r="M91" t="b">
        <f t="shared" si="4"/>
        <v>0</v>
      </c>
      <c r="N91" t="b">
        <f t="shared" si="5"/>
        <v>0</v>
      </c>
    </row>
    <row r="92" spans="1:14" x14ac:dyDescent="0.25">
      <c r="A92" t="str">
        <f>INDEX('Country and Variable Crosswalk'!B:B, MATCH('Urban Performance Over Time'!B92, 'Country and Variable Crosswalk'!A:A, 0))</f>
        <v>AUT</v>
      </c>
      <c r="B92" s="1">
        <v>40</v>
      </c>
      <c r="C92">
        <v>503.71661976660772</v>
      </c>
      <c r="D92">
        <v>3.7768439954273028</v>
      </c>
      <c r="E92">
        <v>509.74108713290207</v>
      </c>
      <c r="F92">
        <v>7.1984106725402048</v>
      </c>
      <c r="G92">
        <v>6.0244673662943802</v>
      </c>
      <c r="H92">
        <v>9.355560888681774</v>
      </c>
      <c r="I92">
        <v>0.519611050566266</v>
      </c>
      <c r="J92">
        <v>2012</v>
      </c>
      <c r="L92" t="b">
        <f t="shared" si="3"/>
        <v>0</v>
      </c>
      <c r="M92" t="b">
        <f t="shared" si="4"/>
        <v>0</v>
      </c>
      <c r="N92" t="b">
        <f t="shared" si="5"/>
        <v>1</v>
      </c>
    </row>
    <row r="93" spans="1:14" x14ac:dyDescent="0.25">
      <c r="A93" t="str">
        <f>INDEX('Country and Variable Crosswalk'!B:B, MATCH('Urban Performance Over Time'!B93, 'Country and Variable Crosswalk'!A:A, 0))</f>
        <v>BEL</v>
      </c>
      <c r="B93" s="1">
        <v>56</v>
      </c>
      <c r="C93">
        <v>509.59494870814882</v>
      </c>
      <c r="D93">
        <v>2.827129298643273</v>
      </c>
      <c r="E93">
        <v>489.43867022075619</v>
      </c>
      <c r="F93">
        <v>8.7287054875235111</v>
      </c>
      <c r="G93">
        <v>-20.15627848739264</v>
      </c>
      <c r="H93">
        <v>10.340829864449478</v>
      </c>
      <c r="I93">
        <v>5.1272319408741496E-2</v>
      </c>
      <c r="J93">
        <v>2012</v>
      </c>
      <c r="L93" t="b">
        <f t="shared" si="3"/>
        <v>0</v>
      </c>
      <c r="M93" t="b">
        <f t="shared" si="4"/>
        <v>0</v>
      </c>
      <c r="N93" t="b">
        <f t="shared" si="5"/>
        <v>1</v>
      </c>
    </row>
    <row r="94" spans="1:14" x14ac:dyDescent="0.25">
      <c r="A94" t="str">
        <f>INDEX('Country and Variable Crosswalk'!B:B, MATCH('Urban Performance Over Time'!B94, 'Country and Variable Crosswalk'!A:A, 0))</f>
        <v>BRA</v>
      </c>
      <c r="B94" s="1">
        <v>76</v>
      </c>
      <c r="C94">
        <v>386.23700187944155</v>
      </c>
      <c r="D94">
        <v>2.7617286618143071</v>
      </c>
      <c r="E94">
        <v>418.61658964418598</v>
      </c>
      <c r="F94">
        <v>3.6974488879784282</v>
      </c>
      <c r="G94">
        <v>32.379587764744429</v>
      </c>
      <c r="H94">
        <v>4.9236462646735486</v>
      </c>
      <c r="I94">
        <v>4.8215885595590196E-11</v>
      </c>
      <c r="J94">
        <v>2012</v>
      </c>
      <c r="L94" t="b">
        <f t="shared" si="3"/>
        <v>1</v>
      </c>
      <c r="M94" t="b">
        <f t="shared" si="4"/>
        <v>0</v>
      </c>
      <c r="N94" t="b">
        <f t="shared" si="5"/>
        <v>0</v>
      </c>
    </row>
    <row r="95" spans="1:14" x14ac:dyDescent="0.25">
      <c r="A95" t="str">
        <f>INDEX('Country and Variable Crosswalk'!B:B, MATCH('Urban Performance Over Time'!B95, 'Country and Variable Crosswalk'!A:A, 0))</f>
        <v>BGR</v>
      </c>
      <c r="B95" s="1">
        <v>100</v>
      </c>
      <c r="C95">
        <v>427.72241988971922</v>
      </c>
      <c r="D95">
        <v>5.4603988419609992</v>
      </c>
      <c r="E95">
        <v>479.46198186523981</v>
      </c>
      <c r="F95">
        <v>9.3653126292407745</v>
      </c>
      <c r="G95">
        <v>51.739561975520637</v>
      </c>
      <c r="H95">
        <v>10.850480833301797</v>
      </c>
      <c r="I95">
        <v>1.8568383690161602E-6</v>
      </c>
      <c r="J95">
        <v>2012</v>
      </c>
      <c r="L95" t="b">
        <f t="shared" si="3"/>
        <v>1</v>
      </c>
      <c r="M95" t="b">
        <f t="shared" si="4"/>
        <v>0</v>
      </c>
      <c r="N95" t="b">
        <f t="shared" si="5"/>
        <v>0</v>
      </c>
    </row>
    <row r="96" spans="1:14" x14ac:dyDescent="0.25">
      <c r="A96" t="str">
        <f>INDEX('Country and Variable Crosswalk'!B:B, MATCH('Urban Performance Over Time'!B96, 'Country and Variable Crosswalk'!A:A, 0))</f>
        <v>CAN</v>
      </c>
      <c r="B96" s="1">
        <v>124</v>
      </c>
      <c r="C96">
        <v>522.44101173153797</v>
      </c>
      <c r="D96">
        <v>1.9436618687643972</v>
      </c>
      <c r="E96">
        <v>528.03528581729586</v>
      </c>
      <c r="F96">
        <v>3.294826605766457</v>
      </c>
      <c r="G96">
        <v>5.5942740857579798</v>
      </c>
      <c r="H96">
        <v>3.9319412029421708</v>
      </c>
      <c r="I96">
        <v>0.15480091579720279</v>
      </c>
      <c r="J96">
        <v>2012</v>
      </c>
      <c r="L96" t="b">
        <f t="shared" si="3"/>
        <v>0</v>
      </c>
      <c r="M96" t="b">
        <f t="shared" si="4"/>
        <v>0</v>
      </c>
      <c r="N96" t="b">
        <f t="shared" si="5"/>
        <v>1</v>
      </c>
    </row>
    <row r="97" spans="1:14" x14ac:dyDescent="0.25">
      <c r="A97" t="str">
        <f>INDEX('Country and Variable Crosswalk'!B:B, MATCH('Urban Performance Over Time'!B97, 'Country and Variable Crosswalk'!A:A, 0))</f>
        <v>CHL</v>
      </c>
      <c r="B97" s="1">
        <v>152</v>
      </c>
      <c r="C97">
        <v>434.61821118517446</v>
      </c>
      <c r="D97">
        <v>5.2672287145617771</v>
      </c>
      <c r="E97">
        <v>451.53910214515821</v>
      </c>
      <c r="F97">
        <v>4.0673806185284338</v>
      </c>
      <c r="G97">
        <v>16.920890959983719</v>
      </c>
      <c r="H97">
        <v>7.2275837862867878</v>
      </c>
      <c r="I97">
        <v>1.9224205214731675E-2</v>
      </c>
      <c r="J97">
        <v>2012</v>
      </c>
      <c r="L97" t="b">
        <f t="shared" si="3"/>
        <v>1</v>
      </c>
      <c r="M97" t="b">
        <f t="shared" si="4"/>
        <v>0</v>
      </c>
      <c r="N97" t="b">
        <f t="shared" si="5"/>
        <v>0</v>
      </c>
    </row>
    <row r="98" spans="1:14" x14ac:dyDescent="0.25">
      <c r="A98" t="str">
        <f>INDEX('Country and Variable Crosswalk'!B:B, MATCH('Urban Performance Over Time'!B98, 'Country and Variable Crosswalk'!A:A, 0))</f>
        <v>QCN</v>
      </c>
      <c r="B98" s="1">
        <v>156</v>
      </c>
      <c r="C98">
        <v>0</v>
      </c>
      <c r="E98">
        <v>580.11783084821525</v>
      </c>
      <c r="F98">
        <v>3.0337125900173487</v>
      </c>
      <c r="G98">
        <v>0</v>
      </c>
      <c r="J98">
        <v>2012</v>
      </c>
      <c r="L98" t="str">
        <f t="shared" si="3"/>
        <v>N/A</v>
      </c>
      <c r="M98" t="str">
        <f t="shared" si="4"/>
        <v>N/A</v>
      </c>
      <c r="N98" t="str">
        <f t="shared" si="5"/>
        <v>N/A</v>
      </c>
    </row>
    <row r="99" spans="1:14" x14ac:dyDescent="0.25">
      <c r="A99" t="str">
        <f>INDEX('Country and Variable Crosswalk'!B:B, MATCH('Urban Performance Over Time'!B99, 'Country and Variable Crosswalk'!A:A, 0))</f>
        <v>TAP</v>
      </c>
      <c r="B99" s="1">
        <v>158</v>
      </c>
      <c r="C99">
        <v>502.72164499312333</v>
      </c>
      <c r="D99">
        <v>3.6269001063036459</v>
      </c>
      <c r="E99">
        <v>536.06295464528614</v>
      </c>
      <c r="F99">
        <v>2.9226189756310013</v>
      </c>
      <c r="G99">
        <v>33.341309652162728</v>
      </c>
      <c r="H99">
        <v>4.701895264854258</v>
      </c>
      <c r="I99">
        <v>1.3311149199026703E-12</v>
      </c>
      <c r="J99">
        <v>2012</v>
      </c>
      <c r="L99" t="b">
        <f t="shared" si="3"/>
        <v>1</v>
      </c>
      <c r="M99" t="b">
        <f t="shared" si="4"/>
        <v>0</v>
      </c>
      <c r="N99" t="b">
        <f t="shared" si="5"/>
        <v>0</v>
      </c>
    </row>
    <row r="100" spans="1:14" x14ac:dyDescent="0.25">
      <c r="A100" t="str">
        <f>INDEX('Country and Variable Crosswalk'!B:B, MATCH('Urban Performance Over Time'!B100, 'Country and Variable Crosswalk'!A:A, 0))</f>
        <v>COL</v>
      </c>
      <c r="B100" s="1">
        <v>170</v>
      </c>
      <c r="C100">
        <v>385.45232668867789</v>
      </c>
      <c r="D100">
        <v>5.5242897811179343</v>
      </c>
      <c r="E100">
        <v>409.25421919316625</v>
      </c>
      <c r="F100">
        <v>4.1281982350593465</v>
      </c>
      <c r="G100">
        <v>23.801892504488411</v>
      </c>
      <c r="H100">
        <v>7.0981838099906529</v>
      </c>
      <c r="I100">
        <v>7.9872284896187094E-4</v>
      </c>
      <c r="J100">
        <v>2012</v>
      </c>
      <c r="L100" t="b">
        <f t="shared" si="3"/>
        <v>1</v>
      </c>
      <c r="M100" t="b">
        <f t="shared" si="4"/>
        <v>0</v>
      </c>
      <c r="N100" t="b">
        <f t="shared" si="5"/>
        <v>0</v>
      </c>
    </row>
    <row r="101" spans="1:14" x14ac:dyDescent="0.25">
      <c r="A101" t="str">
        <f>INDEX('Country and Variable Crosswalk'!B:B, MATCH('Urban Performance Over Time'!B101, 'Country and Variable Crosswalk'!A:A, 0))</f>
        <v>CRI</v>
      </c>
      <c r="B101" s="1">
        <v>188</v>
      </c>
      <c r="C101">
        <v>426.83866140237745</v>
      </c>
      <c r="D101">
        <v>3.5364819758209496</v>
      </c>
      <c r="E101">
        <v>443.89961917961676</v>
      </c>
      <c r="F101">
        <v>8.660966499466781</v>
      </c>
      <c r="G101">
        <v>17.060957777239288</v>
      </c>
      <c r="H101">
        <v>9.8408179198228556</v>
      </c>
      <c r="I101">
        <v>8.2972557748470857E-2</v>
      </c>
      <c r="J101">
        <v>2012</v>
      </c>
      <c r="L101" t="b">
        <f t="shared" si="3"/>
        <v>0</v>
      </c>
      <c r="M101" t="b">
        <f t="shared" si="4"/>
        <v>0</v>
      </c>
      <c r="N101" t="b">
        <f t="shared" si="5"/>
        <v>1</v>
      </c>
    </row>
    <row r="102" spans="1:14" x14ac:dyDescent="0.25">
      <c r="A102" t="str">
        <f>INDEX('Country and Variable Crosswalk'!B:B, MATCH('Urban Performance Over Time'!B102, 'Country and Variable Crosswalk'!A:A, 0))</f>
        <v>HRV</v>
      </c>
      <c r="B102" s="1">
        <v>191</v>
      </c>
      <c r="C102">
        <v>481.54526028995235</v>
      </c>
      <c r="D102">
        <v>3.1764094270237062</v>
      </c>
      <c r="E102">
        <v>508.07343077470608</v>
      </c>
      <c r="F102">
        <v>6.6093548599364436</v>
      </c>
      <c r="G102">
        <v>26.528170484753673</v>
      </c>
      <c r="H102">
        <v>7.5541987715486023</v>
      </c>
      <c r="I102">
        <v>4.4523019678669199E-4</v>
      </c>
      <c r="J102">
        <v>2012</v>
      </c>
      <c r="L102" t="b">
        <f t="shared" si="3"/>
        <v>1</v>
      </c>
      <c r="M102" t="b">
        <f t="shared" si="4"/>
        <v>0</v>
      </c>
      <c r="N102" t="b">
        <f t="shared" si="5"/>
        <v>0</v>
      </c>
    </row>
    <row r="103" spans="1:14" x14ac:dyDescent="0.25">
      <c r="A103" t="str">
        <f>INDEX('Country and Variable Crosswalk'!B:B, MATCH('Urban Performance Over Time'!B103, 'Country and Variable Crosswalk'!A:A, 0))</f>
        <v>CZE</v>
      </c>
      <c r="B103" s="1">
        <v>203</v>
      </c>
      <c r="C103">
        <v>505.50560580799902</v>
      </c>
      <c r="D103">
        <v>4.5351751290886151</v>
      </c>
      <c r="E103">
        <v>513.97460259418688</v>
      </c>
      <c r="F103">
        <v>6.8697432809115089</v>
      </c>
      <c r="G103">
        <v>8.4689967861877786</v>
      </c>
      <c r="H103">
        <v>8.9272741337165815</v>
      </c>
      <c r="I103">
        <v>0.34279077707580929</v>
      </c>
      <c r="J103">
        <v>2012</v>
      </c>
      <c r="L103" t="b">
        <f t="shared" si="3"/>
        <v>0</v>
      </c>
      <c r="M103" t="b">
        <f t="shared" si="4"/>
        <v>0</v>
      </c>
      <c r="N103" t="b">
        <f t="shared" si="5"/>
        <v>1</v>
      </c>
    </row>
    <row r="104" spans="1:14" x14ac:dyDescent="0.25">
      <c r="A104" t="str">
        <f>INDEX('Country and Variable Crosswalk'!B:B, MATCH('Urban Performance Over Time'!B104, 'Country and Variable Crosswalk'!A:A, 0))</f>
        <v>DNK</v>
      </c>
      <c r="B104" s="1">
        <v>208</v>
      </c>
      <c r="C104">
        <v>498.55036775726205</v>
      </c>
      <c r="D104">
        <v>3.288494942606317</v>
      </c>
      <c r="E104">
        <v>495.97827667978038</v>
      </c>
      <c r="F104">
        <v>8.4720662731432359</v>
      </c>
      <c r="G104">
        <v>-2.5720910774816845</v>
      </c>
      <c r="H104">
        <v>9.5222637526703426</v>
      </c>
      <c r="I104">
        <v>0.78707301025276322</v>
      </c>
      <c r="J104">
        <v>2012</v>
      </c>
      <c r="L104" t="b">
        <f t="shared" si="3"/>
        <v>0</v>
      </c>
      <c r="M104" t="b">
        <f t="shared" si="4"/>
        <v>0</v>
      </c>
      <c r="N104" t="b">
        <f t="shared" si="5"/>
        <v>1</v>
      </c>
    </row>
    <row r="105" spans="1:14" x14ac:dyDescent="0.25">
      <c r="A105" t="str">
        <f>INDEX('Country and Variable Crosswalk'!B:B, MATCH('Urban Performance Over Time'!B105, 'Country and Variable Crosswalk'!A:A, 0))</f>
        <v>DOM</v>
      </c>
      <c r="B105" s="1">
        <v>214</v>
      </c>
      <c r="J105">
        <v>2012</v>
      </c>
      <c r="L105" t="str">
        <f t="shared" si="3"/>
        <v>N/A</v>
      </c>
      <c r="M105" t="str">
        <f t="shared" si="4"/>
        <v>N/A</v>
      </c>
      <c r="N105" t="str">
        <f t="shared" si="5"/>
        <v>N/A</v>
      </c>
    </row>
    <row r="106" spans="1:14" x14ac:dyDescent="0.25">
      <c r="A106" t="str">
        <f>INDEX('Country and Variable Crosswalk'!B:B, MATCH('Urban Performance Over Time'!B106, 'Country and Variable Crosswalk'!A:A, 0))</f>
        <v>EST</v>
      </c>
      <c r="B106" s="1">
        <v>233</v>
      </c>
      <c r="C106">
        <v>535.37578932927886</v>
      </c>
      <c r="D106">
        <v>2.1948480614040142</v>
      </c>
      <c r="E106">
        <v>555.33796599044615</v>
      </c>
      <c r="F106">
        <v>3.6195027815929075</v>
      </c>
      <c r="G106">
        <v>19.962176661167291</v>
      </c>
      <c r="H106">
        <v>4.1081155073258726</v>
      </c>
      <c r="I106">
        <v>1.1785786942493667E-6</v>
      </c>
      <c r="J106">
        <v>2012</v>
      </c>
      <c r="L106" t="b">
        <f t="shared" si="3"/>
        <v>1</v>
      </c>
      <c r="M106" t="b">
        <f t="shared" si="4"/>
        <v>0</v>
      </c>
      <c r="N106" t="b">
        <f t="shared" si="5"/>
        <v>0</v>
      </c>
    </row>
    <row r="107" spans="1:14" x14ac:dyDescent="0.25">
      <c r="A107" t="str">
        <f>INDEX('Country and Variable Crosswalk'!B:B, MATCH('Urban Performance Over Time'!B107, 'Country and Variable Crosswalk'!A:A, 0))</f>
        <v>FIN</v>
      </c>
      <c r="B107" s="1">
        <v>246</v>
      </c>
      <c r="C107">
        <v>544.34609561421485</v>
      </c>
      <c r="D107">
        <v>2.6627029116031107</v>
      </c>
      <c r="E107">
        <v>547.62848815031907</v>
      </c>
      <c r="F107">
        <v>3.3440883685674079</v>
      </c>
      <c r="G107">
        <v>3.2823925361041351</v>
      </c>
      <c r="H107">
        <v>4.1283794438406174</v>
      </c>
      <c r="I107">
        <v>0.42656688214244504</v>
      </c>
      <c r="J107">
        <v>2012</v>
      </c>
      <c r="L107" t="b">
        <f t="shared" si="3"/>
        <v>0</v>
      </c>
      <c r="M107" t="b">
        <f t="shared" si="4"/>
        <v>0</v>
      </c>
      <c r="N107" t="b">
        <f t="shared" si="5"/>
        <v>1</v>
      </c>
    </row>
    <row r="108" spans="1:14" x14ac:dyDescent="0.25">
      <c r="A108" t="str">
        <f>INDEX('Country and Variable Crosswalk'!B:B, MATCH('Urban Performance Over Time'!B108, 'Country and Variable Crosswalk'!A:A, 0))</f>
        <v>FRA</v>
      </c>
      <c r="B108" s="1">
        <v>250</v>
      </c>
      <c r="C108">
        <v>498.28749692221663</v>
      </c>
      <c r="D108">
        <v>4.0143329222617918</v>
      </c>
      <c r="E108">
        <v>505.98178908163663</v>
      </c>
      <c r="F108">
        <v>11.5134315440341</v>
      </c>
      <c r="G108">
        <v>7.6942921594199225</v>
      </c>
      <c r="H108">
        <v>14.039938980006985</v>
      </c>
      <c r="I108">
        <v>0.58367206668276994</v>
      </c>
      <c r="J108">
        <v>2012</v>
      </c>
      <c r="L108" t="b">
        <f t="shared" si="3"/>
        <v>0</v>
      </c>
      <c r="M108" t="b">
        <f t="shared" si="4"/>
        <v>0</v>
      </c>
      <c r="N108" t="b">
        <f t="shared" si="5"/>
        <v>1</v>
      </c>
    </row>
    <row r="109" spans="1:14" x14ac:dyDescent="0.25">
      <c r="A109" t="str">
        <f>INDEX('Country and Variable Crosswalk'!B:B, MATCH('Urban Performance Over Time'!B109, 'Country and Variable Crosswalk'!A:A, 0))</f>
        <v>GEO</v>
      </c>
      <c r="B109" s="1">
        <v>268</v>
      </c>
      <c r="J109">
        <v>2012</v>
      </c>
      <c r="L109" t="str">
        <f t="shared" si="3"/>
        <v>N/A</v>
      </c>
      <c r="M109" t="str">
        <f t="shared" si="4"/>
        <v>N/A</v>
      </c>
      <c r="N109" t="str">
        <f t="shared" si="5"/>
        <v>N/A</v>
      </c>
    </row>
    <row r="110" spans="1:14" x14ac:dyDescent="0.25">
      <c r="A110" t="str">
        <f>INDEX('Country and Variable Crosswalk'!B:B, MATCH('Urban Performance Over Time'!B110, 'Country and Variable Crosswalk'!A:A, 0))</f>
        <v>DEU</v>
      </c>
      <c r="B110" s="1">
        <v>276</v>
      </c>
      <c r="C110">
        <v>523.26835402932568</v>
      </c>
      <c r="D110">
        <v>4.336776067604581</v>
      </c>
      <c r="E110">
        <v>523.34970873034638</v>
      </c>
      <c r="F110">
        <v>9.5513786276317543</v>
      </c>
      <c r="G110">
        <v>8.1354701020700304E-2</v>
      </c>
      <c r="H110">
        <v>11.494201268998456</v>
      </c>
      <c r="I110">
        <v>0.99435270738668946</v>
      </c>
      <c r="J110">
        <v>2012</v>
      </c>
      <c r="L110" t="b">
        <f t="shared" si="3"/>
        <v>0</v>
      </c>
      <c r="M110" t="b">
        <f t="shared" si="4"/>
        <v>0</v>
      </c>
      <c r="N110" t="b">
        <f t="shared" si="5"/>
        <v>1</v>
      </c>
    </row>
    <row r="111" spans="1:14" x14ac:dyDescent="0.25">
      <c r="A111" t="str">
        <f>INDEX('Country and Variable Crosswalk'!B:B, MATCH('Urban Performance Over Time'!B111, 'Country and Variable Crosswalk'!A:A, 0))</f>
        <v>GRC</v>
      </c>
      <c r="B111" s="1">
        <v>300</v>
      </c>
      <c r="C111">
        <v>459.5711430813908</v>
      </c>
      <c r="D111">
        <v>3.8259624104176533</v>
      </c>
      <c r="E111">
        <v>483.2399624459631</v>
      </c>
      <c r="F111">
        <v>7.1131777817758239</v>
      </c>
      <c r="G111">
        <v>23.66881936457229</v>
      </c>
      <c r="H111">
        <v>8.6550757891269416</v>
      </c>
      <c r="I111">
        <v>6.2441894283603487E-3</v>
      </c>
      <c r="J111">
        <v>2012</v>
      </c>
      <c r="L111" t="b">
        <f t="shared" si="3"/>
        <v>1</v>
      </c>
      <c r="M111" t="b">
        <f t="shared" si="4"/>
        <v>0</v>
      </c>
      <c r="N111" t="b">
        <f t="shared" si="5"/>
        <v>0</v>
      </c>
    </row>
    <row r="112" spans="1:14" x14ac:dyDescent="0.25">
      <c r="A112" t="str">
        <f>INDEX('Country and Variable Crosswalk'!B:B, MATCH('Urban Performance Over Time'!B112, 'Country and Variable Crosswalk'!A:A, 0))</f>
        <v>HKG</v>
      </c>
      <c r="B112" s="1">
        <v>344</v>
      </c>
      <c r="C112">
        <v>0</v>
      </c>
      <c r="E112">
        <v>554.93743439574087</v>
      </c>
      <c r="F112">
        <v>2.609193887434234</v>
      </c>
      <c r="G112">
        <v>0</v>
      </c>
      <c r="J112">
        <v>2012</v>
      </c>
      <c r="L112" t="str">
        <f t="shared" si="3"/>
        <v>N/A</v>
      </c>
      <c r="M112" t="str">
        <f t="shared" si="4"/>
        <v>N/A</v>
      </c>
      <c r="N112" t="str">
        <f t="shared" si="5"/>
        <v>N/A</v>
      </c>
    </row>
    <row r="113" spans="1:14" x14ac:dyDescent="0.25">
      <c r="A113" t="str">
        <f>INDEX('Country and Variable Crosswalk'!B:B, MATCH('Urban Performance Over Time'!B113, 'Country and Variable Crosswalk'!A:A, 0))</f>
        <v>HUN</v>
      </c>
      <c r="B113" s="1">
        <v>348</v>
      </c>
      <c r="C113">
        <v>485.60424430635476</v>
      </c>
      <c r="D113">
        <v>5.3641200755885317</v>
      </c>
      <c r="E113">
        <v>509.30024040600421</v>
      </c>
      <c r="F113">
        <v>7.5308397653719616</v>
      </c>
      <c r="G113">
        <v>23.695996099649406</v>
      </c>
      <c r="H113">
        <v>11.367295657467244</v>
      </c>
      <c r="I113">
        <v>3.7107769834622877E-2</v>
      </c>
      <c r="J113">
        <v>2012</v>
      </c>
      <c r="L113" t="b">
        <f t="shared" si="3"/>
        <v>1</v>
      </c>
      <c r="M113" t="b">
        <f t="shared" si="4"/>
        <v>0</v>
      </c>
      <c r="N113" t="b">
        <f t="shared" si="5"/>
        <v>0</v>
      </c>
    </row>
    <row r="114" spans="1:14" x14ac:dyDescent="0.25">
      <c r="A114" t="str">
        <f>INDEX('Country and Variable Crosswalk'!B:B, MATCH('Urban Performance Over Time'!B114, 'Country and Variable Crosswalk'!A:A, 0))</f>
        <v>ISL</v>
      </c>
      <c r="B114" s="1">
        <v>352</v>
      </c>
      <c r="C114">
        <v>473.57254966008935</v>
      </c>
      <c r="D114">
        <v>2.0970047755412144</v>
      </c>
      <c r="E114">
        <v>487.81830314531584</v>
      </c>
      <c r="F114">
        <v>3.8059950792350823</v>
      </c>
      <c r="G114">
        <v>14.245753485226533</v>
      </c>
      <c r="H114">
        <v>3.8318431607208834</v>
      </c>
      <c r="I114">
        <v>2.0102193954580632E-4</v>
      </c>
      <c r="J114">
        <v>2012</v>
      </c>
      <c r="L114" t="b">
        <f t="shared" si="3"/>
        <v>1</v>
      </c>
      <c r="M114" t="b">
        <f t="shared" si="4"/>
        <v>0</v>
      </c>
      <c r="N114" t="b">
        <f t="shared" si="5"/>
        <v>0</v>
      </c>
    </row>
    <row r="115" spans="1:14" x14ac:dyDescent="0.25">
      <c r="A115" t="str">
        <f>INDEX('Country and Variable Crosswalk'!B:B, MATCH('Urban Performance Over Time'!B115, 'Country and Variable Crosswalk'!A:A, 0))</f>
        <v>QHP</v>
      </c>
      <c r="B115" s="1">
        <v>356</v>
      </c>
      <c r="J115">
        <v>2012</v>
      </c>
      <c r="L115" t="str">
        <f t="shared" si="3"/>
        <v>N/A</v>
      </c>
      <c r="M115" t="str">
        <f t="shared" si="4"/>
        <v>N/A</v>
      </c>
      <c r="N115" t="str">
        <f t="shared" si="5"/>
        <v>N/A</v>
      </c>
    </row>
    <row r="116" spans="1:14" x14ac:dyDescent="0.25">
      <c r="A116" t="str">
        <f>INDEX('Country and Variable Crosswalk'!B:B, MATCH('Urban Performance Over Time'!B116, 'Country and Variable Crosswalk'!A:A, 0))</f>
        <v>IDN</v>
      </c>
      <c r="B116" s="1">
        <v>360</v>
      </c>
      <c r="C116">
        <v>375.08122221798857</v>
      </c>
      <c r="D116">
        <v>4.4584318600056205</v>
      </c>
      <c r="E116">
        <v>408.50727556873551</v>
      </c>
      <c r="F116">
        <v>8.3169994169420107</v>
      </c>
      <c r="G116">
        <v>33.426053350746962</v>
      </c>
      <c r="H116">
        <v>9.8727541536934886</v>
      </c>
      <c r="I116">
        <v>7.1000369509928874E-4</v>
      </c>
      <c r="J116">
        <v>2012</v>
      </c>
      <c r="L116" t="b">
        <f t="shared" si="3"/>
        <v>1</v>
      </c>
      <c r="M116" t="b">
        <f t="shared" si="4"/>
        <v>0</v>
      </c>
      <c r="N116" t="b">
        <f t="shared" si="5"/>
        <v>0</v>
      </c>
    </row>
    <row r="117" spans="1:14" x14ac:dyDescent="0.25">
      <c r="A117" t="str">
        <f>INDEX('Country and Variable Crosswalk'!B:B, MATCH('Urban Performance Over Time'!B117, 'Country and Variable Crosswalk'!A:A, 0))</f>
        <v>IRL</v>
      </c>
      <c r="B117" s="1">
        <v>372</v>
      </c>
      <c r="C117">
        <v>523.55457650422454</v>
      </c>
      <c r="D117">
        <v>2.7004305154421067</v>
      </c>
      <c r="E117">
        <v>517.7487916769544</v>
      </c>
      <c r="F117">
        <v>6.5867017726707351</v>
      </c>
      <c r="G117">
        <v>-5.8057848272700996</v>
      </c>
      <c r="H117">
        <v>7.5600762775025814</v>
      </c>
      <c r="I117">
        <v>0.4425149848569423</v>
      </c>
      <c r="J117">
        <v>2012</v>
      </c>
      <c r="L117" t="b">
        <f t="shared" si="3"/>
        <v>0</v>
      </c>
      <c r="M117" t="b">
        <f t="shared" si="4"/>
        <v>0</v>
      </c>
      <c r="N117" t="b">
        <f t="shared" si="5"/>
        <v>1</v>
      </c>
    </row>
    <row r="118" spans="1:14" x14ac:dyDescent="0.25">
      <c r="A118" t="str">
        <f>INDEX('Country and Variable Crosswalk'!B:B, MATCH('Urban Performance Over Time'!B118, 'Country and Variable Crosswalk'!A:A, 0))</f>
        <v>ISR</v>
      </c>
      <c r="B118" s="1">
        <v>376</v>
      </c>
      <c r="C118">
        <v>463.9761107098376</v>
      </c>
      <c r="D118">
        <v>5.2075347518070227</v>
      </c>
      <c r="E118">
        <v>478.15574910505961</v>
      </c>
      <c r="F118">
        <v>10.239307887815244</v>
      </c>
      <c r="G118">
        <v>14.179638395222049</v>
      </c>
      <c r="H118">
        <v>11.769305903140914</v>
      </c>
      <c r="I118">
        <v>0.22828122070076673</v>
      </c>
      <c r="J118">
        <v>2012</v>
      </c>
      <c r="L118" t="b">
        <f t="shared" si="3"/>
        <v>0</v>
      </c>
      <c r="M118" t="b">
        <f t="shared" si="4"/>
        <v>0</v>
      </c>
      <c r="N118" t="b">
        <f t="shared" si="5"/>
        <v>1</v>
      </c>
    </row>
    <row r="119" spans="1:14" x14ac:dyDescent="0.25">
      <c r="A119" t="str">
        <f>INDEX('Country and Variable Crosswalk'!B:B, MATCH('Urban Performance Over Time'!B119, 'Country and Variable Crosswalk'!A:A, 0))</f>
        <v>ITA</v>
      </c>
      <c r="B119" s="1">
        <v>380</v>
      </c>
      <c r="C119">
        <v>491.22129165564456</v>
      </c>
      <c r="D119">
        <v>2.5498099436423147</v>
      </c>
      <c r="E119">
        <v>503.91241986261048</v>
      </c>
      <c r="F119">
        <v>4.2042616223534246</v>
      </c>
      <c r="G119">
        <v>12.691128206965914</v>
      </c>
      <c r="H119">
        <v>5.1975717057377189</v>
      </c>
      <c r="I119">
        <v>1.4616595464417868E-2</v>
      </c>
      <c r="J119">
        <v>2012</v>
      </c>
      <c r="L119" t="b">
        <f t="shared" si="3"/>
        <v>1</v>
      </c>
      <c r="M119" t="b">
        <f t="shared" si="4"/>
        <v>0</v>
      </c>
      <c r="N119" t="b">
        <f t="shared" si="5"/>
        <v>0</v>
      </c>
    </row>
    <row r="120" spans="1:14" x14ac:dyDescent="0.25">
      <c r="A120" t="str">
        <f>INDEX('Country and Variable Crosswalk'!B:B, MATCH('Urban Performance Over Time'!B120, 'Country and Variable Crosswalk'!A:A, 0))</f>
        <v>JPN</v>
      </c>
      <c r="B120" s="1">
        <v>392</v>
      </c>
      <c r="C120">
        <v>526.84258790290505</v>
      </c>
      <c r="D120">
        <v>7.3365642295482738</v>
      </c>
      <c r="E120">
        <v>554.23821052498602</v>
      </c>
      <c r="F120">
        <v>5.0078502213766196</v>
      </c>
      <c r="G120">
        <v>27.395622622080808</v>
      </c>
      <c r="H120">
        <v>9.9997661729674832</v>
      </c>
      <c r="I120">
        <v>6.150907279204032E-3</v>
      </c>
      <c r="J120">
        <v>2012</v>
      </c>
      <c r="L120" t="b">
        <f t="shared" si="3"/>
        <v>1</v>
      </c>
      <c r="M120" t="b">
        <f t="shared" si="4"/>
        <v>0</v>
      </c>
      <c r="N120" t="b">
        <f t="shared" si="5"/>
        <v>0</v>
      </c>
    </row>
    <row r="121" spans="1:14" x14ac:dyDescent="0.25">
      <c r="A121" t="str">
        <f>INDEX('Country and Variable Crosswalk'!B:B, MATCH('Urban Performance Over Time'!B121, 'Country and Variable Crosswalk'!A:A, 0))</f>
        <v>KAZ</v>
      </c>
      <c r="B121" s="1">
        <v>398</v>
      </c>
      <c r="C121">
        <v>414.26499150420295</v>
      </c>
      <c r="D121">
        <v>3.8949499249178525</v>
      </c>
      <c r="E121">
        <v>438.41338017642431</v>
      </c>
      <c r="F121">
        <v>6.3946839629430849</v>
      </c>
      <c r="G121">
        <v>24.148388672221373</v>
      </c>
      <c r="H121">
        <v>8.2102512831083221</v>
      </c>
      <c r="I121">
        <v>3.2689225129454462E-3</v>
      </c>
      <c r="J121">
        <v>2012</v>
      </c>
      <c r="L121" t="b">
        <f t="shared" si="3"/>
        <v>1</v>
      </c>
      <c r="M121" t="b">
        <f t="shared" si="4"/>
        <v>0</v>
      </c>
      <c r="N121" t="b">
        <f t="shared" si="5"/>
        <v>0</v>
      </c>
    </row>
    <row r="122" spans="1:14" x14ac:dyDescent="0.25">
      <c r="A122" t="str">
        <f>INDEX('Country and Variable Crosswalk'!B:B, MATCH('Urban Performance Over Time'!B122, 'Country and Variable Crosswalk'!A:A, 0))</f>
        <v>JOR</v>
      </c>
      <c r="B122" s="1">
        <v>400</v>
      </c>
      <c r="C122">
        <v>396.63856680618323</v>
      </c>
      <c r="D122">
        <v>4.6648973873092494</v>
      </c>
      <c r="E122">
        <v>426.50281942223728</v>
      </c>
      <c r="F122">
        <v>4.9732530855141244</v>
      </c>
      <c r="G122">
        <v>29.864252616054102</v>
      </c>
      <c r="H122">
        <v>7.3470171172231717</v>
      </c>
      <c r="I122">
        <v>4.8070934197729352E-5</v>
      </c>
      <c r="J122">
        <v>2012</v>
      </c>
      <c r="L122" t="b">
        <f t="shared" si="3"/>
        <v>1</v>
      </c>
      <c r="M122" t="b">
        <f t="shared" si="4"/>
        <v>0</v>
      </c>
      <c r="N122" t="b">
        <f t="shared" si="5"/>
        <v>0</v>
      </c>
    </row>
    <row r="123" spans="1:14" x14ac:dyDescent="0.25">
      <c r="A123" t="str">
        <f>INDEX('Country and Variable Crosswalk'!B:B, MATCH('Urban Performance Over Time'!B123, 'Country and Variable Crosswalk'!A:A, 0))</f>
        <v>KOR</v>
      </c>
      <c r="B123" s="1">
        <v>410</v>
      </c>
      <c r="C123">
        <v>524.41103820316948</v>
      </c>
      <c r="D123">
        <v>10.794999265831255</v>
      </c>
      <c r="E123">
        <v>539.94140651417149</v>
      </c>
      <c r="F123">
        <v>3.8287328873575301</v>
      </c>
      <c r="G123">
        <v>15.530368311001986</v>
      </c>
      <c r="H123">
        <v>11.42020015227785</v>
      </c>
      <c r="I123">
        <v>0.17386051446297016</v>
      </c>
      <c r="J123">
        <v>2012</v>
      </c>
      <c r="L123" t="b">
        <f t="shared" si="3"/>
        <v>0</v>
      </c>
      <c r="M123" t="b">
        <f t="shared" si="4"/>
        <v>0</v>
      </c>
      <c r="N123" t="b">
        <f t="shared" si="5"/>
        <v>1</v>
      </c>
    </row>
    <row r="124" spans="1:14" x14ac:dyDescent="0.25">
      <c r="A124" t="str">
        <f>INDEX('Country and Variable Crosswalk'!B:B, MATCH('Urban Performance Over Time'!B124, 'Country and Variable Crosswalk'!A:A, 0))</f>
        <v>KSV</v>
      </c>
      <c r="B124" s="1">
        <v>411</v>
      </c>
      <c r="J124">
        <v>2012</v>
      </c>
      <c r="L124" t="str">
        <f t="shared" si="3"/>
        <v>N/A</v>
      </c>
      <c r="M124" t="str">
        <f t="shared" si="4"/>
        <v>N/A</v>
      </c>
      <c r="N124" t="str">
        <f t="shared" si="5"/>
        <v>N/A</v>
      </c>
    </row>
    <row r="125" spans="1:14" x14ac:dyDescent="0.25">
      <c r="A125" t="str">
        <f>INDEX('Country and Variable Crosswalk'!B:B, MATCH('Urban Performance Over Time'!B125, 'Country and Variable Crosswalk'!A:A, 0))</f>
        <v>KGZ</v>
      </c>
      <c r="B125" s="1">
        <v>417</v>
      </c>
      <c r="J125">
        <v>2012</v>
      </c>
      <c r="L125" t="str">
        <f t="shared" si="3"/>
        <v>N/A</v>
      </c>
      <c r="M125" t="str">
        <f t="shared" si="4"/>
        <v>N/A</v>
      </c>
      <c r="N125" t="str">
        <f t="shared" si="5"/>
        <v>N/A</v>
      </c>
    </row>
    <row r="126" spans="1:14" x14ac:dyDescent="0.25">
      <c r="A126" t="str">
        <f>INDEX('Country and Variable Crosswalk'!B:B, MATCH('Urban Performance Over Time'!B126, 'Country and Variable Crosswalk'!A:A, 0))</f>
        <v>LBN</v>
      </c>
      <c r="B126" s="1">
        <v>422</v>
      </c>
      <c r="J126">
        <v>2012</v>
      </c>
      <c r="L126" t="str">
        <f t="shared" si="3"/>
        <v>N/A</v>
      </c>
      <c r="M126" t="str">
        <f t="shared" si="4"/>
        <v>N/A</v>
      </c>
      <c r="N126" t="str">
        <f t="shared" si="5"/>
        <v>N/A</v>
      </c>
    </row>
    <row r="127" spans="1:14" x14ac:dyDescent="0.25">
      <c r="A127" t="str">
        <f>INDEX('Country and Variable Crosswalk'!B:B, MATCH('Urban Performance Over Time'!B127, 'Country and Variable Crosswalk'!A:A, 0))</f>
        <v>LVA</v>
      </c>
      <c r="B127" s="1">
        <v>428</v>
      </c>
      <c r="C127">
        <v>495.95303221095696</v>
      </c>
      <c r="D127">
        <v>3.0863334719752511</v>
      </c>
      <c r="E127">
        <v>516.04232082996805</v>
      </c>
      <c r="F127">
        <v>5.698673250795725</v>
      </c>
      <c r="G127">
        <v>20.089288619011143</v>
      </c>
      <c r="H127">
        <v>6.5341758393079115</v>
      </c>
      <c r="I127">
        <v>2.1085950773236163E-3</v>
      </c>
      <c r="J127">
        <v>2012</v>
      </c>
      <c r="L127" t="b">
        <f t="shared" si="3"/>
        <v>1</v>
      </c>
      <c r="M127" t="b">
        <f t="shared" si="4"/>
        <v>0</v>
      </c>
      <c r="N127" t="b">
        <f t="shared" si="5"/>
        <v>0</v>
      </c>
    </row>
    <row r="128" spans="1:14" x14ac:dyDescent="0.25">
      <c r="A128" t="str">
        <f>INDEX('Country and Variable Crosswalk'!B:B, MATCH('Urban Performance Over Time'!B128, 'Country and Variable Crosswalk'!A:A, 0))</f>
        <v>LIE</v>
      </c>
      <c r="B128" s="1">
        <v>438</v>
      </c>
      <c r="C128">
        <v>524.69499227575261</v>
      </c>
      <c r="D128">
        <v>3.5474453309305649</v>
      </c>
      <c r="E128">
        <v>0</v>
      </c>
      <c r="G128">
        <v>0</v>
      </c>
      <c r="J128">
        <v>2012</v>
      </c>
      <c r="L128" t="str">
        <f t="shared" si="3"/>
        <v>N/A</v>
      </c>
      <c r="M128" t="str">
        <f t="shared" si="4"/>
        <v>N/A</v>
      </c>
      <c r="N128" t="str">
        <f t="shared" si="5"/>
        <v>N/A</v>
      </c>
    </row>
    <row r="129" spans="1:14" x14ac:dyDescent="0.25">
      <c r="A129" t="str">
        <f>INDEX('Country and Variable Crosswalk'!B:B, MATCH('Urban Performance Over Time'!B129, 'Country and Variable Crosswalk'!A:A, 0))</f>
        <v>LTU</v>
      </c>
      <c r="B129" s="1">
        <v>440</v>
      </c>
      <c r="C129">
        <v>485.35548645635782</v>
      </c>
      <c r="D129">
        <v>3.2975746315613041</v>
      </c>
      <c r="E129">
        <v>512.94866019160077</v>
      </c>
      <c r="F129">
        <v>3.7518970971718448</v>
      </c>
      <c r="G129">
        <v>27.593173735242978</v>
      </c>
      <c r="H129">
        <v>4.8968065122594968</v>
      </c>
      <c r="I129">
        <v>1.751270063508959E-8</v>
      </c>
      <c r="J129">
        <v>2012</v>
      </c>
      <c r="L129" t="b">
        <f t="shared" si="3"/>
        <v>1</v>
      </c>
      <c r="M129" t="b">
        <f t="shared" si="4"/>
        <v>0</v>
      </c>
      <c r="N129" t="b">
        <f t="shared" si="5"/>
        <v>0</v>
      </c>
    </row>
    <row r="130" spans="1:14" x14ac:dyDescent="0.25">
      <c r="A130" t="str">
        <f>INDEX('Country and Variable Crosswalk'!B:B, MATCH('Urban Performance Over Time'!B130, 'Country and Variable Crosswalk'!A:A, 0))</f>
        <v>LUX</v>
      </c>
      <c r="B130" s="1">
        <v>442</v>
      </c>
      <c r="C130">
        <v>491.21517567045606</v>
      </c>
      <c r="D130">
        <v>1.3047849812569179</v>
      </c>
      <c r="E130">
        <v>0</v>
      </c>
      <c r="G130">
        <v>0</v>
      </c>
      <c r="J130">
        <v>2012</v>
      </c>
      <c r="L130" t="str">
        <f t="shared" si="3"/>
        <v>N/A</v>
      </c>
      <c r="M130" t="str">
        <f t="shared" si="4"/>
        <v>N/A</v>
      </c>
      <c r="N130" t="str">
        <f t="shared" si="5"/>
        <v>N/A</v>
      </c>
    </row>
    <row r="131" spans="1:14" x14ac:dyDescent="0.25">
      <c r="A131" t="str">
        <f>INDEX('Country and Variable Crosswalk'!B:B, MATCH('Urban Performance Over Time'!B131, 'Country and Variable Crosswalk'!A:A, 0))</f>
        <v>MAC</v>
      </c>
      <c r="B131" s="1">
        <v>446</v>
      </c>
      <c r="C131">
        <v>0</v>
      </c>
      <c r="E131">
        <v>520.84290027366262</v>
      </c>
      <c r="F131">
        <v>0.85392043229385117</v>
      </c>
      <c r="G131">
        <v>0</v>
      </c>
      <c r="J131">
        <v>2012</v>
      </c>
      <c r="L131" t="str">
        <f t="shared" ref="L131:L194" si="6">IF(ISBLANK(I131),"N/A",AND(IF(E131&gt;C131,TRUE,FALSE),IF(I131&lt;0.05,TRUE,FALSE)))</f>
        <v>N/A</v>
      </c>
      <c r="M131" t="str">
        <f t="shared" ref="M131:M194" si="7">IF(ISBLANK(I131),"N/A",AND(IF(E131&lt;C131,TRUE,FALSE),IF(I131&lt;0.05,TRUE,FALSE)))</f>
        <v>N/A</v>
      </c>
      <c r="N131" t="str">
        <f t="shared" ref="N131:N194" si="8">IF(ISBLANK(I131),"N/A",I131&gt;0.05)</f>
        <v>N/A</v>
      </c>
    </row>
    <row r="132" spans="1:14" x14ac:dyDescent="0.25">
      <c r="A132" t="str">
        <f>INDEX('Country and Variable Crosswalk'!B:B, MATCH('Urban Performance Over Time'!B132, 'Country and Variable Crosswalk'!A:A, 0))</f>
        <v>MYS</v>
      </c>
      <c r="B132" s="1">
        <v>458</v>
      </c>
      <c r="C132">
        <v>414.04330079325803</v>
      </c>
      <c r="D132">
        <v>3.2891736437416452</v>
      </c>
      <c r="E132">
        <v>434.35305984879278</v>
      </c>
      <c r="F132">
        <v>7.6627154764255518</v>
      </c>
      <c r="G132">
        <v>20.309759055534723</v>
      </c>
      <c r="H132">
        <v>8.5701700915025558</v>
      </c>
      <c r="I132">
        <v>1.779675514992168E-2</v>
      </c>
      <c r="J132">
        <v>2012</v>
      </c>
      <c r="L132" t="b">
        <f t="shared" si="6"/>
        <v>1</v>
      </c>
      <c r="M132" t="b">
        <f t="shared" si="7"/>
        <v>0</v>
      </c>
      <c r="N132" t="b">
        <f t="shared" si="8"/>
        <v>0</v>
      </c>
    </row>
    <row r="133" spans="1:14" x14ac:dyDescent="0.25">
      <c r="A133" t="str">
        <f>INDEX('Country and Variable Crosswalk'!B:B, MATCH('Urban Performance Over Time'!B133, 'Country and Variable Crosswalk'!A:A, 0))</f>
        <v>MLT</v>
      </c>
      <c r="B133" s="1">
        <v>470</v>
      </c>
      <c r="J133">
        <v>2012</v>
      </c>
      <c r="L133" t="str">
        <f t="shared" si="6"/>
        <v>N/A</v>
      </c>
      <c r="M133" t="str">
        <f t="shared" si="7"/>
        <v>N/A</v>
      </c>
      <c r="N133" t="str">
        <f t="shared" si="8"/>
        <v>N/A</v>
      </c>
    </row>
    <row r="134" spans="1:14" x14ac:dyDescent="0.25">
      <c r="A134" t="str">
        <f>INDEX('Country and Variable Crosswalk'!B:B, MATCH('Urban Performance Over Time'!B134, 'Country and Variable Crosswalk'!A:A, 0))</f>
        <v>MUS</v>
      </c>
      <c r="B134" s="1">
        <v>480</v>
      </c>
      <c r="J134">
        <v>2012</v>
      </c>
      <c r="L134" t="str">
        <f t="shared" si="6"/>
        <v>N/A</v>
      </c>
      <c r="M134" t="str">
        <f t="shared" si="7"/>
        <v>N/A</v>
      </c>
      <c r="N134" t="str">
        <f t="shared" si="8"/>
        <v>N/A</v>
      </c>
    </row>
    <row r="135" spans="1:14" x14ac:dyDescent="0.25">
      <c r="A135" t="str">
        <f>INDEX('Country and Variable Crosswalk'!B:B, MATCH('Urban Performance Over Time'!B135, 'Country and Variable Crosswalk'!A:A, 0))</f>
        <v>MEX</v>
      </c>
      <c r="B135" s="1">
        <v>484</v>
      </c>
      <c r="C135">
        <v>401.43111895639987</v>
      </c>
      <c r="D135">
        <v>1.8405075952002783</v>
      </c>
      <c r="E135">
        <v>433.24600103815828</v>
      </c>
      <c r="F135">
        <v>1.730748761310658</v>
      </c>
      <c r="G135">
        <v>31.814882081758427</v>
      </c>
      <c r="H135">
        <v>2.6515913679173257</v>
      </c>
      <c r="I135">
        <v>3.6218465087471239E-33</v>
      </c>
      <c r="J135">
        <v>2012</v>
      </c>
      <c r="L135" t="b">
        <f t="shared" si="6"/>
        <v>1</v>
      </c>
      <c r="M135" t="b">
        <f t="shared" si="7"/>
        <v>0</v>
      </c>
      <c r="N135" t="b">
        <f t="shared" si="8"/>
        <v>0</v>
      </c>
    </row>
    <row r="136" spans="1:14" x14ac:dyDescent="0.25">
      <c r="A136" t="str">
        <f>INDEX('Country and Variable Crosswalk'!B:B, MATCH('Urban Performance Over Time'!B136, 'Country and Variable Crosswalk'!A:A, 0))</f>
        <v>MDA</v>
      </c>
      <c r="B136" s="1">
        <v>498</v>
      </c>
      <c r="J136">
        <v>2012</v>
      </c>
      <c r="L136" t="str">
        <f t="shared" si="6"/>
        <v>N/A</v>
      </c>
      <c r="M136" t="str">
        <f t="shared" si="7"/>
        <v>N/A</v>
      </c>
      <c r="N136" t="str">
        <f t="shared" si="8"/>
        <v>N/A</v>
      </c>
    </row>
    <row r="137" spans="1:14" x14ac:dyDescent="0.25">
      <c r="A137" t="str">
        <f>INDEX('Country and Variable Crosswalk'!B:B, MATCH('Urban Performance Over Time'!B137, 'Country and Variable Crosswalk'!A:A, 0))</f>
        <v>MNE</v>
      </c>
      <c r="B137" s="1">
        <v>499</v>
      </c>
      <c r="C137">
        <v>406.90678180760506</v>
      </c>
      <c r="D137">
        <v>1.2720287241898498</v>
      </c>
      <c r="E137">
        <v>417.47874976622637</v>
      </c>
      <c r="F137">
        <v>2.3287617322838021</v>
      </c>
      <c r="G137">
        <v>10.571967958621384</v>
      </c>
      <c r="H137">
        <v>2.7824129406464544</v>
      </c>
      <c r="I137">
        <v>1.4494837180899534E-4</v>
      </c>
      <c r="J137">
        <v>2012</v>
      </c>
      <c r="L137" t="b">
        <f t="shared" si="6"/>
        <v>1</v>
      </c>
      <c r="M137" t="b">
        <f t="shared" si="7"/>
        <v>0</v>
      </c>
      <c r="N137" t="b">
        <f t="shared" si="8"/>
        <v>0</v>
      </c>
    </row>
    <row r="138" spans="1:14" x14ac:dyDescent="0.25">
      <c r="A138" t="str">
        <f>INDEX('Country and Variable Crosswalk'!B:B, MATCH('Urban Performance Over Time'!B138, 'Country and Variable Crosswalk'!A:A, 0))</f>
        <v>NLD</v>
      </c>
      <c r="B138" s="1">
        <v>528</v>
      </c>
      <c r="C138">
        <v>519.60520365617504</v>
      </c>
      <c r="D138">
        <v>5.6297458090816397</v>
      </c>
      <c r="E138">
        <v>517.23931485928631</v>
      </c>
      <c r="F138">
        <v>11.460081891160744</v>
      </c>
      <c r="G138">
        <v>-2.3658887968887941</v>
      </c>
      <c r="H138">
        <v>14.572829175429863</v>
      </c>
      <c r="I138">
        <v>0.87103078401337908</v>
      </c>
      <c r="J138">
        <v>2012</v>
      </c>
      <c r="L138" t="b">
        <f t="shared" si="6"/>
        <v>0</v>
      </c>
      <c r="M138" t="b">
        <f t="shared" si="7"/>
        <v>0</v>
      </c>
      <c r="N138" t="b">
        <f t="shared" si="8"/>
        <v>1</v>
      </c>
    </row>
    <row r="139" spans="1:14" x14ac:dyDescent="0.25">
      <c r="A139" t="str">
        <f>INDEX('Country and Variable Crosswalk'!B:B, MATCH('Urban Performance Over Time'!B139, 'Country and Variable Crosswalk'!A:A, 0))</f>
        <v>NZL</v>
      </c>
      <c r="B139" s="1">
        <v>554</v>
      </c>
      <c r="C139">
        <v>506.05572394378106</v>
      </c>
      <c r="D139">
        <v>5.0266983453273992</v>
      </c>
      <c r="E139">
        <v>526.71640392951497</v>
      </c>
      <c r="F139">
        <v>3.4495383181916726</v>
      </c>
      <c r="G139">
        <v>20.660679985733875</v>
      </c>
      <c r="H139">
        <v>6.8023747591287984</v>
      </c>
      <c r="I139">
        <v>2.3872788051481496E-3</v>
      </c>
      <c r="J139">
        <v>2012</v>
      </c>
      <c r="L139" t="b">
        <f t="shared" si="6"/>
        <v>1</v>
      </c>
      <c r="M139" t="b">
        <f t="shared" si="7"/>
        <v>0</v>
      </c>
      <c r="N139" t="b">
        <f t="shared" si="8"/>
        <v>0</v>
      </c>
    </row>
    <row r="140" spans="1:14" x14ac:dyDescent="0.25">
      <c r="A140" t="str">
        <f>INDEX('Country and Variable Crosswalk'!B:B, MATCH('Urban Performance Over Time'!B140, 'Country and Variable Crosswalk'!A:A, 0))</f>
        <v>NOR</v>
      </c>
      <c r="B140" s="1">
        <v>578</v>
      </c>
      <c r="C140">
        <v>493.40465844635111</v>
      </c>
      <c r="D140">
        <v>3.7573278168219426</v>
      </c>
      <c r="E140">
        <v>498.88795725123339</v>
      </c>
      <c r="F140">
        <v>6.845539614401873</v>
      </c>
      <c r="G140">
        <v>5.4832988048822813</v>
      </c>
      <c r="H140">
        <v>8.1200813029281669</v>
      </c>
      <c r="I140">
        <v>0.49950021128760863</v>
      </c>
      <c r="J140">
        <v>2012</v>
      </c>
      <c r="L140" t="b">
        <f t="shared" si="6"/>
        <v>0</v>
      </c>
      <c r="M140" t="b">
        <f t="shared" si="7"/>
        <v>0</v>
      </c>
      <c r="N140" t="b">
        <f t="shared" si="8"/>
        <v>1</v>
      </c>
    </row>
    <row r="141" spans="1:14" x14ac:dyDescent="0.25">
      <c r="A141" t="str">
        <f>INDEX('Country and Variable Crosswalk'!B:B, MATCH('Urban Performance Over Time'!B141, 'Country and Variable Crosswalk'!A:A, 0))</f>
        <v>PAN</v>
      </c>
      <c r="B141" s="1">
        <v>591</v>
      </c>
      <c r="J141">
        <v>2012</v>
      </c>
      <c r="L141" t="str">
        <f t="shared" si="6"/>
        <v>N/A</v>
      </c>
      <c r="M141" t="str">
        <f t="shared" si="7"/>
        <v>N/A</v>
      </c>
      <c r="N141" t="str">
        <f t="shared" si="8"/>
        <v>N/A</v>
      </c>
    </row>
    <row r="142" spans="1:14" x14ac:dyDescent="0.25">
      <c r="A142" t="str">
        <f>INDEX('Country and Variable Crosswalk'!B:B, MATCH('Urban Performance Over Time'!B142, 'Country and Variable Crosswalk'!A:A, 0))</f>
        <v>PER</v>
      </c>
      <c r="B142" s="1">
        <v>604</v>
      </c>
      <c r="C142">
        <v>351.14937124279868</v>
      </c>
      <c r="D142">
        <v>3.9029790415036225</v>
      </c>
      <c r="E142">
        <v>404.89844537980548</v>
      </c>
      <c r="F142">
        <v>5.7558372259195609</v>
      </c>
      <c r="G142">
        <v>53.749074137006858</v>
      </c>
      <c r="H142">
        <v>6.7382510836055776</v>
      </c>
      <c r="I142">
        <v>1.5028548867174619E-15</v>
      </c>
      <c r="J142">
        <v>2012</v>
      </c>
      <c r="L142" t="b">
        <f t="shared" si="6"/>
        <v>1</v>
      </c>
      <c r="M142" t="b">
        <f t="shared" si="7"/>
        <v>0</v>
      </c>
      <c r="N142" t="b">
        <f t="shared" si="8"/>
        <v>0</v>
      </c>
    </row>
    <row r="143" spans="1:14" x14ac:dyDescent="0.25">
      <c r="A143" t="str">
        <f>INDEX('Country and Variable Crosswalk'!B:B, MATCH('Urban Performance Over Time'!B143, 'Country and Variable Crosswalk'!A:A, 0))</f>
        <v>POL</v>
      </c>
      <c r="B143" s="1">
        <v>616</v>
      </c>
      <c r="C143">
        <v>518.45061026413475</v>
      </c>
      <c r="D143">
        <v>2.8328972826995833</v>
      </c>
      <c r="E143">
        <v>553.02994046432627</v>
      </c>
      <c r="F143">
        <v>9.3895500837174577</v>
      </c>
      <c r="G143">
        <v>34.5793302001915</v>
      </c>
      <c r="H143">
        <v>9.6319113457959773</v>
      </c>
      <c r="I143">
        <v>3.3057676243009862E-4</v>
      </c>
      <c r="J143">
        <v>2012</v>
      </c>
      <c r="L143" t="b">
        <f t="shared" si="6"/>
        <v>1</v>
      </c>
      <c r="M143" t="b">
        <f t="shared" si="7"/>
        <v>0</v>
      </c>
      <c r="N143" t="b">
        <f t="shared" si="8"/>
        <v>0</v>
      </c>
    </row>
    <row r="144" spans="1:14" x14ac:dyDescent="0.25">
      <c r="A144" t="str">
        <f>INDEX('Country and Variable Crosswalk'!B:B, MATCH('Urban Performance Over Time'!B144, 'Country and Variable Crosswalk'!A:A, 0))</f>
        <v>PRT</v>
      </c>
      <c r="B144" s="1">
        <v>620</v>
      </c>
      <c r="C144">
        <v>489.19567931806091</v>
      </c>
      <c r="D144">
        <v>4.0133615475454336</v>
      </c>
      <c r="E144">
        <v>490.06488581264398</v>
      </c>
      <c r="F144">
        <v>10.852045449591687</v>
      </c>
      <c r="G144">
        <v>0.86920649458304533</v>
      </c>
      <c r="H144">
        <v>11.930547255621606</v>
      </c>
      <c r="I144">
        <v>0.9419210716940124</v>
      </c>
      <c r="J144">
        <v>2012</v>
      </c>
      <c r="L144" t="b">
        <f t="shared" si="6"/>
        <v>0</v>
      </c>
      <c r="M144" t="b">
        <f t="shared" si="7"/>
        <v>0</v>
      </c>
      <c r="N144" t="b">
        <f t="shared" si="8"/>
        <v>1</v>
      </c>
    </row>
    <row r="145" spans="1:14" x14ac:dyDescent="0.25">
      <c r="A145" t="str">
        <f>INDEX('Country and Variable Crosswalk'!B:B, MATCH('Urban Performance Over Time'!B145, 'Country and Variable Crosswalk'!A:A, 0))</f>
        <v>QUD</v>
      </c>
      <c r="B145" s="1">
        <v>630</v>
      </c>
      <c r="J145">
        <v>2012</v>
      </c>
      <c r="L145" t="str">
        <f t="shared" si="6"/>
        <v>N/A</v>
      </c>
      <c r="M145" t="str">
        <f t="shared" si="7"/>
        <v>N/A</v>
      </c>
      <c r="N145" t="str">
        <f t="shared" si="8"/>
        <v>N/A</v>
      </c>
    </row>
    <row r="146" spans="1:14" x14ac:dyDescent="0.25">
      <c r="A146" t="str">
        <f>INDEX('Country and Variable Crosswalk'!B:B, MATCH('Urban Performance Over Time'!B146, 'Country and Variable Crosswalk'!A:A, 0))</f>
        <v>QAT</v>
      </c>
      <c r="B146" s="1">
        <v>634</v>
      </c>
      <c r="C146">
        <v>359.98952375589806</v>
      </c>
      <c r="D146">
        <v>1.1110412122210866</v>
      </c>
      <c r="E146">
        <v>409.29383761465715</v>
      </c>
      <c r="F146">
        <v>1.2728507075684072</v>
      </c>
      <c r="G146">
        <v>49.304313858759066</v>
      </c>
      <c r="H146">
        <v>1.8625231789482515</v>
      </c>
      <c r="I146">
        <v>2.0484858732625375E-154</v>
      </c>
      <c r="J146">
        <v>2012</v>
      </c>
      <c r="L146" t="b">
        <f t="shared" si="6"/>
        <v>1</v>
      </c>
      <c r="M146" t="b">
        <f t="shared" si="7"/>
        <v>0</v>
      </c>
      <c r="N146" t="b">
        <f t="shared" si="8"/>
        <v>0</v>
      </c>
    </row>
    <row r="147" spans="1:14" x14ac:dyDescent="0.25">
      <c r="A147" t="str">
        <f>INDEX('Country and Variable Crosswalk'!B:B, MATCH('Urban Performance Over Time'!B147, 'Country and Variable Crosswalk'!A:A, 0))</f>
        <v>ROU</v>
      </c>
      <c r="B147" s="1">
        <v>642</v>
      </c>
      <c r="C147">
        <v>428.90361067446833</v>
      </c>
      <c r="D147">
        <v>3.9549675776720585</v>
      </c>
      <c r="E147">
        <v>457.38586753374659</v>
      </c>
      <c r="F147">
        <v>7.8692089350631873</v>
      </c>
      <c r="G147">
        <v>28.48225685927828</v>
      </c>
      <c r="H147">
        <v>9.491112899407943</v>
      </c>
      <c r="I147">
        <v>2.6914791719018561E-3</v>
      </c>
      <c r="J147">
        <v>2012</v>
      </c>
      <c r="L147" t="b">
        <f t="shared" si="6"/>
        <v>1</v>
      </c>
      <c r="M147" t="b">
        <f t="shared" si="7"/>
        <v>0</v>
      </c>
      <c r="N147" t="b">
        <f t="shared" si="8"/>
        <v>0</v>
      </c>
    </row>
    <row r="148" spans="1:14" x14ac:dyDescent="0.25">
      <c r="A148" t="str">
        <f>INDEX('Country and Variable Crosswalk'!B:B, MATCH('Urban Performance Over Time'!B148, 'Country and Variable Crosswalk'!A:A, 0))</f>
        <v>RUS</v>
      </c>
      <c r="B148" s="1">
        <v>643</v>
      </c>
      <c r="C148">
        <v>468.09485009274886</v>
      </c>
      <c r="D148">
        <v>3.7138411510501221</v>
      </c>
      <c r="E148">
        <v>507.04626753910918</v>
      </c>
      <c r="F148">
        <v>4.5252009611461919</v>
      </c>
      <c r="G148">
        <v>38.95141744636026</v>
      </c>
      <c r="H148">
        <v>5.7816820013939072</v>
      </c>
      <c r="I148">
        <v>1.6164674358228991E-11</v>
      </c>
      <c r="J148">
        <v>2012</v>
      </c>
      <c r="L148" t="b">
        <f t="shared" si="6"/>
        <v>1</v>
      </c>
      <c r="M148" t="b">
        <f t="shared" si="7"/>
        <v>0</v>
      </c>
      <c r="N148" t="b">
        <f t="shared" si="8"/>
        <v>0</v>
      </c>
    </row>
    <row r="149" spans="1:14" x14ac:dyDescent="0.25">
      <c r="A149" t="str">
        <f>INDEX('Country and Variable Crosswalk'!B:B, MATCH('Urban Performance Over Time'!B149, 'Country and Variable Crosswalk'!A:A, 0))</f>
        <v>SRB</v>
      </c>
      <c r="B149" s="1">
        <v>688</v>
      </c>
      <c r="C149">
        <v>430.11869123643066</v>
      </c>
      <c r="D149">
        <v>4.7863824486251039</v>
      </c>
      <c r="E149">
        <v>464.41128658037542</v>
      </c>
      <c r="F149">
        <v>6.1637470786538673</v>
      </c>
      <c r="G149">
        <v>34.292595343944846</v>
      </c>
      <c r="H149">
        <v>8.2719550009212099</v>
      </c>
      <c r="I149">
        <v>3.3885732795980327E-5</v>
      </c>
      <c r="J149">
        <v>2012</v>
      </c>
      <c r="L149" t="b">
        <f t="shared" si="6"/>
        <v>1</v>
      </c>
      <c r="M149" t="b">
        <f t="shared" si="7"/>
        <v>0</v>
      </c>
      <c r="N149" t="b">
        <f t="shared" si="8"/>
        <v>0</v>
      </c>
    </row>
    <row r="150" spans="1:14" x14ac:dyDescent="0.25">
      <c r="A150" t="str">
        <f>INDEX('Country and Variable Crosswalk'!B:B, MATCH('Urban Performance Over Time'!B150, 'Country and Variable Crosswalk'!A:A, 0))</f>
        <v>SGP</v>
      </c>
      <c r="B150" s="1">
        <v>702</v>
      </c>
      <c r="C150">
        <v>0</v>
      </c>
      <c r="E150">
        <v>552.08798812667942</v>
      </c>
      <c r="F150">
        <v>1.3889638528914872</v>
      </c>
      <c r="G150">
        <v>0</v>
      </c>
      <c r="J150">
        <v>2012</v>
      </c>
      <c r="L150" t="str">
        <f t="shared" si="6"/>
        <v>N/A</v>
      </c>
      <c r="M150" t="str">
        <f t="shared" si="7"/>
        <v>N/A</v>
      </c>
      <c r="N150" t="str">
        <f t="shared" si="8"/>
        <v>N/A</v>
      </c>
    </row>
    <row r="151" spans="1:14" x14ac:dyDescent="0.25">
      <c r="A151" t="str">
        <f>INDEX('Country and Variable Crosswalk'!B:B, MATCH('Urban Performance Over Time'!B151, 'Country and Variable Crosswalk'!A:A, 0))</f>
        <v>SVK</v>
      </c>
      <c r="B151" s="1">
        <v>703</v>
      </c>
      <c r="C151">
        <v>464.51830031559462</v>
      </c>
      <c r="D151">
        <v>4.1301969413123665</v>
      </c>
      <c r="E151">
        <v>513.39147285299146</v>
      </c>
      <c r="F151">
        <v>11.157914394671307</v>
      </c>
      <c r="G151">
        <v>48.87317253739689</v>
      </c>
      <c r="H151">
        <v>12.478775343924898</v>
      </c>
      <c r="I151">
        <v>8.984235604716652E-5</v>
      </c>
      <c r="J151">
        <v>2012</v>
      </c>
      <c r="L151" t="b">
        <f t="shared" si="6"/>
        <v>1</v>
      </c>
      <c r="M151" t="b">
        <f t="shared" si="7"/>
        <v>0</v>
      </c>
      <c r="N151" t="b">
        <f t="shared" si="8"/>
        <v>0</v>
      </c>
    </row>
    <row r="152" spans="1:14" x14ac:dyDescent="0.25">
      <c r="A152" t="str">
        <f>INDEX('Country and Variable Crosswalk'!B:B, MATCH('Urban Performance Over Time'!B152, 'Country and Variable Crosswalk'!A:A, 0))</f>
        <v>VNM</v>
      </c>
      <c r="B152" s="1">
        <v>704</v>
      </c>
      <c r="C152">
        <v>519.03912649264009</v>
      </c>
      <c r="D152">
        <v>4.4636502973742527</v>
      </c>
      <c r="E152">
        <v>557.01298275379565</v>
      </c>
      <c r="F152">
        <v>9.0270973799138279</v>
      </c>
      <c r="G152">
        <v>37.973856261155611</v>
      </c>
      <c r="H152">
        <v>9.9304077496764389</v>
      </c>
      <c r="I152">
        <v>1.313051469519123E-4</v>
      </c>
      <c r="J152">
        <v>2012</v>
      </c>
      <c r="L152" t="b">
        <f t="shared" si="6"/>
        <v>1</v>
      </c>
      <c r="M152" t="b">
        <f t="shared" si="7"/>
        <v>0</v>
      </c>
      <c r="N152" t="b">
        <f t="shared" si="8"/>
        <v>0</v>
      </c>
    </row>
    <row r="153" spans="1:14" x14ac:dyDescent="0.25">
      <c r="A153" t="str">
        <f>INDEX('Country and Variable Crosswalk'!B:B, MATCH('Urban Performance Over Time'!B153, 'Country and Variable Crosswalk'!A:A, 0))</f>
        <v>SVN</v>
      </c>
      <c r="B153" s="1">
        <v>705</v>
      </c>
      <c r="C153">
        <v>509.86463507528617</v>
      </c>
      <c r="D153">
        <v>1.5905688153509911</v>
      </c>
      <c r="E153">
        <v>526.73790794537524</v>
      </c>
      <c r="F153">
        <v>2.5923023127384019</v>
      </c>
      <c r="G153">
        <v>16.873272870089114</v>
      </c>
      <c r="H153">
        <v>3.1379712019619235</v>
      </c>
      <c r="I153">
        <v>7.568336230821142E-8</v>
      </c>
      <c r="J153">
        <v>2012</v>
      </c>
      <c r="L153" t="b">
        <f t="shared" si="6"/>
        <v>1</v>
      </c>
      <c r="M153" t="b">
        <f t="shared" si="7"/>
        <v>0</v>
      </c>
      <c r="N153" t="b">
        <f t="shared" si="8"/>
        <v>0</v>
      </c>
    </row>
    <row r="154" spans="1:14" x14ac:dyDescent="0.25">
      <c r="A154" t="str">
        <f>INDEX('Country and Variable Crosswalk'!B:B, MATCH('Urban Performance Over Time'!B154, 'Country and Variable Crosswalk'!A:A, 0))</f>
        <v>ESP</v>
      </c>
      <c r="B154" s="1">
        <v>724</v>
      </c>
      <c r="C154">
        <v>491.33733434682813</v>
      </c>
      <c r="D154">
        <v>2.3817685441867922</v>
      </c>
      <c r="E154">
        <v>505.3305851143466</v>
      </c>
      <c r="F154">
        <v>3.343048375883702</v>
      </c>
      <c r="G154">
        <v>13.993250767518431</v>
      </c>
      <c r="H154">
        <v>4.2776910877195808</v>
      </c>
      <c r="I154">
        <v>1.0708615280872738E-3</v>
      </c>
      <c r="J154">
        <v>2012</v>
      </c>
      <c r="L154" t="b">
        <f t="shared" si="6"/>
        <v>1</v>
      </c>
      <c r="M154" t="b">
        <f t="shared" si="7"/>
        <v>0</v>
      </c>
      <c r="N154" t="b">
        <f t="shared" si="8"/>
        <v>0</v>
      </c>
    </row>
    <row r="155" spans="1:14" x14ac:dyDescent="0.25">
      <c r="A155" t="str">
        <f>INDEX('Country and Variable Crosswalk'!B:B, MATCH('Urban Performance Over Time'!B155, 'Country and Variable Crosswalk'!A:A, 0))</f>
        <v>SWE</v>
      </c>
      <c r="B155" s="1">
        <v>752</v>
      </c>
      <c r="C155">
        <v>482.82464255072529</v>
      </c>
      <c r="D155">
        <v>3.3937028942666934</v>
      </c>
      <c r="E155">
        <v>490.41129423968471</v>
      </c>
      <c r="F155">
        <v>7.5335977575852917</v>
      </c>
      <c r="G155">
        <v>7.586651688959364</v>
      </c>
      <c r="H155">
        <v>8.6105947861047394</v>
      </c>
      <c r="I155">
        <v>0.37827270903339072</v>
      </c>
      <c r="J155">
        <v>2012</v>
      </c>
      <c r="L155" t="b">
        <f t="shared" si="6"/>
        <v>0</v>
      </c>
      <c r="M155" t="b">
        <f t="shared" si="7"/>
        <v>0</v>
      </c>
      <c r="N155" t="b">
        <f t="shared" si="8"/>
        <v>1</v>
      </c>
    </row>
    <row r="156" spans="1:14" x14ac:dyDescent="0.25">
      <c r="A156" t="str">
        <f>INDEX('Country and Variable Crosswalk'!B:B, MATCH('Urban Performance Over Time'!B156, 'Country and Variable Crosswalk'!A:A, 0))</f>
        <v>CHE</v>
      </c>
      <c r="B156" s="1">
        <v>756</v>
      </c>
      <c r="C156">
        <v>513.31899761678346</v>
      </c>
      <c r="D156">
        <v>3.4006884228139032</v>
      </c>
      <c r="E156">
        <v>523.64715161193124</v>
      </c>
      <c r="F156">
        <v>9.144259416780681</v>
      </c>
      <c r="G156">
        <v>10.328153995147705</v>
      </c>
      <c r="H156">
        <v>10.500681185562842</v>
      </c>
      <c r="I156">
        <v>0.32532702846057132</v>
      </c>
      <c r="J156">
        <v>2012</v>
      </c>
      <c r="L156" t="b">
        <f t="shared" si="6"/>
        <v>0</v>
      </c>
      <c r="M156" t="b">
        <f t="shared" si="7"/>
        <v>0</v>
      </c>
      <c r="N156" t="b">
        <f t="shared" si="8"/>
        <v>1</v>
      </c>
    </row>
    <row r="157" spans="1:14" x14ac:dyDescent="0.25">
      <c r="A157" t="str">
        <f>INDEX('Country and Variable Crosswalk'!B:B, MATCH('Urban Performance Over Time'!B157, 'Country and Variable Crosswalk'!A:A, 0))</f>
        <v>THA</v>
      </c>
      <c r="B157" s="1">
        <v>764</v>
      </c>
      <c r="C157">
        <v>433.3032144844974</v>
      </c>
      <c r="D157">
        <v>3.3597650468295033</v>
      </c>
      <c r="E157">
        <v>466.82130725323697</v>
      </c>
      <c r="F157">
        <v>6.161468927785581</v>
      </c>
      <c r="G157">
        <v>33.518092768739585</v>
      </c>
      <c r="H157">
        <v>7.3919792075818442</v>
      </c>
      <c r="I157">
        <v>5.7771081578473836E-6</v>
      </c>
      <c r="J157">
        <v>2012</v>
      </c>
      <c r="L157" t="b">
        <f t="shared" si="6"/>
        <v>1</v>
      </c>
      <c r="M157" t="b">
        <f t="shared" si="7"/>
        <v>0</v>
      </c>
      <c r="N157" t="b">
        <f t="shared" si="8"/>
        <v>0</v>
      </c>
    </row>
    <row r="158" spans="1:14" x14ac:dyDescent="0.25">
      <c r="A158" t="str">
        <f>INDEX('Country and Variable Crosswalk'!B:B, MATCH('Urban Performance Over Time'!B158, 'Country and Variable Crosswalk'!A:A, 0))</f>
        <v>TTO</v>
      </c>
      <c r="B158" s="1">
        <v>780</v>
      </c>
      <c r="J158">
        <v>2012</v>
      </c>
      <c r="L158" t="str">
        <f t="shared" si="6"/>
        <v>N/A</v>
      </c>
      <c r="M158" t="str">
        <f t="shared" si="7"/>
        <v>N/A</v>
      </c>
      <c r="N158" t="str">
        <f t="shared" si="8"/>
        <v>N/A</v>
      </c>
    </row>
    <row r="159" spans="1:14" x14ac:dyDescent="0.25">
      <c r="A159" t="str">
        <f>INDEX('Country and Variable Crosswalk'!B:B, MATCH('Urban Performance Over Time'!B159, 'Country and Variable Crosswalk'!A:A, 0))</f>
        <v>ARE</v>
      </c>
      <c r="B159" s="1">
        <v>784</v>
      </c>
      <c r="C159">
        <v>428.46590573629447</v>
      </c>
      <c r="D159">
        <v>4.6060845199068394</v>
      </c>
      <c r="E159">
        <v>461.68705446062859</v>
      </c>
      <c r="F159">
        <v>3.5475300330067814</v>
      </c>
      <c r="G159">
        <v>33.221148724334057</v>
      </c>
      <c r="H159">
        <v>5.5073259596478357</v>
      </c>
      <c r="I159">
        <v>1.6176840842993557E-9</v>
      </c>
      <c r="J159">
        <v>2012</v>
      </c>
      <c r="L159" t="b">
        <f t="shared" si="6"/>
        <v>1</v>
      </c>
      <c r="M159" t="b">
        <f t="shared" si="7"/>
        <v>0</v>
      </c>
      <c r="N159" t="b">
        <f t="shared" si="8"/>
        <v>0</v>
      </c>
    </row>
    <row r="160" spans="1:14" x14ac:dyDescent="0.25">
      <c r="A160" t="str">
        <f>INDEX('Country and Variable Crosswalk'!B:B, MATCH('Urban Performance Over Time'!B160, 'Country and Variable Crosswalk'!A:A, 0))</f>
        <v>TUN</v>
      </c>
      <c r="B160" s="1">
        <v>788</v>
      </c>
      <c r="C160">
        <v>393.13589028482761</v>
      </c>
      <c r="D160">
        <v>3.7546267571450103</v>
      </c>
      <c r="E160">
        <v>413.97430305842749</v>
      </c>
      <c r="F160">
        <v>10.592692459044097</v>
      </c>
      <c r="G160">
        <v>20.838412773599956</v>
      </c>
      <c r="H160">
        <v>12.114563122933387</v>
      </c>
      <c r="I160">
        <v>8.5411974281538613E-2</v>
      </c>
      <c r="J160">
        <v>2012</v>
      </c>
      <c r="L160" t="b">
        <f t="shared" si="6"/>
        <v>0</v>
      </c>
      <c r="M160" t="b">
        <f t="shared" si="7"/>
        <v>0</v>
      </c>
      <c r="N160" t="b">
        <f t="shared" si="8"/>
        <v>1</v>
      </c>
    </row>
    <row r="161" spans="1:14" x14ac:dyDescent="0.25">
      <c r="A161" t="str">
        <f>INDEX('Country and Variable Crosswalk'!B:B, MATCH('Urban Performance Over Time'!B161, 'Country and Variable Crosswalk'!A:A, 0))</f>
        <v>TUR</v>
      </c>
      <c r="B161" s="1">
        <v>792</v>
      </c>
      <c r="C161">
        <v>472.21700602146984</v>
      </c>
      <c r="D161">
        <v>8.8404636498168614</v>
      </c>
      <c r="E161">
        <v>456.6026852398129</v>
      </c>
      <c r="F161">
        <v>5.2790140615201882</v>
      </c>
      <c r="G161">
        <v>-15.614320781656922</v>
      </c>
      <c r="H161">
        <v>11.866754849757593</v>
      </c>
      <c r="I161">
        <v>0.18823991323930728</v>
      </c>
      <c r="J161">
        <v>2012</v>
      </c>
      <c r="L161" t="b">
        <f t="shared" si="6"/>
        <v>0</v>
      </c>
      <c r="M161" t="b">
        <f t="shared" si="7"/>
        <v>0</v>
      </c>
      <c r="N161" t="b">
        <f t="shared" si="8"/>
        <v>1</v>
      </c>
    </row>
    <row r="162" spans="1:14" x14ac:dyDescent="0.25">
      <c r="A162" t="str">
        <f>INDEX('Country and Variable Crosswalk'!B:B, MATCH('Urban Performance Over Time'!B162, 'Country and Variable Crosswalk'!A:A, 0))</f>
        <v>MKD</v>
      </c>
      <c r="B162" s="1">
        <v>807</v>
      </c>
      <c r="J162">
        <v>2012</v>
      </c>
      <c r="L162" t="str">
        <f t="shared" si="6"/>
        <v>N/A</v>
      </c>
      <c r="M162" t="str">
        <f t="shared" si="7"/>
        <v>N/A</v>
      </c>
      <c r="N162" t="str">
        <f t="shared" si="8"/>
        <v>N/A</v>
      </c>
    </row>
    <row r="163" spans="1:14" x14ac:dyDescent="0.25">
      <c r="A163" t="str">
        <f>INDEX('Country and Variable Crosswalk'!B:B, MATCH('Urban Performance Over Time'!B163, 'Country and Variable Crosswalk'!A:A, 0))</f>
        <v>GBR</v>
      </c>
      <c r="B163" s="1">
        <v>826</v>
      </c>
      <c r="C163">
        <v>515.68529721708637</v>
      </c>
      <c r="D163">
        <v>4.6220856093192388</v>
      </c>
      <c r="E163">
        <v>517.53105704933648</v>
      </c>
      <c r="F163">
        <v>7.049506850664736</v>
      </c>
      <c r="G163">
        <v>1.8457598322500417</v>
      </c>
      <c r="H163">
        <v>8.6202763114579035</v>
      </c>
      <c r="I163">
        <v>0.83045472189572545</v>
      </c>
      <c r="J163">
        <v>2012</v>
      </c>
      <c r="L163" t="b">
        <f t="shared" si="6"/>
        <v>0</v>
      </c>
      <c r="M163" t="b">
        <f t="shared" si="7"/>
        <v>0</v>
      </c>
      <c r="N163" t="b">
        <f t="shared" si="8"/>
        <v>1</v>
      </c>
    </row>
    <row r="164" spans="1:14" x14ac:dyDescent="0.25">
      <c r="A164" t="str">
        <f>INDEX('Country and Variable Crosswalk'!B:B, MATCH('Urban Performance Over Time'!B164, 'Country and Variable Crosswalk'!A:A, 0))</f>
        <v>USA</v>
      </c>
      <c r="B164" s="1">
        <v>840</v>
      </c>
      <c r="C164">
        <v>504.28536125694876</v>
      </c>
      <c r="D164">
        <v>5.2403753450828061</v>
      </c>
      <c r="E164">
        <v>489.37277815514483</v>
      </c>
      <c r="F164">
        <v>6.5987970247166166</v>
      </c>
      <c r="G164">
        <v>-14.912583101803898</v>
      </c>
      <c r="H164">
        <v>8.9044236456026589</v>
      </c>
      <c r="I164">
        <v>9.3985505928571467E-2</v>
      </c>
      <c r="J164">
        <v>2012</v>
      </c>
      <c r="L164" t="b">
        <f t="shared" si="6"/>
        <v>0</v>
      </c>
      <c r="M164" t="b">
        <f t="shared" si="7"/>
        <v>0</v>
      </c>
      <c r="N164" t="b">
        <f t="shared" si="8"/>
        <v>1</v>
      </c>
    </row>
    <row r="165" spans="1:14" x14ac:dyDescent="0.25">
      <c r="A165" t="str">
        <f>INDEX('Country and Variable Crosswalk'!B:B, MATCH('Urban Performance Over Time'!B165, 'Country and Variable Crosswalk'!A:A, 0))</f>
        <v>URY</v>
      </c>
      <c r="B165" s="1">
        <v>858</v>
      </c>
      <c r="C165">
        <v>399.43141158003846</v>
      </c>
      <c r="D165">
        <v>3.6906552634550955</v>
      </c>
      <c r="E165">
        <v>444.41732035304051</v>
      </c>
      <c r="F165">
        <v>5.8183325495344516</v>
      </c>
      <c r="G165">
        <v>44.985908773002009</v>
      </c>
      <c r="H165">
        <v>7.2952534760776988</v>
      </c>
      <c r="I165">
        <v>6.9834524364966445E-10</v>
      </c>
      <c r="J165">
        <v>2012</v>
      </c>
      <c r="L165" t="b">
        <f t="shared" si="6"/>
        <v>1</v>
      </c>
      <c r="M165" t="b">
        <f t="shared" si="7"/>
        <v>0</v>
      </c>
      <c r="N165" t="b">
        <f t="shared" si="8"/>
        <v>0</v>
      </c>
    </row>
    <row r="166" spans="1:14" x14ac:dyDescent="0.25">
      <c r="A166" t="str">
        <f>INDEX('Country and Variable Crosswalk'!B:B, MATCH('Urban Performance Over Time'!B166, 'Country and Variable Crosswalk'!A:A, 0))</f>
        <v>QVE</v>
      </c>
      <c r="B166" s="1">
        <v>862</v>
      </c>
      <c r="J166">
        <v>2012</v>
      </c>
      <c r="L166" t="str">
        <f t="shared" si="6"/>
        <v>N/A</v>
      </c>
      <c r="M166" t="str">
        <f t="shared" si="7"/>
        <v>N/A</v>
      </c>
      <c r="N166" t="str">
        <f t="shared" si="8"/>
        <v>N/A</v>
      </c>
    </row>
    <row r="167" spans="1:14" x14ac:dyDescent="0.25">
      <c r="A167" t="str">
        <f>INDEX('Country and Variable Crosswalk'!B:B, MATCH('Urban Performance Over Time'!B167, 'Country and Variable Crosswalk'!A:A, 0))</f>
        <v>QCH</v>
      </c>
      <c r="B167" s="1">
        <v>970</v>
      </c>
      <c r="J167">
        <v>2012</v>
      </c>
      <c r="L167" t="str">
        <f t="shared" si="6"/>
        <v>N/A</v>
      </c>
      <c r="M167" t="str">
        <f t="shared" si="7"/>
        <v>N/A</v>
      </c>
      <c r="N167" t="str">
        <f t="shared" si="8"/>
        <v>N/A</v>
      </c>
    </row>
    <row r="168" spans="1:14" x14ac:dyDescent="0.25">
      <c r="A168" t="str">
        <f>INDEX('Country and Variable Crosswalk'!B:B, MATCH('Urban Performance Over Time'!B168, 'Country and Variable Crosswalk'!A:A, 0))</f>
        <v>QES</v>
      </c>
      <c r="B168" s="1">
        <v>971</v>
      </c>
      <c r="J168">
        <v>2012</v>
      </c>
      <c r="L168" t="str">
        <f t="shared" si="6"/>
        <v>N/A</v>
      </c>
      <c r="M168" t="str">
        <f t="shared" si="7"/>
        <v>N/A</v>
      </c>
      <c r="N168" t="str">
        <f t="shared" si="8"/>
        <v>N/A</v>
      </c>
    </row>
    <row r="169" spans="1:14" x14ac:dyDescent="0.25">
      <c r="A169" t="str">
        <f>INDEX('Country and Variable Crosswalk'!B:B, MATCH('Urban Performance Over Time'!B169, 'Country and Variable Crosswalk'!A:A, 0))</f>
        <v>QUC</v>
      </c>
      <c r="B169" s="1">
        <v>972</v>
      </c>
      <c r="J169">
        <v>2012</v>
      </c>
      <c r="L169" t="str">
        <f t="shared" si="6"/>
        <v>N/A</v>
      </c>
      <c r="M169" t="str">
        <f t="shared" si="7"/>
        <v>N/A</v>
      </c>
      <c r="N169" t="str">
        <f t="shared" si="8"/>
        <v>N/A</v>
      </c>
    </row>
    <row r="170" spans="1:14" x14ac:dyDescent="0.25">
      <c r="A170" t="str">
        <f>INDEX('Country and Variable Crosswalk'!B:B, MATCH('Urban Performance Over Time'!B170, 'Country and Variable Crosswalk'!A:A, 0))</f>
        <v>QUE</v>
      </c>
      <c r="B170" s="1">
        <v>973</v>
      </c>
      <c r="J170">
        <v>2012</v>
      </c>
      <c r="L170" t="str">
        <f t="shared" si="6"/>
        <v>N/A</v>
      </c>
      <c r="M170" t="str">
        <f t="shared" si="7"/>
        <v>N/A</v>
      </c>
      <c r="N170" t="str">
        <f t="shared" si="8"/>
        <v>N/A</v>
      </c>
    </row>
    <row r="171" spans="1:14" x14ac:dyDescent="0.25">
      <c r="A171" t="str">
        <f>INDEX('Country and Variable Crosswalk'!B:B, MATCH('Urban Performance Over Time'!B171, 'Country and Variable Crosswalk'!A:A, 0))</f>
        <v>QAR</v>
      </c>
      <c r="B171" s="1">
        <v>974</v>
      </c>
      <c r="J171">
        <v>2012</v>
      </c>
      <c r="L171" t="str">
        <f t="shared" si="6"/>
        <v>N/A</v>
      </c>
      <c r="M171" t="str">
        <f t="shared" si="7"/>
        <v>N/A</v>
      </c>
      <c r="N171" t="str">
        <f t="shared" si="8"/>
        <v>N/A</v>
      </c>
    </row>
    <row r="172" spans="1:14" x14ac:dyDescent="0.25">
      <c r="A172" t="str">
        <f>INDEX('Country and Variable Crosswalk'!B:B, MATCH('Urban Performance Over Time'!B172, 'Country and Variable Crosswalk'!A:A, 0))</f>
        <v>ALB</v>
      </c>
      <c r="B172" s="1">
        <v>8</v>
      </c>
      <c r="C172">
        <v>378.98778825899694</v>
      </c>
      <c r="D172">
        <v>4.4622744943781685</v>
      </c>
      <c r="E172">
        <v>422.07623768681782</v>
      </c>
      <c r="F172">
        <v>7.0200702221159137</v>
      </c>
      <c r="G172">
        <v>43.088449427820812</v>
      </c>
      <c r="H172">
        <v>8.6424639619957073</v>
      </c>
      <c r="I172">
        <v>6.1748341016696182E-7</v>
      </c>
      <c r="J172">
        <v>2009</v>
      </c>
      <c r="L172" t="b">
        <f t="shared" si="6"/>
        <v>1</v>
      </c>
      <c r="M172" t="b">
        <f t="shared" si="7"/>
        <v>0</v>
      </c>
      <c r="N172" t="b">
        <f t="shared" si="8"/>
        <v>0</v>
      </c>
    </row>
    <row r="173" spans="1:14" x14ac:dyDescent="0.25">
      <c r="A173" t="str">
        <f>INDEX('Country and Variable Crosswalk'!B:B, MATCH('Urban Performance Over Time'!B173, 'Country and Variable Crosswalk'!A:A, 0))</f>
        <v>DZA</v>
      </c>
      <c r="B173" s="1">
        <v>12</v>
      </c>
      <c r="J173">
        <v>2009</v>
      </c>
      <c r="L173" t="str">
        <f t="shared" si="6"/>
        <v>N/A</v>
      </c>
      <c r="M173" t="str">
        <f t="shared" si="7"/>
        <v>N/A</v>
      </c>
      <c r="N173" t="str">
        <f t="shared" si="8"/>
        <v>N/A</v>
      </c>
    </row>
    <row r="174" spans="1:14" x14ac:dyDescent="0.25">
      <c r="A174" t="str">
        <f>INDEX('Country and Variable Crosswalk'!B:B, MATCH('Urban Performance Over Time'!B174, 'Country and Variable Crosswalk'!A:A, 0))</f>
        <v>AZE</v>
      </c>
      <c r="B174" s="1">
        <v>31</v>
      </c>
      <c r="C174">
        <v>366.23095868553082</v>
      </c>
      <c r="D174">
        <v>4.3159617859418988</v>
      </c>
      <c r="E174">
        <v>383.12545079220871</v>
      </c>
      <c r="F174">
        <v>4.1392810418748667</v>
      </c>
      <c r="G174">
        <v>16.894492106677944</v>
      </c>
      <c r="H174">
        <v>5.9008358276624593</v>
      </c>
      <c r="I174">
        <v>4.1956098656582997E-3</v>
      </c>
      <c r="J174">
        <v>2009</v>
      </c>
      <c r="L174" t="b">
        <f t="shared" si="6"/>
        <v>1</v>
      </c>
      <c r="M174" t="b">
        <f t="shared" si="7"/>
        <v>0</v>
      </c>
      <c r="N174" t="b">
        <f t="shared" si="8"/>
        <v>0</v>
      </c>
    </row>
    <row r="175" spans="1:14" x14ac:dyDescent="0.25">
      <c r="A175" t="str">
        <f>INDEX('Country and Variable Crosswalk'!B:B, MATCH('Urban Performance Over Time'!B175, 'Country and Variable Crosswalk'!A:A, 0))</f>
        <v>ARG</v>
      </c>
      <c r="B175" s="1">
        <v>32</v>
      </c>
      <c r="C175">
        <v>383.18085856956782</v>
      </c>
      <c r="D175">
        <v>6.8742713598707095</v>
      </c>
      <c r="E175">
        <v>425.02758054744527</v>
      </c>
      <c r="F175">
        <v>8.261622153132814</v>
      </c>
      <c r="G175">
        <v>41.846721977877465</v>
      </c>
      <c r="H175">
        <v>11.573571086275576</v>
      </c>
      <c r="I175">
        <v>2.9952102268367142E-4</v>
      </c>
      <c r="J175">
        <v>2009</v>
      </c>
      <c r="L175" t="b">
        <f t="shared" si="6"/>
        <v>1</v>
      </c>
      <c r="M175" t="b">
        <f t="shared" si="7"/>
        <v>0</v>
      </c>
      <c r="N175" t="b">
        <f t="shared" si="8"/>
        <v>0</v>
      </c>
    </row>
    <row r="176" spans="1:14" x14ac:dyDescent="0.25">
      <c r="A176" t="str">
        <f>INDEX('Country and Variable Crosswalk'!B:B, MATCH('Urban Performance Over Time'!B176, 'Country and Variable Crosswalk'!A:A, 0))</f>
        <v>AUS</v>
      </c>
      <c r="B176" s="1">
        <v>36</v>
      </c>
      <c r="C176">
        <v>506.35823396247383</v>
      </c>
      <c r="D176">
        <v>3.6026780417081912</v>
      </c>
      <c r="E176">
        <v>538.53919393179615</v>
      </c>
      <c r="F176">
        <v>3.7617936556612994</v>
      </c>
      <c r="G176">
        <v>32.18095996932243</v>
      </c>
      <c r="H176">
        <v>5.6061581291716589</v>
      </c>
      <c r="I176">
        <v>9.4515899928498798E-9</v>
      </c>
      <c r="J176">
        <v>2009</v>
      </c>
      <c r="L176" t="b">
        <f t="shared" si="6"/>
        <v>1</v>
      </c>
      <c r="M176" t="b">
        <f t="shared" si="7"/>
        <v>0</v>
      </c>
      <c r="N176" t="b">
        <f t="shared" si="8"/>
        <v>0</v>
      </c>
    </row>
    <row r="177" spans="1:14" x14ac:dyDescent="0.25">
      <c r="A177" t="str">
        <f>INDEX('Country and Variable Crosswalk'!B:B, MATCH('Urban Performance Over Time'!B177, 'Country and Variable Crosswalk'!A:A, 0))</f>
        <v>AUT</v>
      </c>
      <c r="B177" s="1">
        <v>40</v>
      </c>
      <c r="C177">
        <v>493.49364484644423</v>
      </c>
      <c r="D177">
        <v>4.3900748671821761</v>
      </c>
      <c r="E177">
        <v>492.96621628221101</v>
      </c>
      <c r="F177">
        <v>7.6708438579165978</v>
      </c>
      <c r="G177">
        <v>-0.52742856423323026</v>
      </c>
      <c r="H177">
        <v>9.3264660066148259</v>
      </c>
      <c r="I177">
        <v>0.95490222049824536</v>
      </c>
      <c r="J177">
        <v>2009</v>
      </c>
      <c r="L177" t="b">
        <f t="shared" si="6"/>
        <v>0</v>
      </c>
      <c r="M177" t="b">
        <f t="shared" si="7"/>
        <v>0</v>
      </c>
      <c r="N177" t="b">
        <f t="shared" si="8"/>
        <v>1</v>
      </c>
    </row>
    <row r="178" spans="1:14" x14ac:dyDescent="0.25">
      <c r="A178" t="str">
        <f>INDEX('Country and Variable Crosswalk'!B:B, MATCH('Urban Performance Over Time'!B178, 'Country and Variable Crosswalk'!A:A, 0))</f>
        <v>BEL</v>
      </c>
      <c r="B178" s="1">
        <v>56</v>
      </c>
      <c r="C178">
        <v>513.1883984268942</v>
      </c>
      <c r="D178">
        <v>3.4204332253639471</v>
      </c>
      <c r="E178">
        <v>484.79584261185522</v>
      </c>
      <c r="F178">
        <v>10.691822379680666</v>
      </c>
      <c r="G178">
        <v>-28.392555815038897</v>
      </c>
      <c r="H178">
        <v>12.738051396971004</v>
      </c>
      <c r="I178">
        <v>2.581683394746841E-2</v>
      </c>
      <c r="J178">
        <v>2009</v>
      </c>
      <c r="L178" t="b">
        <f t="shared" si="6"/>
        <v>0</v>
      </c>
      <c r="M178" t="b">
        <f t="shared" si="7"/>
        <v>1</v>
      </c>
      <c r="N178" t="b">
        <f t="shared" si="8"/>
        <v>0</v>
      </c>
    </row>
    <row r="179" spans="1:14" x14ac:dyDescent="0.25">
      <c r="A179" t="str">
        <f>INDEX('Country and Variable Crosswalk'!B:B, MATCH('Urban Performance Over Time'!B179, 'Country and Variable Crosswalk'!A:A, 0))</f>
        <v>BRA</v>
      </c>
      <c r="B179" s="1">
        <v>76</v>
      </c>
      <c r="C179">
        <v>395.57176301747904</v>
      </c>
      <c r="D179">
        <v>3.8069676466181224</v>
      </c>
      <c r="E179">
        <v>416.57624703680796</v>
      </c>
      <c r="F179">
        <v>3.8119991596084279</v>
      </c>
      <c r="G179">
        <v>21.004484019328824</v>
      </c>
      <c r="H179">
        <v>5.7468805184713849</v>
      </c>
      <c r="I179">
        <v>2.5724552755455676E-4</v>
      </c>
      <c r="J179">
        <v>2009</v>
      </c>
      <c r="L179" t="b">
        <f t="shared" si="6"/>
        <v>1</v>
      </c>
      <c r="M179" t="b">
        <f t="shared" si="7"/>
        <v>0</v>
      </c>
      <c r="N179" t="b">
        <f t="shared" si="8"/>
        <v>0</v>
      </c>
    </row>
    <row r="180" spans="1:14" x14ac:dyDescent="0.25">
      <c r="A180" t="str">
        <f>INDEX('Country and Variable Crosswalk'!B:B, MATCH('Urban Performance Over Time'!B180, 'Country and Variable Crosswalk'!A:A, 0))</f>
        <v>BGR</v>
      </c>
      <c r="B180" s="1">
        <v>100</v>
      </c>
      <c r="C180">
        <v>416.01229606739957</v>
      </c>
      <c r="D180">
        <v>7.3309366130943445</v>
      </c>
      <c r="E180">
        <v>476.6992459763369</v>
      </c>
      <c r="F180">
        <v>8.5021123876015743</v>
      </c>
      <c r="G180">
        <v>60.686949908937379</v>
      </c>
      <c r="H180">
        <v>11.316915682901056</v>
      </c>
      <c r="I180">
        <v>8.2078387840375483E-8</v>
      </c>
      <c r="J180">
        <v>2009</v>
      </c>
      <c r="L180" t="b">
        <f t="shared" si="6"/>
        <v>1</v>
      </c>
      <c r="M180" t="b">
        <f t="shared" si="7"/>
        <v>0</v>
      </c>
      <c r="N180" t="b">
        <f t="shared" si="8"/>
        <v>0</v>
      </c>
    </row>
    <row r="181" spans="1:14" x14ac:dyDescent="0.25">
      <c r="A181" t="str">
        <f>INDEX('Country and Variable Crosswalk'!B:B, MATCH('Urban Performance Over Time'!B181, 'Country and Variable Crosswalk'!A:A, 0))</f>
        <v>CAN</v>
      </c>
      <c r="B181" s="1">
        <v>124</v>
      </c>
      <c r="C181">
        <v>526.32398787371983</v>
      </c>
      <c r="D181">
        <v>2.1306374465547684</v>
      </c>
      <c r="E181">
        <v>531.14904710218934</v>
      </c>
      <c r="F181">
        <v>2.9129852598389183</v>
      </c>
      <c r="G181">
        <v>4.8250592284696268</v>
      </c>
      <c r="H181">
        <v>3.8340360579219976</v>
      </c>
      <c r="I181">
        <v>0.20821807152143232</v>
      </c>
      <c r="J181">
        <v>2009</v>
      </c>
      <c r="L181" t="b">
        <f t="shared" si="6"/>
        <v>0</v>
      </c>
      <c r="M181" t="b">
        <f t="shared" si="7"/>
        <v>0</v>
      </c>
      <c r="N181" t="b">
        <f t="shared" si="8"/>
        <v>1</v>
      </c>
    </row>
    <row r="182" spans="1:14" x14ac:dyDescent="0.25">
      <c r="A182" t="str">
        <f>INDEX('Country and Variable Crosswalk'!B:B, MATCH('Urban Performance Over Time'!B182, 'Country and Variable Crosswalk'!A:A, 0))</f>
        <v>CHL</v>
      </c>
      <c r="B182" s="1">
        <v>152</v>
      </c>
      <c r="C182">
        <v>434.6548760277044</v>
      </c>
      <c r="D182">
        <v>5.4481803202992651</v>
      </c>
      <c r="E182">
        <v>455.41812554067451</v>
      </c>
      <c r="F182">
        <v>4.5593185632460678</v>
      </c>
      <c r="G182">
        <v>20.76324951297012</v>
      </c>
      <c r="H182">
        <v>8.1970009969101039</v>
      </c>
      <c r="I182">
        <v>1.1308127130115465E-2</v>
      </c>
      <c r="J182">
        <v>2009</v>
      </c>
      <c r="L182" t="b">
        <f t="shared" si="6"/>
        <v>1</v>
      </c>
      <c r="M182" t="b">
        <f t="shared" si="7"/>
        <v>0</v>
      </c>
      <c r="N182" t="b">
        <f t="shared" si="8"/>
        <v>0</v>
      </c>
    </row>
    <row r="183" spans="1:14" x14ac:dyDescent="0.25">
      <c r="A183" t="str">
        <f>INDEX('Country and Variable Crosswalk'!B:B, MATCH('Urban Performance Over Time'!B183, 'Country and Variable Crosswalk'!A:A, 0))</f>
        <v>QCN</v>
      </c>
      <c r="B183" s="1">
        <v>156</v>
      </c>
      <c r="C183">
        <v>0</v>
      </c>
      <c r="E183">
        <v>574.61734909146878</v>
      </c>
      <c r="F183">
        <v>2.3023686238160939</v>
      </c>
      <c r="G183">
        <v>0</v>
      </c>
      <c r="J183">
        <v>2009</v>
      </c>
      <c r="L183" t="str">
        <f t="shared" si="6"/>
        <v>N/A</v>
      </c>
      <c r="M183" t="str">
        <f t="shared" si="7"/>
        <v>N/A</v>
      </c>
      <c r="N183" t="str">
        <f t="shared" si="8"/>
        <v>N/A</v>
      </c>
    </row>
    <row r="184" spans="1:14" x14ac:dyDescent="0.25">
      <c r="A184" t="str">
        <f>INDEX('Country and Variable Crosswalk'!B:B, MATCH('Urban Performance Over Time'!B184, 'Country and Variable Crosswalk'!A:A, 0))</f>
        <v>TAP</v>
      </c>
      <c r="B184" s="1">
        <v>158</v>
      </c>
      <c r="C184">
        <v>505.87003670535432</v>
      </c>
      <c r="D184">
        <v>4.5121707851578075</v>
      </c>
      <c r="E184">
        <v>529.73402891041758</v>
      </c>
      <c r="F184">
        <v>3.8460573691345843</v>
      </c>
      <c r="G184">
        <v>23.86399220506329</v>
      </c>
      <c r="H184">
        <v>6.4707294021406341</v>
      </c>
      <c r="I184">
        <v>2.2603158744613153E-4</v>
      </c>
      <c r="J184">
        <v>2009</v>
      </c>
      <c r="L184" t="b">
        <f t="shared" si="6"/>
        <v>1</v>
      </c>
      <c r="M184" t="b">
        <f t="shared" si="7"/>
        <v>0</v>
      </c>
      <c r="N184" t="b">
        <f t="shared" si="8"/>
        <v>0</v>
      </c>
    </row>
    <row r="185" spans="1:14" x14ac:dyDescent="0.25">
      <c r="A185" t="str">
        <f>INDEX('Country and Variable Crosswalk'!B:B, MATCH('Urban Performance Over Time'!B185, 'Country and Variable Crosswalk'!A:A, 0))</f>
        <v>COL</v>
      </c>
      <c r="B185" s="1">
        <v>170</v>
      </c>
      <c r="C185">
        <v>386.88312035460223</v>
      </c>
      <c r="D185">
        <v>4.9927714605711495</v>
      </c>
      <c r="E185">
        <v>418.21217346908446</v>
      </c>
      <c r="F185">
        <v>4.8749543633104455</v>
      </c>
      <c r="G185">
        <v>31.329053114482249</v>
      </c>
      <c r="H185">
        <v>6.778579731996083</v>
      </c>
      <c r="I185">
        <v>3.8047520748964679E-6</v>
      </c>
      <c r="J185">
        <v>2009</v>
      </c>
      <c r="L185" t="b">
        <f t="shared" si="6"/>
        <v>1</v>
      </c>
      <c r="M185" t="b">
        <f t="shared" si="7"/>
        <v>0</v>
      </c>
      <c r="N185" t="b">
        <f t="shared" si="8"/>
        <v>0</v>
      </c>
    </row>
    <row r="186" spans="1:14" x14ac:dyDescent="0.25">
      <c r="A186" t="str">
        <f>INDEX('Country and Variable Crosswalk'!B:B, MATCH('Urban Performance Over Time'!B186, 'Country and Variable Crosswalk'!A:A, 0))</f>
        <v>CRI</v>
      </c>
      <c r="B186" s="1">
        <v>188</v>
      </c>
      <c r="C186">
        <v>428.34942778070018</v>
      </c>
      <c r="D186">
        <v>3.2622205196472462</v>
      </c>
      <c r="E186">
        <v>440.38269305343476</v>
      </c>
      <c r="F186">
        <v>8.0032128566117322</v>
      </c>
      <c r="G186">
        <v>12.033265272734571</v>
      </c>
      <c r="H186">
        <v>9.2504524093261455</v>
      </c>
      <c r="I186">
        <v>0.19331667795734417</v>
      </c>
      <c r="J186">
        <v>2009</v>
      </c>
      <c r="L186" t="b">
        <f t="shared" si="6"/>
        <v>0</v>
      </c>
      <c r="M186" t="b">
        <f t="shared" si="7"/>
        <v>0</v>
      </c>
      <c r="N186" t="b">
        <f t="shared" si="8"/>
        <v>1</v>
      </c>
    </row>
    <row r="187" spans="1:14" x14ac:dyDescent="0.25">
      <c r="A187" t="str">
        <f>INDEX('Country and Variable Crosswalk'!B:B, MATCH('Urban Performance Over Time'!B187, 'Country and Variable Crosswalk'!A:A, 0))</f>
        <v>HRV</v>
      </c>
      <c r="B187" s="1">
        <v>191</v>
      </c>
      <c r="C187">
        <v>478.53760354427573</v>
      </c>
      <c r="D187">
        <v>3.2414452124552819</v>
      </c>
      <c r="E187">
        <v>500.01168160187956</v>
      </c>
      <c r="F187">
        <v>6.0527840749214183</v>
      </c>
      <c r="G187">
        <v>21.474078057603869</v>
      </c>
      <c r="H187">
        <v>7.1467251343854068</v>
      </c>
      <c r="I187">
        <v>2.6580463739842475E-3</v>
      </c>
      <c r="J187">
        <v>2009</v>
      </c>
      <c r="L187" t="b">
        <f t="shared" si="6"/>
        <v>1</v>
      </c>
      <c r="M187" t="b">
        <f t="shared" si="7"/>
        <v>0</v>
      </c>
      <c r="N187" t="b">
        <f t="shared" si="8"/>
        <v>0</v>
      </c>
    </row>
    <row r="188" spans="1:14" x14ac:dyDescent="0.25">
      <c r="A188" t="str">
        <f>INDEX('Country and Variable Crosswalk'!B:B, MATCH('Urban Performance Over Time'!B188, 'Country and Variable Crosswalk'!A:A, 0))</f>
        <v>CZE</v>
      </c>
      <c r="B188" s="1">
        <v>203</v>
      </c>
      <c r="C188">
        <v>495.10499205393262</v>
      </c>
      <c r="D188">
        <v>3.2181564534091085</v>
      </c>
      <c r="E188">
        <v>523.14578074051587</v>
      </c>
      <c r="F188">
        <v>11.214830556638933</v>
      </c>
      <c r="G188">
        <v>28.040788686583245</v>
      </c>
      <c r="H188">
        <v>12.062578377526975</v>
      </c>
      <c r="I188">
        <v>2.0092830854218278E-2</v>
      </c>
      <c r="J188">
        <v>2009</v>
      </c>
      <c r="L188" t="b">
        <f t="shared" si="6"/>
        <v>1</v>
      </c>
      <c r="M188" t="b">
        <f t="shared" si="7"/>
        <v>0</v>
      </c>
      <c r="N188" t="b">
        <f t="shared" si="8"/>
        <v>0</v>
      </c>
    </row>
    <row r="189" spans="1:14" x14ac:dyDescent="0.25">
      <c r="A189" t="str">
        <f>INDEX('Country and Variable Crosswalk'!B:B, MATCH('Urban Performance Over Time'!B189, 'Country and Variable Crosswalk'!A:A, 0))</f>
        <v>DNK</v>
      </c>
      <c r="B189" s="1">
        <v>208</v>
      </c>
      <c r="C189">
        <v>501.02869504490286</v>
      </c>
      <c r="D189">
        <v>2.7898411736737168</v>
      </c>
      <c r="E189">
        <v>490.97225762094178</v>
      </c>
      <c r="F189">
        <v>6.0804242331156786</v>
      </c>
      <c r="G189">
        <v>-10.056437423961041</v>
      </c>
      <c r="H189">
        <v>6.6519578985336674</v>
      </c>
      <c r="I189">
        <v>0.13058446354471132</v>
      </c>
      <c r="J189">
        <v>2009</v>
      </c>
      <c r="L189" t="b">
        <f t="shared" si="6"/>
        <v>0</v>
      </c>
      <c r="M189" t="b">
        <f t="shared" si="7"/>
        <v>0</v>
      </c>
      <c r="N189" t="b">
        <f t="shared" si="8"/>
        <v>1</v>
      </c>
    </row>
    <row r="190" spans="1:14" x14ac:dyDescent="0.25">
      <c r="A190" t="str">
        <f>INDEX('Country and Variable Crosswalk'!B:B, MATCH('Urban Performance Over Time'!B190, 'Country and Variable Crosswalk'!A:A, 0))</f>
        <v>DOM</v>
      </c>
      <c r="B190" s="1">
        <v>214</v>
      </c>
      <c r="J190">
        <v>2009</v>
      </c>
      <c r="L190" t="str">
        <f t="shared" si="6"/>
        <v>N/A</v>
      </c>
      <c r="M190" t="str">
        <f t="shared" si="7"/>
        <v>N/A</v>
      </c>
      <c r="N190" t="str">
        <f t="shared" si="8"/>
        <v>N/A</v>
      </c>
    </row>
    <row r="191" spans="1:14" x14ac:dyDescent="0.25">
      <c r="A191" t="str">
        <f>INDEX('Country and Variable Crosswalk'!B:B, MATCH('Urban Performance Over Time'!B191, 'Country and Variable Crosswalk'!A:A, 0))</f>
        <v>EST</v>
      </c>
      <c r="B191" s="1">
        <v>233</v>
      </c>
      <c r="C191">
        <v>523.34078879775132</v>
      </c>
      <c r="D191">
        <v>3.0744171494985379</v>
      </c>
      <c r="E191">
        <v>540.42023170382697</v>
      </c>
      <c r="F191">
        <v>5.2658642525844472</v>
      </c>
      <c r="G191">
        <v>17.079442906075656</v>
      </c>
      <c r="H191">
        <v>6.1370541238760588</v>
      </c>
      <c r="I191">
        <v>5.3858230552746942E-3</v>
      </c>
      <c r="J191">
        <v>2009</v>
      </c>
      <c r="L191" t="b">
        <f t="shared" si="6"/>
        <v>1</v>
      </c>
      <c r="M191" t="b">
        <f t="shared" si="7"/>
        <v>0</v>
      </c>
      <c r="N191" t="b">
        <f t="shared" si="8"/>
        <v>0</v>
      </c>
    </row>
    <row r="192" spans="1:14" x14ac:dyDescent="0.25">
      <c r="A192" t="str">
        <f>INDEX('Country and Variable Crosswalk'!B:B, MATCH('Urban Performance Over Time'!B192, 'Country and Variable Crosswalk'!A:A, 0))</f>
        <v>FIN</v>
      </c>
      <c r="B192" s="1">
        <v>246</v>
      </c>
      <c r="C192">
        <v>552.16383349569605</v>
      </c>
      <c r="D192">
        <v>2.4142844763882203</v>
      </c>
      <c r="E192">
        <v>559.58554618498601</v>
      </c>
      <c r="F192">
        <v>5.6869792778477608</v>
      </c>
      <c r="G192">
        <v>7.4217126892899392</v>
      </c>
      <c r="H192">
        <v>6.2089214022579382</v>
      </c>
      <c r="I192">
        <v>0.2319579551470112</v>
      </c>
      <c r="J192">
        <v>2009</v>
      </c>
      <c r="L192" t="b">
        <f t="shared" si="6"/>
        <v>0</v>
      </c>
      <c r="M192" t="b">
        <f t="shared" si="7"/>
        <v>0</v>
      </c>
      <c r="N192" t="b">
        <f t="shared" si="8"/>
        <v>1</v>
      </c>
    </row>
    <row r="193" spans="1:14" x14ac:dyDescent="0.25">
      <c r="A193" t="str">
        <f>INDEX('Country and Variable Crosswalk'!B:B, MATCH('Urban Performance Over Time'!B193, 'Country and Variable Crosswalk'!A:A, 0))</f>
        <v>FRA</v>
      </c>
      <c r="B193" s="1">
        <v>250</v>
      </c>
      <c r="J193">
        <v>2009</v>
      </c>
      <c r="L193" t="str">
        <f t="shared" si="6"/>
        <v>N/A</v>
      </c>
      <c r="M193" t="str">
        <f t="shared" si="7"/>
        <v>N/A</v>
      </c>
      <c r="N193" t="str">
        <f t="shared" si="8"/>
        <v>N/A</v>
      </c>
    </row>
    <row r="194" spans="1:14" x14ac:dyDescent="0.25">
      <c r="A194" t="str">
        <f>INDEX('Country and Variable Crosswalk'!B:B, MATCH('Urban Performance Over Time'!B194, 'Country and Variable Crosswalk'!A:A, 0))</f>
        <v>GEO</v>
      </c>
      <c r="B194" s="1">
        <v>268</v>
      </c>
      <c r="C194">
        <v>365.02569847840169</v>
      </c>
      <c r="D194">
        <v>3.6842948118408931</v>
      </c>
      <c r="E194">
        <v>387.66380179649832</v>
      </c>
      <c r="F194">
        <v>6.6427293731866524</v>
      </c>
      <c r="G194">
        <v>22.638103318096604</v>
      </c>
      <c r="H194">
        <v>8.1770720986544028</v>
      </c>
      <c r="I194">
        <v>5.6317538496208882E-3</v>
      </c>
      <c r="J194">
        <v>2009</v>
      </c>
      <c r="L194" t="b">
        <f t="shared" si="6"/>
        <v>1</v>
      </c>
      <c r="M194" t="b">
        <f t="shared" si="7"/>
        <v>0</v>
      </c>
      <c r="N194" t="b">
        <f t="shared" si="8"/>
        <v>0</v>
      </c>
    </row>
    <row r="195" spans="1:14" x14ac:dyDescent="0.25">
      <c r="A195" t="str">
        <f>INDEX('Country and Variable Crosswalk'!B:B, MATCH('Urban Performance Over Time'!B195, 'Country and Variable Crosswalk'!A:A, 0))</f>
        <v>DEU</v>
      </c>
      <c r="B195" s="1">
        <v>276</v>
      </c>
      <c r="C195">
        <v>526.1115828410085</v>
      </c>
      <c r="D195">
        <v>3.8837807833638349</v>
      </c>
      <c r="E195">
        <v>505.25400579346825</v>
      </c>
      <c r="F195">
        <v>10.760526286517457</v>
      </c>
      <c r="G195">
        <v>-20.857577047540261</v>
      </c>
      <c r="H195">
        <v>12.569805309140273</v>
      </c>
      <c r="I195">
        <v>9.7047358477575923E-2</v>
      </c>
      <c r="J195">
        <v>2009</v>
      </c>
      <c r="L195" t="b">
        <f t="shared" ref="L195:L258" si="9">IF(ISBLANK(I195),"N/A",AND(IF(E195&gt;C195,TRUE,FALSE),IF(I195&lt;0.05,TRUE,FALSE)))</f>
        <v>0</v>
      </c>
      <c r="M195" t="b">
        <f t="shared" ref="M195:M258" si="10">IF(ISBLANK(I195),"N/A",AND(IF(E195&lt;C195,TRUE,FALSE),IF(I195&lt;0.05,TRUE,FALSE)))</f>
        <v>0</v>
      </c>
      <c r="N195" t="b">
        <f t="shared" ref="N195:N258" si="11">IF(ISBLANK(I195),"N/A",I195&gt;0.05)</f>
        <v>1</v>
      </c>
    </row>
    <row r="196" spans="1:14" x14ac:dyDescent="0.25">
      <c r="A196" t="str">
        <f>INDEX('Country and Variable Crosswalk'!B:B, MATCH('Urban Performance Over Time'!B196, 'Country and Variable Crosswalk'!A:A, 0))</f>
        <v>GRC</v>
      </c>
      <c r="B196" s="1">
        <v>300</v>
      </c>
      <c r="C196">
        <v>467.4990188811289</v>
      </c>
      <c r="D196">
        <v>5.3847896521602676</v>
      </c>
      <c r="E196">
        <v>477.70657684474122</v>
      </c>
      <c r="F196">
        <v>6.5370447288337754</v>
      </c>
      <c r="G196">
        <v>10.207557963612283</v>
      </c>
      <c r="H196">
        <v>9.3128188782825791</v>
      </c>
      <c r="I196">
        <v>0.27304548374006565</v>
      </c>
      <c r="J196">
        <v>2009</v>
      </c>
      <c r="L196" t="b">
        <f t="shared" si="9"/>
        <v>0</v>
      </c>
      <c r="M196" t="b">
        <f t="shared" si="10"/>
        <v>0</v>
      </c>
      <c r="N196" t="b">
        <f t="shared" si="11"/>
        <v>1</v>
      </c>
    </row>
    <row r="197" spans="1:14" x14ac:dyDescent="0.25">
      <c r="A197" t="str">
        <f>INDEX('Country and Variable Crosswalk'!B:B, MATCH('Urban Performance Over Time'!B197, 'Country and Variable Crosswalk'!A:A, 0))</f>
        <v>HKG</v>
      </c>
      <c r="B197" s="1">
        <v>344</v>
      </c>
      <c r="C197">
        <v>0</v>
      </c>
      <c r="E197">
        <v>549.12278945875858</v>
      </c>
      <c r="F197">
        <v>2.7745786420256215</v>
      </c>
      <c r="G197">
        <v>0</v>
      </c>
      <c r="J197">
        <v>2009</v>
      </c>
      <c r="L197" t="str">
        <f t="shared" si="9"/>
        <v>N/A</v>
      </c>
      <c r="M197" t="str">
        <f t="shared" si="10"/>
        <v>N/A</v>
      </c>
      <c r="N197" t="str">
        <f t="shared" si="11"/>
        <v>N/A</v>
      </c>
    </row>
    <row r="198" spans="1:14" x14ac:dyDescent="0.25">
      <c r="A198" t="str">
        <f>INDEX('Country and Variable Crosswalk'!B:B, MATCH('Urban Performance Over Time'!B198, 'Country and Variable Crosswalk'!A:A, 0))</f>
        <v>HUN</v>
      </c>
      <c r="B198" s="1">
        <v>348</v>
      </c>
      <c r="C198">
        <v>489.8033845765442</v>
      </c>
      <c r="D198">
        <v>5.730928698083388</v>
      </c>
      <c r="E198">
        <v>520.90961059938058</v>
      </c>
      <c r="F198">
        <v>6.2805508734130244</v>
      </c>
      <c r="G198">
        <v>31.10622602283636</v>
      </c>
      <c r="H198">
        <v>9.8632723039398567</v>
      </c>
      <c r="I198">
        <v>1.6119096667750509E-3</v>
      </c>
      <c r="J198">
        <v>2009</v>
      </c>
      <c r="L198" t="b">
        <f t="shared" si="9"/>
        <v>1</v>
      </c>
      <c r="M198" t="b">
        <f t="shared" si="10"/>
        <v>0</v>
      </c>
      <c r="N198" t="b">
        <f t="shared" si="11"/>
        <v>0</v>
      </c>
    </row>
    <row r="199" spans="1:14" x14ac:dyDescent="0.25">
      <c r="A199" t="str">
        <f>INDEX('Country and Variable Crosswalk'!B:B, MATCH('Urban Performance Over Time'!B199, 'Country and Variable Crosswalk'!A:A, 0))</f>
        <v>ISL</v>
      </c>
      <c r="B199" s="1">
        <v>352</v>
      </c>
      <c r="C199">
        <v>489.24351462956429</v>
      </c>
      <c r="D199">
        <v>1.6593662697309364</v>
      </c>
      <c r="E199">
        <v>502.88115500550003</v>
      </c>
      <c r="F199">
        <v>2.6452636475520115</v>
      </c>
      <c r="G199">
        <v>13.637640375935689</v>
      </c>
      <c r="H199">
        <v>3.1557577327015296</v>
      </c>
      <c r="I199">
        <v>1.5496463180239777E-5</v>
      </c>
      <c r="J199">
        <v>2009</v>
      </c>
      <c r="L199" t="b">
        <f t="shared" si="9"/>
        <v>1</v>
      </c>
      <c r="M199" t="b">
        <f t="shared" si="10"/>
        <v>0</v>
      </c>
      <c r="N199" t="b">
        <f t="shared" si="11"/>
        <v>0</v>
      </c>
    </row>
    <row r="200" spans="1:14" x14ac:dyDescent="0.25">
      <c r="A200" t="str">
        <f>INDEX('Country and Variable Crosswalk'!B:B, MATCH('Urban Performance Over Time'!B200, 'Country and Variable Crosswalk'!A:A, 0))</f>
        <v>QHP</v>
      </c>
      <c r="B200" s="1">
        <v>356</v>
      </c>
      <c r="C200">
        <v>340.74918685137504</v>
      </c>
      <c r="D200">
        <v>3.3569922741156479</v>
      </c>
      <c r="E200">
        <v>377.42409990045837</v>
      </c>
      <c r="F200">
        <v>17.072383616890527</v>
      </c>
      <c r="G200">
        <v>36.674913049083294</v>
      </c>
      <c r="H200">
        <v>17.697534388609878</v>
      </c>
      <c r="I200">
        <v>3.8235826560283084E-2</v>
      </c>
      <c r="J200">
        <v>2009</v>
      </c>
      <c r="L200" t="b">
        <f t="shared" si="9"/>
        <v>1</v>
      </c>
      <c r="M200" t="b">
        <f t="shared" si="10"/>
        <v>0</v>
      </c>
      <c r="N200" t="b">
        <f t="shared" si="11"/>
        <v>0</v>
      </c>
    </row>
    <row r="201" spans="1:14" x14ac:dyDescent="0.25">
      <c r="A201" t="str">
        <f>INDEX('Country and Variable Crosswalk'!B:B, MATCH('Urban Performance Over Time'!B201, 'Country and Variable Crosswalk'!A:A, 0))</f>
        <v>IDN</v>
      </c>
      <c r="B201" s="1">
        <v>360</v>
      </c>
      <c r="C201">
        <v>375.3650254412841</v>
      </c>
      <c r="D201">
        <v>3.9346028375504289</v>
      </c>
      <c r="E201">
        <v>411.45956281345502</v>
      </c>
      <c r="F201">
        <v>8.0522346322386422</v>
      </c>
      <c r="G201">
        <v>36.094537372170898</v>
      </c>
      <c r="H201">
        <v>9.1200729952433637</v>
      </c>
      <c r="I201">
        <v>7.5674067903137317E-5</v>
      </c>
      <c r="J201">
        <v>2009</v>
      </c>
      <c r="L201" t="b">
        <f t="shared" si="9"/>
        <v>1</v>
      </c>
      <c r="M201" t="b">
        <f t="shared" si="10"/>
        <v>0</v>
      </c>
      <c r="N201" t="b">
        <f t="shared" si="11"/>
        <v>0</v>
      </c>
    </row>
    <row r="202" spans="1:14" x14ac:dyDescent="0.25">
      <c r="A202" t="str">
        <f>INDEX('Country and Variable Crosswalk'!B:B, MATCH('Urban Performance Over Time'!B202, 'Country and Variable Crosswalk'!A:A, 0))</f>
        <v>IRL</v>
      </c>
      <c r="B202" s="1">
        <v>372</v>
      </c>
      <c r="C202">
        <v>505.55900842043116</v>
      </c>
      <c r="D202">
        <v>4.1739059993468723</v>
      </c>
      <c r="E202">
        <v>509.43896076843197</v>
      </c>
      <c r="F202">
        <v>7.9872635572370498</v>
      </c>
      <c r="G202">
        <v>3.8799523480008475</v>
      </c>
      <c r="H202">
        <v>9.4390466799090937</v>
      </c>
      <c r="I202">
        <v>0.68103336980202056</v>
      </c>
      <c r="J202">
        <v>2009</v>
      </c>
      <c r="L202" t="b">
        <f t="shared" si="9"/>
        <v>0</v>
      </c>
      <c r="M202" t="b">
        <f t="shared" si="10"/>
        <v>0</v>
      </c>
      <c r="N202" t="b">
        <f t="shared" si="11"/>
        <v>1</v>
      </c>
    </row>
    <row r="203" spans="1:14" x14ac:dyDescent="0.25">
      <c r="A203" t="str">
        <f>INDEX('Country and Variable Crosswalk'!B:B, MATCH('Urban Performance Over Time'!B203, 'Country and Variable Crosswalk'!A:A, 0))</f>
        <v>ISR</v>
      </c>
      <c r="B203" s="1">
        <v>376</v>
      </c>
      <c r="C203">
        <v>444.00757666207846</v>
      </c>
      <c r="D203">
        <v>5.5988290612651408</v>
      </c>
      <c r="E203">
        <v>474.21208589920866</v>
      </c>
      <c r="F203">
        <v>6.2007859336582456</v>
      </c>
      <c r="G203">
        <v>30.204509237130097</v>
      </c>
      <c r="H203">
        <v>9.4478085498470659</v>
      </c>
      <c r="I203">
        <v>1.3887179019663545E-3</v>
      </c>
      <c r="J203">
        <v>2009</v>
      </c>
      <c r="L203" t="b">
        <f t="shared" si="9"/>
        <v>1</v>
      </c>
      <c r="M203" t="b">
        <f t="shared" si="10"/>
        <v>0</v>
      </c>
      <c r="N203" t="b">
        <f t="shared" si="11"/>
        <v>0</v>
      </c>
    </row>
    <row r="204" spans="1:14" x14ac:dyDescent="0.25">
      <c r="A204" t="str">
        <f>INDEX('Country and Variable Crosswalk'!B:B, MATCH('Urban Performance Over Time'!B204, 'Country and Variable Crosswalk'!A:A, 0))</f>
        <v>ITA</v>
      </c>
      <c r="B204" s="1">
        <v>380</v>
      </c>
      <c r="C204">
        <v>486.78220582297786</v>
      </c>
      <c r="D204">
        <v>2.6434121418163885</v>
      </c>
      <c r="E204">
        <v>493.82415158127742</v>
      </c>
      <c r="F204">
        <v>4.8696334735251874</v>
      </c>
      <c r="G204">
        <v>7.0419457582995397</v>
      </c>
      <c r="H204">
        <v>6.4404861406177432</v>
      </c>
      <c r="I204">
        <v>0.27422378680155596</v>
      </c>
      <c r="J204">
        <v>2009</v>
      </c>
      <c r="L204" t="b">
        <f t="shared" si="9"/>
        <v>0</v>
      </c>
      <c r="M204" t="b">
        <f t="shared" si="10"/>
        <v>0</v>
      </c>
      <c r="N204" t="b">
        <f t="shared" si="11"/>
        <v>1</v>
      </c>
    </row>
    <row r="205" spans="1:14" x14ac:dyDescent="0.25">
      <c r="A205" t="str">
        <f>INDEX('Country and Variable Crosswalk'!B:B, MATCH('Urban Performance Over Time'!B205, 'Country and Variable Crosswalk'!A:A, 0))</f>
        <v>JPN</v>
      </c>
      <c r="B205" s="1">
        <v>392</v>
      </c>
      <c r="C205">
        <v>527.13440351087718</v>
      </c>
      <c r="D205">
        <v>8.4007471272271133</v>
      </c>
      <c r="E205">
        <v>544.84958119218686</v>
      </c>
      <c r="F205">
        <v>4.5814392793510175</v>
      </c>
      <c r="G205">
        <v>17.715177681309662</v>
      </c>
      <c r="H205">
        <v>10.804849547253118</v>
      </c>
      <c r="I205">
        <v>0.10109709864831744</v>
      </c>
      <c r="J205">
        <v>2009</v>
      </c>
      <c r="L205" t="b">
        <f t="shared" si="9"/>
        <v>0</v>
      </c>
      <c r="M205" t="b">
        <f t="shared" si="10"/>
        <v>0</v>
      </c>
      <c r="N205" t="b">
        <f t="shared" si="11"/>
        <v>1</v>
      </c>
    </row>
    <row r="206" spans="1:14" x14ac:dyDescent="0.25">
      <c r="A206" t="str">
        <f>INDEX('Country and Variable Crosswalk'!B:B, MATCH('Urban Performance Over Time'!B206, 'Country and Variable Crosswalk'!A:A, 0))</f>
        <v>KAZ</v>
      </c>
      <c r="B206" s="1">
        <v>398</v>
      </c>
      <c r="C206">
        <v>384.56232025635046</v>
      </c>
      <c r="D206">
        <v>4.3291059363143765</v>
      </c>
      <c r="E206">
        <v>424.79024852599872</v>
      </c>
      <c r="F206">
        <v>5.6248996245882354</v>
      </c>
      <c r="G206">
        <v>40.227928269648231</v>
      </c>
      <c r="H206">
        <v>7.6228716710151749</v>
      </c>
      <c r="I206">
        <v>1.3112484616509244E-7</v>
      </c>
      <c r="J206">
        <v>2009</v>
      </c>
      <c r="L206" t="b">
        <f t="shared" si="9"/>
        <v>1</v>
      </c>
      <c r="M206" t="b">
        <f t="shared" si="10"/>
        <v>0</v>
      </c>
      <c r="N206" t="b">
        <f t="shared" si="11"/>
        <v>0</v>
      </c>
    </row>
    <row r="207" spans="1:14" x14ac:dyDescent="0.25">
      <c r="A207" t="str">
        <f>INDEX('Country and Variable Crosswalk'!B:B, MATCH('Urban Performance Over Time'!B207, 'Country and Variable Crosswalk'!A:A, 0))</f>
        <v>JOR</v>
      </c>
      <c r="B207" s="1">
        <v>400</v>
      </c>
      <c r="C207">
        <v>404.71025596215259</v>
      </c>
      <c r="D207">
        <v>4.768000395011299</v>
      </c>
      <c r="E207">
        <v>430.0726537465751</v>
      </c>
      <c r="F207">
        <v>5.3119846216757418</v>
      </c>
      <c r="G207">
        <v>25.362397784422502</v>
      </c>
      <c r="H207">
        <v>7.0819307348490907</v>
      </c>
      <c r="I207">
        <v>3.4191112128639979E-4</v>
      </c>
      <c r="J207">
        <v>2009</v>
      </c>
      <c r="L207" t="b">
        <f t="shared" si="9"/>
        <v>1</v>
      </c>
      <c r="M207" t="b">
        <f t="shared" si="10"/>
        <v>0</v>
      </c>
      <c r="N207" t="b">
        <f t="shared" si="11"/>
        <v>0</v>
      </c>
    </row>
    <row r="208" spans="1:14" x14ac:dyDescent="0.25">
      <c r="A208" t="str">
        <f>INDEX('Country and Variable Crosswalk'!B:B, MATCH('Urban Performance Over Time'!B208, 'Country and Variable Crosswalk'!A:A, 0))</f>
        <v>KOR</v>
      </c>
      <c r="B208" s="1">
        <v>410</v>
      </c>
      <c r="C208">
        <v>522.76887935793263</v>
      </c>
      <c r="D208">
        <v>13.251017256639271</v>
      </c>
      <c r="E208">
        <v>540.49014945500835</v>
      </c>
      <c r="F208">
        <v>3.2823067347664012</v>
      </c>
      <c r="G208">
        <v>17.721270097075763</v>
      </c>
      <c r="H208">
        <v>13.718475442787536</v>
      </c>
      <c r="I208">
        <v>0.19643289170368167</v>
      </c>
      <c r="J208">
        <v>2009</v>
      </c>
      <c r="L208" t="b">
        <f t="shared" si="9"/>
        <v>0</v>
      </c>
      <c r="M208" t="b">
        <f t="shared" si="10"/>
        <v>0</v>
      </c>
      <c r="N208" t="b">
        <f t="shared" si="11"/>
        <v>1</v>
      </c>
    </row>
    <row r="209" spans="1:14" x14ac:dyDescent="0.25">
      <c r="A209" t="str">
        <f>INDEX('Country and Variable Crosswalk'!B:B, MATCH('Urban Performance Over Time'!B209, 'Country and Variable Crosswalk'!A:A, 0))</f>
        <v>KSV</v>
      </c>
      <c r="B209" s="1">
        <v>411</v>
      </c>
      <c r="J209">
        <v>2009</v>
      </c>
      <c r="L209" t="str">
        <f t="shared" si="9"/>
        <v>N/A</v>
      </c>
      <c r="M209" t="str">
        <f t="shared" si="10"/>
        <v>N/A</v>
      </c>
      <c r="N209" t="str">
        <f t="shared" si="11"/>
        <v>N/A</v>
      </c>
    </row>
    <row r="210" spans="1:14" x14ac:dyDescent="0.25">
      <c r="A210" t="str">
        <f>INDEX('Country and Variable Crosswalk'!B:B, MATCH('Urban Performance Over Time'!B210, 'Country and Variable Crosswalk'!A:A, 0))</f>
        <v>KGZ</v>
      </c>
      <c r="B210" s="1">
        <v>417</v>
      </c>
      <c r="C210">
        <v>316.74484276837961</v>
      </c>
      <c r="D210">
        <v>3.060513404029146</v>
      </c>
      <c r="E210">
        <v>402.95189299850909</v>
      </c>
      <c r="F210">
        <v>9.0104977335631169</v>
      </c>
      <c r="G210">
        <v>86.207050230129539</v>
      </c>
      <c r="H210">
        <v>9.4083623418592364</v>
      </c>
      <c r="I210">
        <v>5.0562503297807393E-20</v>
      </c>
      <c r="J210">
        <v>2009</v>
      </c>
      <c r="L210" t="b">
        <f t="shared" si="9"/>
        <v>1</v>
      </c>
      <c r="M210" t="b">
        <f t="shared" si="10"/>
        <v>0</v>
      </c>
      <c r="N210" t="b">
        <f t="shared" si="11"/>
        <v>0</v>
      </c>
    </row>
    <row r="211" spans="1:14" x14ac:dyDescent="0.25">
      <c r="A211" t="str">
        <f>INDEX('Country and Variable Crosswalk'!B:B, MATCH('Urban Performance Over Time'!B211, 'Country and Variable Crosswalk'!A:A, 0))</f>
        <v>LBN</v>
      </c>
      <c r="B211" s="1">
        <v>422</v>
      </c>
      <c r="J211">
        <v>2009</v>
      </c>
      <c r="L211" t="str">
        <f t="shared" si="9"/>
        <v>N/A</v>
      </c>
      <c r="M211" t="str">
        <f t="shared" si="10"/>
        <v>N/A</v>
      </c>
      <c r="N211" t="str">
        <f t="shared" si="11"/>
        <v>N/A</v>
      </c>
    </row>
    <row r="212" spans="1:14" x14ac:dyDescent="0.25">
      <c r="A212" t="str">
        <f>INDEX('Country and Variable Crosswalk'!B:B, MATCH('Urban Performance Over Time'!B212, 'Country and Variable Crosswalk'!A:A, 0))</f>
        <v>LVA</v>
      </c>
      <c r="B212" s="1">
        <v>428</v>
      </c>
      <c r="C212">
        <v>488.44567313439103</v>
      </c>
      <c r="D212">
        <v>3.1350746492402397</v>
      </c>
      <c r="E212">
        <v>508.43528633712907</v>
      </c>
      <c r="F212">
        <v>7.1465504369561268</v>
      </c>
      <c r="G212">
        <v>19.989613202737999</v>
      </c>
      <c r="H212">
        <v>7.7926088651210685</v>
      </c>
      <c r="I212">
        <v>1.0311585508878913E-2</v>
      </c>
      <c r="J212">
        <v>2009</v>
      </c>
      <c r="L212" t="b">
        <f t="shared" si="9"/>
        <v>1</v>
      </c>
      <c r="M212" t="b">
        <f t="shared" si="10"/>
        <v>0</v>
      </c>
      <c r="N212" t="b">
        <f t="shared" si="11"/>
        <v>0</v>
      </c>
    </row>
    <row r="213" spans="1:14" x14ac:dyDescent="0.25">
      <c r="A213" t="str">
        <f>INDEX('Country and Variable Crosswalk'!B:B, MATCH('Urban Performance Over Time'!B213, 'Country and Variable Crosswalk'!A:A, 0))</f>
        <v>LIE</v>
      </c>
      <c r="B213" s="1">
        <v>438</v>
      </c>
      <c r="C213">
        <v>519.91416749794507</v>
      </c>
      <c r="D213">
        <v>3.4243091045036649</v>
      </c>
      <c r="E213">
        <v>0</v>
      </c>
      <c r="G213">
        <v>0</v>
      </c>
      <c r="J213">
        <v>2009</v>
      </c>
      <c r="L213" t="str">
        <f t="shared" si="9"/>
        <v>N/A</v>
      </c>
      <c r="M213" t="str">
        <f t="shared" si="10"/>
        <v>N/A</v>
      </c>
      <c r="N213" t="str">
        <f t="shared" si="11"/>
        <v>N/A</v>
      </c>
    </row>
    <row r="214" spans="1:14" x14ac:dyDescent="0.25">
      <c r="A214" t="str">
        <f>INDEX('Country and Variable Crosswalk'!B:B, MATCH('Urban Performance Over Time'!B214, 'Country and Variable Crosswalk'!A:A, 0))</f>
        <v>LTU</v>
      </c>
      <c r="B214" s="1">
        <v>440</v>
      </c>
      <c r="C214">
        <v>483.27466954364121</v>
      </c>
      <c r="D214">
        <v>2.9466480758859119</v>
      </c>
      <c r="E214">
        <v>505.31277712647409</v>
      </c>
      <c r="F214">
        <v>6.0505227881390251</v>
      </c>
      <c r="G214">
        <v>22.038107582832858</v>
      </c>
      <c r="H214">
        <v>6.5823873944986122</v>
      </c>
      <c r="I214">
        <v>8.1384760172111285E-4</v>
      </c>
      <c r="J214">
        <v>2009</v>
      </c>
      <c r="L214" t="b">
        <f t="shared" si="9"/>
        <v>1</v>
      </c>
      <c r="M214" t="b">
        <f t="shared" si="10"/>
        <v>0</v>
      </c>
      <c r="N214" t="b">
        <f t="shared" si="11"/>
        <v>0</v>
      </c>
    </row>
    <row r="215" spans="1:14" x14ac:dyDescent="0.25">
      <c r="A215" t="str">
        <f>INDEX('Country and Variable Crosswalk'!B:B, MATCH('Urban Performance Over Time'!B215, 'Country and Variable Crosswalk'!A:A, 0))</f>
        <v>LUX</v>
      </c>
      <c r="B215" s="1">
        <v>442</v>
      </c>
      <c r="C215">
        <v>479.3981330900055</v>
      </c>
      <c r="D215">
        <v>1.225957629035372</v>
      </c>
      <c r="E215">
        <v>0</v>
      </c>
      <c r="G215">
        <v>0</v>
      </c>
      <c r="J215">
        <v>2009</v>
      </c>
      <c r="L215" t="str">
        <f t="shared" si="9"/>
        <v>N/A</v>
      </c>
      <c r="M215" t="str">
        <f t="shared" si="10"/>
        <v>N/A</v>
      </c>
      <c r="N215" t="str">
        <f t="shared" si="11"/>
        <v>N/A</v>
      </c>
    </row>
    <row r="216" spans="1:14" x14ac:dyDescent="0.25">
      <c r="A216" t="str">
        <f>INDEX('Country and Variable Crosswalk'!B:B, MATCH('Urban Performance Over Time'!B216, 'Country and Variable Crosswalk'!A:A, 0))</f>
        <v>MAC</v>
      </c>
      <c r="B216" s="1">
        <v>446</v>
      </c>
      <c r="C216">
        <v>0</v>
      </c>
      <c r="E216">
        <v>511.06959775819178</v>
      </c>
      <c r="F216">
        <v>1.0343028748499135</v>
      </c>
      <c r="G216">
        <v>0</v>
      </c>
      <c r="J216">
        <v>2009</v>
      </c>
      <c r="L216" t="str">
        <f t="shared" si="9"/>
        <v>N/A</v>
      </c>
      <c r="M216" t="str">
        <f t="shared" si="10"/>
        <v>N/A</v>
      </c>
      <c r="N216" t="str">
        <f t="shared" si="11"/>
        <v>N/A</v>
      </c>
    </row>
    <row r="217" spans="1:14" x14ac:dyDescent="0.25">
      <c r="A217" t="str">
        <f>INDEX('Country and Variable Crosswalk'!B:B, MATCH('Urban Performance Over Time'!B217, 'Country and Variable Crosswalk'!A:A, 0))</f>
        <v>MYS</v>
      </c>
      <c r="B217" s="1">
        <v>458</v>
      </c>
      <c r="C217">
        <v>416.30251163731339</v>
      </c>
      <c r="D217">
        <v>2.9758550844539804</v>
      </c>
      <c r="E217">
        <v>434.07013381800994</v>
      </c>
      <c r="F217">
        <v>5.652559234888205</v>
      </c>
      <c r="G217">
        <v>17.767622180696549</v>
      </c>
      <c r="H217">
        <v>6.6375452751049524</v>
      </c>
      <c r="I217">
        <v>7.4320935851838058E-3</v>
      </c>
      <c r="J217">
        <v>2009</v>
      </c>
      <c r="L217" t="b">
        <f t="shared" si="9"/>
        <v>1</v>
      </c>
      <c r="M217" t="b">
        <f t="shared" si="10"/>
        <v>0</v>
      </c>
      <c r="N217" t="b">
        <f t="shared" si="11"/>
        <v>0</v>
      </c>
    </row>
    <row r="218" spans="1:14" x14ac:dyDescent="0.25">
      <c r="A218" t="str">
        <f>INDEX('Country and Variable Crosswalk'!B:B, MATCH('Urban Performance Over Time'!B218, 'Country and Variable Crosswalk'!A:A, 0))</f>
        <v>MLT</v>
      </c>
      <c r="B218" s="1">
        <v>470</v>
      </c>
      <c r="C218">
        <v>460.35356091138976</v>
      </c>
      <c r="D218">
        <v>1.7352547426089056</v>
      </c>
      <c r="E218">
        <v>0</v>
      </c>
      <c r="G218">
        <v>0</v>
      </c>
      <c r="J218">
        <v>2009</v>
      </c>
      <c r="L218" t="str">
        <f t="shared" si="9"/>
        <v>N/A</v>
      </c>
      <c r="M218" t="str">
        <f t="shared" si="10"/>
        <v>N/A</v>
      </c>
      <c r="N218" t="str">
        <f t="shared" si="11"/>
        <v>N/A</v>
      </c>
    </row>
    <row r="219" spans="1:14" x14ac:dyDescent="0.25">
      <c r="A219" t="str">
        <f>INDEX('Country and Variable Crosswalk'!B:B, MATCH('Urban Performance Over Time'!B219, 'Country and Variable Crosswalk'!A:A, 0))</f>
        <v>MUS</v>
      </c>
      <c r="B219" s="1">
        <v>480</v>
      </c>
      <c r="C219">
        <v>418.82440839965005</v>
      </c>
      <c r="D219">
        <v>1.1915053415694106</v>
      </c>
      <c r="E219">
        <v>395.7843052490187</v>
      </c>
      <c r="F219">
        <v>3.2856772176463132</v>
      </c>
      <c r="G219">
        <v>-23.040103150631332</v>
      </c>
      <c r="H219">
        <v>3.544964189198311</v>
      </c>
      <c r="I219">
        <v>8.064659373810946E-11</v>
      </c>
      <c r="J219">
        <v>2009</v>
      </c>
      <c r="L219" t="b">
        <f t="shared" si="9"/>
        <v>0</v>
      </c>
      <c r="M219" t="b">
        <f t="shared" si="10"/>
        <v>1</v>
      </c>
      <c r="N219" t="b">
        <f t="shared" si="11"/>
        <v>0</v>
      </c>
    </row>
    <row r="220" spans="1:14" x14ac:dyDescent="0.25">
      <c r="A220" t="str">
        <f>INDEX('Country and Variable Crosswalk'!B:B, MATCH('Urban Performance Over Time'!B220, 'Country and Variable Crosswalk'!A:A, 0))</f>
        <v>MEX</v>
      </c>
      <c r="B220" s="1">
        <v>484</v>
      </c>
      <c r="C220">
        <v>394.7289604819407</v>
      </c>
      <c r="D220">
        <v>2.4914183941092247</v>
      </c>
      <c r="E220">
        <v>441.40634224338783</v>
      </c>
      <c r="F220">
        <v>2.5576906329136966</v>
      </c>
      <c r="G220">
        <v>46.67738176144718</v>
      </c>
      <c r="H220">
        <v>3.8800489866567567</v>
      </c>
      <c r="I220">
        <v>2.4685815909119581E-33</v>
      </c>
      <c r="J220">
        <v>2009</v>
      </c>
      <c r="L220" t="b">
        <f t="shared" si="9"/>
        <v>1</v>
      </c>
      <c r="M220" t="b">
        <f t="shared" si="10"/>
        <v>0</v>
      </c>
      <c r="N220" t="b">
        <f t="shared" si="11"/>
        <v>0</v>
      </c>
    </row>
    <row r="221" spans="1:14" x14ac:dyDescent="0.25">
      <c r="A221" t="str">
        <f>INDEX('Country and Variable Crosswalk'!B:B, MATCH('Urban Performance Over Time'!B221, 'Country and Variable Crosswalk'!A:A, 0))</f>
        <v>MDA</v>
      </c>
      <c r="B221" s="1">
        <v>498</v>
      </c>
      <c r="C221">
        <v>402.07277255813818</v>
      </c>
      <c r="D221">
        <v>3.6502475822219544</v>
      </c>
      <c r="E221">
        <v>463.47331214963316</v>
      </c>
      <c r="F221">
        <v>6.3483604566268648</v>
      </c>
      <c r="G221">
        <v>61.400539591494976</v>
      </c>
      <c r="H221">
        <v>7.5154086074769726</v>
      </c>
      <c r="I221">
        <v>3.08508093608982E-16</v>
      </c>
      <c r="J221">
        <v>2009</v>
      </c>
      <c r="L221" t="b">
        <f t="shared" si="9"/>
        <v>1</v>
      </c>
      <c r="M221" t="b">
        <f t="shared" si="10"/>
        <v>0</v>
      </c>
      <c r="N221" t="b">
        <f t="shared" si="11"/>
        <v>0</v>
      </c>
    </row>
    <row r="222" spans="1:14" x14ac:dyDescent="0.25">
      <c r="A222" t="str">
        <f>INDEX('Country and Variable Crosswalk'!B:B, MATCH('Urban Performance Over Time'!B222, 'Country and Variable Crosswalk'!A:A, 0))</f>
        <v>MNE</v>
      </c>
      <c r="B222" s="1">
        <v>499</v>
      </c>
      <c r="C222">
        <v>398.62880242158195</v>
      </c>
      <c r="D222">
        <v>1.3445124371991439</v>
      </c>
      <c r="E222">
        <v>407.48414858024125</v>
      </c>
      <c r="F222">
        <v>6.5470244905487309</v>
      </c>
      <c r="G222">
        <v>8.8553461586592785</v>
      </c>
      <c r="H222">
        <v>6.7811860259524845</v>
      </c>
      <c r="I222">
        <v>0.19159683222638579</v>
      </c>
      <c r="J222">
        <v>2009</v>
      </c>
      <c r="L222" t="b">
        <f t="shared" si="9"/>
        <v>0</v>
      </c>
      <c r="M222" t="b">
        <f t="shared" si="10"/>
        <v>0</v>
      </c>
      <c r="N222" t="b">
        <f t="shared" si="11"/>
        <v>1</v>
      </c>
    </row>
    <row r="223" spans="1:14" x14ac:dyDescent="0.25">
      <c r="A223" t="str">
        <f>INDEX('Country and Variable Crosswalk'!B:B, MATCH('Urban Performance Over Time'!B223, 'Country and Variable Crosswalk'!A:A, 0))</f>
        <v>NLD</v>
      </c>
      <c r="B223" s="1">
        <v>528</v>
      </c>
      <c r="C223">
        <v>519.17204865633914</v>
      </c>
      <c r="D223">
        <v>5.9661186725826445</v>
      </c>
      <c r="E223">
        <v>528.32558698143691</v>
      </c>
      <c r="F223">
        <v>12.180850600925842</v>
      </c>
      <c r="G223">
        <v>9.1535383250976565</v>
      </c>
      <c r="H223">
        <v>12.984074074219016</v>
      </c>
      <c r="I223">
        <v>0.4808214467745609</v>
      </c>
      <c r="J223">
        <v>2009</v>
      </c>
      <c r="L223" t="b">
        <f t="shared" si="9"/>
        <v>0</v>
      </c>
      <c r="M223" t="b">
        <f t="shared" si="10"/>
        <v>0</v>
      </c>
      <c r="N223" t="b">
        <f t="shared" si="11"/>
        <v>1</v>
      </c>
    </row>
    <row r="224" spans="1:14" x14ac:dyDescent="0.25">
      <c r="A224" t="str">
        <f>INDEX('Country and Variable Crosswalk'!B:B, MATCH('Urban Performance Over Time'!B224, 'Country and Variable Crosswalk'!A:A, 0))</f>
        <v>NZL</v>
      </c>
      <c r="B224" s="1">
        <v>554</v>
      </c>
      <c r="C224">
        <v>524.68779165027024</v>
      </c>
      <c r="D224">
        <v>4.988820573351985</v>
      </c>
      <c r="E224">
        <v>537.85845514246853</v>
      </c>
      <c r="F224">
        <v>4.523627912035276</v>
      </c>
      <c r="G224">
        <v>13.170663492198333</v>
      </c>
      <c r="H224">
        <v>7.880155739159771</v>
      </c>
      <c r="I224">
        <v>9.4648427497431561E-2</v>
      </c>
      <c r="J224">
        <v>2009</v>
      </c>
      <c r="L224" t="b">
        <f t="shared" si="9"/>
        <v>0</v>
      </c>
      <c r="M224" t="b">
        <f t="shared" si="10"/>
        <v>0</v>
      </c>
      <c r="N224" t="b">
        <f t="shared" si="11"/>
        <v>1</v>
      </c>
    </row>
    <row r="225" spans="1:14" x14ac:dyDescent="0.25">
      <c r="A225" t="str">
        <f>INDEX('Country and Variable Crosswalk'!B:B, MATCH('Urban Performance Over Time'!B225, 'Country and Variable Crosswalk'!A:A, 0))</f>
        <v>NOR</v>
      </c>
      <c r="B225" s="1">
        <v>578</v>
      </c>
      <c r="C225">
        <v>496.78946526883988</v>
      </c>
      <c r="D225">
        <v>2.4377796877417501</v>
      </c>
      <c r="E225">
        <v>510.57290071442139</v>
      </c>
      <c r="F225">
        <v>7.5184236372069879</v>
      </c>
      <c r="G225">
        <v>13.783435445581597</v>
      </c>
      <c r="H225">
        <v>7.7851709979750581</v>
      </c>
      <c r="I225">
        <v>7.6648369941191549E-2</v>
      </c>
      <c r="J225">
        <v>2009</v>
      </c>
      <c r="L225" t="b">
        <f t="shared" si="9"/>
        <v>0</v>
      </c>
      <c r="M225" t="b">
        <f t="shared" si="10"/>
        <v>0</v>
      </c>
      <c r="N225" t="b">
        <f t="shared" si="11"/>
        <v>1</v>
      </c>
    </row>
    <row r="226" spans="1:14" x14ac:dyDescent="0.25">
      <c r="A226" t="str">
        <f>INDEX('Country and Variable Crosswalk'!B:B, MATCH('Urban Performance Over Time'!B226, 'Country and Variable Crosswalk'!A:A, 0))</f>
        <v>PAN</v>
      </c>
      <c r="B226" s="1">
        <v>591</v>
      </c>
      <c r="C226">
        <v>354.71290283394279</v>
      </c>
      <c r="D226">
        <v>7.1572086094425451</v>
      </c>
      <c r="E226">
        <v>423.25302707177525</v>
      </c>
      <c r="F226">
        <v>10.32454197016744</v>
      </c>
      <c r="G226">
        <v>68.540124237832458</v>
      </c>
      <c r="H226">
        <v>12.65568739928071</v>
      </c>
      <c r="I226">
        <v>6.1030031951071547E-8</v>
      </c>
      <c r="J226">
        <v>2009</v>
      </c>
      <c r="L226" t="b">
        <f t="shared" si="9"/>
        <v>1</v>
      </c>
      <c r="M226" t="b">
        <f t="shared" si="10"/>
        <v>0</v>
      </c>
      <c r="N226" t="b">
        <f t="shared" si="11"/>
        <v>0</v>
      </c>
    </row>
    <row r="227" spans="1:14" x14ac:dyDescent="0.25">
      <c r="A227" t="str">
        <f>INDEX('Country and Variable Crosswalk'!B:B, MATCH('Urban Performance Over Time'!B227, 'Country and Variable Crosswalk'!A:A, 0))</f>
        <v>PER</v>
      </c>
      <c r="B227" s="1">
        <v>604</v>
      </c>
      <c r="C227">
        <v>340.59233899805764</v>
      </c>
      <c r="D227">
        <v>3.4841610753422199</v>
      </c>
      <c r="E227">
        <v>416.58755434805755</v>
      </c>
      <c r="F227">
        <v>6.0405446003878582</v>
      </c>
      <c r="G227">
        <v>75.995215349999881</v>
      </c>
      <c r="H227">
        <v>7.1610137296406888</v>
      </c>
      <c r="I227">
        <v>2.6108590805979713E-26</v>
      </c>
      <c r="J227">
        <v>2009</v>
      </c>
      <c r="L227" t="b">
        <f t="shared" si="9"/>
        <v>1</v>
      </c>
      <c r="M227" t="b">
        <f t="shared" si="10"/>
        <v>0</v>
      </c>
      <c r="N227" t="b">
        <f t="shared" si="11"/>
        <v>0</v>
      </c>
    </row>
    <row r="228" spans="1:14" x14ac:dyDescent="0.25">
      <c r="A228" t="str">
        <f>INDEX('Country and Variable Crosswalk'!B:B, MATCH('Urban Performance Over Time'!B228, 'Country and Variable Crosswalk'!A:A, 0))</f>
        <v>POL</v>
      </c>
      <c r="B228" s="1">
        <v>616</v>
      </c>
      <c r="C228">
        <v>503.54193865446837</v>
      </c>
      <c r="D228">
        <v>2.5224148402797435</v>
      </c>
      <c r="E228">
        <v>523.74581711904614</v>
      </c>
      <c r="F228">
        <v>6.2375532091809731</v>
      </c>
      <c r="G228">
        <v>20.203878464577738</v>
      </c>
      <c r="H228">
        <v>6.7160470381554003</v>
      </c>
      <c r="I228">
        <v>2.6271441017713579E-3</v>
      </c>
      <c r="J228">
        <v>2009</v>
      </c>
      <c r="L228" t="b">
        <f t="shared" si="9"/>
        <v>1</v>
      </c>
      <c r="M228" t="b">
        <f t="shared" si="10"/>
        <v>0</v>
      </c>
      <c r="N228" t="b">
        <f t="shared" si="11"/>
        <v>0</v>
      </c>
    </row>
    <row r="229" spans="1:14" x14ac:dyDescent="0.25">
      <c r="A229" t="str">
        <f>INDEX('Country and Variable Crosswalk'!B:B, MATCH('Urban Performance Over Time'!B229, 'Country and Variable Crosswalk'!A:A, 0))</f>
        <v>PRT</v>
      </c>
      <c r="B229" s="1">
        <v>620</v>
      </c>
      <c r="C229">
        <v>484.18091543812574</v>
      </c>
      <c r="D229">
        <v>3.1952312567141274</v>
      </c>
      <c r="E229">
        <v>524.76129672077457</v>
      </c>
      <c r="F229">
        <v>6.6206529335646591</v>
      </c>
      <c r="G229">
        <v>40.580381282648879</v>
      </c>
      <c r="H229">
        <v>7.3841834850923753</v>
      </c>
      <c r="I229">
        <v>3.89425300185174E-8</v>
      </c>
      <c r="J229">
        <v>2009</v>
      </c>
      <c r="L229" t="b">
        <f t="shared" si="9"/>
        <v>1</v>
      </c>
      <c r="M229" t="b">
        <f t="shared" si="10"/>
        <v>0</v>
      </c>
      <c r="N229" t="b">
        <f t="shared" si="11"/>
        <v>0</v>
      </c>
    </row>
    <row r="230" spans="1:14" x14ac:dyDescent="0.25">
      <c r="A230" t="str">
        <f>INDEX('Country and Variable Crosswalk'!B:B, MATCH('Urban Performance Over Time'!B230, 'Country and Variable Crosswalk'!A:A, 0))</f>
        <v>QUD</v>
      </c>
      <c r="B230" s="1">
        <v>630</v>
      </c>
      <c r="J230">
        <v>2009</v>
      </c>
      <c r="L230" t="str">
        <f t="shared" si="9"/>
        <v>N/A</v>
      </c>
      <c r="M230" t="str">
        <f t="shared" si="10"/>
        <v>N/A</v>
      </c>
      <c r="N230" t="str">
        <f t="shared" si="11"/>
        <v>N/A</v>
      </c>
    </row>
    <row r="231" spans="1:14" x14ac:dyDescent="0.25">
      <c r="A231" t="str">
        <f>INDEX('Country and Variable Crosswalk'!B:B, MATCH('Urban Performance Over Time'!B231, 'Country and Variable Crosswalk'!A:A, 0))</f>
        <v>QAT</v>
      </c>
      <c r="B231" s="1">
        <v>634</v>
      </c>
      <c r="C231">
        <v>349.04749188842925</v>
      </c>
      <c r="D231">
        <v>1.1544856459828672</v>
      </c>
      <c r="E231">
        <v>421.2117947501028</v>
      </c>
      <c r="F231">
        <v>1.4156726553523138</v>
      </c>
      <c r="G231">
        <v>72.164302861673576</v>
      </c>
      <c r="H231">
        <v>1.8277827102978297</v>
      </c>
      <c r="I231">
        <v>0</v>
      </c>
      <c r="J231">
        <v>2009</v>
      </c>
      <c r="L231" t="b">
        <f t="shared" si="9"/>
        <v>1</v>
      </c>
      <c r="M231" t="b">
        <f t="shared" si="10"/>
        <v>0</v>
      </c>
      <c r="N231" t="b">
        <f t="shared" si="11"/>
        <v>0</v>
      </c>
    </row>
    <row r="232" spans="1:14" x14ac:dyDescent="0.25">
      <c r="A232" t="str">
        <f>INDEX('Country and Variable Crosswalk'!B:B, MATCH('Urban Performance Over Time'!B232, 'Country and Variable Crosswalk'!A:A, 0))</f>
        <v>ROU</v>
      </c>
      <c r="B232" s="1">
        <v>642</v>
      </c>
      <c r="C232">
        <v>419.80272563953713</v>
      </c>
      <c r="D232">
        <v>4.6760050201488879</v>
      </c>
      <c r="E232">
        <v>442.41612905593723</v>
      </c>
      <c r="F232">
        <v>7.4566478644374721</v>
      </c>
      <c r="G232">
        <v>22.61340341639999</v>
      </c>
      <c r="H232">
        <v>9.8395984218709547</v>
      </c>
      <c r="I232">
        <v>2.1550187138392653E-2</v>
      </c>
      <c r="J232">
        <v>2009</v>
      </c>
      <c r="L232" t="b">
        <f t="shared" si="9"/>
        <v>1</v>
      </c>
      <c r="M232" t="b">
        <f t="shared" si="10"/>
        <v>0</v>
      </c>
      <c r="N232" t="b">
        <f t="shared" si="11"/>
        <v>0</v>
      </c>
    </row>
    <row r="233" spans="1:14" x14ac:dyDescent="0.25">
      <c r="A233" t="str">
        <f>INDEX('Country and Variable Crosswalk'!B:B, MATCH('Urban Performance Over Time'!B233, 'Country and Variable Crosswalk'!A:A, 0))</f>
        <v>RUS</v>
      </c>
      <c r="B233" s="1">
        <v>643</v>
      </c>
      <c r="C233">
        <v>465.09674833783833</v>
      </c>
      <c r="D233">
        <v>4.4854037635576383</v>
      </c>
      <c r="E233">
        <v>493.76232134276961</v>
      </c>
      <c r="F233">
        <v>4.6401610657863355</v>
      </c>
      <c r="G233">
        <v>28.665573004931346</v>
      </c>
      <c r="H233">
        <v>6.5815275728245943</v>
      </c>
      <c r="I233">
        <v>1.3278841663366187E-5</v>
      </c>
      <c r="J233">
        <v>2009</v>
      </c>
      <c r="L233" t="b">
        <f t="shared" si="9"/>
        <v>1</v>
      </c>
      <c r="M233" t="b">
        <f t="shared" si="10"/>
        <v>0</v>
      </c>
      <c r="N233" t="b">
        <f t="shared" si="11"/>
        <v>0</v>
      </c>
    </row>
    <row r="234" spans="1:14" x14ac:dyDescent="0.25">
      <c r="A234" t="str">
        <f>INDEX('Country and Variable Crosswalk'!B:B, MATCH('Urban Performance Over Time'!B234, 'Country and Variable Crosswalk'!A:A, 0))</f>
        <v>SRB</v>
      </c>
      <c r="B234" s="1">
        <v>688</v>
      </c>
      <c r="C234">
        <v>429.98696873699811</v>
      </c>
      <c r="D234">
        <v>3.9845994290385578</v>
      </c>
      <c r="E234">
        <v>456.51688298248365</v>
      </c>
      <c r="F234">
        <v>4.3342940085777784</v>
      </c>
      <c r="G234">
        <v>26.529914245485521</v>
      </c>
      <c r="H234">
        <v>6.8969221191065335</v>
      </c>
      <c r="I234">
        <v>1.1975312803880063E-4</v>
      </c>
      <c r="J234">
        <v>2009</v>
      </c>
      <c r="L234" t="b">
        <f t="shared" si="9"/>
        <v>1</v>
      </c>
      <c r="M234" t="b">
        <f t="shared" si="10"/>
        <v>0</v>
      </c>
      <c r="N234" t="b">
        <f t="shared" si="11"/>
        <v>0</v>
      </c>
    </row>
    <row r="235" spans="1:14" x14ac:dyDescent="0.25">
      <c r="A235" t="str">
        <f>INDEX('Country and Variable Crosswalk'!B:B, MATCH('Urban Performance Over Time'!B235, 'Country and Variable Crosswalk'!A:A, 0))</f>
        <v>SGP</v>
      </c>
      <c r="B235" s="1">
        <v>702</v>
      </c>
      <c r="C235">
        <v>0</v>
      </c>
      <c r="E235">
        <v>541.69551809018037</v>
      </c>
      <c r="F235">
        <v>1.3627961037104894</v>
      </c>
      <c r="G235">
        <v>0</v>
      </c>
      <c r="J235">
        <v>2009</v>
      </c>
      <c r="L235" t="str">
        <f t="shared" si="9"/>
        <v>N/A</v>
      </c>
      <c r="M235" t="str">
        <f t="shared" si="10"/>
        <v>N/A</v>
      </c>
      <c r="N235" t="str">
        <f t="shared" si="11"/>
        <v>N/A</v>
      </c>
    </row>
    <row r="236" spans="1:14" x14ac:dyDescent="0.25">
      <c r="A236" t="str">
        <f>INDEX('Country and Variable Crosswalk'!B:B, MATCH('Urban Performance Over Time'!B236, 'Country and Variable Crosswalk'!A:A, 0))</f>
        <v>SVK</v>
      </c>
      <c r="B236" s="1">
        <v>703</v>
      </c>
      <c r="C236">
        <v>486.89972065232541</v>
      </c>
      <c r="D236">
        <v>3.4243748867137582</v>
      </c>
      <c r="E236">
        <v>506.26524998245651</v>
      </c>
      <c r="F236">
        <v>8.6349573862459348</v>
      </c>
      <c r="G236">
        <v>19.365529330131121</v>
      </c>
      <c r="H236">
        <v>9.572452138185275</v>
      </c>
      <c r="I236">
        <v>4.3068207822583658E-2</v>
      </c>
      <c r="J236">
        <v>2009</v>
      </c>
      <c r="L236" t="b">
        <f t="shared" si="9"/>
        <v>1</v>
      </c>
      <c r="M236" t="b">
        <f t="shared" si="10"/>
        <v>0</v>
      </c>
      <c r="N236" t="b">
        <f t="shared" si="11"/>
        <v>0</v>
      </c>
    </row>
    <row r="237" spans="1:14" x14ac:dyDescent="0.25">
      <c r="A237" t="str">
        <f>INDEX('Country and Variable Crosswalk'!B:B, MATCH('Urban Performance Over Time'!B237, 'Country and Variable Crosswalk'!A:A, 0))</f>
        <v>VNM</v>
      </c>
      <c r="B237" s="1">
        <v>704</v>
      </c>
      <c r="J237">
        <v>2009</v>
      </c>
      <c r="L237" t="str">
        <f t="shared" si="9"/>
        <v>N/A</v>
      </c>
      <c r="M237" t="str">
        <f t="shared" si="10"/>
        <v>N/A</v>
      </c>
      <c r="N237" t="str">
        <f t="shared" si="11"/>
        <v>N/A</v>
      </c>
    </row>
    <row r="238" spans="1:14" x14ac:dyDescent="0.25">
      <c r="A238" t="str">
        <f>INDEX('Country and Variable Crosswalk'!B:B, MATCH('Urban Performance Over Time'!B238, 'Country and Variable Crosswalk'!A:A, 0))</f>
        <v>SVN</v>
      </c>
      <c r="B238" s="1">
        <v>705</v>
      </c>
      <c r="C238">
        <v>509.30946222829783</v>
      </c>
      <c r="D238">
        <v>1.4291265873236823</v>
      </c>
      <c r="E238">
        <v>515.94198347902113</v>
      </c>
      <c r="F238">
        <v>2.2240310231974245</v>
      </c>
      <c r="G238">
        <v>6.6325212507232782</v>
      </c>
      <c r="H238">
        <v>2.780023670415515</v>
      </c>
      <c r="I238">
        <v>1.7043003405143295E-2</v>
      </c>
      <c r="J238">
        <v>2009</v>
      </c>
      <c r="L238" t="b">
        <f t="shared" si="9"/>
        <v>1</v>
      </c>
      <c r="M238" t="b">
        <f t="shared" si="10"/>
        <v>0</v>
      </c>
      <c r="N238" t="b">
        <f t="shared" si="11"/>
        <v>0</v>
      </c>
    </row>
    <row r="239" spans="1:14" x14ac:dyDescent="0.25">
      <c r="A239" t="str">
        <f>INDEX('Country and Variable Crosswalk'!B:B, MATCH('Urban Performance Over Time'!B239, 'Country and Variable Crosswalk'!A:A, 0))</f>
        <v>ESP</v>
      </c>
      <c r="B239" s="1">
        <v>724</v>
      </c>
      <c r="C239">
        <v>481.25054259000046</v>
      </c>
      <c r="D239">
        <v>2.4374603578726961</v>
      </c>
      <c r="E239">
        <v>501.56818275404851</v>
      </c>
      <c r="F239">
        <v>4.4225071435831715</v>
      </c>
      <c r="G239">
        <v>20.317640164048033</v>
      </c>
      <c r="H239">
        <v>5.2618944202666897</v>
      </c>
      <c r="I239">
        <v>1.1279520965083687E-4</v>
      </c>
      <c r="J239">
        <v>2009</v>
      </c>
      <c r="L239" t="b">
        <f t="shared" si="9"/>
        <v>1</v>
      </c>
      <c r="M239" t="b">
        <f t="shared" si="10"/>
        <v>0</v>
      </c>
      <c r="N239" t="b">
        <f t="shared" si="11"/>
        <v>0</v>
      </c>
    </row>
    <row r="240" spans="1:14" x14ac:dyDescent="0.25">
      <c r="A240" t="str">
        <f>INDEX('Country and Variable Crosswalk'!B:B, MATCH('Urban Performance Over Time'!B240, 'Country and Variable Crosswalk'!A:A, 0))</f>
        <v>SWE</v>
      </c>
      <c r="B240" s="1">
        <v>752</v>
      </c>
      <c r="C240">
        <v>493.1675321926291</v>
      </c>
      <c r="D240">
        <v>2.7780949873067633</v>
      </c>
      <c r="E240">
        <v>499.39625555882105</v>
      </c>
      <c r="F240">
        <v>8.0471370010251082</v>
      </c>
      <c r="G240">
        <v>6.228723366191935</v>
      </c>
      <c r="H240">
        <v>8.7790391245087545</v>
      </c>
      <c r="I240">
        <v>0.47801459721627915</v>
      </c>
      <c r="J240">
        <v>2009</v>
      </c>
      <c r="L240" t="b">
        <f t="shared" si="9"/>
        <v>0</v>
      </c>
      <c r="M240" t="b">
        <f t="shared" si="10"/>
        <v>0</v>
      </c>
      <c r="N240" t="b">
        <f t="shared" si="11"/>
        <v>1</v>
      </c>
    </row>
    <row r="241" spans="1:14" x14ac:dyDescent="0.25">
      <c r="A241" t="str">
        <f>INDEX('Country and Variable Crosswalk'!B:B, MATCH('Urban Performance Over Time'!B241, 'Country and Variable Crosswalk'!A:A, 0))</f>
        <v>CHE</v>
      </c>
      <c r="B241" s="1">
        <v>756</v>
      </c>
      <c r="C241">
        <v>513.458126472647</v>
      </c>
      <c r="D241">
        <v>3.2223181397507759</v>
      </c>
      <c r="E241">
        <v>535.01980958473348</v>
      </c>
      <c r="F241">
        <v>9.7848020714712121</v>
      </c>
      <c r="G241">
        <v>21.561683112086442</v>
      </c>
      <c r="H241">
        <v>10.805718094631423</v>
      </c>
      <c r="I241">
        <v>4.5999742676051766E-2</v>
      </c>
      <c r="J241">
        <v>2009</v>
      </c>
      <c r="L241" t="b">
        <f t="shared" si="9"/>
        <v>1</v>
      </c>
      <c r="M241" t="b">
        <f t="shared" si="10"/>
        <v>0</v>
      </c>
      <c r="N241" t="b">
        <f t="shared" si="11"/>
        <v>0</v>
      </c>
    </row>
    <row r="242" spans="1:14" x14ac:dyDescent="0.25">
      <c r="A242" t="str">
        <f>INDEX('Country and Variable Crosswalk'!B:B, MATCH('Urban Performance Over Time'!B242, 'Country and Variable Crosswalk'!A:A, 0))</f>
        <v>THA</v>
      </c>
      <c r="B242" s="1">
        <v>764</v>
      </c>
      <c r="C242">
        <v>415.81900873791039</v>
      </c>
      <c r="D242">
        <v>3.4966668534015626</v>
      </c>
      <c r="E242">
        <v>453.79749224488808</v>
      </c>
      <c r="F242">
        <v>7.2254469974557463</v>
      </c>
      <c r="G242">
        <v>37.978483506977604</v>
      </c>
      <c r="H242">
        <v>8.3637505382174169</v>
      </c>
      <c r="I242">
        <v>5.6029572296349157E-6</v>
      </c>
      <c r="J242">
        <v>2009</v>
      </c>
      <c r="L242" t="b">
        <f t="shared" si="9"/>
        <v>1</v>
      </c>
      <c r="M242" t="b">
        <f t="shared" si="10"/>
        <v>0</v>
      </c>
      <c r="N242" t="b">
        <f t="shared" si="11"/>
        <v>0</v>
      </c>
    </row>
    <row r="243" spans="1:14" x14ac:dyDescent="0.25">
      <c r="A243" t="str">
        <f>INDEX('Country and Variable Crosswalk'!B:B, MATCH('Urban Performance Over Time'!B243, 'Country and Variable Crosswalk'!A:A, 0))</f>
        <v>TTO</v>
      </c>
      <c r="B243" s="1">
        <v>780</v>
      </c>
      <c r="C243">
        <v>413.78247735671232</v>
      </c>
      <c r="D243">
        <v>1.2499629007542332</v>
      </c>
      <c r="E243">
        <v>0</v>
      </c>
      <c r="G243">
        <v>0</v>
      </c>
      <c r="J243">
        <v>2009</v>
      </c>
      <c r="L243" t="str">
        <f t="shared" si="9"/>
        <v>N/A</v>
      </c>
      <c r="M243" t="str">
        <f t="shared" si="10"/>
        <v>N/A</v>
      </c>
      <c r="N243" t="str">
        <f t="shared" si="11"/>
        <v>N/A</v>
      </c>
    </row>
    <row r="244" spans="1:14" x14ac:dyDescent="0.25">
      <c r="A244" t="str">
        <f>INDEX('Country and Variable Crosswalk'!B:B, MATCH('Urban Performance Over Time'!B244, 'Country and Variable Crosswalk'!A:A, 0))</f>
        <v>ARE</v>
      </c>
      <c r="B244" s="1">
        <v>784</v>
      </c>
      <c r="C244">
        <v>416.92505923610628</v>
      </c>
      <c r="D244">
        <v>3.1837913170261474</v>
      </c>
      <c r="E244">
        <v>454.99660122495789</v>
      </c>
      <c r="F244">
        <v>4.7640422551233792</v>
      </c>
      <c r="G244">
        <v>38.071541988851642</v>
      </c>
      <c r="H244">
        <v>6.0876116738251618</v>
      </c>
      <c r="I244">
        <v>4.0023163231605851E-10</v>
      </c>
      <c r="J244">
        <v>2009</v>
      </c>
      <c r="L244" t="b">
        <f t="shared" si="9"/>
        <v>1</v>
      </c>
      <c r="M244" t="b">
        <f t="shared" si="10"/>
        <v>0</v>
      </c>
      <c r="N244" t="b">
        <f t="shared" si="11"/>
        <v>0</v>
      </c>
    </row>
    <row r="245" spans="1:14" x14ac:dyDescent="0.25">
      <c r="A245" t="str">
        <f>INDEX('Country and Variable Crosswalk'!B:B, MATCH('Urban Performance Over Time'!B245, 'Country and Variable Crosswalk'!A:A, 0))</f>
        <v>TUN</v>
      </c>
      <c r="B245" s="1">
        <v>788</v>
      </c>
      <c r="C245">
        <v>391.73184259041659</v>
      </c>
      <c r="D245">
        <v>3.1503634348293192</v>
      </c>
      <c r="E245">
        <v>439.13314022827365</v>
      </c>
      <c r="F245">
        <v>7.9359183690190545</v>
      </c>
      <c r="G245">
        <v>47.401297637857091</v>
      </c>
      <c r="H245">
        <v>9.6533518989554086</v>
      </c>
      <c r="I245">
        <v>9.0915843832846447E-7</v>
      </c>
      <c r="J245">
        <v>2009</v>
      </c>
      <c r="L245" t="b">
        <f t="shared" si="9"/>
        <v>1</v>
      </c>
      <c r="M245" t="b">
        <f t="shared" si="10"/>
        <v>0</v>
      </c>
      <c r="N245" t="b">
        <f t="shared" si="11"/>
        <v>0</v>
      </c>
    </row>
    <row r="246" spans="1:14" x14ac:dyDescent="0.25">
      <c r="A246" t="str">
        <f>INDEX('Country and Variable Crosswalk'!B:B, MATCH('Urban Performance Over Time'!B246, 'Country and Variable Crosswalk'!A:A, 0))</f>
        <v>TUR</v>
      </c>
      <c r="B246" s="1">
        <v>792</v>
      </c>
      <c r="C246">
        <v>445.67676799019011</v>
      </c>
      <c r="D246">
        <v>6.6293930221393396</v>
      </c>
      <c r="E246">
        <v>459.57248987925016</v>
      </c>
      <c r="F246">
        <v>5.2893088903318972</v>
      </c>
      <c r="G246">
        <v>13.895721889060111</v>
      </c>
      <c r="H246">
        <v>9.4167858180831452</v>
      </c>
      <c r="I246">
        <v>0.14004238464444474</v>
      </c>
      <c r="J246">
        <v>2009</v>
      </c>
      <c r="L246" t="b">
        <f t="shared" si="9"/>
        <v>0</v>
      </c>
      <c r="M246" t="b">
        <f t="shared" si="10"/>
        <v>0</v>
      </c>
      <c r="N246" t="b">
        <f t="shared" si="11"/>
        <v>1</v>
      </c>
    </row>
    <row r="247" spans="1:14" x14ac:dyDescent="0.25">
      <c r="A247" t="str">
        <f>INDEX('Country and Variable Crosswalk'!B:B, MATCH('Urban Performance Over Time'!B247, 'Country and Variable Crosswalk'!A:A, 0))</f>
        <v>MKD</v>
      </c>
      <c r="B247" s="1">
        <v>807</v>
      </c>
      <c r="J247">
        <v>2009</v>
      </c>
      <c r="L247" t="str">
        <f t="shared" si="9"/>
        <v>N/A</v>
      </c>
      <c r="M247" t="str">
        <f t="shared" si="10"/>
        <v>N/A</v>
      </c>
      <c r="N247" t="str">
        <f t="shared" si="11"/>
        <v>N/A</v>
      </c>
    </row>
    <row r="248" spans="1:14" x14ac:dyDescent="0.25">
      <c r="A248" t="str">
        <f>INDEX('Country and Variable Crosswalk'!B:B, MATCH('Urban Performance Over Time'!B248, 'Country and Variable Crosswalk'!A:A, 0))</f>
        <v>GBR</v>
      </c>
      <c r="B248" s="1">
        <v>826</v>
      </c>
      <c r="C248">
        <v>520.08449922307079</v>
      </c>
      <c r="D248">
        <v>3.0386011309078547</v>
      </c>
      <c r="E248">
        <v>504.25670379219412</v>
      </c>
      <c r="F248">
        <v>7.7287604360334718</v>
      </c>
      <c r="G248">
        <v>-15.827795430876689</v>
      </c>
      <c r="H248">
        <v>9.0038807716486584</v>
      </c>
      <c r="I248">
        <v>7.8766918283903323E-2</v>
      </c>
      <c r="J248">
        <v>2009</v>
      </c>
      <c r="L248" t="b">
        <f t="shared" si="9"/>
        <v>0</v>
      </c>
      <c r="M248" t="b">
        <f t="shared" si="10"/>
        <v>0</v>
      </c>
      <c r="N248" t="b">
        <f t="shared" si="11"/>
        <v>1</v>
      </c>
    </row>
    <row r="249" spans="1:14" x14ac:dyDescent="0.25">
      <c r="A249" t="str">
        <f>INDEX('Country and Variable Crosswalk'!B:B, MATCH('Urban Performance Over Time'!B249, 'Country and Variable Crosswalk'!A:A, 0))</f>
        <v>USA</v>
      </c>
      <c r="B249" s="1">
        <v>840</v>
      </c>
      <c r="C249">
        <v>507.41759807675447</v>
      </c>
      <c r="D249">
        <v>3.7204149321405953</v>
      </c>
      <c r="E249">
        <v>493.35352507741356</v>
      </c>
      <c r="F249">
        <v>7.9525197859759764</v>
      </c>
      <c r="G249">
        <v>-14.064072999340908</v>
      </c>
      <c r="H249">
        <v>8.9108170039192629</v>
      </c>
      <c r="I249">
        <v>0.11449334251004749</v>
      </c>
      <c r="J249">
        <v>2009</v>
      </c>
      <c r="L249" t="b">
        <f t="shared" si="9"/>
        <v>0</v>
      </c>
      <c r="M249" t="b">
        <f t="shared" si="10"/>
        <v>0</v>
      </c>
      <c r="N249" t="b">
        <f t="shared" si="11"/>
        <v>1</v>
      </c>
    </row>
    <row r="250" spans="1:14" x14ac:dyDescent="0.25">
      <c r="A250" t="str">
        <f>INDEX('Country and Variable Crosswalk'!B:B, MATCH('Urban Performance Over Time'!B250, 'Country and Variable Crosswalk'!A:A, 0))</f>
        <v>URY</v>
      </c>
      <c r="B250" s="1">
        <v>858</v>
      </c>
      <c r="C250">
        <v>412.97478415114648</v>
      </c>
      <c r="D250">
        <v>3.5601919393177468</v>
      </c>
      <c r="E250">
        <v>445.64061830492841</v>
      </c>
      <c r="F250">
        <v>4.2515070596130649</v>
      </c>
      <c r="G250">
        <v>32.66583415378193</v>
      </c>
      <c r="H250">
        <v>5.9212961777039164</v>
      </c>
      <c r="I250">
        <v>3.4548422622443923E-8</v>
      </c>
      <c r="J250">
        <v>2009</v>
      </c>
      <c r="L250" t="b">
        <f t="shared" si="9"/>
        <v>1</v>
      </c>
      <c r="M250" t="b">
        <f t="shared" si="10"/>
        <v>0</v>
      </c>
      <c r="N250" t="b">
        <f t="shared" si="11"/>
        <v>0</v>
      </c>
    </row>
    <row r="251" spans="1:14" x14ac:dyDescent="0.25">
      <c r="A251" t="str">
        <f>INDEX('Country and Variable Crosswalk'!B:B, MATCH('Urban Performance Over Time'!B251, 'Country and Variable Crosswalk'!A:A, 0))</f>
        <v>QVE</v>
      </c>
      <c r="B251" s="1">
        <v>862</v>
      </c>
      <c r="C251">
        <v>375.93162693415411</v>
      </c>
      <c r="D251">
        <v>7.8503196384406468</v>
      </c>
      <c r="E251">
        <v>455.92718377471783</v>
      </c>
      <c r="F251">
        <v>6.2001627331434905</v>
      </c>
      <c r="G251">
        <v>79.995556840563779</v>
      </c>
      <c r="H251">
        <v>10.075538766381483</v>
      </c>
      <c r="I251">
        <v>2.028652635760603E-15</v>
      </c>
      <c r="J251">
        <v>2009</v>
      </c>
      <c r="L251" t="b">
        <f t="shared" si="9"/>
        <v>1</v>
      </c>
      <c r="M251" t="b">
        <f t="shared" si="10"/>
        <v>0</v>
      </c>
      <c r="N251" t="b">
        <f t="shared" si="11"/>
        <v>0</v>
      </c>
    </row>
    <row r="252" spans="1:14" x14ac:dyDescent="0.25">
      <c r="A252" t="str">
        <f>INDEX('Country and Variable Crosswalk'!B:B, MATCH('Urban Performance Over Time'!B252, 'Country and Variable Crosswalk'!A:A, 0))</f>
        <v>QCH</v>
      </c>
      <c r="B252" s="1">
        <v>970</v>
      </c>
      <c r="J252">
        <v>2009</v>
      </c>
      <c r="L252" t="str">
        <f t="shared" si="9"/>
        <v>N/A</v>
      </c>
      <c r="M252" t="str">
        <f t="shared" si="10"/>
        <v>N/A</v>
      </c>
      <c r="N252" t="str">
        <f t="shared" si="11"/>
        <v>N/A</v>
      </c>
    </row>
    <row r="253" spans="1:14" x14ac:dyDescent="0.25">
      <c r="A253" t="str">
        <f>INDEX('Country and Variable Crosswalk'!B:B, MATCH('Urban Performance Over Time'!B253, 'Country and Variable Crosswalk'!A:A, 0))</f>
        <v>QES</v>
      </c>
      <c r="B253" s="1">
        <v>971</v>
      </c>
      <c r="J253">
        <v>2009</v>
      </c>
      <c r="L253" t="str">
        <f t="shared" si="9"/>
        <v>N/A</v>
      </c>
      <c r="M253" t="str">
        <f t="shared" si="10"/>
        <v>N/A</v>
      </c>
      <c r="N253" t="str">
        <f t="shared" si="11"/>
        <v>N/A</v>
      </c>
    </row>
    <row r="254" spans="1:14" x14ac:dyDescent="0.25">
      <c r="A254" t="str">
        <f>INDEX('Country and Variable Crosswalk'!B:B, MATCH('Urban Performance Over Time'!B254, 'Country and Variable Crosswalk'!A:A, 0))</f>
        <v>QUC</v>
      </c>
      <c r="B254" s="1">
        <v>972</v>
      </c>
      <c r="J254">
        <v>2009</v>
      </c>
      <c r="L254" t="str">
        <f t="shared" si="9"/>
        <v>N/A</v>
      </c>
      <c r="M254" t="str">
        <f t="shared" si="10"/>
        <v>N/A</v>
      </c>
      <c r="N254" t="str">
        <f t="shared" si="11"/>
        <v>N/A</v>
      </c>
    </row>
    <row r="255" spans="1:14" x14ac:dyDescent="0.25">
      <c r="A255" t="str">
        <f>INDEX('Country and Variable Crosswalk'!B:B, MATCH('Urban Performance Over Time'!B255, 'Country and Variable Crosswalk'!A:A, 0))</f>
        <v>QUE</v>
      </c>
      <c r="B255" s="1">
        <v>973</v>
      </c>
      <c r="J255">
        <v>2009</v>
      </c>
      <c r="L255" t="str">
        <f t="shared" si="9"/>
        <v>N/A</v>
      </c>
      <c r="M255" t="str">
        <f t="shared" si="10"/>
        <v>N/A</v>
      </c>
      <c r="N255" t="str">
        <f t="shared" si="11"/>
        <v>N/A</v>
      </c>
    </row>
    <row r="256" spans="1:14" x14ac:dyDescent="0.25">
      <c r="A256" t="str">
        <f>INDEX('Country and Variable Crosswalk'!B:B, MATCH('Urban Performance Over Time'!B256, 'Country and Variable Crosswalk'!A:A, 0))</f>
        <v>QAR</v>
      </c>
      <c r="B256" s="1">
        <v>974</v>
      </c>
      <c r="J256">
        <v>2009</v>
      </c>
      <c r="L256" t="str">
        <f t="shared" si="9"/>
        <v>N/A</v>
      </c>
      <c r="M256" t="str">
        <f t="shared" si="10"/>
        <v>N/A</v>
      </c>
      <c r="N256" t="str">
        <f t="shared" si="11"/>
        <v>N/A</v>
      </c>
    </row>
    <row r="257" spans="1:14" x14ac:dyDescent="0.25">
      <c r="A257" t="str">
        <f>INDEX('Country and Variable Crosswalk'!B:B, MATCH('Urban Performance Over Time'!B257, 'Country and Variable Crosswalk'!A:A, 0))</f>
        <v>ALB</v>
      </c>
      <c r="B257" s="1">
        <v>8</v>
      </c>
      <c r="J257">
        <v>2006</v>
      </c>
      <c r="L257" t="str">
        <f t="shared" si="9"/>
        <v>N/A</v>
      </c>
      <c r="M257" t="str">
        <f t="shared" si="10"/>
        <v>N/A</v>
      </c>
      <c r="N257" t="str">
        <f t="shared" si="11"/>
        <v>N/A</v>
      </c>
    </row>
    <row r="258" spans="1:14" x14ac:dyDescent="0.25">
      <c r="A258" t="str">
        <f>INDEX('Country and Variable Crosswalk'!B:B, MATCH('Urban Performance Over Time'!B258, 'Country and Variable Crosswalk'!A:A, 0))</f>
        <v>DZA</v>
      </c>
      <c r="B258" s="1">
        <v>12</v>
      </c>
      <c r="J258">
        <v>2006</v>
      </c>
      <c r="L258" t="str">
        <f t="shared" si="9"/>
        <v>N/A</v>
      </c>
      <c r="M258" t="str">
        <f t="shared" si="10"/>
        <v>N/A</v>
      </c>
      <c r="N258" t="str">
        <f t="shared" si="11"/>
        <v>N/A</v>
      </c>
    </row>
    <row r="259" spans="1:14" x14ac:dyDescent="0.25">
      <c r="A259" t="str">
        <f>INDEX('Country and Variable Crosswalk'!B:B, MATCH('Urban Performance Over Time'!B259, 'Country and Variable Crosswalk'!A:A, 0))</f>
        <v>AZE</v>
      </c>
      <c r="B259" s="1">
        <v>31</v>
      </c>
      <c r="C259">
        <v>377.93009188762909</v>
      </c>
      <c r="D259">
        <v>3.1501313831391911</v>
      </c>
      <c r="E259">
        <v>398.87376462842803</v>
      </c>
      <c r="F259">
        <v>6.1525214122236038</v>
      </c>
      <c r="G259">
        <v>20.943672740798913</v>
      </c>
      <c r="H259">
        <v>6.9955273589669797</v>
      </c>
      <c r="I259">
        <v>2.7546673885017014E-3</v>
      </c>
      <c r="J259">
        <v>2006</v>
      </c>
      <c r="L259" t="b">
        <f t="shared" ref="L259:L322" si="12">IF(ISBLANK(I259),"N/A",AND(IF(E259&gt;C259,TRUE,FALSE),IF(I259&lt;0.05,TRUE,FALSE)))</f>
        <v>1</v>
      </c>
      <c r="M259" t="b">
        <f t="shared" ref="M259:M322" si="13">IF(ISBLANK(I259),"N/A",AND(IF(E259&lt;C259,TRUE,FALSE),IF(I259&lt;0.05,TRUE,FALSE)))</f>
        <v>0</v>
      </c>
      <c r="N259" t="b">
        <f t="shared" ref="N259:N322" si="14">IF(ISBLANK(I259),"N/A",I259&gt;0.05)</f>
        <v>0</v>
      </c>
    </row>
    <row r="260" spans="1:14" x14ac:dyDescent="0.25">
      <c r="A260" t="str">
        <f>INDEX('Country and Variable Crosswalk'!B:B, MATCH('Urban Performance Over Time'!B260, 'Country and Variable Crosswalk'!A:A, 0))</f>
        <v>ARG</v>
      </c>
      <c r="B260" s="1">
        <v>32</v>
      </c>
      <c r="C260">
        <v>380.25524202104361</v>
      </c>
      <c r="D260">
        <v>8.6331686596542614</v>
      </c>
      <c r="E260">
        <v>409.09932216439086</v>
      </c>
      <c r="F260">
        <v>9.4788400851518482</v>
      </c>
      <c r="G260">
        <v>28.844080143347199</v>
      </c>
      <c r="H260">
        <v>13.996453634754381</v>
      </c>
      <c r="I260">
        <v>3.9320839178127898E-2</v>
      </c>
      <c r="J260">
        <v>2006</v>
      </c>
      <c r="L260" t="b">
        <f t="shared" si="12"/>
        <v>1</v>
      </c>
      <c r="M260" t="b">
        <f t="shared" si="13"/>
        <v>0</v>
      </c>
      <c r="N260" t="b">
        <f t="shared" si="14"/>
        <v>0</v>
      </c>
    </row>
    <row r="261" spans="1:14" x14ac:dyDescent="0.25">
      <c r="A261" t="str">
        <f>INDEX('Country and Variable Crosswalk'!B:B, MATCH('Urban Performance Over Time'!B261, 'Country and Variable Crosswalk'!A:A, 0))</f>
        <v>AUS</v>
      </c>
      <c r="B261" s="1">
        <v>36</v>
      </c>
      <c r="C261">
        <v>512.6578455269572</v>
      </c>
      <c r="D261">
        <v>3.2462179617885605</v>
      </c>
      <c r="E261">
        <v>536.14785019461885</v>
      </c>
      <c r="F261">
        <v>3.1139439209649797</v>
      </c>
      <c r="G261">
        <v>23.490004667661584</v>
      </c>
      <c r="H261">
        <v>4.3630901127831958</v>
      </c>
      <c r="I261">
        <v>7.2929524469355527E-8</v>
      </c>
      <c r="J261">
        <v>2006</v>
      </c>
      <c r="L261" t="b">
        <f t="shared" si="12"/>
        <v>1</v>
      </c>
      <c r="M261" t="b">
        <f t="shared" si="13"/>
        <v>0</v>
      </c>
      <c r="N261" t="b">
        <f t="shared" si="14"/>
        <v>0</v>
      </c>
    </row>
    <row r="262" spans="1:14" x14ac:dyDescent="0.25">
      <c r="A262" t="str">
        <f>INDEX('Country and Variable Crosswalk'!B:B, MATCH('Urban Performance Over Time'!B262, 'Country and Variable Crosswalk'!A:A, 0))</f>
        <v>AUT</v>
      </c>
      <c r="B262" s="1">
        <v>40</v>
      </c>
      <c r="C262">
        <v>506.12994237791145</v>
      </c>
      <c r="D262">
        <v>5.0366583788096273</v>
      </c>
      <c r="E262">
        <v>520.67109656601679</v>
      </c>
      <c r="F262">
        <v>9.4683385705488572</v>
      </c>
      <c r="G262">
        <v>14.541154188105384</v>
      </c>
      <c r="H262">
        <v>11.668650719374973</v>
      </c>
      <c r="I262">
        <v>0.21270099250532107</v>
      </c>
      <c r="J262">
        <v>2006</v>
      </c>
      <c r="L262" t="b">
        <f t="shared" si="12"/>
        <v>0</v>
      </c>
      <c r="M262" t="b">
        <f t="shared" si="13"/>
        <v>0</v>
      </c>
      <c r="N262" t="b">
        <f t="shared" si="14"/>
        <v>1</v>
      </c>
    </row>
    <row r="263" spans="1:14" x14ac:dyDescent="0.25">
      <c r="A263" t="str">
        <f>INDEX('Country and Variable Crosswalk'!B:B, MATCH('Urban Performance Over Time'!B263, 'Country and Variable Crosswalk'!A:A, 0))</f>
        <v>BEL</v>
      </c>
      <c r="B263" s="1">
        <v>56</v>
      </c>
      <c r="C263">
        <v>517.45418849990335</v>
      </c>
      <c r="D263">
        <v>3.2308862398036351</v>
      </c>
      <c r="E263">
        <v>486.72744139740581</v>
      </c>
      <c r="F263">
        <v>12.562684524797152</v>
      </c>
      <c r="G263">
        <v>-30.726747102497576</v>
      </c>
      <c r="H263">
        <v>14.406083196947252</v>
      </c>
      <c r="I263">
        <v>3.293286057714194E-2</v>
      </c>
      <c r="J263">
        <v>2006</v>
      </c>
      <c r="L263" t="b">
        <f t="shared" si="12"/>
        <v>0</v>
      </c>
      <c r="M263" t="b">
        <f t="shared" si="13"/>
        <v>1</v>
      </c>
      <c r="N263" t="b">
        <f t="shared" si="14"/>
        <v>0</v>
      </c>
    </row>
    <row r="264" spans="1:14" x14ac:dyDescent="0.25">
      <c r="A264" t="str">
        <f>INDEX('Country and Variable Crosswalk'!B:B, MATCH('Urban Performance Over Time'!B264, 'Country and Variable Crosswalk'!A:A, 0))</f>
        <v>BRA</v>
      </c>
      <c r="B264" s="1">
        <v>76</v>
      </c>
      <c r="C264">
        <v>378.38120483373945</v>
      </c>
      <c r="D264">
        <v>4.0846431471727929</v>
      </c>
      <c r="E264">
        <v>408.31016962096453</v>
      </c>
      <c r="F264">
        <v>4.9287014088561536</v>
      </c>
      <c r="G264">
        <v>29.928964787225063</v>
      </c>
      <c r="H264">
        <v>6.8649382687684213</v>
      </c>
      <c r="I264">
        <v>1.3025011252477962E-5</v>
      </c>
      <c r="J264">
        <v>2006</v>
      </c>
      <c r="L264" t="b">
        <f t="shared" si="12"/>
        <v>1</v>
      </c>
      <c r="M264" t="b">
        <f t="shared" si="13"/>
        <v>0</v>
      </c>
      <c r="N264" t="b">
        <f t="shared" si="14"/>
        <v>0</v>
      </c>
    </row>
    <row r="265" spans="1:14" x14ac:dyDescent="0.25">
      <c r="A265" t="str">
        <f>INDEX('Country and Variable Crosswalk'!B:B, MATCH('Urban Performance Over Time'!B265, 'Country and Variable Crosswalk'!A:A, 0))</f>
        <v>BGR</v>
      </c>
      <c r="B265" s="1">
        <v>100</v>
      </c>
      <c r="C265">
        <v>414.87601596588786</v>
      </c>
      <c r="D265">
        <v>6.7435188764689835</v>
      </c>
      <c r="E265">
        <v>469.17471794144632</v>
      </c>
      <c r="F265">
        <v>11.548330761506572</v>
      </c>
      <c r="G265">
        <v>54.298701975558437</v>
      </c>
      <c r="H265">
        <v>13.191702370861016</v>
      </c>
      <c r="I265">
        <v>3.8529463214344015E-5</v>
      </c>
      <c r="J265">
        <v>2006</v>
      </c>
      <c r="L265" t="b">
        <f t="shared" si="12"/>
        <v>1</v>
      </c>
      <c r="M265" t="b">
        <f t="shared" si="13"/>
        <v>0</v>
      </c>
      <c r="N265" t="b">
        <f t="shared" si="14"/>
        <v>0</v>
      </c>
    </row>
    <row r="266" spans="1:14" x14ac:dyDescent="0.25">
      <c r="A266" t="str">
        <f>INDEX('Country and Variable Crosswalk'!B:B, MATCH('Urban Performance Over Time'!B266, 'Country and Variable Crosswalk'!A:A, 0))</f>
        <v>CAN</v>
      </c>
      <c r="B266" s="1">
        <v>124</v>
      </c>
      <c r="C266">
        <v>533.72465308027449</v>
      </c>
      <c r="D266">
        <v>2.5138557316113292</v>
      </c>
      <c r="E266">
        <v>537.51172837813647</v>
      </c>
      <c r="F266">
        <v>3.5488992990611656</v>
      </c>
      <c r="G266">
        <v>3.7870752978619522</v>
      </c>
      <c r="H266">
        <v>4.4296205088509586</v>
      </c>
      <c r="I266">
        <v>0.39258242264321752</v>
      </c>
      <c r="J266">
        <v>2006</v>
      </c>
      <c r="L266" t="b">
        <f t="shared" si="12"/>
        <v>0</v>
      </c>
      <c r="M266" t="b">
        <f t="shared" si="13"/>
        <v>0</v>
      </c>
      <c r="N266" t="b">
        <f t="shared" si="14"/>
        <v>1</v>
      </c>
    </row>
    <row r="267" spans="1:14" x14ac:dyDescent="0.25">
      <c r="A267" t="str">
        <f>INDEX('Country and Variable Crosswalk'!B:B, MATCH('Urban Performance Over Time'!B267, 'Country and Variable Crosswalk'!A:A, 0))</f>
        <v>CHL</v>
      </c>
      <c r="B267" s="1">
        <v>152</v>
      </c>
      <c r="C267">
        <v>412.01893219497811</v>
      </c>
      <c r="D267">
        <v>7.1765425988196725</v>
      </c>
      <c r="E267">
        <v>455.72479955464297</v>
      </c>
      <c r="F267">
        <v>4.3346527990090014</v>
      </c>
      <c r="G267">
        <v>43.705867359664921</v>
      </c>
      <c r="H267">
        <v>8.8266775859466033</v>
      </c>
      <c r="I267">
        <v>7.3619040206490491E-7</v>
      </c>
      <c r="J267">
        <v>2006</v>
      </c>
      <c r="L267" t="b">
        <f t="shared" si="12"/>
        <v>1</v>
      </c>
      <c r="M267" t="b">
        <f t="shared" si="13"/>
        <v>0</v>
      </c>
      <c r="N267" t="b">
        <f t="shared" si="14"/>
        <v>0</v>
      </c>
    </row>
    <row r="268" spans="1:14" x14ac:dyDescent="0.25">
      <c r="A268" t="str">
        <f>INDEX('Country and Variable Crosswalk'!B:B, MATCH('Urban Performance Over Time'!B268, 'Country and Variable Crosswalk'!A:A, 0))</f>
        <v>QCN</v>
      </c>
      <c r="B268" s="1">
        <v>156</v>
      </c>
      <c r="J268">
        <v>2006</v>
      </c>
      <c r="L268" t="str">
        <f t="shared" si="12"/>
        <v>N/A</v>
      </c>
      <c r="M268" t="str">
        <f t="shared" si="13"/>
        <v>N/A</v>
      </c>
      <c r="N268" t="str">
        <f t="shared" si="14"/>
        <v>N/A</v>
      </c>
    </row>
    <row r="269" spans="1:14" x14ac:dyDescent="0.25">
      <c r="A269" t="str">
        <f>INDEX('Country and Variable Crosswalk'!B:B, MATCH('Urban Performance Over Time'!B269, 'Country and Variable Crosswalk'!A:A, 0))</f>
        <v>TAP</v>
      </c>
      <c r="B269" s="1">
        <v>158</v>
      </c>
      <c r="C269">
        <v>509.01796948883714</v>
      </c>
      <c r="D269">
        <v>7.3817525965582256</v>
      </c>
      <c r="E269">
        <v>544.78284010983009</v>
      </c>
      <c r="F269">
        <v>5.1941639899113916</v>
      </c>
      <c r="G269">
        <v>35.764870620992987</v>
      </c>
      <c r="H269">
        <v>10.783768586084971</v>
      </c>
      <c r="I269">
        <v>9.1137399766396375E-4</v>
      </c>
      <c r="J269">
        <v>2006</v>
      </c>
      <c r="L269" t="b">
        <f t="shared" si="12"/>
        <v>1</v>
      </c>
      <c r="M269" t="b">
        <f t="shared" si="13"/>
        <v>0</v>
      </c>
      <c r="N269" t="b">
        <f t="shared" si="14"/>
        <v>0</v>
      </c>
    </row>
    <row r="270" spans="1:14" x14ac:dyDescent="0.25">
      <c r="A270" t="str">
        <f>INDEX('Country and Variable Crosswalk'!B:B, MATCH('Urban Performance Over Time'!B270, 'Country and Variable Crosswalk'!A:A, 0))</f>
        <v>COL</v>
      </c>
      <c r="B270" s="1">
        <v>170</v>
      </c>
      <c r="C270">
        <v>376.81425702735646</v>
      </c>
      <c r="D270">
        <v>4.3422106896891117</v>
      </c>
      <c r="E270">
        <v>401.37172380625736</v>
      </c>
      <c r="F270">
        <v>5.491813614199871</v>
      </c>
      <c r="G270">
        <v>24.557466778900938</v>
      </c>
      <c r="H270">
        <v>7.026658352810192</v>
      </c>
      <c r="I270">
        <v>4.7423978080747602E-4</v>
      </c>
      <c r="J270">
        <v>2006</v>
      </c>
      <c r="L270" t="b">
        <f t="shared" si="12"/>
        <v>1</v>
      </c>
      <c r="M270" t="b">
        <f t="shared" si="13"/>
        <v>0</v>
      </c>
      <c r="N270" t="b">
        <f t="shared" si="14"/>
        <v>0</v>
      </c>
    </row>
    <row r="271" spans="1:14" x14ac:dyDescent="0.25">
      <c r="A271" t="str">
        <f>INDEX('Country and Variable Crosswalk'!B:B, MATCH('Urban Performance Over Time'!B271, 'Country and Variable Crosswalk'!A:A, 0))</f>
        <v>CRI</v>
      </c>
      <c r="B271" s="1">
        <v>188</v>
      </c>
      <c r="J271">
        <v>2006</v>
      </c>
      <c r="L271" t="str">
        <f t="shared" si="12"/>
        <v>N/A</v>
      </c>
      <c r="M271" t="str">
        <f t="shared" si="13"/>
        <v>N/A</v>
      </c>
      <c r="N271" t="str">
        <f t="shared" si="14"/>
        <v>N/A</v>
      </c>
    </row>
    <row r="272" spans="1:14" x14ac:dyDescent="0.25">
      <c r="A272" t="str">
        <f>INDEX('Country and Variable Crosswalk'!B:B, MATCH('Urban Performance Over Time'!B272, 'Country and Variable Crosswalk'!A:A, 0))</f>
        <v>HRV</v>
      </c>
      <c r="B272" s="1">
        <v>191</v>
      </c>
      <c r="C272">
        <v>485.00194254930449</v>
      </c>
      <c r="D272">
        <v>3.343502387508559</v>
      </c>
      <c r="E272">
        <v>507.49598603868264</v>
      </c>
      <c r="F272">
        <v>4.3901537559657946</v>
      </c>
      <c r="G272">
        <v>22.494043489378182</v>
      </c>
      <c r="H272">
        <v>5.9390599165663334</v>
      </c>
      <c r="I272">
        <v>1.5218573097274316E-4</v>
      </c>
      <c r="J272">
        <v>2006</v>
      </c>
      <c r="L272" t="b">
        <f t="shared" si="12"/>
        <v>1</v>
      </c>
      <c r="M272" t="b">
        <f t="shared" si="13"/>
        <v>0</v>
      </c>
      <c r="N272" t="b">
        <f t="shared" si="14"/>
        <v>0</v>
      </c>
    </row>
    <row r="273" spans="1:14" x14ac:dyDescent="0.25">
      <c r="A273" t="str">
        <f>INDEX('Country and Variable Crosswalk'!B:B, MATCH('Urban Performance Over Time'!B273, 'Country and Variable Crosswalk'!A:A, 0))</f>
        <v>CZE</v>
      </c>
      <c r="B273" s="1">
        <v>203</v>
      </c>
      <c r="C273">
        <v>506.40189129673774</v>
      </c>
      <c r="D273">
        <v>4.5832369146045444</v>
      </c>
      <c r="E273">
        <v>535.77706189113917</v>
      </c>
      <c r="F273">
        <v>10.889476155550645</v>
      </c>
      <c r="G273">
        <v>29.375170594401403</v>
      </c>
      <c r="H273">
        <v>12.849616749932867</v>
      </c>
      <c r="I273">
        <v>2.2249948726919974E-2</v>
      </c>
      <c r="J273">
        <v>2006</v>
      </c>
      <c r="L273" t="b">
        <f t="shared" si="12"/>
        <v>1</v>
      </c>
      <c r="M273" t="b">
        <f t="shared" si="13"/>
        <v>0</v>
      </c>
      <c r="N273" t="b">
        <f t="shared" si="14"/>
        <v>0</v>
      </c>
    </row>
    <row r="274" spans="1:14" x14ac:dyDescent="0.25">
      <c r="A274" t="str">
        <f>INDEX('Country and Variable Crosswalk'!B:B, MATCH('Urban Performance Over Time'!B274, 'Country and Variable Crosswalk'!A:A, 0))</f>
        <v>DNK</v>
      </c>
      <c r="B274" s="1">
        <v>208</v>
      </c>
      <c r="C274">
        <v>494.7824201980593</v>
      </c>
      <c r="D274">
        <v>2.9764520777996224</v>
      </c>
      <c r="E274">
        <v>506.74763703957291</v>
      </c>
      <c r="F274">
        <v>10.364959733374418</v>
      </c>
      <c r="G274">
        <v>11.965216841513621</v>
      </c>
      <c r="H274">
        <v>10.084303437858033</v>
      </c>
      <c r="I274">
        <v>0.23541743355291336</v>
      </c>
      <c r="J274">
        <v>2006</v>
      </c>
      <c r="L274" t="b">
        <f t="shared" si="12"/>
        <v>0</v>
      </c>
      <c r="M274" t="b">
        <f t="shared" si="13"/>
        <v>0</v>
      </c>
      <c r="N274" t="b">
        <f t="shared" si="14"/>
        <v>1</v>
      </c>
    </row>
    <row r="275" spans="1:14" x14ac:dyDescent="0.25">
      <c r="A275" t="str">
        <f>INDEX('Country and Variable Crosswalk'!B:B, MATCH('Urban Performance Over Time'!B275, 'Country and Variable Crosswalk'!A:A, 0))</f>
        <v>DOM</v>
      </c>
      <c r="B275" s="1">
        <v>214</v>
      </c>
      <c r="J275">
        <v>2006</v>
      </c>
      <c r="L275" t="str">
        <f t="shared" si="12"/>
        <v>N/A</v>
      </c>
      <c r="M275" t="str">
        <f t="shared" si="13"/>
        <v>N/A</v>
      </c>
      <c r="N275" t="str">
        <f t="shared" si="14"/>
        <v>N/A</v>
      </c>
    </row>
    <row r="276" spans="1:14" x14ac:dyDescent="0.25">
      <c r="A276" t="str">
        <f>INDEX('Country and Variable Crosswalk'!B:B, MATCH('Urban Performance Over Time'!B276, 'Country and Variable Crosswalk'!A:A, 0))</f>
        <v>EST</v>
      </c>
      <c r="B276" s="1">
        <v>233</v>
      </c>
      <c r="C276">
        <v>528.51455122763605</v>
      </c>
      <c r="D276">
        <v>2.9626956460983851</v>
      </c>
      <c r="E276">
        <v>538.76522291690969</v>
      </c>
      <c r="F276">
        <v>5.0641020240446224</v>
      </c>
      <c r="G276">
        <v>10.250671689273714</v>
      </c>
      <c r="H276">
        <v>5.908760189719251</v>
      </c>
      <c r="I276">
        <v>8.2771602962244117E-2</v>
      </c>
      <c r="J276">
        <v>2006</v>
      </c>
      <c r="L276" t="b">
        <f t="shared" si="12"/>
        <v>0</v>
      </c>
      <c r="M276" t="b">
        <f t="shared" si="13"/>
        <v>0</v>
      </c>
      <c r="N276" t="b">
        <f t="shared" si="14"/>
        <v>1</v>
      </c>
    </row>
    <row r="277" spans="1:14" x14ac:dyDescent="0.25">
      <c r="A277" t="str">
        <f>INDEX('Country and Variable Crosswalk'!B:B, MATCH('Urban Performance Over Time'!B277, 'Country and Variable Crosswalk'!A:A, 0))</f>
        <v>FIN</v>
      </c>
      <c r="B277" s="1">
        <v>246</v>
      </c>
      <c r="C277">
        <v>562.00258830347377</v>
      </c>
      <c r="D277">
        <v>2.2064923819826787</v>
      </c>
      <c r="E277">
        <v>568.34837258780738</v>
      </c>
      <c r="F277">
        <v>5.5980352736720507</v>
      </c>
      <c r="G277">
        <v>6.3457842843335586</v>
      </c>
      <c r="H277">
        <v>6.1468504230392744</v>
      </c>
      <c r="I277">
        <v>0.3019018436383169</v>
      </c>
      <c r="J277">
        <v>2006</v>
      </c>
      <c r="L277" t="b">
        <f t="shared" si="12"/>
        <v>0</v>
      </c>
      <c r="M277" t="b">
        <f t="shared" si="13"/>
        <v>0</v>
      </c>
      <c r="N277" t="b">
        <f t="shared" si="14"/>
        <v>1</v>
      </c>
    </row>
    <row r="278" spans="1:14" x14ac:dyDescent="0.25">
      <c r="A278" t="str">
        <f>INDEX('Country and Variable Crosswalk'!B:B, MATCH('Urban Performance Over Time'!B278, 'Country and Variable Crosswalk'!A:A, 0))</f>
        <v>FRA</v>
      </c>
      <c r="B278" s="1">
        <v>250</v>
      </c>
      <c r="J278">
        <v>2006</v>
      </c>
      <c r="L278" t="str">
        <f t="shared" si="12"/>
        <v>N/A</v>
      </c>
      <c r="M278" t="str">
        <f t="shared" si="13"/>
        <v>N/A</v>
      </c>
      <c r="N278" t="str">
        <f t="shared" si="14"/>
        <v>N/A</v>
      </c>
    </row>
    <row r="279" spans="1:14" x14ac:dyDescent="0.25">
      <c r="A279" t="str">
        <f>INDEX('Country and Variable Crosswalk'!B:B, MATCH('Urban Performance Over Time'!B279, 'Country and Variable Crosswalk'!A:A, 0))</f>
        <v>GEO</v>
      </c>
      <c r="B279" s="1">
        <v>268</v>
      </c>
      <c r="J279">
        <v>2006</v>
      </c>
      <c r="L279" t="str">
        <f t="shared" si="12"/>
        <v>N/A</v>
      </c>
      <c r="M279" t="str">
        <f t="shared" si="13"/>
        <v>N/A</v>
      </c>
      <c r="N279" t="str">
        <f t="shared" si="14"/>
        <v>N/A</v>
      </c>
    </row>
    <row r="280" spans="1:14" x14ac:dyDescent="0.25">
      <c r="A280" t="str">
        <f>INDEX('Country and Variable Crosswalk'!B:B, MATCH('Urban Performance Over Time'!B280, 'Country and Variable Crosswalk'!A:A, 0))</f>
        <v>DEU</v>
      </c>
      <c r="B280" s="1">
        <v>276</v>
      </c>
      <c r="C280">
        <v>518.99508025797297</v>
      </c>
      <c r="D280">
        <v>4.8744955889340735</v>
      </c>
      <c r="E280">
        <v>509.8492048518554</v>
      </c>
      <c r="F280">
        <v>11.075226638896297</v>
      </c>
      <c r="G280">
        <v>-9.1458754061175682</v>
      </c>
      <c r="H280">
        <v>13.572836476955299</v>
      </c>
      <c r="I280">
        <v>0.50041513646161651</v>
      </c>
      <c r="J280">
        <v>2006</v>
      </c>
      <c r="L280" t="b">
        <f t="shared" si="12"/>
        <v>0</v>
      </c>
      <c r="M280" t="b">
        <f t="shared" si="13"/>
        <v>0</v>
      </c>
      <c r="N280" t="b">
        <f t="shared" si="14"/>
        <v>1</v>
      </c>
    </row>
    <row r="281" spans="1:14" x14ac:dyDescent="0.25">
      <c r="A281" t="str">
        <f>INDEX('Country and Variable Crosswalk'!B:B, MATCH('Urban Performance Over Time'!B281, 'Country and Variable Crosswalk'!A:A, 0))</f>
        <v>GRC</v>
      </c>
      <c r="B281" s="1">
        <v>300</v>
      </c>
      <c r="C281">
        <v>464.65635571591588</v>
      </c>
      <c r="D281">
        <v>5.2467533158201523</v>
      </c>
      <c r="E281">
        <v>489.242262274003</v>
      </c>
      <c r="F281">
        <v>6.6479137312960503</v>
      </c>
      <c r="G281">
        <v>24.585906558087132</v>
      </c>
      <c r="H281">
        <v>9.954208535262449</v>
      </c>
      <c r="I281">
        <v>1.3515056500583928E-2</v>
      </c>
      <c r="J281">
        <v>2006</v>
      </c>
      <c r="L281" t="b">
        <f t="shared" si="12"/>
        <v>1</v>
      </c>
      <c r="M281" t="b">
        <f t="shared" si="13"/>
        <v>0</v>
      </c>
      <c r="N281" t="b">
        <f t="shared" si="14"/>
        <v>0</v>
      </c>
    </row>
    <row r="282" spans="1:14" x14ac:dyDescent="0.25">
      <c r="A282" t="str">
        <f>INDEX('Country and Variable Crosswalk'!B:B, MATCH('Urban Performance Over Time'!B282, 'Country and Variable Crosswalk'!A:A, 0))</f>
        <v>HKG</v>
      </c>
      <c r="B282" s="1">
        <v>344</v>
      </c>
      <c r="J282">
        <v>2006</v>
      </c>
      <c r="L282" t="str">
        <f t="shared" si="12"/>
        <v>N/A</v>
      </c>
      <c r="M282" t="str">
        <f t="shared" si="13"/>
        <v>N/A</v>
      </c>
      <c r="N282" t="str">
        <f t="shared" si="14"/>
        <v>N/A</v>
      </c>
    </row>
    <row r="283" spans="1:14" x14ac:dyDescent="0.25">
      <c r="A283" t="str">
        <f>INDEX('Country and Variable Crosswalk'!B:B, MATCH('Urban Performance Over Time'!B283, 'Country and Variable Crosswalk'!A:A, 0))</f>
        <v>HUN</v>
      </c>
      <c r="B283" s="1">
        <v>348</v>
      </c>
      <c r="C283">
        <v>495.73261041599312</v>
      </c>
      <c r="D283">
        <v>5.6032937939162313</v>
      </c>
      <c r="E283">
        <v>515.25929724083642</v>
      </c>
      <c r="F283">
        <v>5.8677517408792701</v>
      </c>
      <c r="G283">
        <v>19.526686824843399</v>
      </c>
      <c r="H283">
        <v>9.9676829749285858</v>
      </c>
      <c r="I283">
        <v>5.011283522670433E-2</v>
      </c>
      <c r="J283">
        <v>2006</v>
      </c>
      <c r="L283" t="b">
        <f t="shared" si="12"/>
        <v>0</v>
      </c>
      <c r="M283" t="b">
        <f t="shared" si="13"/>
        <v>0</v>
      </c>
      <c r="N283" t="b">
        <f t="shared" si="14"/>
        <v>1</v>
      </c>
    </row>
    <row r="284" spans="1:14" x14ac:dyDescent="0.25">
      <c r="A284" t="str">
        <f>INDEX('Country and Variable Crosswalk'!B:B, MATCH('Urban Performance Over Time'!B284, 'Country and Variable Crosswalk'!A:A, 0))</f>
        <v>ISL</v>
      </c>
      <c r="B284" s="1">
        <v>352</v>
      </c>
      <c r="C284">
        <v>490.95538393738065</v>
      </c>
      <c r="D284">
        <v>1.916766598117889</v>
      </c>
      <c r="E284">
        <v>488.96638019892617</v>
      </c>
      <c r="F284">
        <v>2.8368604956807628</v>
      </c>
      <c r="G284">
        <v>-1.9890037384544259</v>
      </c>
      <c r="H284">
        <v>3.2547026990927925</v>
      </c>
      <c r="I284">
        <v>0.54112220972615166</v>
      </c>
      <c r="J284">
        <v>2006</v>
      </c>
      <c r="L284" t="b">
        <f t="shared" si="12"/>
        <v>0</v>
      </c>
      <c r="M284" t="b">
        <f t="shared" si="13"/>
        <v>0</v>
      </c>
      <c r="N284" t="b">
        <f t="shared" si="14"/>
        <v>1</v>
      </c>
    </row>
    <row r="285" spans="1:14" x14ac:dyDescent="0.25">
      <c r="A285" t="str">
        <f>INDEX('Country and Variable Crosswalk'!B:B, MATCH('Urban Performance Over Time'!B285, 'Country and Variable Crosswalk'!A:A, 0))</f>
        <v>QHP</v>
      </c>
      <c r="B285" s="1">
        <v>356</v>
      </c>
      <c r="J285">
        <v>2006</v>
      </c>
      <c r="L285" t="str">
        <f t="shared" si="12"/>
        <v>N/A</v>
      </c>
      <c r="M285" t="str">
        <f t="shared" si="13"/>
        <v>N/A</v>
      </c>
      <c r="N285" t="str">
        <f t="shared" si="14"/>
        <v>N/A</v>
      </c>
    </row>
    <row r="286" spans="1:14" x14ac:dyDescent="0.25">
      <c r="A286" t="str">
        <f>INDEX('Country and Variable Crosswalk'!B:B, MATCH('Urban Performance Over Time'!B286, 'Country and Variable Crosswalk'!A:A, 0))</f>
        <v>IDN</v>
      </c>
      <c r="B286" s="1">
        <v>360</v>
      </c>
      <c r="C286">
        <v>384.64779574984817</v>
      </c>
      <c r="D286">
        <v>3.4932302330770182</v>
      </c>
      <c r="E286">
        <v>433.38803337540833</v>
      </c>
      <c r="F286">
        <v>14.453304306700039</v>
      </c>
      <c r="G286">
        <v>48.740237625560205</v>
      </c>
      <c r="H286">
        <v>14.260748110913612</v>
      </c>
      <c r="I286">
        <v>6.3131873193508802E-4</v>
      </c>
      <c r="J286">
        <v>2006</v>
      </c>
      <c r="L286" t="b">
        <f t="shared" si="12"/>
        <v>1</v>
      </c>
      <c r="M286" t="b">
        <f t="shared" si="13"/>
        <v>0</v>
      </c>
      <c r="N286" t="b">
        <f t="shared" si="14"/>
        <v>0</v>
      </c>
    </row>
    <row r="287" spans="1:14" x14ac:dyDescent="0.25">
      <c r="A287" t="str">
        <f>INDEX('Country and Variable Crosswalk'!B:B, MATCH('Urban Performance Over Time'!B287, 'Country and Variable Crosswalk'!A:A, 0))</f>
        <v>IRL</v>
      </c>
      <c r="B287" s="1">
        <v>372</v>
      </c>
      <c r="C287">
        <v>505.25678717222729</v>
      </c>
      <c r="D287">
        <v>3.3252722659255514</v>
      </c>
      <c r="E287">
        <v>515.06626653927549</v>
      </c>
      <c r="F287">
        <v>7.9808984310111173</v>
      </c>
      <c r="G287">
        <v>9.8094793670481764</v>
      </c>
      <c r="H287">
        <v>8.6973546593962503</v>
      </c>
      <c r="I287">
        <v>0.25937511821314096</v>
      </c>
      <c r="J287">
        <v>2006</v>
      </c>
      <c r="L287" t="b">
        <f t="shared" si="12"/>
        <v>0</v>
      </c>
      <c r="M287" t="b">
        <f t="shared" si="13"/>
        <v>0</v>
      </c>
      <c r="N287" t="b">
        <f t="shared" si="14"/>
        <v>1</v>
      </c>
    </row>
    <row r="288" spans="1:14" x14ac:dyDescent="0.25">
      <c r="A288" t="str">
        <f>INDEX('Country and Variable Crosswalk'!B:B, MATCH('Urban Performance Over Time'!B288, 'Country and Variable Crosswalk'!A:A, 0))</f>
        <v>ISR</v>
      </c>
      <c r="B288" s="1">
        <v>376</v>
      </c>
      <c r="C288">
        <v>450.8753294690203</v>
      </c>
      <c r="D288">
        <v>5.6724373512622046</v>
      </c>
      <c r="E288">
        <v>458.75823852978579</v>
      </c>
      <c r="F288">
        <v>7.6656680422814016</v>
      </c>
      <c r="G288">
        <v>7.8829090607654626</v>
      </c>
      <c r="H288">
        <v>10.746059106014465</v>
      </c>
      <c r="I288">
        <v>0.46321524838842254</v>
      </c>
      <c r="J288">
        <v>2006</v>
      </c>
      <c r="L288" t="b">
        <f t="shared" si="12"/>
        <v>0</v>
      </c>
      <c r="M288" t="b">
        <f t="shared" si="13"/>
        <v>0</v>
      </c>
      <c r="N288" t="b">
        <f t="shared" si="14"/>
        <v>1</v>
      </c>
    </row>
    <row r="289" spans="1:14" x14ac:dyDescent="0.25">
      <c r="A289" t="str">
        <f>INDEX('Country and Variable Crosswalk'!B:B, MATCH('Urban Performance Over Time'!B289, 'Country and Variable Crosswalk'!A:A, 0))</f>
        <v>ITA</v>
      </c>
      <c r="B289" s="1">
        <v>380</v>
      </c>
      <c r="C289">
        <v>468.63852284056713</v>
      </c>
      <c r="D289">
        <v>3.260844744537843</v>
      </c>
      <c r="E289">
        <v>495.17482866190397</v>
      </c>
      <c r="F289">
        <v>5.2591552063980638</v>
      </c>
      <c r="G289">
        <v>26.536305821336875</v>
      </c>
      <c r="H289">
        <v>7.2336192243171462</v>
      </c>
      <c r="I289">
        <v>2.4400754494847317E-4</v>
      </c>
      <c r="J289">
        <v>2006</v>
      </c>
      <c r="L289" t="b">
        <f t="shared" si="12"/>
        <v>1</v>
      </c>
      <c r="M289" t="b">
        <f t="shared" si="13"/>
        <v>0</v>
      </c>
      <c r="N289" t="b">
        <f t="shared" si="14"/>
        <v>0</v>
      </c>
    </row>
    <row r="290" spans="1:14" x14ac:dyDescent="0.25">
      <c r="A290" t="str">
        <f>INDEX('Country and Variable Crosswalk'!B:B, MATCH('Urban Performance Over Time'!B290, 'Country and Variable Crosswalk'!A:A, 0))</f>
        <v>JPN</v>
      </c>
      <c r="B290" s="1">
        <v>392</v>
      </c>
      <c r="C290">
        <v>522.32523728232661</v>
      </c>
      <c r="D290">
        <v>7.9596366027687298</v>
      </c>
      <c r="E290">
        <v>536.24856488008106</v>
      </c>
      <c r="F290">
        <v>5.1344964071201469</v>
      </c>
      <c r="G290">
        <v>13.923327597754383</v>
      </c>
      <c r="H290">
        <v>11.066520402528109</v>
      </c>
      <c r="I290">
        <v>0.20833800522403723</v>
      </c>
      <c r="J290">
        <v>2006</v>
      </c>
      <c r="L290" t="b">
        <f t="shared" si="12"/>
        <v>0</v>
      </c>
      <c r="M290" t="b">
        <f t="shared" si="13"/>
        <v>0</v>
      </c>
      <c r="N290" t="b">
        <f t="shared" si="14"/>
        <v>1</v>
      </c>
    </row>
    <row r="291" spans="1:14" x14ac:dyDescent="0.25">
      <c r="A291" t="str">
        <f>INDEX('Country and Variable Crosswalk'!B:B, MATCH('Urban Performance Over Time'!B291, 'Country and Variable Crosswalk'!A:A, 0))</f>
        <v>KAZ</v>
      </c>
      <c r="B291" s="1">
        <v>398</v>
      </c>
      <c r="J291">
        <v>2006</v>
      </c>
      <c r="L291" t="str">
        <f t="shared" si="12"/>
        <v>N/A</v>
      </c>
      <c r="M291" t="str">
        <f t="shared" si="13"/>
        <v>N/A</v>
      </c>
      <c r="N291" t="str">
        <f t="shared" si="14"/>
        <v>N/A</v>
      </c>
    </row>
    <row r="292" spans="1:14" x14ac:dyDescent="0.25">
      <c r="A292" t="str">
        <f>INDEX('Country and Variable Crosswalk'!B:B, MATCH('Urban Performance Over Time'!B292, 'Country and Variable Crosswalk'!A:A, 0))</f>
        <v>JOR</v>
      </c>
      <c r="B292" s="1">
        <v>400</v>
      </c>
      <c r="C292">
        <v>408.95821487151034</v>
      </c>
      <c r="D292">
        <v>4.1033416426892604</v>
      </c>
      <c r="E292">
        <v>441.71971703792917</v>
      </c>
      <c r="F292">
        <v>4.8736974416675531</v>
      </c>
      <c r="G292">
        <v>32.761502166418744</v>
      </c>
      <c r="H292">
        <v>6.9163159499506301</v>
      </c>
      <c r="I292">
        <v>2.1707329684669222E-6</v>
      </c>
      <c r="J292">
        <v>2006</v>
      </c>
      <c r="L292" t="b">
        <f t="shared" si="12"/>
        <v>1</v>
      </c>
      <c r="M292" t="b">
        <f t="shared" si="13"/>
        <v>0</v>
      </c>
      <c r="N292" t="b">
        <f t="shared" si="14"/>
        <v>0</v>
      </c>
    </row>
    <row r="293" spans="1:14" x14ac:dyDescent="0.25">
      <c r="A293" t="str">
        <f>INDEX('Country and Variable Crosswalk'!B:B, MATCH('Urban Performance Over Time'!B293, 'Country and Variable Crosswalk'!A:A, 0))</f>
        <v>KOR</v>
      </c>
      <c r="B293" s="1">
        <v>410</v>
      </c>
      <c r="C293">
        <v>493.0449903355024</v>
      </c>
      <c r="D293">
        <v>7.7221206791439823</v>
      </c>
      <c r="E293">
        <v>527.28799284647005</v>
      </c>
      <c r="F293">
        <v>3.6789138584973027</v>
      </c>
      <c r="G293">
        <v>34.243002510967528</v>
      </c>
      <c r="H293">
        <v>8.4839044374539352</v>
      </c>
      <c r="I293">
        <v>5.4316617430781395E-5</v>
      </c>
      <c r="J293">
        <v>2006</v>
      </c>
      <c r="L293" t="b">
        <f t="shared" si="12"/>
        <v>1</v>
      </c>
      <c r="M293" t="b">
        <f t="shared" si="13"/>
        <v>0</v>
      </c>
      <c r="N293" t="b">
        <f t="shared" si="14"/>
        <v>0</v>
      </c>
    </row>
    <row r="294" spans="1:14" x14ac:dyDescent="0.25">
      <c r="A294" t="str">
        <f>INDEX('Country and Variable Crosswalk'!B:B, MATCH('Urban Performance Over Time'!B294, 'Country and Variable Crosswalk'!A:A, 0))</f>
        <v>KSV</v>
      </c>
      <c r="B294" s="1">
        <v>411</v>
      </c>
      <c r="J294">
        <v>2006</v>
      </c>
      <c r="L294" t="str">
        <f t="shared" si="12"/>
        <v>N/A</v>
      </c>
      <c r="M294" t="str">
        <f t="shared" si="13"/>
        <v>N/A</v>
      </c>
      <c r="N294" t="str">
        <f t="shared" si="14"/>
        <v>N/A</v>
      </c>
    </row>
    <row r="295" spans="1:14" x14ac:dyDescent="0.25">
      <c r="A295" t="str">
        <f>INDEX('Country and Variable Crosswalk'!B:B, MATCH('Urban Performance Over Time'!B295, 'Country and Variable Crosswalk'!A:A, 0))</f>
        <v>KGZ</v>
      </c>
      <c r="B295" s="1">
        <v>417</v>
      </c>
      <c r="C295">
        <v>310.10724987554232</v>
      </c>
      <c r="D295">
        <v>3.0510801370628107</v>
      </c>
      <c r="E295">
        <v>391.46777211337388</v>
      </c>
      <c r="F295">
        <v>8.250450758716303</v>
      </c>
      <c r="G295">
        <v>81.360522237831532</v>
      </c>
      <c r="H295">
        <v>8.8557671672751255</v>
      </c>
      <c r="I295">
        <v>4.0285362399339033E-20</v>
      </c>
      <c r="J295">
        <v>2006</v>
      </c>
      <c r="L295" t="b">
        <f t="shared" si="12"/>
        <v>1</v>
      </c>
      <c r="M295" t="b">
        <f t="shared" si="13"/>
        <v>0</v>
      </c>
      <c r="N295" t="b">
        <f t="shared" si="14"/>
        <v>0</v>
      </c>
    </row>
    <row r="296" spans="1:14" x14ac:dyDescent="0.25">
      <c r="A296" t="str">
        <f>INDEX('Country and Variable Crosswalk'!B:B, MATCH('Urban Performance Over Time'!B296, 'Country and Variable Crosswalk'!A:A, 0))</f>
        <v>LBN</v>
      </c>
      <c r="B296" s="1">
        <v>422</v>
      </c>
      <c r="J296">
        <v>2006</v>
      </c>
      <c r="L296" t="str">
        <f t="shared" si="12"/>
        <v>N/A</v>
      </c>
      <c r="M296" t="str">
        <f t="shared" si="13"/>
        <v>N/A</v>
      </c>
      <c r="N296" t="str">
        <f t="shared" si="14"/>
        <v>N/A</v>
      </c>
    </row>
    <row r="297" spans="1:14" x14ac:dyDescent="0.25">
      <c r="A297" t="str">
        <f>INDEX('Country and Variable Crosswalk'!B:B, MATCH('Urban Performance Over Time'!B297, 'Country and Variable Crosswalk'!A:A, 0))</f>
        <v>LVA</v>
      </c>
      <c r="B297" s="1">
        <v>428</v>
      </c>
      <c r="C297">
        <v>484.11307512053992</v>
      </c>
      <c r="D297">
        <v>3.144459921988815</v>
      </c>
      <c r="E297">
        <v>500.62997945762811</v>
      </c>
      <c r="F297">
        <v>5.9959901279504901</v>
      </c>
      <c r="G297">
        <v>16.516904337088171</v>
      </c>
      <c r="H297">
        <v>6.5299490015323727</v>
      </c>
      <c r="I297">
        <v>1.1425516875821287E-2</v>
      </c>
      <c r="J297">
        <v>2006</v>
      </c>
      <c r="L297" t="b">
        <f t="shared" si="12"/>
        <v>1</v>
      </c>
      <c r="M297" t="b">
        <f t="shared" si="13"/>
        <v>0</v>
      </c>
      <c r="N297" t="b">
        <f t="shared" si="14"/>
        <v>0</v>
      </c>
    </row>
    <row r="298" spans="1:14" x14ac:dyDescent="0.25">
      <c r="A298" t="str">
        <f>INDEX('Country and Variable Crosswalk'!B:B, MATCH('Urban Performance Over Time'!B298, 'Country and Variable Crosswalk'!A:A, 0))</f>
        <v>LIE</v>
      </c>
      <c r="B298" s="1">
        <v>438</v>
      </c>
      <c r="C298">
        <v>527.98008117223651</v>
      </c>
      <c r="D298">
        <v>4.3011012837858704</v>
      </c>
      <c r="E298">
        <v>0</v>
      </c>
      <c r="G298">
        <v>0</v>
      </c>
      <c r="J298">
        <v>2006</v>
      </c>
      <c r="L298" t="str">
        <f t="shared" si="12"/>
        <v>N/A</v>
      </c>
      <c r="M298" t="str">
        <f t="shared" si="13"/>
        <v>N/A</v>
      </c>
      <c r="N298" t="str">
        <f t="shared" si="14"/>
        <v>N/A</v>
      </c>
    </row>
    <row r="299" spans="1:14" x14ac:dyDescent="0.25">
      <c r="A299" t="str">
        <f>INDEX('Country and Variable Crosswalk'!B:B, MATCH('Urban Performance Over Time'!B299, 'Country and Variable Crosswalk'!A:A, 0))</f>
        <v>LTU</v>
      </c>
      <c r="B299" s="1">
        <v>440</v>
      </c>
      <c r="C299">
        <v>479.05271030222229</v>
      </c>
      <c r="D299">
        <v>3.2134618054378921</v>
      </c>
      <c r="E299">
        <v>502.02699580039075</v>
      </c>
      <c r="F299">
        <v>5.2649985607293113</v>
      </c>
      <c r="G299">
        <v>22.974285498168356</v>
      </c>
      <c r="H299">
        <v>6.4277693603348345</v>
      </c>
      <c r="I299">
        <v>3.5126854104714812E-4</v>
      </c>
      <c r="J299">
        <v>2006</v>
      </c>
      <c r="L299" t="b">
        <f t="shared" si="12"/>
        <v>1</v>
      </c>
      <c r="M299" t="b">
        <f t="shared" si="13"/>
        <v>0</v>
      </c>
      <c r="N299" t="b">
        <f t="shared" si="14"/>
        <v>0</v>
      </c>
    </row>
    <row r="300" spans="1:14" x14ac:dyDescent="0.25">
      <c r="A300" t="str">
        <f>INDEX('Country and Variable Crosswalk'!B:B, MATCH('Urban Performance Over Time'!B300, 'Country and Variable Crosswalk'!A:A, 0))</f>
        <v>LUX</v>
      </c>
      <c r="B300" s="1">
        <v>442</v>
      </c>
      <c r="C300">
        <v>485.63467069251129</v>
      </c>
      <c r="D300">
        <v>1.1011911847348954</v>
      </c>
      <c r="E300">
        <v>0</v>
      </c>
      <c r="G300">
        <v>0</v>
      </c>
      <c r="J300">
        <v>2006</v>
      </c>
      <c r="L300" t="str">
        <f t="shared" si="12"/>
        <v>N/A</v>
      </c>
      <c r="M300" t="str">
        <f t="shared" si="13"/>
        <v>N/A</v>
      </c>
      <c r="N300" t="str">
        <f t="shared" si="14"/>
        <v>N/A</v>
      </c>
    </row>
    <row r="301" spans="1:14" x14ac:dyDescent="0.25">
      <c r="A301" t="str">
        <f>INDEX('Country and Variable Crosswalk'!B:B, MATCH('Urban Performance Over Time'!B301, 'Country and Variable Crosswalk'!A:A, 0))</f>
        <v>MAC</v>
      </c>
      <c r="B301" s="1">
        <v>446</v>
      </c>
      <c r="C301">
        <v>497.86262301301167</v>
      </c>
      <c r="D301">
        <v>2.4747757304161282</v>
      </c>
      <c r="E301">
        <v>513.45413952883212</v>
      </c>
      <c r="F301">
        <v>1.160417506765498</v>
      </c>
      <c r="G301">
        <v>15.591516515820434</v>
      </c>
      <c r="H301">
        <v>2.7151611345821376</v>
      </c>
      <c r="I301">
        <v>9.334903758651633E-9</v>
      </c>
      <c r="J301">
        <v>2006</v>
      </c>
      <c r="L301" t="b">
        <f t="shared" si="12"/>
        <v>1</v>
      </c>
      <c r="M301" t="b">
        <f t="shared" si="13"/>
        <v>0</v>
      </c>
      <c r="N301" t="b">
        <f t="shared" si="14"/>
        <v>0</v>
      </c>
    </row>
    <row r="302" spans="1:14" x14ac:dyDescent="0.25">
      <c r="A302" t="str">
        <f>INDEX('Country and Variable Crosswalk'!B:B, MATCH('Urban Performance Over Time'!B302, 'Country and Variable Crosswalk'!A:A, 0))</f>
        <v>MYS</v>
      </c>
      <c r="B302" s="1">
        <v>458</v>
      </c>
      <c r="J302">
        <v>2006</v>
      </c>
      <c r="L302" t="str">
        <f t="shared" si="12"/>
        <v>N/A</v>
      </c>
      <c r="M302" t="str">
        <f t="shared" si="13"/>
        <v>N/A</v>
      </c>
      <c r="N302" t="str">
        <f t="shared" si="14"/>
        <v>N/A</v>
      </c>
    </row>
    <row r="303" spans="1:14" x14ac:dyDescent="0.25">
      <c r="A303" t="str">
        <f>INDEX('Country and Variable Crosswalk'!B:B, MATCH('Urban Performance Over Time'!B303, 'Country and Variable Crosswalk'!A:A, 0))</f>
        <v>MLT</v>
      </c>
      <c r="B303" s="1">
        <v>470</v>
      </c>
      <c r="J303">
        <v>2006</v>
      </c>
      <c r="L303" t="str">
        <f t="shared" si="12"/>
        <v>N/A</v>
      </c>
      <c r="M303" t="str">
        <f t="shared" si="13"/>
        <v>N/A</v>
      </c>
      <c r="N303" t="str">
        <f t="shared" si="14"/>
        <v>N/A</v>
      </c>
    </row>
    <row r="304" spans="1:14" x14ac:dyDescent="0.25">
      <c r="A304" t="str">
        <f>INDEX('Country and Variable Crosswalk'!B:B, MATCH('Urban Performance Over Time'!B304, 'Country and Variable Crosswalk'!A:A, 0))</f>
        <v>MUS</v>
      </c>
      <c r="B304" s="1">
        <v>480</v>
      </c>
      <c r="J304">
        <v>2006</v>
      </c>
      <c r="L304" t="str">
        <f t="shared" si="12"/>
        <v>N/A</v>
      </c>
      <c r="M304" t="str">
        <f t="shared" si="13"/>
        <v>N/A</v>
      </c>
      <c r="N304" t="str">
        <f t="shared" si="14"/>
        <v>N/A</v>
      </c>
    </row>
    <row r="305" spans="1:14" x14ac:dyDescent="0.25">
      <c r="A305" t="str">
        <f>INDEX('Country and Variable Crosswalk'!B:B, MATCH('Urban Performance Over Time'!B305, 'Country and Variable Crosswalk'!A:A, 0))</f>
        <v>MEX</v>
      </c>
      <c r="B305" s="1">
        <v>484</v>
      </c>
      <c r="C305">
        <v>382.91895109460552</v>
      </c>
      <c r="D305">
        <v>3.4775593865748409</v>
      </c>
      <c r="E305">
        <v>436.72819545777458</v>
      </c>
      <c r="F305">
        <v>3.6936735834463392</v>
      </c>
      <c r="G305">
        <v>53.809244363169093</v>
      </c>
      <c r="H305">
        <v>5.3480012292190002</v>
      </c>
      <c r="I305">
        <v>8.1692028869817819E-24</v>
      </c>
      <c r="J305">
        <v>2006</v>
      </c>
      <c r="L305" t="b">
        <f t="shared" si="12"/>
        <v>1</v>
      </c>
      <c r="M305" t="b">
        <f t="shared" si="13"/>
        <v>0</v>
      </c>
      <c r="N305" t="b">
        <f t="shared" si="14"/>
        <v>0</v>
      </c>
    </row>
    <row r="306" spans="1:14" x14ac:dyDescent="0.25">
      <c r="A306" t="str">
        <f>INDEX('Country and Variable Crosswalk'!B:B, MATCH('Urban Performance Over Time'!B306, 'Country and Variable Crosswalk'!A:A, 0))</f>
        <v>MDA</v>
      </c>
      <c r="B306" s="1">
        <v>498</v>
      </c>
      <c r="J306">
        <v>2006</v>
      </c>
      <c r="L306" t="str">
        <f t="shared" si="12"/>
        <v>N/A</v>
      </c>
      <c r="M306" t="str">
        <f t="shared" si="13"/>
        <v>N/A</v>
      </c>
      <c r="N306" t="str">
        <f t="shared" si="14"/>
        <v>N/A</v>
      </c>
    </row>
    <row r="307" spans="1:14" x14ac:dyDescent="0.25">
      <c r="A307" t="str">
        <f>INDEX('Country and Variable Crosswalk'!B:B, MATCH('Urban Performance Over Time'!B307, 'Country and Variable Crosswalk'!A:A, 0))</f>
        <v>MNE</v>
      </c>
      <c r="B307" s="1">
        <v>499</v>
      </c>
      <c r="C307">
        <v>409.80613586226303</v>
      </c>
      <c r="D307">
        <v>1.2233247089195678</v>
      </c>
      <c r="E307">
        <v>415.68901636404576</v>
      </c>
      <c r="F307">
        <v>2.5433352954873714</v>
      </c>
      <c r="G307">
        <v>5.8828805017827337</v>
      </c>
      <c r="H307">
        <v>3.0209564403348961</v>
      </c>
      <c r="I307">
        <v>5.1491956166672237E-2</v>
      </c>
      <c r="J307">
        <v>2006</v>
      </c>
      <c r="L307" t="b">
        <f t="shared" si="12"/>
        <v>0</v>
      </c>
      <c r="M307" t="b">
        <f t="shared" si="13"/>
        <v>0</v>
      </c>
      <c r="N307" t="b">
        <f t="shared" si="14"/>
        <v>1</v>
      </c>
    </row>
    <row r="308" spans="1:14" x14ac:dyDescent="0.25">
      <c r="A308" t="str">
        <f>INDEX('Country and Variable Crosswalk'!B:B, MATCH('Urban Performance Over Time'!B308, 'Country and Variable Crosswalk'!A:A, 0))</f>
        <v>NLD</v>
      </c>
      <c r="B308" s="1">
        <v>528</v>
      </c>
      <c r="C308">
        <v>522.22054246849041</v>
      </c>
      <c r="D308">
        <v>3.9579067631857927</v>
      </c>
      <c r="E308">
        <v>532.55734813597599</v>
      </c>
      <c r="F308">
        <v>11.563733240639614</v>
      </c>
      <c r="G308">
        <v>10.33680566748551</v>
      </c>
      <c r="H308">
        <v>14.175705804985432</v>
      </c>
      <c r="I308">
        <v>0.46588446573836628</v>
      </c>
      <c r="J308">
        <v>2006</v>
      </c>
      <c r="L308" t="b">
        <f t="shared" si="12"/>
        <v>0</v>
      </c>
      <c r="M308" t="b">
        <f t="shared" si="13"/>
        <v>0</v>
      </c>
      <c r="N308" t="b">
        <f t="shared" si="14"/>
        <v>1</v>
      </c>
    </row>
    <row r="309" spans="1:14" x14ac:dyDescent="0.25">
      <c r="A309" t="str">
        <f>INDEX('Country and Variable Crosswalk'!B:B, MATCH('Urban Performance Over Time'!B309, 'Country and Variable Crosswalk'!A:A, 0))</f>
        <v>NZL</v>
      </c>
      <c r="B309" s="1">
        <v>554</v>
      </c>
      <c r="C309">
        <v>522.40167064232776</v>
      </c>
      <c r="D309">
        <v>4.442898933574555</v>
      </c>
      <c r="E309">
        <v>537.30482494741716</v>
      </c>
      <c r="F309">
        <v>4.1500978736268177</v>
      </c>
      <c r="G309">
        <v>14.903154305089538</v>
      </c>
      <c r="H309">
        <v>6.5961637160408859</v>
      </c>
      <c r="I309">
        <v>2.3860568404884226E-2</v>
      </c>
      <c r="J309">
        <v>2006</v>
      </c>
      <c r="L309" t="b">
        <f t="shared" si="12"/>
        <v>1</v>
      </c>
      <c r="M309" t="b">
        <f t="shared" si="13"/>
        <v>0</v>
      </c>
      <c r="N309" t="b">
        <f t="shared" si="14"/>
        <v>0</v>
      </c>
    </row>
    <row r="310" spans="1:14" x14ac:dyDescent="0.25">
      <c r="A310" t="str">
        <f>INDEX('Country and Variable Crosswalk'!B:B, MATCH('Urban Performance Over Time'!B310, 'Country and Variable Crosswalk'!A:A, 0))</f>
        <v>NOR</v>
      </c>
      <c r="B310" s="1">
        <v>578</v>
      </c>
      <c r="C310">
        <v>484.58205125873246</v>
      </c>
      <c r="D310">
        <v>3.4842745230072807</v>
      </c>
      <c r="E310">
        <v>494.76146914618596</v>
      </c>
      <c r="F310">
        <v>9.3664355623898956</v>
      </c>
      <c r="G310">
        <v>10.179417887453452</v>
      </c>
      <c r="H310">
        <v>10.289359322097972</v>
      </c>
      <c r="I310">
        <v>0.3225090297546635</v>
      </c>
      <c r="J310">
        <v>2006</v>
      </c>
      <c r="L310" t="b">
        <f t="shared" si="12"/>
        <v>0</v>
      </c>
      <c r="M310" t="b">
        <f t="shared" si="13"/>
        <v>0</v>
      </c>
      <c r="N310" t="b">
        <f t="shared" si="14"/>
        <v>1</v>
      </c>
    </row>
    <row r="311" spans="1:14" x14ac:dyDescent="0.25">
      <c r="A311" t="str">
        <f>INDEX('Country and Variable Crosswalk'!B:B, MATCH('Urban Performance Over Time'!B311, 'Country and Variable Crosswalk'!A:A, 0))</f>
        <v>PAN</v>
      </c>
      <c r="B311" s="1">
        <v>591</v>
      </c>
      <c r="J311">
        <v>2006</v>
      </c>
      <c r="L311" t="str">
        <f t="shared" si="12"/>
        <v>N/A</v>
      </c>
      <c r="M311" t="str">
        <f t="shared" si="13"/>
        <v>N/A</v>
      </c>
      <c r="N311" t="str">
        <f t="shared" si="14"/>
        <v>N/A</v>
      </c>
    </row>
    <row r="312" spans="1:14" x14ac:dyDescent="0.25">
      <c r="A312" t="str">
        <f>INDEX('Country and Variable Crosswalk'!B:B, MATCH('Urban Performance Over Time'!B312, 'Country and Variable Crosswalk'!A:A, 0))</f>
        <v>PER</v>
      </c>
      <c r="B312" s="1">
        <v>604</v>
      </c>
      <c r="J312">
        <v>2006</v>
      </c>
      <c r="L312" t="str">
        <f t="shared" si="12"/>
        <v>N/A</v>
      </c>
      <c r="M312" t="str">
        <f t="shared" si="13"/>
        <v>N/A</v>
      </c>
      <c r="N312" t="str">
        <f t="shared" si="14"/>
        <v>N/A</v>
      </c>
    </row>
    <row r="313" spans="1:14" x14ac:dyDescent="0.25">
      <c r="A313" t="str">
        <f>INDEX('Country and Variable Crosswalk'!B:B, MATCH('Urban Performance Over Time'!B313, 'Country and Variable Crosswalk'!A:A, 0))</f>
        <v>POL</v>
      </c>
      <c r="B313" s="1">
        <v>616</v>
      </c>
      <c r="C313">
        <v>491.37603494565997</v>
      </c>
      <c r="D313">
        <v>2.4814597159492524</v>
      </c>
      <c r="E313">
        <v>518.35633085962854</v>
      </c>
      <c r="F313">
        <v>5.8012127266789513</v>
      </c>
      <c r="G313">
        <v>26.980295913968725</v>
      </c>
      <c r="H313">
        <v>6.327469450974367</v>
      </c>
      <c r="I313">
        <v>2.0080424985974785E-5</v>
      </c>
      <c r="J313">
        <v>2006</v>
      </c>
      <c r="L313" t="b">
        <f t="shared" si="12"/>
        <v>1</v>
      </c>
      <c r="M313" t="b">
        <f t="shared" si="13"/>
        <v>0</v>
      </c>
      <c r="N313" t="b">
        <f t="shared" si="14"/>
        <v>0</v>
      </c>
    </row>
    <row r="314" spans="1:14" x14ac:dyDescent="0.25">
      <c r="A314" t="str">
        <f>INDEX('Country and Variable Crosswalk'!B:B, MATCH('Urban Performance Over Time'!B314, 'Country and Variable Crosswalk'!A:A, 0))</f>
        <v>PRT</v>
      </c>
      <c r="B314" s="1">
        <v>620</v>
      </c>
      <c r="C314">
        <v>468.61430259122358</v>
      </c>
      <c r="D314">
        <v>3.8183929739586979</v>
      </c>
      <c r="E314">
        <v>493.79098392032859</v>
      </c>
      <c r="F314">
        <v>10.510424718097974</v>
      </c>
      <c r="G314">
        <v>25.176681329105023</v>
      </c>
      <c r="H314">
        <v>12.306365783208179</v>
      </c>
      <c r="I314">
        <v>4.0773507054043166E-2</v>
      </c>
      <c r="J314">
        <v>2006</v>
      </c>
      <c r="L314" t="b">
        <f t="shared" si="12"/>
        <v>1</v>
      </c>
      <c r="M314" t="b">
        <f t="shared" si="13"/>
        <v>0</v>
      </c>
      <c r="N314" t="b">
        <f t="shared" si="14"/>
        <v>0</v>
      </c>
    </row>
    <row r="315" spans="1:14" x14ac:dyDescent="0.25">
      <c r="A315" t="str">
        <f>INDEX('Country and Variable Crosswalk'!B:B, MATCH('Urban Performance Over Time'!B315, 'Country and Variable Crosswalk'!A:A, 0))</f>
        <v>QUD</v>
      </c>
      <c r="B315" s="1">
        <v>630</v>
      </c>
      <c r="J315">
        <v>2006</v>
      </c>
      <c r="L315" t="str">
        <f t="shared" si="12"/>
        <v>N/A</v>
      </c>
      <c r="M315" t="str">
        <f t="shared" si="13"/>
        <v>N/A</v>
      </c>
      <c r="N315" t="str">
        <f t="shared" si="14"/>
        <v>N/A</v>
      </c>
    </row>
    <row r="316" spans="1:14" x14ac:dyDescent="0.25">
      <c r="A316" t="str">
        <f>INDEX('Country and Variable Crosswalk'!B:B, MATCH('Urban Performance Over Time'!B316, 'Country and Variable Crosswalk'!A:A, 0))</f>
        <v>QAT</v>
      </c>
      <c r="B316" s="1">
        <v>634</v>
      </c>
      <c r="C316">
        <v>343.79457825791269</v>
      </c>
      <c r="D316">
        <v>1.0424265626358147</v>
      </c>
      <c r="E316">
        <v>375.47426862036878</v>
      </c>
      <c r="F316">
        <v>1.6857979840283628</v>
      </c>
      <c r="G316">
        <v>31.6796903624561</v>
      </c>
      <c r="H316">
        <v>1.9764691564746761</v>
      </c>
      <c r="I316">
        <v>8.0905679734232539E-58</v>
      </c>
      <c r="J316">
        <v>2006</v>
      </c>
      <c r="L316" t="b">
        <f t="shared" si="12"/>
        <v>1</v>
      </c>
      <c r="M316" t="b">
        <f t="shared" si="13"/>
        <v>0</v>
      </c>
      <c r="N316" t="b">
        <f t="shared" si="14"/>
        <v>0</v>
      </c>
    </row>
    <row r="317" spans="1:14" x14ac:dyDescent="0.25">
      <c r="A317" t="str">
        <f>INDEX('Country and Variable Crosswalk'!B:B, MATCH('Urban Performance Over Time'!B317, 'Country and Variable Crosswalk'!A:A, 0))</f>
        <v>ROU</v>
      </c>
      <c r="B317" s="1">
        <v>642</v>
      </c>
      <c r="C317">
        <v>399.89983648625821</v>
      </c>
      <c r="D317">
        <v>4.6060129123871594</v>
      </c>
      <c r="E317">
        <v>436.80197612606946</v>
      </c>
      <c r="F317">
        <v>7.588741578037725</v>
      </c>
      <c r="G317">
        <v>36.902139639811246</v>
      </c>
      <c r="H317">
        <v>9.621424254297283</v>
      </c>
      <c r="I317">
        <v>1.2535326313106978E-4</v>
      </c>
      <c r="J317">
        <v>2006</v>
      </c>
      <c r="L317" t="b">
        <f t="shared" si="12"/>
        <v>1</v>
      </c>
      <c r="M317" t="b">
        <f t="shared" si="13"/>
        <v>0</v>
      </c>
      <c r="N317" t="b">
        <f t="shared" si="14"/>
        <v>0</v>
      </c>
    </row>
    <row r="318" spans="1:14" x14ac:dyDescent="0.25">
      <c r="A318" t="str">
        <f>INDEX('Country and Variable Crosswalk'!B:B, MATCH('Urban Performance Over Time'!B318, 'Country and Variable Crosswalk'!A:A, 0))</f>
        <v>RUS</v>
      </c>
      <c r="B318" s="1">
        <v>643</v>
      </c>
      <c r="C318">
        <v>468.40501851971442</v>
      </c>
      <c r="D318">
        <v>4.4471853257973528</v>
      </c>
      <c r="E318">
        <v>496.15184294912962</v>
      </c>
      <c r="F318">
        <v>4.7343177261284977</v>
      </c>
      <c r="G318">
        <v>27.746824429415199</v>
      </c>
      <c r="H318">
        <v>5.5426557178571185</v>
      </c>
      <c r="I318">
        <v>5.555766622885734E-7</v>
      </c>
      <c r="J318">
        <v>2006</v>
      </c>
      <c r="L318" t="b">
        <f t="shared" si="12"/>
        <v>1</v>
      </c>
      <c r="M318" t="b">
        <f t="shared" si="13"/>
        <v>0</v>
      </c>
      <c r="N318" t="b">
        <f t="shared" si="14"/>
        <v>0</v>
      </c>
    </row>
    <row r="319" spans="1:14" x14ac:dyDescent="0.25">
      <c r="A319" t="str">
        <f>INDEX('Country and Variable Crosswalk'!B:B, MATCH('Urban Performance Over Time'!B319, 'Country and Variable Crosswalk'!A:A, 0))</f>
        <v>SRB</v>
      </c>
      <c r="B319" s="1">
        <v>688</v>
      </c>
      <c r="C319">
        <v>425.70002626444142</v>
      </c>
      <c r="D319">
        <v>4.1148783883623476</v>
      </c>
      <c r="E319">
        <v>451.12319095175189</v>
      </c>
      <c r="F319">
        <v>5.7128421743101203</v>
      </c>
      <c r="G319">
        <v>25.423164687310624</v>
      </c>
      <c r="H319">
        <v>7.761788470338252</v>
      </c>
      <c r="I319">
        <v>1.0550270572438805E-3</v>
      </c>
      <c r="J319">
        <v>2006</v>
      </c>
      <c r="L319" t="b">
        <f t="shared" si="12"/>
        <v>1</v>
      </c>
      <c r="M319" t="b">
        <f t="shared" si="13"/>
        <v>0</v>
      </c>
      <c r="N319" t="b">
        <f t="shared" si="14"/>
        <v>0</v>
      </c>
    </row>
    <row r="320" spans="1:14" x14ac:dyDescent="0.25">
      <c r="A320" t="str">
        <f>INDEX('Country and Variable Crosswalk'!B:B, MATCH('Urban Performance Over Time'!B320, 'Country and Variable Crosswalk'!A:A, 0))</f>
        <v>SGP</v>
      </c>
      <c r="B320" s="1">
        <v>702</v>
      </c>
      <c r="J320">
        <v>2006</v>
      </c>
      <c r="L320" t="str">
        <f t="shared" si="12"/>
        <v>N/A</v>
      </c>
      <c r="M320" t="str">
        <f t="shared" si="13"/>
        <v>N/A</v>
      </c>
      <c r="N320" t="str">
        <f t="shared" si="14"/>
        <v>N/A</v>
      </c>
    </row>
    <row r="321" spans="1:14" x14ac:dyDescent="0.25">
      <c r="A321" t="str">
        <f>INDEX('Country and Variable Crosswalk'!B:B, MATCH('Urban Performance Over Time'!B321, 'Country and Variable Crosswalk'!A:A, 0))</f>
        <v>SVK</v>
      </c>
      <c r="B321" s="1">
        <v>703</v>
      </c>
      <c r="C321">
        <v>485.38206214480471</v>
      </c>
      <c r="D321">
        <v>3.1471489257495442</v>
      </c>
      <c r="E321">
        <v>509.97111085152102</v>
      </c>
      <c r="F321">
        <v>14.795662074654647</v>
      </c>
      <c r="G321">
        <v>24.58904870671628</v>
      </c>
      <c r="H321">
        <v>16.057338663447677</v>
      </c>
      <c r="I321">
        <v>0.12568840406748838</v>
      </c>
      <c r="J321">
        <v>2006</v>
      </c>
      <c r="L321" t="b">
        <f t="shared" si="12"/>
        <v>0</v>
      </c>
      <c r="M321" t="b">
        <f t="shared" si="13"/>
        <v>0</v>
      </c>
      <c r="N321" t="b">
        <f t="shared" si="14"/>
        <v>1</v>
      </c>
    </row>
    <row r="322" spans="1:14" x14ac:dyDescent="0.25">
      <c r="A322" t="str">
        <f>INDEX('Country and Variable Crosswalk'!B:B, MATCH('Urban Performance Over Time'!B322, 'Country and Variable Crosswalk'!A:A, 0))</f>
        <v>VNM</v>
      </c>
      <c r="B322" s="1">
        <v>704</v>
      </c>
      <c r="J322">
        <v>2006</v>
      </c>
      <c r="L322" t="str">
        <f t="shared" si="12"/>
        <v>N/A</v>
      </c>
      <c r="M322" t="str">
        <f t="shared" si="13"/>
        <v>N/A</v>
      </c>
      <c r="N322" t="str">
        <f t="shared" si="14"/>
        <v>N/A</v>
      </c>
    </row>
    <row r="323" spans="1:14" x14ac:dyDescent="0.25">
      <c r="A323" t="str">
        <f>INDEX('Country and Variable Crosswalk'!B:B, MATCH('Urban Performance Over Time'!B323, 'Country and Variable Crosswalk'!A:A, 0))</f>
        <v>SVN</v>
      </c>
      <c r="B323" s="1">
        <v>705</v>
      </c>
      <c r="C323">
        <v>512.05788062932311</v>
      </c>
      <c r="D323">
        <v>1.5033195260266534</v>
      </c>
      <c r="E323">
        <v>530.61503278598889</v>
      </c>
      <c r="F323">
        <v>1.8840014186084157</v>
      </c>
      <c r="G323">
        <v>18.557152156665836</v>
      </c>
      <c r="H323">
        <v>2.5526726219932652</v>
      </c>
      <c r="I323">
        <v>3.6029927397085244E-13</v>
      </c>
      <c r="J323">
        <v>2006</v>
      </c>
      <c r="L323" t="b">
        <f t="shared" ref="L323:L341" si="15">IF(ISBLANK(I323),"N/A",AND(IF(E323&gt;C323,TRUE,FALSE),IF(I323&lt;0.05,TRUE,FALSE)))</f>
        <v>1</v>
      </c>
      <c r="M323" t="b">
        <f t="shared" ref="M323:M341" si="16">IF(ISBLANK(I323),"N/A",AND(IF(E323&lt;C323,TRUE,FALSE),IF(I323&lt;0.05,TRUE,FALSE)))</f>
        <v>0</v>
      </c>
      <c r="N323" t="b">
        <f t="shared" ref="N323:N341" si="17">IF(ISBLANK(I323),"N/A",I323&gt;0.05)</f>
        <v>0</v>
      </c>
    </row>
    <row r="324" spans="1:14" x14ac:dyDescent="0.25">
      <c r="A324" t="str">
        <f>INDEX('Country and Variable Crosswalk'!B:B, MATCH('Urban Performance Over Time'!B324, 'Country and Variable Crosswalk'!A:A, 0))</f>
        <v>ESP</v>
      </c>
      <c r="B324" s="1">
        <v>724</v>
      </c>
      <c r="C324">
        <v>481.62793935045687</v>
      </c>
      <c r="D324">
        <v>2.7421805793734966</v>
      </c>
      <c r="E324">
        <v>499.05335406635351</v>
      </c>
      <c r="F324">
        <v>4.8844190602187938</v>
      </c>
      <c r="G324">
        <v>17.425414715896704</v>
      </c>
      <c r="H324">
        <v>5.5788662930073913</v>
      </c>
      <c r="I324">
        <v>1.787328234046395E-3</v>
      </c>
      <c r="J324">
        <v>2006</v>
      </c>
      <c r="L324" t="b">
        <f t="shared" si="15"/>
        <v>1</v>
      </c>
      <c r="M324" t="b">
        <f t="shared" si="16"/>
        <v>0</v>
      </c>
      <c r="N324" t="b">
        <f t="shared" si="17"/>
        <v>0</v>
      </c>
    </row>
    <row r="325" spans="1:14" x14ac:dyDescent="0.25">
      <c r="A325" t="str">
        <f>INDEX('Country and Variable Crosswalk'!B:B, MATCH('Urban Performance Over Time'!B325, 'Country and Variable Crosswalk'!A:A, 0))</f>
        <v>SWE</v>
      </c>
      <c r="B325" s="1">
        <v>752</v>
      </c>
      <c r="C325">
        <v>501.61018902146816</v>
      </c>
      <c r="D325">
        <v>2.5674955150909078</v>
      </c>
      <c r="E325">
        <v>509.32488716941481</v>
      </c>
      <c r="F325">
        <v>5.4549397427197208</v>
      </c>
      <c r="G325">
        <v>7.714698147946649</v>
      </c>
      <c r="H325">
        <v>5.7639206226885529</v>
      </c>
      <c r="I325">
        <v>0.18075099918254747</v>
      </c>
      <c r="J325">
        <v>2006</v>
      </c>
      <c r="L325" t="b">
        <f t="shared" si="15"/>
        <v>0</v>
      </c>
      <c r="M325" t="b">
        <f t="shared" si="16"/>
        <v>0</v>
      </c>
      <c r="N325" t="b">
        <f t="shared" si="17"/>
        <v>1</v>
      </c>
    </row>
    <row r="326" spans="1:14" x14ac:dyDescent="0.25">
      <c r="A326" t="str">
        <f>INDEX('Country and Variable Crosswalk'!B:B, MATCH('Urban Performance Over Time'!B326, 'Country and Variable Crosswalk'!A:A, 0))</f>
        <v>CHE</v>
      </c>
      <c r="B326" s="1">
        <v>756</v>
      </c>
      <c r="C326">
        <v>509.91734327467168</v>
      </c>
      <c r="D326">
        <v>3.0745897544213583</v>
      </c>
      <c r="E326">
        <v>520.67715723699814</v>
      </c>
      <c r="F326">
        <v>13.254249566662253</v>
      </c>
      <c r="G326">
        <v>10.759813962326508</v>
      </c>
      <c r="H326">
        <v>13.648365913626423</v>
      </c>
      <c r="I326">
        <v>0.43048666612152642</v>
      </c>
      <c r="J326">
        <v>2006</v>
      </c>
      <c r="L326" t="b">
        <f t="shared" si="15"/>
        <v>0</v>
      </c>
      <c r="M326" t="b">
        <f t="shared" si="16"/>
        <v>0</v>
      </c>
      <c r="N326" t="b">
        <f t="shared" si="17"/>
        <v>1</v>
      </c>
    </row>
    <row r="327" spans="1:14" x14ac:dyDescent="0.25">
      <c r="A327" t="str">
        <f>INDEX('Country and Variable Crosswalk'!B:B, MATCH('Urban Performance Over Time'!B327, 'Country and Variable Crosswalk'!A:A, 0))</f>
        <v>THA</v>
      </c>
      <c r="B327" s="1">
        <v>764</v>
      </c>
      <c r="C327">
        <v>410.23553942862623</v>
      </c>
      <c r="D327">
        <v>3.0213841796153793</v>
      </c>
      <c r="E327">
        <v>452.45128627045136</v>
      </c>
      <c r="F327">
        <v>7.3287239155396469</v>
      </c>
      <c r="G327">
        <v>42.215746841825109</v>
      </c>
      <c r="H327">
        <v>8.7831809442459061</v>
      </c>
      <c r="I327">
        <v>1.5364903085545525E-6</v>
      </c>
      <c r="J327">
        <v>2006</v>
      </c>
      <c r="L327" t="b">
        <f t="shared" si="15"/>
        <v>1</v>
      </c>
      <c r="M327" t="b">
        <f t="shared" si="16"/>
        <v>0</v>
      </c>
      <c r="N327" t="b">
        <f t="shared" si="17"/>
        <v>0</v>
      </c>
    </row>
    <row r="328" spans="1:14" x14ac:dyDescent="0.25">
      <c r="A328" t="str">
        <f>INDEX('Country and Variable Crosswalk'!B:B, MATCH('Urban Performance Over Time'!B328, 'Country and Variable Crosswalk'!A:A, 0))</f>
        <v>TTO</v>
      </c>
      <c r="B328" s="1">
        <v>780</v>
      </c>
      <c r="J328">
        <v>2006</v>
      </c>
      <c r="L328" t="str">
        <f t="shared" si="15"/>
        <v>N/A</v>
      </c>
      <c r="M328" t="str">
        <f t="shared" si="16"/>
        <v>N/A</v>
      </c>
      <c r="N328" t="str">
        <f t="shared" si="17"/>
        <v>N/A</v>
      </c>
    </row>
    <row r="329" spans="1:14" x14ac:dyDescent="0.25">
      <c r="A329" t="str">
        <f>INDEX('Country and Variable Crosswalk'!B:B, MATCH('Urban Performance Over Time'!B329, 'Country and Variable Crosswalk'!A:A, 0))</f>
        <v>ARE</v>
      </c>
      <c r="B329" s="1">
        <v>784</v>
      </c>
      <c r="J329">
        <v>2006</v>
      </c>
      <c r="L329" t="str">
        <f t="shared" si="15"/>
        <v>N/A</v>
      </c>
      <c r="M329" t="str">
        <f t="shared" si="16"/>
        <v>N/A</v>
      </c>
      <c r="N329" t="str">
        <f t="shared" si="17"/>
        <v>N/A</v>
      </c>
    </row>
    <row r="330" spans="1:14" x14ac:dyDescent="0.25">
      <c r="A330" t="str">
        <f>INDEX('Country and Variable Crosswalk'!B:B, MATCH('Urban Performance Over Time'!B330, 'Country and Variable Crosswalk'!A:A, 0))</f>
        <v>TUN</v>
      </c>
      <c r="B330" s="1">
        <v>788</v>
      </c>
      <c r="C330">
        <v>380.03830791949764</v>
      </c>
      <c r="D330">
        <v>2.7985282299244072</v>
      </c>
      <c r="E330">
        <v>413.48019751953137</v>
      </c>
      <c r="F330">
        <v>13.65670504332504</v>
      </c>
      <c r="G330">
        <v>33.441889600033726</v>
      </c>
      <c r="H330">
        <v>14.688632162995903</v>
      </c>
      <c r="I330">
        <v>2.280300437971923E-2</v>
      </c>
      <c r="J330">
        <v>2006</v>
      </c>
      <c r="L330" t="b">
        <f t="shared" si="15"/>
        <v>1</v>
      </c>
      <c r="M330" t="b">
        <f t="shared" si="16"/>
        <v>0</v>
      </c>
      <c r="N330" t="b">
        <f t="shared" si="17"/>
        <v>0</v>
      </c>
    </row>
    <row r="331" spans="1:14" x14ac:dyDescent="0.25">
      <c r="A331" t="str">
        <f>INDEX('Country and Variable Crosswalk'!B:B, MATCH('Urban Performance Over Time'!B331, 'Country and Variable Crosswalk'!A:A, 0))</f>
        <v>TUR</v>
      </c>
      <c r="B331" s="1">
        <v>792</v>
      </c>
      <c r="C331">
        <v>411.06075932852593</v>
      </c>
      <c r="D331">
        <v>5.8070984619930419</v>
      </c>
      <c r="E331">
        <v>436.73167186244996</v>
      </c>
      <c r="F331">
        <v>7.0678069427510479</v>
      </c>
      <c r="G331">
        <v>25.670912533924071</v>
      </c>
      <c r="H331">
        <v>10.473130587678742</v>
      </c>
      <c r="I331">
        <v>1.4241198783201583E-2</v>
      </c>
      <c r="J331">
        <v>2006</v>
      </c>
      <c r="L331" t="b">
        <f t="shared" si="15"/>
        <v>1</v>
      </c>
      <c r="M331" t="b">
        <f t="shared" si="16"/>
        <v>0</v>
      </c>
      <c r="N331" t="b">
        <f t="shared" si="17"/>
        <v>0</v>
      </c>
    </row>
    <row r="332" spans="1:14" x14ac:dyDescent="0.25">
      <c r="A332" t="str">
        <f>INDEX('Country and Variable Crosswalk'!B:B, MATCH('Urban Performance Over Time'!B332, 'Country and Variable Crosswalk'!A:A, 0))</f>
        <v>MKD</v>
      </c>
      <c r="B332" s="1">
        <v>807</v>
      </c>
      <c r="J332">
        <v>2006</v>
      </c>
      <c r="L332" t="str">
        <f t="shared" si="15"/>
        <v>N/A</v>
      </c>
      <c r="M332" t="str">
        <f t="shared" si="16"/>
        <v>N/A</v>
      </c>
      <c r="N332" t="str">
        <f t="shared" si="17"/>
        <v>N/A</v>
      </c>
    </row>
    <row r="333" spans="1:14" x14ac:dyDescent="0.25">
      <c r="A333" t="str">
        <f>INDEX('Country and Variable Crosswalk'!B:B, MATCH('Urban Performance Over Time'!B333, 'Country and Variable Crosswalk'!A:A, 0))</f>
        <v>GBR</v>
      </c>
      <c r="B333" s="1">
        <v>826</v>
      </c>
      <c r="C333">
        <v>523.54513605648776</v>
      </c>
      <c r="D333">
        <v>2.8886025007406686</v>
      </c>
      <c r="E333">
        <v>502.37106162414676</v>
      </c>
      <c r="F333">
        <v>7.5831152709717076</v>
      </c>
      <c r="G333">
        <v>-21.174074432341026</v>
      </c>
      <c r="H333">
        <v>9.0254009146345915</v>
      </c>
      <c r="I333">
        <v>1.8973378033117997E-2</v>
      </c>
      <c r="J333">
        <v>2006</v>
      </c>
      <c r="L333" t="b">
        <f t="shared" si="15"/>
        <v>0</v>
      </c>
      <c r="M333" t="b">
        <f t="shared" si="16"/>
        <v>1</v>
      </c>
      <c r="N333" t="b">
        <f t="shared" si="17"/>
        <v>0</v>
      </c>
    </row>
    <row r="334" spans="1:14" x14ac:dyDescent="0.25">
      <c r="A334" t="str">
        <f>INDEX('Country and Variable Crosswalk'!B:B, MATCH('Urban Performance Over Time'!B334, 'Country and Variable Crosswalk'!A:A, 0))</f>
        <v>USA</v>
      </c>
      <c r="B334" s="1">
        <v>840</v>
      </c>
      <c r="C334">
        <v>499.83645281182328</v>
      </c>
      <c r="D334">
        <v>3.6618695964871169</v>
      </c>
      <c r="E334">
        <v>471.80572203975726</v>
      </c>
      <c r="F334">
        <v>9.6229513118670944</v>
      </c>
      <c r="G334">
        <v>-28.030730772066011</v>
      </c>
      <c r="H334">
        <v>10.518911751733791</v>
      </c>
      <c r="I334">
        <v>7.7035543086137193E-3</v>
      </c>
      <c r="J334">
        <v>2006</v>
      </c>
      <c r="L334" t="b">
        <f t="shared" si="15"/>
        <v>0</v>
      </c>
      <c r="M334" t="b">
        <f t="shared" si="16"/>
        <v>1</v>
      </c>
      <c r="N334" t="b">
        <f t="shared" si="17"/>
        <v>0</v>
      </c>
    </row>
    <row r="335" spans="1:14" x14ac:dyDescent="0.25">
      <c r="A335" t="str">
        <f>INDEX('Country and Variable Crosswalk'!B:B, MATCH('Urban Performance Over Time'!B335, 'Country and Variable Crosswalk'!A:A, 0))</f>
        <v>URY</v>
      </c>
      <c r="B335" s="1">
        <v>858</v>
      </c>
      <c r="C335">
        <v>419.86630235594549</v>
      </c>
      <c r="D335">
        <v>3.8994048784218727</v>
      </c>
      <c r="E335">
        <v>439.60037560497705</v>
      </c>
      <c r="F335">
        <v>3.9206042789209605</v>
      </c>
      <c r="G335">
        <v>19.734073249031589</v>
      </c>
      <c r="H335">
        <v>5.7306927802247438</v>
      </c>
      <c r="I335">
        <v>5.7407628476795214E-4</v>
      </c>
      <c r="J335">
        <v>2006</v>
      </c>
      <c r="L335" t="b">
        <f t="shared" si="15"/>
        <v>1</v>
      </c>
      <c r="M335" t="b">
        <f t="shared" si="16"/>
        <v>0</v>
      </c>
      <c r="N335" t="b">
        <f t="shared" si="17"/>
        <v>0</v>
      </c>
    </row>
    <row r="336" spans="1:14" x14ac:dyDescent="0.25">
      <c r="A336" t="str">
        <f>INDEX('Country and Variable Crosswalk'!B:B, MATCH('Urban Performance Over Time'!B336, 'Country and Variable Crosswalk'!A:A, 0))</f>
        <v>QVE</v>
      </c>
      <c r="B336" s="1">
        <v>862</v>
      </c>
      <c r="J336">
        <v>2006</v>
      </c>
      <c r="L336" t="str">
        <f t="shared" si="15"/>
        <v>N/A</v>
      </c>
      <c r="M336" t="str">
        <f t="shared" si="16"/>
        <v>N/A</v>
      </c>
      <c r="N336" t="str">
        <f t="shared" si="17"/>
        <v>N/A</v>
      </c>
    </row>
    <row r="337" spans="1:14" x14ac:dyDescent="0.25">
      <c r="A337" t="str">
        <f>INDEX('Country and Variable Crosswalk'!B:B, MATCH('Urban Performance Over Time'!B337, 'Country and Variable Crosswalk'!A:A, 0))</f>
        <v>QCH</v>
      </c>
      <c r="B337" s="1">
        <v>970</v>
      </c>
      <c r="J337">
        <v>2006</v>
      </c>
      <c r="L337" t="str">
        <f t="shared" si="15"/>
        <v>N/A</v>
      </c>
      <c r="M337" t="str">
        <f t="shared" si="16"/>
        <v>N/A</v>
      </c>
      <c r="N337" t="str">
        <f t="shared" si="17"/>
        <v>N/A</v>
      </c>
    </row>
    <row r="338" spans="1:14" x14ac:dyDescent="0.25">
      <c r="A338" t="str">
        <f>INDEX('Country and Variable Crosswalk'!B:B, MATCH('Urban Performance Over Time'!B338, 'Country and Variable Crosswalk'!A:A, 0))</f>
        <v>QES</v>
      </c>
      <c r="B338" s="1">
        <v>971</v>
      </c>
      <c r="J338">
        <v>2006</v>
      </c>
      <c r="L338" t="str">
        <f t="shared" si="15"/>
        <v>N/A</v>
      </c>
      <c r="M338" t="str">
        <f t="shared" si="16"/>
        <v>N/A</v>
      </c>
      <c r="N338" t="str">
        <f t="shared" si="17"/>
        <v>N/A</v>
      </c>
    </row>
    <row r="339" spans="1:14" x14ac:dyDescent="0.25">
      <c r="A339" t="str">
        <f>INDEX('Country and Variable Crosswalk'!B:B, MATCH('Urban Performance Over Time'!B339, 'Country and Variable Crosswalk'!A:A, 0))</f>
        <v>QUC</v>
      </c>
      <c r="B339" s="1">
        <v>972</v>
      </c>
      <c r="J339">
        <v>2006</v>
      </c>
      <c r="L339" t="str">
        <f t="shared" si="15"/>
        <v>N/A</v>
      </c>
      <c r="M339" t="str">
        <f t="shared" si="16"/>
        <v>N/A</v>
      </c>
      <c r="N339" t="str">
        <f t="shared" si="17"/>
        <v>N/A</v>
      </c>
    </row>
    <row r="340" spans="1:14" x14ac:dyDescent="0.25">
      <c r="A340" t="str">
        <f>INDEX('Country and Variable Crosswalk'!B:B, MATCH('Urban Performance Over Time'!B340, 'Country and Variable Crosswalk'!A:A, 0))</f>
        <v>QUE</v>
      </c>
      <c r="B340" s="1">
        <v>973</v>
      </c>
      <c r="J340">
        <v>2006</v>
      </c>
      <c r="L340" t="str">
        <f t="shared" si="15"/>
        <v>N/A</v>
      </c>
      <c r="M340" t="str">
        <f t="shared" si="16"/>
        <v>N/A</v>
      </c>
      <c r="N340" t="str">
        <f t="shared" si="17"/>
        <v>N/A</v>
      </c>
    </row>
    <row r="341" spans="1:14" x14ac:dyDescent="0.25">
      <c r="A341" t="str">
        <f>INDEX('Country and Variable Crosswalk'!B:B, MATCH('Urban Performance Over Time'!B341, 'Country and Variable Crosswalk'!A:A, 0))</f>
        <v>QAR</v>
      </c>
      <c r="B341" s="1">
        <v>974</v>
      </c>
      <c r="J341">
        <v>2006</v>
      </c>
      <c r="L341" t="str">
        <f t="shared" si="15"/>
        <v>N/A</v>
      </c>
      <c r="M341" t="str">
        <f t="shared" si="16"/>
        <v>N/A</v>
      </c>
      <c r="N341" t="str">
        <f t="shared" si="17"/>
        <v>N/A</v>
      </c>
    </row>
  </sheetData>
  <conditionalFormatting sqref="L2:L341">
    <cfRule type="containsText" dxfId="14" priority="3" operator="containsText" text="TRUE">
      <formula>NOT(ISERROR(SEARCH("TRUE",L2)))</formula>
    </cfRule>
  </conditionalFormatting>
  <conditionalFormatting sqref="M6:M341">
    <cfRule type="containsText" dxfId="13" priority="2" operator="containsText" text="TRUE">
      <formula>NOT(ISERROR(SEARCH("TRUE",M6)))</formula>
    </cfRule>
  </conditionalFormatting>
  <conditionalFormatting sqref="N2:N341">
    <cfRule type="containsText" dxfId="12" priority="1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L33" sqref="L33"/>
    </sheetView>
  </sheetViews>
  <sheetFormatPr defaultRowHeight="15" x14ac:dyDescent="0.25"/>
  <cols>
    <col min="1" max="1" width="13.7109375" bestFit="1" customWidth="1"/>
    <col min="2" max="2" width="9.85546875" bestFit="1" customWidth="1"/>
  </cols>
  <sheetData>
    <row r="1" spans="1:16" x14ac:dyDescent="0.25">
      <c r="A1" s="3" t="s">
        <v>105</v>
      </c>
      <c r="B1" t="s">
        <v>15</v>
      </c>
      <c r="C1" t="s">
        <v>14</v>
      </c>
      <c r="D1" t="s">
        <v>13</v>
      </c>
      <c r="E1" t="s">
        <v>12</v>
      </c>
      <c r="F1" t="s">
        <v>13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114</v>
      </c>
      <c r="O1" t="s">
        <v>261</v>
      </c>
      <c r="P1" t="s">
        <v>262</v>
      </c>
    </row>
    <row r="2" spans="1:16" x14ac:dyDescent="0.25">
      <c r="A2" s="3" t="str">
        <f>INDEX('Country and Variable Crosswalk'!B:B, MATCH('School Loc Percentage 2015'!B2, 'Country and Variable Crosswalk'!A:A, 0))</f>
        <v>ALB</v>
      </c>
      <c r="B2" s="1">
        <v>8</v>
      </c>
      <c r="C2">
        <v>67.990115482144688</v>
      </c>
      <c r="D2">
        <v>3.6752521594207881</v>
      </c>
      <c r="E2">
        <v>32.009884517855312</v>
      </c>
      <c r="F2">
        <v>3.6752521594207894</v>
      </c>
      <c r="G2">
        <v>27.315158277406439</v>
      </c>
      <c r="H2">
        <v>2.1901749430656126</v>
      </c>
      <c r="I2">
        <v>15.125372239582459</v>
      </c>
      <c r="J2">
        <v>2.5820031375761237</v>
      </c>
      <c r="K2">
        <v>25.549584965155692</v>
      </c>
      <c r="L2">
        <v>3.2019155401811257</v>
      </c>
      <c r="M2">
        <v>32.009884517855411</v>
      </c>
      <c r="N2">
        <v>3.6752521594208578</v>
      </c>
      <c r="O2">
        <v>0</v>
      </c>
    </row>
    <row r="3" spans="1:16" x14ac:dyDescent="0.25">
      <c r="A3" s="3" t="str">
        <f>INDEX('Country and Variable Crosswalk'!B:B, MATCH('Urban Percentages Over Time'!B3, 'Country and Variable Crosswalk'!A:A, 0))</f>
        <v>DZA</v>
      </c>
      <c r="B3" s="1">
        <v>12</v>
      </c>
      <c r="C3">
        <v>83.05106978019657</v>
      </c>
      <c r="D3">
        <v>2.8490880773104981</v>
      </c>
      <c r="E3">
        <v>16.94893021980344</v>
      </c>
      <c r="F3">
        <v>2.8490880773104923</v>
      </c>
      <c r="G3">
        <v>14.464778679057609</v>
      </c>
      <c r="H3">
        <v>2.894355863127517</v>
      </c>
      <c r="I3">
        <v>28.117086004794238</v>
      </c>
      <c r="J3">
        <v>3.7826816870593185</v>
      </c>
      <c r="K3">
        <v>40.469205096344787</v>
      </c>
      <c r="L3">
        <v>4.0414771849320861</v>
      </c>
      <c r="M3">
        <v>13.39998954188624</v>
      </c>
      <c r="N3">
        <v>3.1923102710481142</v>
      </c>
      <c r="O3">
        <v>3.5489406779171242</v>
      </c>
      <c r="P3">
        <v>1.5947317524083706</v>
      </c>
    </row>
    <row r="4" spans="1:16" x14ac:dyDescent="0.25">
      <c r="A4" s="3" t="str">
        <f>INDEX('Country and Variable Crosswalk'!B:B, MATCH('Urban Percentages Over Time'!B4, 'Country and Variable Crosswalk'!A:A, 0))</f>
        <v>AZE</v>
      </c>
      <c r="B4" s="1">
        <v>36</v>
      </c>
      <c r="C4">
        <v>32.442345738270312</v>
      </c>
      <c r="D4">
        <v>1.3342044836470399</v>
      </c>
      <c r="E4">
        <v>67.557654261729681</v>
      </c>
      <c r="F4">
        <v>1.3342044836470408</v>
      </c>
      <c r="G4">
        <v>4.0762088410102084</v>
      </c>
      <c r="H4">
        <v>0.70224748424125094</v>
      </c>
      <c r="I4">
        <v>11.17522342826538</v>
      </c>
      <c r="J4">
        <v>1.1389576165876674</v>
      </c>
      <c r="K4">
        <v>17.19091346899468</v>
      </c>
      <c r="L4">
        <v>1.401966792496524</v>
      </c>
      <c r="M4">
        <v>22.051573663625859</v>
      </c>
      <c r="N4">
        <v>1.4333840121322843</v>
      </c>
      <c r="O4">
        <v>45.506080598103857</v>
      </c>
      <c r="P4">
        <v>1.6014114021975721</v>
      </c>
    </row>
    <row r="5" spans="1:16" x14ac:dyDescent="0.25">
      <c r="A5" s="3" t="str">
        <f>INDEX('Country and Variable Crosswalk'!B:B, MATCH('Urban Percentages Over Time'!B5, 'Country and Variable Crosswalk'!A:A, 0))</f>
        <v>ARG</v>
      </c>
      <c r="B5" s="1">
        <v>40</v>
      </c>
      <c r="C5">
        <v>66.539324613944544</v>
      </c>
      <c r="D5">
        <v>2.4844822260384096</v>
      </c>
      <c r="E5">
        <v>33.460675386055463</v>
      </c>
      <c r="F5">
        <v>2.4844822260384141</v>
      </c>
      <c r="G5">
        <v>9.4402029124752875</v>
      </c>
      <c r="H5">
        <v>1.8378655755934445</v>
      </c>
      <c r="I5">
        <v>33.320743387587903</v>
      </c>
      <c r="J5">
        <v>2.9869673754331032</v>
      </c>
      <c r="K5">
        <v>23.778378313881252</v>
      </c>
      <c r="L5">
        <v>2.8744388488187811</v>
      </c>
      <c r="M5">
        <v>13.65441187267594</v>
      </c>
      <c r="N5">
        <v>2.1169250941808984</v>
      </c>
      <c r="O5">
        <v>19.80626351337963</v>
      </c>
      <c r="P5">
        <v>1.9051633513393529</v>
      </c>
    </row>
    <row r="6" spans="1:16" x14ac:dyDescent="0.25">
      <c r="A6" s="3" t="str">
        <f>INDEX('Country and Variable Crosswalk'!B:B, MATCH('Urban Percentages Over Time'!B6, 'Country and Variable Crosswalk'!A:A, 0))</f>
        <v>AUS</v>
      </c>
      <c r="B6" s="1">
        <v>56</v>
      </c>
      <c r="C6">
        <v>69.96424446265226</v>
      </c>
      <c r="D6">
        <v>2.9811792013596277</v>
      </c>
      <c r="E6">
        <v>30.035755537347729</v>
      </c>
      <c r="F6">
        <v>2.9811792013596281</v>
      </c>
      <c r="G6">
        <v>2.826730885308264</v>
      </c>
      <c r="H6">
        <v>1.003937137483738</v>
      </c>
      <c r="I6">
        <v>25.725987252820151</v>
      </c>
      <c r="J6">
        <v>2.9091115100837479</v>
      </c>
      <c r="K6">
        <v>41.411526324523521</v>
      </c>
      <c r="L6">
        <v>3.2574440741858992</v>
      </c>
      <c r="M6">
        <v>18.90009001608945</v>
      </c>
      <c r="N6">
        <v>2.7358797919423035</v>
      </c>
      <c r="O6">
        <v>11.135665521258611</v>
      </c>
      <c r="P6">
        <v>1.8441703966055292</v>
      </c>
    </row>
    <row r="7" spans="1:16" x14ac:dyDescent="0.25">
      <c r="A7" s="3" t="str">
        <f>INDEX('Country and Variable Crosswalk'!B:B, MATCH('Urban Percentages Over Time'!B7, 'Country and Variable Crosswalk'!A:A, 0))</f>
        <v>AUT</v>
      </c>
      <c r="B7" s="1">
        <v>76</v>
      </c>
      <c r="C7">
        <v>50.541155289093162</v>
      </c>
      <c r="D7">
        <v>2.3805638188669533</v>
      </c>
      <c r="E7">
        <v>49.458844710906817</v>
      </c>
      <c r="F7">
        <v>2.3805638188669525</v>
      </c>
      <c r="G7">
        <v>3.3592527933234688</v>
      </c>
      <c r="H7">
        <v>0.65491233549415995</v>
      </c>
      <c r="I7">
        <v>12.11924342589797</v>
      </c>
      <c r="J7">
        <v>1.5215041864532004</v>
      </c>
      <c r="K7">
        <v>35.062659069872112</v>
      </c>
      <c r="L7">
        <v>2.3285378229012119</v>
      </c>
      <c r="M7">
        <v>30.563373239435339</v>
      </c>
      <c r="N7">
        <v>2.4290085093398401</v>
      </c>
      <c r="O7">
        <v>18.895471471471119</v>
      </c>
      <c r="P7">
        <v>2.1133033520406106</v>
      </c>
    </row>
    <row r="8" spans="1:16" x14ac:dyDescent="0.25">
      <c r="A8" s="3" t="str">
        <f>INDEX('Country and Variable Crosswalk'!B:B, MATCH('Urban Percentages Over Time'!B8, 'Country and Variable Crosswalk'!A:A, 0))</f>
        <v>BEL</v>
      </c>
      <c r="B8" s="1">
        <v>100</v>
      </c>
      <c r="C8">
        <v>60.326337154672139</v>
      </c>
      <c r="D8">
        <v>2.151338368882513</v>
      </c>
      <c r="E8">
        <v>39.673662845327861</v>
      </c>
      <c r="F8">
        <v>2.1513383688825156</v>
      </c>
      <c r="G8">
        <v>3.5663285992087892</v>
      </c>
      <c r="H8">
        <v>1.0628297282968258</v>
      </c>
      <c r="I8">
        <v>19.062178814251411</v>
      </c>
      <c r="J8">
        <v>2.7044671770913755</v>
      </c>
      <c r="K8">
        <v>37.6978297412115</v>
      </c>
      <c r="L8">
        <v>3.0101308612676183</v>
      </c>
      <c r="M8">
        <v>23.297767894752891</v>
      </c>
      <c r="N8">
        <v>2.140241773509771</v>
      </c>
      <c r="O8">
        <v>16.375894950575411</v>
      </c>
      <c r="P8">
        <v>0.93798656266289715</v>
      </c>
    </row>
    <row r="9" spans="1:16" x14ac:dyDescent="0.25">
      <c r="A9" s="3" t="str">
        <f>INDEX('Country and Variable Crosswalk'!B:B, MATCH('Urban Percentages Over Time'!B9, 'Country and Variable Crosswalk'!A:A, 0))</f>
        <v>BRA</v>
      </c>
      <c r="B9" s="1">
        <v>124</v>
      </c>
      <c r="C9">
        <v>46.715403538808189</v>
      </c>
      <c r="D9">
        <v>2.4272179600009718</v>
      </c>
      <c r="E9">
        <v>53.284596461191803</v>
      </c>
      <c r="F9">
        <v>2.4272179600009722</v>
      </c>
      <c r="G9">
        <v>7.3719788248183704</v>
      </c>
      <c r="H9">
        <v>1.4005946075867708</v>
      </c>
      <c r="I9">
        <v>11.624463856139149</v>
      </c>
      <c r="J9">
        <v>1.4188479071398763</v>
      </c>
      <c r="K9">
        <v>27.718960857850501</v>
      </c>
      <c r="L9">
        <v>2.3449744838626323</v>
      </c>
      <c r="M9">
        <v>35.227818933773989</v>
      </c>
      <c r="N9">
        <v>2.3379667285913039</v>
      </c>
      <c r="O9">
        <v>18.05677752741801</v>
      </c>
      <c r="P9">
        <v>2.2266446535108284</v>
      </c>
    </row>
    <row r="10" spans="1:16" x14ac:dyDescent="0.25">
      <c r="A10" s="3" t="str">
        <f>INDEX('Country and Variable Crosswalk'!B:B, MATCH('Urban Percentages Over Time'!B10, 'Country and Variable Crosswalk'!A:A, 0))</f>
        <v>BGR</v>
      </c>
      <c r="B10" s="1">
        <v>152</v>
      </c>
      <c r="C10">
        <v>34.447226810421917</v>
      </c>
      <c r="D10">
        <v>3.3568080108724008</v>
      </c>
      <c r="E10">
        <v>65.55277318957809</v>
      </c>
      <c r="F10">
        <v>3.3568080108724043</v>
      </c>
      <c r="G10">
        <v>1.8022146757074391</v>
      </c>
      <c r="H10">
        <v>0.75547626599850115</v>
      </c>
      <c r="I10">
        <v>10.80076975359599</v>
      </c>
      <c r="J10">
        <v>2.1346731061503887</v>
      </c>
      <c r="K10">
        <v>21.844242381118271</v>
      </c>
      <c r="L10">
        <v>3.2715172474474197</v>
      </c>
      <c r="M10">
        <v>36.880678157763732</v>
      </c>
      <c r="N10">
        <v>3.9122583721664053</v>
      </c>
      <c r="O10">
        <v>28.67209503181455</v>
      </c>
      <c r="P10">
        <v>3.3478034017752352</v>
      </c>
    </row>
    <row r="11" spans="1:16" x14ac:dyDescent="0.25">
      <c r="A11" s="3" t="str">
        <f>INDEX('Country and Variable Crosswalk'!B:B, MATCH('Urban Percentages Over Time'!B11, 'Country and Variable Crosswalk'!A:A, 0))</f>
        <v>CAN</v>
      </c>
      <c r="B11" s="1">
        <v>158</v>
      </c>
      <c r="C11">
        <v>40.081733964888613</v>
      </c>
      <c r="D11">
        <v>3.0286859601231617</v>
      </c>
      <c r="E11">
        <v>59.91826603511138</v>
      </c>
      <c r="F11">
        <v>3.0286859601231644</v>
      </c>
      <c r="G11">
        <v>0</v>
      </c>
      <c r="I11">
        <v>8.2828746499039561</v>
      </c>
      <c r="J11">
        <v>1.9108636321799164</v>
      </c>
      <c r="K11">
        <v>30.96850438258717</v>
      </c>
      <c r="L11">
        <v>3.2317902370819165</v>
      </c>
      <c r="M11">
        <v>24.998240051939749</v>
      </c>
      <c r="N11">
        <v>3.4161633883744251</v>
      </c>
      <c r="O11">
        <v>34.920025983171747</v>
      </c>
      <c r="P11">
        <v>3.3294871251934666</v>
      </c>
    </row>
    <row r="12" spans="1:16" x14ac:dyDescent="0.25">
      <c r="A12" s="3" t="str">
        <f>INDEX('Country and Variable Crosswalk'!B:B, MATCH('Urban Percentages Over Time'!B12, 'Country and Variable Crosswalk'!A:A, 0))</f>
        <v>CHL</v>
      </c>
      <c r="B12" s="1">
        <v>170</v>
      </c>
      <c r="C12">
        <v>49.987529762448872</v>
      </c>
      <c r="D12">
        <v>3.1670753281424338</v>
      </c>
      <c r="E12">
        <v>50.012470237551142</v>
      </c>
      <c r="F12">
        <v>3.1670753281424329</v>
      </c>
      <c r="G12">
        <v>17.661933262087022</v>
      </c>
      <c r="H12">
        <v>2.2290314449396513</v>
      </c>
      <c r="I12">
        <v>10.60936715069646</v>
      </c>
      <c r="J12">
        <v>2.5022943846773624</v>
      </c>
      <c r="K12">
        <v>21.716229349664729</v>
      </c>
      <c r="L12">
        <v>3.2437072426393265</v>
      </c>
      <c r="M12">
        <v>22.480907250286091</v>
      </c>
      <c r="N12">
        <v>3.0148365486366417</v>
      </c>
      <c r="O12">
        <v>27.531562987265691</v>
      </c>
      <c r="P12">
        <v>1.8642146683923133</v>
      </c>
    </row>
    <row r="13" spans="1:16" x14ac:dyDescent="0.25">
      <c r="A13" s="3" t="str">
        <f>INDEX('Country and Variable Crosswalk'!B:B, MATCH('Urban Percentages Over Time'!B13, 'Country and Variable Crosswalk'!A:A, 0))</f>
        <v>QCN</v>
      </c>
      <c r="B13" s="1">
        <v>188</v>
      </c>
      <c r="C13">
        <v>87.730039774313354</v>
      </c>
      <c r="D13">
        <v>2.3142624220148225</v>
      </c>
      <c r="E13">
        <v>12.269960225686649</v>
      </c>
      <c r="F13">
        <v>2.3142624220148211</v>
      </c>
      <c r="G13">
        <v>21.228290057001381</v>
      </c>
      <c r="H13">
        <v>2.8885731030738904</v>
      </c>
      <c r="I13">
        <v>30.90593036592908</v>
      </c>
      <c r="J13">
        <v>3.389922639395532</v>
      </c>
      <c r="K13">
        <v>35.595819351382929</v>
      </c>
      <c r="L13">
        <v>3.0011062577372929</v>
      </c>
      <c r="M13">
        <v>11.980340087056399</v>
      </c>
      <c r="N13">
        <v>2.2910684740314395</v>
      </c>
      <c r="O13">
        <v>0</v>
      </c>
    </row>
    <row r="14" spans="1:16" x14ac:dyDescent="0.25">
      <c r="A14" s="3" t="str">
        <f>INDEX('Country and Variable Crosswalk'!B:B, MATCH('Urban Percentages Over Time'!B14, 'Country and Variable Crosswalk'!A:A, 0))</f>
        <v>TAP</v>
      </c>
      <c r="B14" s="1">
        <v>191</v>
      </c>
      <c r="C14">
        <v>60.593148306498946</v>
      </c>
      <c r="D14">
        <v>2.2032907258030519</v>
      </c>
      <c r="E14">
        <v>39.406851693501039</v>
      </c>
      <c r="F14">
        <v>2.203290725803051</v>
      </c>
      <c r="G14">
        <v>0</v>
      </c>
      <c r="I14">
        <v>19.58083117696042</v>
      </c>
      <c r="J14">
        <v>2.5970091808445996</v>
      </c>
      <c r="K14">
        <v>39.694898127946431</v>
      </c>
      <c r="L14">
        <v>2.814395452179836</v>
      </c>
      <c r="M14">
        <v>35.30429584074664</v>
      </c>
      <c r="N14">
        <v>2.3457458194994332</v>
      </c>
      <c r="O14">
        <v>4.1025558527543087</v>
      </c>
      <c r="P14">
        <v>1.2774910161181414</v>
      </c>
    </row>
    <row r="15" spans="1:16" x14ac:dyDescent="0.25">
      <c r="A15" s="3" t="str">
        <f>INDEX('Country and Variable Crosswalk'!B:B, MATCH('Urban Percentages Over Time'!B15, 'Country and Variable Crosswalk'!A:A, 0))</f>
        <v>COL</v>
      </c>
      <c r="B15" s="1">
        <v>203</v>
      </c>
      <c r="C15">
        <v>75.682849680587651</v>
      </c>
      <c r="D15">
        <v>2.0755363297030778</v>
      </c>
      <c r="E15">
        <v>24.317150319412359</v>
      </c>
      <c r="F15">
        <v>2.0755363297030751</v>
      </c>
      <c r="G15">
        <v>10.95894482125383</v>
      </c>
      <c r="H15">
        <v>1.4628731694982544</v>
      </c>
      <c r="I15">
        <v>26.111031484193159</v>
      </c>
      <c r="J15">
        <v>2.7502477257714224</v>
      </c>
      <c r="K15">
        <v>38.612873375140651</v>
      </c>
      <c r="L15">
        <v>2.8994037256014278</v>
      </c>
      <c r="M15">
        <v>12.787449932976889</v>
      </c>
      <c r="N15">
        <v>1.9789132289295648</v>
      </c>
      <c r="O15">
        <v>11.52970038643546</v>
      </c>
      <c r="P15">
        <v>0.99970400635903622</v>
      </c>
    </row>
    <row r="16" spans="1:16" x14ac:dyDescent="0.25">
      <c r="A16" s="3" t="str">
        <f>INDEX('Country and Variable Crosswalk'!B:B, MATCH('Urban Percentages Over Time'!B16, 'Country and Variable Crosswalk'!A:A, 0))</f>
        <v>CRI</v>
      </c>
      <c r="B16" s="1">
        <v>208</v>
      </c>
      <c r="C16">
        <v>82.505056956608058</v>
      </c>
      <c r="D16">
        <v>2.244079197075477</v>
      </c>
      <c r="E16">
        <v>17.494943043391949</v>
      </c>
      <c r="F16">
        <v>2.2440791970754752</v>
      </c>
      <c r="G16">
        <v>15.41121482022943</v>
      </c>
      <c r="H16">
        <v>2.2213916294852134</v>
      </c>
      <c r="I16">
        <v>33.735178139993742</v>
      </c>
      <c r="J16">
        <v>2.751979935744993</v>
      </c>
      <c r="K16">
        <v>33.35866399638482</v>
      </c>
      <c r="L16">
        <v>2.9536389542416832</v>
      </c>
      <c r="M16">
        <v>12.795798393011211</v>
      </c>
      <c r="N16">
        <v>2.1602547884598948</v>
      </c>
      <c r="O16">
        <v>4.6991446503807834</v>
      </c>
      <c r="P16">
        <v>1.1405996639052582</v>
      </c>
    </row>
    <row r="17" spans="1:16" x14ac:dyDescent="0.25">
      <c r="A17" s="3" t="str">
        <f>INDEX('Country and Variable Crosswalk'!B:B, MATCH('Urban Percentages Over Time'!B17, 'Country and Variable Crosswalk'!A:A, 0))</f>
        <v>HRV</v>
      </c>
      <c r="B17" s="1">
        <v>214</v>
      </c>
      <c r="C17">
        <v>75.953177105897225</v>
      </c>
      <c r="D17">
        <v>3.456497909076762</v>
      </c>
      <c r="E17">
        <v>24.046822894102782</v>
      </c>
      <c r="F17">
        <v>3.4564979090767678</v>
      </c>
      <c r="G17">
        <v>14.41848777935537</v>
      </c>
      <c r="H17">
        <v>2.0241362515386272</v>
      </c>
      <c r="I17">
        <v>32.032131723013698</v>
      </c>
      <c r="J17">
        <v>3.8262071768204566</v>
      </c>
      <c r="K17">
        <v>29.50255760352783</v>
      </c>
      <c r="L17">
        <v>3.9343099421685137</v>
      </c>
      <c r="M17">
        <v>14.43873096803372</v>
      </c>
      <c r="N17">
        <v>2.8371501935351771</v>
      </c>
      <c r="O17">
        <v>9.6080919260693598</v>
      </c>
      <c r="P17">
        <v>2.454409373797751</v>
      </c>
    </row>
    <row r="18" spans="1:16" x14ac:dyDescent="0.25">
      <c r="A18" s="3" t="str">
        <f>INDEX('Country and Variable Crosswalk'!B:B, MATCH('Urban Percentages Over Time'!B18, 'Country and Variable Crosswalk'!A:A, 0))</f>
        <v>CZE</v>
      </c>
      <c r="B18" s="1">
        <v>233</v>
      </c>
      <c r="C18">
        <v>70.986533037850208</v>
      </c>
      <c r="D18">
        <v>1.3672734887484401</v>
      </c>
      <c r="E18">
        <v>29.013466962149781</v>
      </c>
      <c r="F18">
        <v>1.3672734887484379</v>
      </c>
      <c r="G18">
        <v>23.328447973759339</v>
      </c>
      <c r="H18">
        <v>1.6814588866746045</v>
      </c>
      <c r="I18">
        <v>24.45130672438351</v>
      </c>
      <c r="J18">
        <v>2.029818079659131</v>
      </c>
      <c r="K18">
        <v>23.20677833970759</v>
      </c>
      <c r="L18">
        <v>1.8085658091751233</v>
      </c>
      <c r="M18">
        <v>29.01346696214955</v>
      </c>
      <c r="N18">
        <v>1.3672734887484628</v>
      </c>
      <c r="O18">
        <v>0</v>
      </c>
    </row>
    <row r="19" spans="1:16" x14ac:dyDescent="0.25">
      <c r="A19" s="3" t="str">
        <f>INDEX('Country and Variable Crosswalk'!B:B, MATCH('Urban Percentages Over Time'!B19, 'Country and Variable Crosswalk'!A:A, 0))</f>
        <v>DNK</v>
      </c>
      <c r="B19" s="1">
        <v>246</v>
      </c>
      <c r="C19">
        <v>72.268279292362507</v>
      </c>
      <c r="D19">
        <v>3.2552715015588012</v>
      </c>
      <c r="E19">
        <v>27.7317207076375</v>
      </c>
      <c r="F19">
        <v>3.2552715015588025</v>
      </c>
      <c r="G19">
        <v>13.116069665265019</v>
      </c>
      <c r="H19">
        <v>2.4569972430179332</v>
      </c>
      <c r="I19">
        <v>22.952635136825599</v>
      </c>
      <c r="J19">
        <v>3.4877330354622584</v>
      </c>
      <c r="K19">
        <v>36.199574490271999</v>
      </c>
      <c r="L19">
        <v>3.6348804316881567</v>
      </c>
      <c r="M19">
        <v>27.731720707637379</v>
      </c>
      <c r="N19">
        <v>3.2552715015588238</v>
      </c>
      <c r="O19">
        <v>0</v>
      </c>
    </row>
    <row r="20" spans="1:16" x14ac:dyDescent="0.25">
      <c r="A20" s="3" t="str">
        <f>INDEX('Country and Variable Crosswalk'!B:B, MATCH('Urban Percentages Over Time'!B20, 'Country and Variable Crosswalk'!A:A, 0))</f>
        <v>DOM</v>
      </c>
      <c r="B20" s="1">
        <v>250</v>
      </c>
      <c r="C20">
        <v>70.350193372799907</v>
      </c>
      <c r="D20">
        <v>2.8003081956274749</v>
      </c>
      <c r="E20">
        <v>29.649806627200078</v>
      </c>
      <c r="F20">
        <v>2.8003081956274678</v>
      </c>
      <c r="G20">
        <v>4.5862317489873083</v>
      </c>
      <c r="H20">
        <v>1.2569258976108095</v>
      </c>
      <c r="I20">
        <v>24.843130896421791</v>
      </c>
      <c r="J20">
        <v>2.7371620886709174</v>
      </c>
      <c r="K20">
        <v>40.920830727390943</v>
      </c>
      <c r="L20">
        <v>3.3032657389974043</v>
      </c>
      <c r="M20">
        <v>20.484500374303462</v>
      </c>
      <c r="N20">
        <v>2.6682661726769727</v>
      </c>
      <c r="O20">
        <v>9.1653062528965084</v>
      </c>
      <c r="P20">
        <v>1.9228550097303398</v>
      </c>
    </row>
    <row r="21" spans="1:16" x14ac:dyDescent="0.25">
      <c r="A21" s="3" t="str">
        <f>INDEX('Country and Variable Crosswalk'!B:B, MATCH('Urban Percentages Over Time'!B21, 'Country and Variable Crosswalk'!A:A, 0))</f>
        <v>EST</v>
      </c>
      <c r="B21" s="1">
        <v>268</v>
      </c>
      <c r="C21">
        <v>59.492633766848698</v>
      </c>
      <c r="D21">
        <v>2.0828500901590457</v>
      </c>
      <c r="E21">
        <v>40.507366233151302</v>
      </c>
      <c r="F21">
        <v>2.0828500901590443</v>
      </c>
      <c r="G21">
        <v>30.960566615463421</v>
      </c>
      <c r="H21">
        <v>2.1310212627252314</v>
      </c>
      <c r="I21">
        <v>12.421037237254749</v>
      </c>
      <c r="J21">
        <v>2.3617262742647993</v>
      </c>
      <c r="K21">
        <v>16.111029914130491</v>
      </c>
      <c r="L21">
        <v>2.192849466619804</v>
      </c>
      <c r="M21">
        <v>16.640993527188542</v>
      </c>
      <c r="N21">
        <v>2.0442708093104787</v>
      </c>
      <c r="O21">
        <v>23.866372705962821</v>
      </c>
      <c r="P21">
        <v>1.9781177675840063</v>
      </c>
    </row>
    <row r="22" spans="1:16" x14ac:dyDescent="0.25">
      <c r="A22" s="3" t="str">
        <f>INDEX('Country and Variable Crosswalk'!B:B, MATCH('Urban Percentages Over Time'!B22, 'Country and Variable Crosswalk'!A:A, 0))</f>
        <v>FIN</v>
      </c>
      <c r="B22" s="1">
        <v>276</v>
      </c>
      <c r="C22">
        <v>71.619562477630296</v>
      </c>
      <c r="D22">
        <v>3.1212333414955</v>
      </c>
      <c r="E22">
        <v>28.380437522369711</v>
      </c>
      <c r="F22">
        <v>3.1212333414955018</v>
      </c>
      <c r="G22">
        <v>7.5007018775492966</v>
      </c>
      <c r="H22">
        <v>2.1093772840266016</v>
      </c>
      <c r="I22">
        <v>22.838015252369491</v>
      </c>
      <c r="J22">
        <v>2.9938351489835044</v>
      </c>
      <c r="K22">
        <v>41.280845347711526</v>
      </c>
      <c r="L22">
        <v>3.62015270890761</v>
      </c>
      <c r="M22">
        <v>23.036773929620399</v>
      </c>
      <c r="N22">
        <v>2.8518534175555588</v>
      </c>
      <c r="O22">
        <v>5.3436635927492784</v>
      </c>
      <c r="P22">
        <v>1.3724590801621566</v>
      </c>
    </row>
    <row r="23" spans="1:16" x14ac:dyDescent="0.25">
      <c r="A23" s="3" t="str">
        <f>INDEX('Country and Variable Crosswalk'!B:B, MATCH('Urban Percentages Over Time'!B23, 'Country and Variable Crosswalk'!A:A, 0))</f>
        <v>FRA</v>
      </c>
      <c r="B23" s="1">
        <v>300</v>
      </c>
      <c r="C23">
        <v>68.331501861224169</v>
      </c>
      <c r="D23">
        <v>2.7625978142756611</v>
      </c>
      <c r="E23">
        <v>31.668498138775821</v>
      </c>
      <c r="F23">
        <v>2.7625978142756584</v>
      </c>
      <c r="G23">
        <v>8.3977139627433139</v>
      </c>
      <c r="H23">
        <v>1.8524364573572332</v>
      </c>
      <c r="I23">
        <v>21.442895370217201</v>
      </c>
      <c r="J23">
        <v>1.9875631078283174</v>
      </c>
      <c r="K23">
        <v>38.490892528263267</v>
      </c>
      <c r="L23">
        <v>3.3629042288169733</v>
      </c>
      <c r="M23">
        <v>20.687188504012479</v>
      </c>
      <c r="N23">
        <v>2.5505305558993534</v>
      </c>
      <c r="O23">
        <v>10.98130963476371</v>
      </c>
      <c r="P23">
        <v>1.6582242920416932</v>
      </c>
    </row>
    <row r="24" spans="1:16" x14ac:dyDescent="0.25">
      <c r="A24" s="3" t="str">
        <f>INDEX('Country and Variable Crosswalk'!B:B, MATCH('Urban Percentages Over Time'!B24, 'Country and Variable Crosswalk'!A:A, 0))</f>
        <v>GEO</v>
      </c>
      <c r="B24" s="1">
        <v>344</v>
      </c>
      <c r="C24">
        <v>0</v>
      </c>
      <c r="E24">
        <v>100</v>
      </c>
      <c r="G24">
        <v>0</v>
      </c>
      <c r="I24">
        <v>0</v>
      </c>
      <c r="K24">
        <v>0</v>
      </c>
      <c r="M24">
        <v>0</v>
      </c>
      <c r="O24">
        <v>100</v>
      </c>
    </row>
    <row r="25" spans="1:16" x14ac:dyDescent="0.25">
      <c r="A25" s="3" t="str">
        <f>INDEX('Country and Variable Crosswalk'!B:B, MATCH('Urban Percentages Over Time'!B25, 'Country and Variable Crosswalk'!A:A, 0))</f>
        <v>DEU</v>
      </c>
      <c r="B25" s="1">
        <v>348</v>
      </c>
      <c r="C25">
        <v>55.169573699690901</v>
      </c>
      <c r="D25">
        <v>3.3199237781537376</v>
      </c>
      <c r="E25">
        <v>44.830426300309099</v>
      </c>
      <c r="F25">
        <v>3.3199237781537341</v>
      </c>
      <c r="G25">
        <v>2.9320312752436801</v>
      </c>
      <c r="H25">
        <v>0.64599007189808955</v>
      </c>
      <c r="I25">
        <v>16.678306051573671</v>
      </c>
      <c r="J25">
        <v>2.6570599375586434</v>
      </c>
      <c r="K25">
        <v>35.559236372873592</v>
      </c>
      <c r="L25">
        <v>3.268807699934825</v>
      </c>
      <c r="M25">
        <v>24.311693656549149</v>
      </c>
      <c r="N25">
        <v>2.9196190564158004</v>
      </c>
      <c r="O25">
        <v>20.518732643759929</v>
      </c>
      <c r="P25">
        <v>1.8595871882629367</v>
      </c>
    </row>
    <row r="26" spans="1:16" x14ac:dyDescent="0.25">
      <c r="A26" s="3" t="str">
        <f>INDEX('Country and Variable Crosswalk'!B:B, MATCH('Urban Percentages Over Time'!B26, 'Country and Variable Crosswalk'!A:A, 0))</f>
        <v>GRC</v>
      </c>
      <c r="B26" s="1">
        <v>352</v>
      </c>
      <c r="C26">
        <v>70.416600118834282</v>
      </c>
      <c r="D26">
        <v>0.17149356722798487</v>
      </c>
      <c r="E26">
        <v>29.583399881165722</v>
      </c>
      <c r="F26">
        <v>0.17149356722798556</v>
      </c>
      <c r="G26">
        <v>19.381771655478911</v>
      </c>
      <c r="H26">
        <v>0.22794566395722787</v>
      </c>
      <c r="I26">
        <v>22.832240116590739</v>
      </c>
      <c r="J26">
        <v>0.24003692496040363</v>
      </c>
      <c r="K26">
        <v>28.202588346764589</v>
      </c>
      <c r="L26">
        <v>0.22683387643627753</v>
      </c>
      <c r="M26">
        <v>29.58339988116575</v>
      </c>
      <c r="N26">
        <v>0.17149356722796835</v>
      </c>
      <c r="O26">
        <v>0</v>
      </c>
    </row>
    <row r="27" spans="1:16" x14ac:dyDescent="0.25">
      <c r="A27" s="3" t="str">
        <f>INDEX('Country and Variable Crosswalk'!B:B, MATCH('Urban Percentages Over Time'!B27, 'Country and Variable Crosswalk'!A:A, 0))</f>
        <v>HKG</v>
      </c>
      <c r="B27" s="1">
        <v>360</v>
      </c>
      <c r="C27">
        <v>85.82239979222129</v>
      </c>
      <c r="D27">
        <v>1.9720220215068847</v>
      </c>
      <c r="E27">
        <v>14.17760020777871</v>
      </c>
      <c r="F27">
        <v>1.9720220215068858</v>
      </c>
      <c r="G27">
        <v>30.150675303113861</v>
      </c>
      <c r="H27">
        <v>3.3679744183910403</v>
      </c>
      <c r="I27">
        <v>41.75605005397734</v>
      </c>
      <c r="J27">
        <v>3.7814287459245932</v>
      </c>
      <c r="K27">
        <v>13.915674435130169</v>
      </c>
      <c r="L27">
        <v>2.466180050214752</v>
      </c>
      <c r="M27">
        <v>6.2016589545802301</v>
      </c>
      <c r="N27">
        <v>1.6496803298981155</v>
      </c>
      <c r="O27">
        <v>7.9759412531983864</v>
      </c>
      <c r="P27">
        <v>1.9645946490409862</v>
      </c>
    </row>
    <row r="28" spans="1:16" x14ac:dyDescent="0.25">
      <c r="A28" s="3" t="str">
        <f>INDEX('Country and Variable Crosswalk'!B:B, MATCH('Urban Percentages Over Time'!B28, 'Country and Variable Crosswalk'!A:A, 0))</f>
        <v>HUN</v>
      </c>
      <c r="B28" s="1">
        <v>372</v>
      </c>
      <c r="C28">
        <v>70.811650306173249</v>
      </c>
      <c r="D28">
        <v>3.3488999898082858</v>
      </c>
      <c r="E28">
        <v>29.188349693826758</v>
      </c>
      <c r="F28">
        <v>3.3488999898082854</v>
      </c>
      <c r="G28">
        <v>19.872271998122571</v>
      </c>
      <c r="H28">
        <v>3.2674227259116213</v>
      </c>
      <c r="I28">
        <v>33.515892856425083</v>
      </c>
      <c r="J28">
        <v>3.5572940549289562</v>
      </c>
      <c r="K28">
        <v>17.423485451625609</v>
      </c>
      <c r="L28">
        <v>2.6755473234250138</v>
      </c>
      <c r="M28">
        <v>6.7249898037417664</v>
      </c>
      <c r="N28">
        <v>1.8391379256090981</v>
      </c>
      <c r="O28">
        <v>22.463359890084991</v>
      </c>
      <c r="P28">
        <v>3.0810285652540754</v>
      </c>
    </row>
    <row r="29" spans="1:16" x14ac:dyDescent="0.25">
      <c r="A29" s="3" t="str">
        <f>INDEX('Country and Variable Crosswalk'!B:B, MATCH('Urban Percentages Over Time'!B29, 'Country and Variable Crosswalk'!A:A, 0))</f>
        <v>ISL</v>
      </c>
      <c r="B29" s="1">
        <v>376</v>
      </c>
      <c r="C29">
        <v>62.404895359595272</v>
      </c>
      <c r="D29">
        <v>3.2338388821893442</v>
      </c>
      <c r="E29">
        <v>37.595104640404728</v>
      </c>
      <c r="F29">
        <v>3.2338388821893451</v>
      </c>
      <c r="G29">
        <v>14.537862484742821</v>
      </c>
      <c r="H29">
        <v>2.7207375525379551</v>
      </c>
      <c r="I29">
        <v>14.24298789650493</v>
      </c>
      <c r="J29">
        <v>2.6604888653253385</v>
      </c>
      <c r="K29">
        <v>33.624044978347662</v>
      </c>
      <c r="L29">
        <v>3.5044387554741765</v>
      </c>
      <c r="M29">
        <v>37.5951046404046</v>
      </c>
      <c r="N29">
        <v>3.2338388821894246</v>
      </c>
      <c r="O29">
        <v>0</v>
      </c>
    </row>
    <row r="30" spans="1:16" x14ac:dyDescent="0.25">
      <c r="A30" s="3" t="str">
        <f>INDEX('Country and Variable Crosswalk'!B:B, MATCH('Urban Percentages Over Time'!B30, 'Country and Variable Crosswalk'!A:A, 0))</f>
        <v>QHP</v>
      </c>
      <c r="B30" s="1">
        <v>380</v>
      </c>
      <c r="C30">
        <v>71.450459103832202</v>
      </c>
      <c r="D30">
        <v>2.7491338519158437</v>
      </c>
      <c r="E30">
        <v>28.549540896167791</v>
      </c>
      <c r="F30">
        <v>2.7491338519158446</v>
      </c>
      <c r="G30">
        <v>2.2093564495851892</v>
      </c>
      <c r="H30">
        <v>1.0315489126764046</v>
      </c>
      <c r="I30">
        <v>17.88953462374926</v>
      </c>
      <c r="J30">
        <v>2.8430626202995022</v>
      </c>
      <c r="K30">
        <v>51.351568030497582</v>
      </c>
      <c r="L30">
        <v>3.7358968583591499</v>
      </c>
      <c r="M30">
        <v>21.276127351892129</v>
      </c>
      <c r="N30">
        <v>2.6987030029894692</v>
      </c>
      <c r="O30">
        <v>7.2734135442758641</v>
      </c>
      <c r="P30">
        <v>1.4421110929577463</v>
      </c>
    </row>
    <row r="31" spans="1:16" x14ac:dyDescent="0.25">
      <c r="A31" s="3" t="str">
        <f>INDEX('Country and Variable Crosswalk'!B:B, MATCH('Urban Percentages Over Time'!B31, 'Country and Variable Crosswalk'!A:A, 0))</f>
        <v>IDN</v>
      </c>
      <c r="B31" s="1">
        <v>392</v>
      </c>
      <c r="C31">
        <v>27.626196603521841</v>
      </c>
      <c r="D31">
        <v>3.1133964791129216</v>
      </c>
      <c r="E31">
        <v>72.373803396478152</v>
      </c>
      <c r="F31">
        <v>3.1133964791129207</v>
      </c>
      <c r="G31">
        <v>0</v>
      </c>
      <c r="I31">
        <v>0</v>
      </c>
      <c r="K31">
        <v>26.57246433144746</v>
      </c>
      <c r="L31">
        <v>3.2208672527341706</v>
      </c>
      <c r="M31">
        <v>51.899468475772352</v>
      </c>
      <c r="N31">
        <v>3.4709441899594982</v>
      </c>
      <c r="O31">
        <v>20.47433492070558</v>
      </c>
      <c r="P31">
        <v>2.8216278736033296</v>
      </c>
    </row>
    <row r="32" spans="1:16" x14ac:dyDescent="0.25">
      <c r="A32" s="3" t="str">
        <f>INDEX('Country and Variable Crosswalk'!B:B, MATCH('Urban Percentages Over Time'!B32, 'Country and Variable Crosswalk'!A:A, 0))</f>
        <v>IRL</v>
      </c>
      <c r="B32" s="1">
        <v>400</v>
      </c>
      <c r="C32">
        <v>66.15107264437205</v>
      </c>
      <c r="D32">
        <v>2.9854500616560511</v>
      </c>
      <c r="E32">
        <v>33.848927355627943</v>
      </c>
      <c r="F32">
        <v>2.9854500616560511</v>
      </c>
      <c r="G32">
        <v>13.868042904210601</v>
      </c>
      <c r="H32">
        <v>2.1857525161147735</v>
      </c>
      <c r="I32">
        <v>29.734189080344699</v>
      </c>
      <c r="J32">
        <v>3.2934093567344531</v>
      </c>
      <c r="K32">
        <v>22.54884065981717</v>
      </c>
      <c r="L32">
        <v>2.7682264037284057</v>
      </c>
      <c r="M32">
        <v>17.972839151075839</v>
      </c>
      <c r="N32">
        <v>2.7261313334707085</v>
      </c>
      <c r="O32">
        <v>15.876088204551699</v>
      </c>
      <c r="P32">
        <v>1.9582728898907891</v>
      </c>
    </row>
    <row r="33" spans="1:16" x14ac:dyDescent="0.25">
      <c r="A33" s="3" t="str">
        <f>INDEX('Country and Variable Crosswalk'!B:B, MATCH('Urban Percentages Over Time'!B33, 'Country and Variable Crosswalk'!A:A, 0))</f>
        <v>ISR</v>
      </c>
      <c r="B33" s="1">
        <v>410</v>
      </c>
      <c r="C33">
        <v>14.78656326390043</v>
      </c>
      <c r="D33">
        <v>2.1431693948605588</v>
      </c>
      <c r="E33">
        <v>85.213436736099553</v>
      </c>
      <c r="F33">
        <v>2.1431693948605597</v>
      </c>
      <c r="G33">
        <v>0</v>
      </c>
      <c r="I33">
        <v>2.5708501995647279</v>
      </c>
      <c r="J33">
        <v>1.2070844162789909</v>
      </c>
      <c r="K33">
        <v>10.89174224019234</v>
      </c>
      <c r="L33">
        <v>2.329608730768451</v>
      </c>
      <c r="M33">
        <v>37.627439587279852</v>
      </c>
      <c r="N33">
        <v>3.1721203416821342</v>
      </c>
      <c r="O33">
        <v>47.585997148819729</v>
      </c>
      <c r="P33">
        <v>2.6247541097750768</v>
      </c>
    </row>
    <row r="34" spans="1:16" x14ac:dyDescent="0.25">
      <c r="A34" s="3" t="str">
        <f>INDEX('Country and Variable Crosswalk'!B:B, MATCH('Urban Percentages Over Time'!B34, 'Country and Variable Crosswalk'!A:A, 0))</f>
        <v>ITA</v>
      </c>
      <c r="B34" s="1">
        <v>411</v>
      </c>
      <c r="C34">
        <v>74.126441966921803</v>
      </c>
      <c r="D34">
        <v>0.97272734920595727</v>
      </c>
      <c r="E34">
        <v>25.873558033078211</v>
      </c>
      <c r="F34">
        <v>0.97272734920595527</v>
      </c>
      <c r="G34">
        <v>13.482400696513141</v>
      </c>
      <c r="H34">
        <v>0.73627540106468403</v>
      </c>
      <c r="I34">
        <v>17.071863085619778</v>
      </c>
      <c r="J34">
        <v>1.1227042017026636</v>
      </c>
      <c r="K34">
        <v>43.57217818478901</v>
      </c>
      <c r="L34">
        <v>1.0313617577885656</v>
      </c>
      <c r="M34">
        <v>25.873558033078091</v>
      </c>
      <c r="N34">
        <v>0.97272734920598158</v>
      </c>
      <c r="O34">
        <v>0</v>
      </c>
    </row>
    <row r="35" spans="1:16" x14ac:dyDescent="0.25">
      <c r="A35" s="3" t="str">
        <f>INDEX('Country and Variable Crosswalk'!B:B, MATCH('Urban Percentages Over Time'!B35, 'Country and Variable Crosswalk'!A:A, 0))</f>
        <v>JPN</v>
      </c>
      <c r="B35" s="1">
        <v>422</v>
      </c>
      <c r="C35">
        <v>78.359953625786872</v>
      </c>
      <c r="D35">
        <v>2.7280023045786388</v>
      </c>
      <c r="E35">
        <v>21.640046374213139</v>
      </c>
      <c r="F35">
        <v>2.728002304578637</v>
      </c>
      <c r="G35">
        <v>15.8701114750064</v>
      </c>
      <c r="H35">
        <v>2.0070227867004338</v>
      </c>
      <c r="I35">
        <v>31.021785158904979</v>
      </c>
      <c r="J35">
        <v>3.3772611636785186</v>
      </c>
      <c r="K35">
        <v>31.468056991875599</v>
      </c>
      <c r="L35">
        <v>2.9499934665367888</v>
      </c>
      <c r="M35">
        <v>18.446551900277431</v>
      </c>
      <c r="N35">
        <v>2.5378182820665214</v>
      </c>
      <c r="O35">
        <v>3.1934944739355919</v>
      </c>
      <c r="P35">
        <v>1.1248184391607365</v>
      </c>
    </row>
    <row r="36" spans="1:16" x14ac:dyDescent="0.25">
      <c r="A36" s="3" t="str">
        <f>INDEX('Country and Variable Crosswalk'!B:B, MATCH('Urban Percentages Over Time'!B36, 'Country and Variable Crosswalk'!A:A, 0))</f>
        <v>KAZ</v>
      </c>
      <c r="B36" s="1">
        <v>428</v>
      </c>
      <c r="C36">
        <v>70.437198038311237</v>
      </c>
      <c r="D36">
        <v>1.1814214452310214</v>
      </c>
      <c r="E36">
        <v>29.56280196168878</v>
      </c>
      <c r="F36">
        <v>1.1814214452310228</v>
      </c>
      <c r="G36">
        <v>21.652935447148771</v>
      </c>
      <c r="H36">
        <v>1.0346166177638827</v>
      </c>
      <c r="I36">
        <v>22.895479174229511</v>
      </c>
      <c r="J36">
        <v>1.437513862382644</v>
      </c>
      <c r="K36">
        <v>25.88878341693297</v>
      </c>
      <c r="L36">
        <v>1.5661943983988307</v>
      </c>
      <c r="M36">
        <v>29.562801961688749</v>
      </c>
      <c r="N36">
        <v>1.1814214452310015</v>
      </c>
      <c r="O36">
        <v>0</v>
      </c>
    </row>
    <row r="37" spans="1:16" x14ac:dyDescent="0.25">
      <c r="A37" s="3" t="str">
        <f>INDEX('Country and Variable Crosswalk'!B:B, MATCH('Urban Percentages Over Time'!B37, 'Country and Variable Crosswalk'!A:A, 0))</f>
        <v>JOR</v>
      </c>
      <c r="B37" s="1">
        <v>440</v>
      </c>
      <c r="C37">
        <v>62.130108057097772</v>
      </c>
      <c r="D37">
        <v>0.82636308827067728</v>
      </c>
      <c r="E37">
        <v>37.869891942902228</v>
      </c>
      <c r="F37">
        <v>0.82636308827067873</v>
      </c>
      <c r="G37">
        <v>20.987081600421991</v>
      </c>
      <c r="H37">
        <v>1.294969273192873</v>
      </c>
      <c r="I37">
        <v>21.37724239126409</v>
      </c>
      <c r="J37">
        <v>2.4193577179476282</v>
      </c>
      <c r="K37">
        <v>19.765784065411509</v>
      </c>
      <c r="L37">
        <v>2.0742349622677212</v>
      </c>
      <c r="M37">
        <v>37.869891942902413</v>
      </c>
      <c r="N37">
        <v>0.82636308827066851</v>
      </c>
      <c r="O37">
        <v>0</v>
      </c>
    </row>
    <row r="38" spans="1:16" x14ac:dyDescent="0.25">
      <c r="A38" s="3" t="str">
        <f>INDEX('Country and Variable Crosswalk'!B:B, MATCH('Urban Percentages Over Time'!B38, 'Country and Variable Crosswalk'!A:A, 0))</f>
        <v>KOR</v>
      </c>
      <c r="B38" s="1">
        <v>442</v>
      </c>
      <c r="C38">
        <v>56.692897422120502</v>
      </c>
      <c r="D38">
        <v>0.1062267901936315</v>
      </c>
      <c r="E38">
        <v>43.307102577879512</v>
      </c>
      <c r="F38">
        <v>0.10622679019362666</v>
      </c>
      <c r="G38">
        <v>0</v>
      </c>
      <c r="I38">
        <v>33.523438934452251</v>
      </c>
      <c r="J38">
        <v>9.3335303979257142E-2</v>
      </c>
      <c r="K38">
        <v>23.16945848766807</v>
      </c>
      <c r="L38">
        <v>8.0848895721508815E-2</v>
      </c>
      <c r="M38">
        <v>43.307102577879668</v>
      </c>
      <c r="N38">
        <v>0.10622679019360326</v>
      </c>
      <c r="O38">
        <v>0</v>
      </c>
    </row>
    <row r="39" spans="1:16" x14ac:dyDescent="0.25">
      <c r="A39" s="3" t="str">
        <f>INDEX('Country and Variable Crosswalk'!B:B, MATCH('Urban Percentages Over Time'!B39, 'Country and Variable Crosswalk'!A:A, 0))</f>
        <v>KSV</v>
      </c>
      <c r="B39" s="1">
        <v>446</v>
      </c>
      <c r="C39">
        <v>0</v>
      </c>
      <c r="E39">
        <v>99.556245861465698</v>
      </c>
      <c r="F39">
        <v>3.1310564679401916E-2</v>
      </c>
      <c r="G39">
        <v>0</v>
      </c>
      <c r="I39">
        <v>0</v>
      </c>
      <c r="K39">
        <v>0</v>
      </c>
      <c r="M39">
        <v>99.556245861465698</v>
      </c>
      <c r="N39">
        <v>3.1310564679401916E-2</v>
      </c>
      <c r="O39">
        <v>0</v>
      </c>
    </row>
    <row r="40" spans="1:16" x14ac:dyDescent="0.25">
      <c r="A40" s="3" t="str">
        <f>INDEX('Country and Variable Crosswalk'!B:B, MATCH('Urban Percentages Over Time'!B40, 'Country and Variable Crosswalk'!A:A, 0))</f>
        <v>KGZ</v>
      </c>
      <c r="B40" s="1">
        <v>470</v>
      </c>
      <c r="C40">
        <v>100</v>
      </c>
      <c r="E40">
        <v>0</v>
      </c>
      <c r="G40">
        <v>14.32175697545615</v>
      </c>
      <c r="H40">
        <v>5.7881910150351927E-2</v>
      </c>
      <c r="I40">
        <v>56.59415028541995</v>
      </c>
      <c r="J40">
        <v>0.12715061388482302</v>
      </c>
      <c r="K40">
        <v>29.0840927391239</v>
      </c>
      <c r="L40">
        <v>0.13128730238238084</v>
      </c>
      <c r="M40">
        <v>0</v>
      </c>
      <c r="O40">
        <v>0</v>
      </c>
    </row>
    <row r="41" spans="1:16" x14ac:dyDescent="0.25">
      <c r="A41" s="3" t="str">
        <f>INDEX('Country and Variable Crosswalk'!B:B, MATCH('Urban Percentages Over Time'!B41, 'Country and Variable Crosswalk'!A:A, 0))</f>
        <v>LBN</v>
      </c>
      <c r="B41" s="1">
        <v>484</v>
      </c>
      <c r="C41">
        <v>52.436988038159861</v>
      </c>
      <c r="D41">
        <v>2.7009986767036498</v>
      </c>
      <c r="E41">
        <v>47.563011961840139</v>
      </c>
      <c r="F41">
        <v>2.7009986767036516</v>
      </c>
      <c r="G41">
        <v>17.269052175633931</v>
      </c>
      <c r="H41">
        <v>1.804830349787115</v>
      </c>
      <c r="I41">
        <v>16.542718613108519</v>
      </c>
      <c r="J41">
        <v>2.3912168923710526</v>
      </c>
      <c r="K41">
        <v>18.625217249416959</v>
      </c>
      <c r="L41">
        <v>2.5102102708438792</v>
      </c>
      <c r="M41">
        <v>25.196045805116341</v>
      </c>
      <c r="N41">
        <v>2.4498395149175041</v>
      </c>
      <c r="O41">
        <v>22.36696615672426</v>
      </c>
      <c r="P41">
        <v>2.5651964660942705</v>
      </c>
    </row>
    <row r="42" spans="1:16" x14ac:dyDescent="0.25">
      <c r="A42" s="3" t="str">
        <f>INDEX('Country and Variable Crosswalk'!B:B, MATCH('Urban Percentages Over Time'!B42, 'Country and Variable Crosswalk'!A:A, 0))</f>
        <v>LVA</v>
      </c>
      <c r="B42" s="1">
        <v>498</v>
      </c>
      <c r="C42">
        <v>81.429382992615658</v>
      </c>
      <c r="D42">
        <v>1.7499668562510924</v>
      </c>
      <c r="E42">
        <v>18.57061700738435</v>
      </c>
      <c r="F42">
        <v>1.7499668562510904</v>
      </c>
      <c r="G42">
        <v>51.013903387666993</v>
      </c>
      <c r="H42">
        <v>2.017953907956699</v>
      </c>
      <c r="I42">
        <v>19.749851100447511</v>
      </c>
      <c r="J42">
        <v>2.5482313648632107</v>
      </c>
      <c r="K42">
        <v>10.665628504500949</v>
      </c>
      <c r="L42">
        <v>2.3550312074246458</v>
      </c>
      <c r="M42">
        <v>18.570617007384559</v>
      </c>
      <c r="N42">
        <v>1.7499668562510557</v>
      </c>
      <c r="O42">
        <v>0</v>
      </c>
    </row>
    <row r="43" spans="1:16" x14ac:dyDescent="0.25">
      <c r="A43" s="3" t="str">
        <f>INDEX('Country and Variable Crosswalk'!B:B, MATCH('Urban Percentages Over Time'!B43, 'Country and Variable Crosswalk'!A:A, 0))</f>
        <v>LIE</v>
      </c>
      <c r="B43" s="1">
        <v>499</v>
      </c>
      <c r="C43">
        <v>67.900539382177172</v>
      </c>
      <c r="D43">
        <v>0.33552453296570178</v>
      </c>
      <c r="E43">
        <v>32.099460617822807</v>
      </c>
      <c r="F43">
        <v>0.33552453296570534</v>
      </c>
      <c r="G43">
        <v>0</v>
      </c>
      <c r="I43">
        <v>13.03527199484996</v>
      </c>
      <c r="J43">
        <v>0.43079505829545323</v>
      </c>
      <c r="K43">
        <v>54.291105187169592</v>
      </c>
      <c r="L43">
        <v>0.4980564193773071</v>
      </c>
      <c r="M43">
        <v>32.099460617822942</v>
      </c>
      <c r="N43">
        <v>0.3355245329657216</v>
      </c>
      <c r="O43">
        <v>0</v>
      </c>
    </row>
    <row r="44" spans="1:16" x14ac:dyDescent="0.25">
      <c r="A44" s="3" t="str">
        <f>INDEX('Country and Variable Crosswalk'!B:B, MATCH('Urban Percentages Over Time'!B44, 'Country and Variable Crosswalk'!A:A, 0))</f>
        <v>LTU</v>
      </c>
      <c r="B44" s="1">
        <v>528</v>
      </c>
      <c r="C44">
        <v>73.084580661660482</v>
      </c>
      <c r="D44">
        <v>4.2885379944181015</v>
      </c>
      <c r="E44">
        <v>26.915419338339529</v>
      </c>
      <c r="F44">
        <v>4.2885379944180988</v>
      </c>
      <c r="G44">
        <v>0</v>
      </c>
      <c r="I44">
        <v>12.9485893975311</v>
      </c>
      <c r="J44">
        <v>2.9996162951455316</v>
      </c>
      <c r="K44">
        <v>59.30616074346775</v>
      </c>
      <c r="L44">
        <v>4.3848594859362571</v>
      </c>
      <c r="M44">
        <v>26.915419338339611</v>
      </c>
      <c r="N44">
        <v>4.2885379944180757</v>
      </c>
      <c r="O44">
        <v>0</v>
      </c>
    </row>
    <row r="45" spans="1:16" x14ac:dyDescent="0.25">
      <c r="A45" s="3" t="str">
        <f>INDEX('Country and Variable Crosswalk'!B:B, MATCH('Urban Percentages Over Time'!B45, 'Country and Variable Crosswalk'!A:A, 0))</f>
        <v>LUX</v>
      </c>
      <c r="B45" s="1">
        <v>554</v>
      </c>
      <c r="C45">
        <v>46.549564577224473</v>
      </c>
      <c r="D45">
        <v>3.4439958847662857</v>
      </c>
      <c r="E45">
        <v>53.450435422775541</v>
      </c>
      <c r="F45">
        <v>3.4439958847662853</v>
      </c>
      <c r="G45">
        <v>3.2820422161940099</v>
      </c>
      <c r="H45">
        <v>1.025454786909348</v>
      </c>
      <c r="I45">
        <v>14.9657700788479</v>
      </c>
      <c r="J45">
        <v>2.5949997686892812</v>
      </c>
      <c r="K45">
        <v>28.301752282182569</v>
      </c>
      <c r="L45">
        <v>3.5574716884558861</v>
      </c>
      <c r="M45">
        <v>24.069094975984349</v>
      </c>
      <c r="N45">
        <v>3.4128915334852965</v>
      </c>
      <c r="O45">
        <v>29.381340446791171</v>
      </c>
      <c r="P45">
        <v>2.9952679774269249</v>
      </c>
    </row>
    <row r="46" spans="1:16" x14ac:dyDescent="0.25">
      <c r="A46" s="3" t="str">
        <f>INDEX('Country and Variable Crosswalk'!B:B, MATCH('Urban Percentages Over Time'!B46, 'Country and Variable Crosswalk'!A:A, 0))</f>
        <v>MAC</v>
      </c>
      <c r="B46" s="1">
        <v>578</v>
      </c>
      <c r="C46">
        <v>80.032987399331731</v>
      </c>
      <c r="D46">
        <v>2.8896952743068978</v>
      </c>
      <c r="E46">
        <v>19.967012600668269</v>
      </c>
      <c r="F46">
        <v>2.8896952743068991</v>
      </c>
      <c r="G46">
        <v>19.899741196613821</v>
      </c>
      <c r="H46">
        <v>2.2128328042267906</v>
      </c>
      <c r="I46">
        <v>31.203569295109219</v>
      </c>
      <c r="J46">
        <v>2.9497704384046273</v>
      </c>
      <c r="K46">
        <v>28.929676907608759</v>
      </c>
      <c r="L46">
        <v>2.8346147209769863</v>
      </c>
      <c r="M46">
        <v>19.967012600668209</v>
      </c>
      <c r="N46">
        <v>2.8896952743068929</v>
      </c>
      <c r="O46">
        <v>0</v>
      </c>
    </row>
    <row r="47" spans="1:16" x14ac:dyDescent="0.25">
      <c r="A47" s="3" t="str">
        <f>INDEX('Country and Variable Crosswalk'!B:B, MATCH('Urban Percentages Over Time'!B47, 'Country and Variable Crosswalk'!A:A, 0))</f>
        <v>MYS</v>
      </c>
      <c r="B47" s="1">
        <v>604</v>
      </c>
      <c r="C47">
        <v>86.426240721709192</v>
      </c>
      <c r="D47">
        <v>2.072420083364177</v>
      </c>
      <c r="E47">
        <v>13.573759278290821</v>
      </c>
      <c r="F47">
        <v>2.0724200833641753</v>
      </c>
      <c r="G47">
        <v>26.011495247986169</v>
      </c>
      <c r="H47">
        <v>2.43275613697358</v>
      </c>
      <c r="I47">
        <v>28.696477641192448</v>
      </c>
      <c r="J47">
        <v>2.8511814926641823</v>
      </c>
      <c r="K47">
        <v>31.718267832530429</v>
      </c>
      <c r="L47">
        <v>2.7007216306116004</v>
      </c>
      <c r="M47">
        <v>11.892552694209639</v>
      </c>
      <c r="N47">
        <v>2.2130019364966933</v>
      </c>
      <c r="O47">
        <v>0</v>
      </c>
    </row>
    <row r="48" spans="1:16" x14ac:dyDescent="0.25">
      <c r="A48" s="3" t="str">
        <f>INDEX('Country and Variable Crosswalk'!B:B, MATCH('Urban Percentages Over Time'!B48, 'Country and Variable Crosswalk'!A:A, 0))</f>
        <v>MLT</v>
      </c>
      <c r="B48" s="1">
        <v>616</v>
      </c>
      <c r="C48">
        <v>74.445254501575505</v>
      </c>
      <c r="D48">
        <v>1.585004625305287</v>
      </c>
      <c r="E48">
        <v>25.554745498424499</v>
      </c>
      <c r="F48">
        <v>1.5850046253052881</v>
      </c>
      <c r="G48">
        <v>36.349176582549248</v>
      </c>
      <c r="H48">
        <v>2.0115269811243306</v>
      </c>
      <c r="I48">
        <v>17.295596147225211</v>
      </c>
      <c r="J48">
        <v>2.9344008085266515</v>
      </c>
      <c r="K48">
        <v>20.800481771800978</v>
      </c>
      <c r="L48">
        <v>2.6428684247571126</v>
      </c>
      <c r="M48">
        <v>22.33292774190879</v>
      </c>
      <c r="N48">
        <v>1.9696984080358415</v>
      </c>
      <c r="O48">
        <v>3.2218177565157888</v>
      </c>
      <c r="P48">
        <v>1.4938681181556661</v>
      </c>
    </row>
    <row r="49" spans="1:16" x14ac:dyDescent="0.25">
      <c r="A49" s="3" t="str">
        <f>INDEX('Country and Variable Crosswalk'!B:B, MATCH('Urban Percentages Over Time'!B49, 'Country and Variable Crosswalk'!A:A, 0))</f>
        <v>MUS</v>
      </c>
      <c r="B49" s="1">
        <v>620</v>
      </c>
      <c r="C49">
        <v>80.462195319735358</v>
      </c>
      <c r="D49">
        <v>2.3769380552794135</v>
      </c>
      <c r="E49">
        <v>19.53780468026466</v>
      </c>
      <c r="F49">
        <v>2.3769380552794117</v>
      </c>
      <c r="G49">
        <v>2.90975471768889</v>
      </c>
      <c r="H49">
        <v>0.90369781721268783</v>
      </c>
      <c r="I49">
        <v>29.532075674531772</v>
      </c>
      <c r="J49">
        <v>3.1429939738812385</v>
      </c>
      <c r="K49">
        <v>48.020364927514727</v>
      </c>
      <c r="L49">
        <v>3.3881271101929253</v>
      </c>
      <c r="M49">
        <v>15.558434162648441</v>
      </c>
      <c r="N49">
        <v>2.357968654120695</v>
      </c>
      <c r="O49">
        <v>3.9793705176161809</v>
      </c>
      <c r="P49">
        <v>1.4904390499339892</v>
      </c>
    </row>
    <row r="50" spans="1:16" x14ac:dyDescent="0.25">
      <c r="A50" s="3" t="str">
        <f>INDEX('Country and Variable Crosswalk'!B:B, MATCH('Urban Percentages Over Time'!B50, 'Country and Variable Crosswalk'!A:A, 0))</f>
        <v>MEX</v>
      </c>
      <c r="B50" s="1">
        <v>630</v>
      </c>
      <c r="C50">
        <v>0</v>
      </c>
      <c r="E50">
        <v>0</v>
      </c>
      <c r="G50">
        <v>0</v>
      </c>
      <c r="I50">
        <v>0</v>
      </c>
      <c r="K50">
        <v>0</v>
      </c>
      <c r="M50">
        <v>0</v>
      </c>
      <c r="O50">
        <v>0</v>
      </c>
    </row>
    <row r="51" spans="1:16" x14ac:dyDescent="0.25">
      <c r="A51" s="3" t="str">
        <f>INDEX('Country and Variable Crosswalk'!B:B, MATCH('Urban Percentages Over Time'!B51, 'Country and Variable Crosswalk'!A:A, 0))</f>
        <v>MDA</v>
      </c>
      <c r="B51" s="1">
        <v>634</v>
      </c>
      <c r="C51">
        <v>49.887625716815961</v>
      </c>
      <c r="D51">
        <v>0.11034682706380283</v>
      </c>
      <c r="E51">
        <v>50.112374283184032</v>
      </c>
      <c r="F51">
        <v>0.11034682706379995</v>
      </c>
      <c r="G51">
        <v>4.2159151978561136</v>
      </c>
      <c r="H51">
        <v>3.0793686492260722E-2</v>
      </c>
      <c r="I51">
        <v>21.89338797322818</v>
      </c>
      <c r="J51">
        <v>8.5171346700197659E-2</v>
      </c>
      <c r="K51">
        <v>23.778322545730379</v>
      </c>
      <c r="L51">
        <v>8.4973567731805297E-2</v>
      </c>
      <c r="M51">
        <v>29.86717422331316</v>
      </c>
      <c r="N51">
        <v>0.10170277744959293</v>
      </c>
      <c r="O51">
        <v>20.245200059872161</v>
      </c>
      <c r="P51">
        <v>7.9866083684680386E-2</v>
      </c>
    </row>
    <row r="52" spans="1:16" x14ac:dyDescent="0.25">
      <c r="A52" s="3" t="str">
        <f>INDEX('Country and Variable Crosswalk'!B:B, MATCH('Urban Percentages Over Time'!B52, 'Country and Variable Crosswalk'!A:A, 0))</f>
        <v>MNE</v>
      </c>
      <c r="B52" s="1">
        <v>642</v>
      </c>
      <c r="C52">
        <v>69.807751001759243</v>
      </c>
      <c r="D52">
        <v>3.506734349694022</v>
      </c>
      <c r="E52">
        <v>30.192248998240771</v>
      </c>
      <c r="F52">
        <v>3.5067343496940215</v>
      </c>
      <c r="G52">
        <v>10.76919118468318</v>
      </c>
      <c r="H52">
        <v>1.0169702561575962</v>
      </c>
      <c r="I52">
        <v>21.046573078982831</v>
      </c>
      <c r="J52">
        <v>2.9260705445982227</v>
      </c>
      <c r="K52">
        <v>37.991986738093047</v>
      </c>
      <c r="L52">
        <v>3.2884756669813888</v>
      </c>
      <c r="M52">
        <v>24.373768565586651</v>
      </c>
      <c r="N52">
        <v>3.4842676422515173</v>
      </c>
      <c r="O52">
        <v>5.8184804326542672</v>
      </c>
      <c r="P52">
        <v>1.936297597332999</v>
      </c>
    </row>
    <row r="53" spans="1:16" x14ac:dyDescent="0.25">
      <c r="A53" s="3" t="str">
        <f>INDEX('Country and Variable Crosswalk'!B:B, MATCH('Urban Percentages Over Time'!B53, 'Country and Variable Crosswalk'!A:A, 0))</f>
        <v>NLD</v>
      </c>
      <c r="B53" s="1">
        <v>643</v>
      </c>
      <c r="C53">
        <v>49.207558789456137</v>
      </c>
      <c r="D53">
        <v>2.2059015735487084</v>
      </c>
      <c r="E53">
        <v>50.792441210543871</v>
      </c>
      <c r="F53">
        <v>2.2059015735487111</v>
      </c>
      <c r="G53">
        <v>14.06798438600295</v>
      </c>
      <c r="H53">
        <v>1.6118677062579236</v>
      </c>
      <c r="I53">
        <v>15.91958664247969</v>
      </c>
      <c r="J53">
        <v>2.4299897229833105</v>
      </c>
      <c r="K53">
        <v>19.21998776097351</v>
      </c>
      <c r="L53">
        <v>2.7322113435938826</v>
      </c>
      <c r="M53">
        <v>29.491421587382739</v>
      </c>
      <c r="N53">
        <v>3.0766263398907818</v>
      </c>
      <c r="O53">
        <v>21.30101962316111</v>
      </c>
      <c r="P53">
        <v>2.5970617081254157</v>
      </c>
    </row>
    <row r="54" spans="1:16" x14ac:dyDescent="0.25">
      <c r="A54" s="3" t="str">
        <f>INDEX('Country and Variable Crosswalk'!B:B, MATCH('Urban Percentages Over Time'!B54, 'Country and Variable Crosswalk'!A:A, 0))</f>
        <v>NZL</v>
      </c>
      <c r="B54" s="1">
        <v>702</v>
      </c>
      <c r="C54">
        <v>0</v>
      </c>
      <c r="E54">
        <v>100</v>
      </c>
      <c r="G54">
        <v>0</v>
      </c>
      <c r="I54">
        <v>0</v>
      </c>
      <c r="K54">
        <v>0</v>
      </c>
      <c r="M54">
        <v>0</v>
      </c>
      <c r="O54">
        <v>100</v>
      </c>
    </row>
    <row r="55" spans="1:16" x14ac:dyDescent="0.25">
      <c r="A55" s="3" t="str">
        <f>INDEX('Country and Variable Crosswalk'!B:B, MATCH('Urban Percentages Over Time'!B55, 'Country and Variable Crosswalk'!A:A, 0))</f>
        <v>NOR</v>
      </c>
      <c r="B55" s="1">
        <v>703</v>
      </c>
      <c r="C55">
        <v>87.628057799838757</v>
      </c>
      <c r="D55">
        <v>1.6930815474079182</v>
      </c>
      <c r="E55">
        <v>12.371942200161239</v>
      </c>
      <c r="F55">
        <v>1.6930815474079197</v>
      </c>
      <c r="G55">
        <v>17.602538438198689</v>
      </c>
      <c r="H55">
        <v>1.6383179660325573</v>
      </c>
      <c r="I55">
        <v>19.56969872217541</v>
      </c>
      <c r="J55">
        <v>2.4281389954402401</v>
      </c>
      <c r="K55">
        <v>50.455820639464662</v>
      </c>
      <c r="L55">
        <v>2.704831910501746</v>
      </c>
      <c r="M55">
        <v>12.37194220016123</v>
      </c>
      <c r="N55">
        <v>1.6930815474079242</v>
      </c>
      <c r="O55">
        <v>0</v>
      </c>
    </row>
    <row r="56" spans="1:16" x14ac:dyDescent="0.25">
      <c r="A56" s="3" t="str">
        <f>INDEX('Country and Variable Crosswalk'!B:B, MATCH('Urban Percentages Over Time'!B56, 'Country and Variable Crosswalk'!A:A, 0))</f>
        <v>PAN</v>
      </c>
      <c r="B56" s="1">
        <v>704</v>
      </c>
      <c r="C56">
        <v>74.445933558544368</v>
      </c>
      <c r="D56">
        <v>3.2428323237267316</v>
      </c>
      <c r="E56">
        <v>25.554066441455632</v>
      </c>
      <c r="F56">
        <v>3.2428323237267316</v>
      </c>
      <c r="G56">
        <v>39.994517011596642</v>
      </c>
      <c r="H56">
        <v>3.3425742026511105</v>
      </c>
      <c r="I56">
        <v>26.35092790863029</v>
      </c>
      <c r="J56">
        <v>3.5714127173951669</v>
      </c>
      <c r="K56">
        <v>8.1004886383174668</v>
      </c>
      <c r="L56">
        <v>2.312024746537146</v>
      </c>
      <c r="M56">
        <v>18.078154608377009</v>
      </c>
      <c r="N56">
        <v>3.0423609743748896</v>
      </c>
      <c r="O56">
        <v>7.4759118330786061</v>
      </c>
      <c r="P56">
        <v>2.3851609620792287</v>
      </c>
    </row>
    <row r="57" spans="1:16" x14ac:dyDescent="0.25">
      <c r="A57" s="3" t="str">
        <f>INDEX('Country and Variable Crosswalk'!B:B, MATCH('Urban Percentages Over Time'!B57, 'Country and Variable Crosswalk'!A:A, 0))</f>
        <v>PER</v>
      </c>
      <c r="B57" s="1">
        <v>705</v>
      </c>
      <c r="C57">
        <v>73.027609040578938</v>
      </c>
      <c r="D57">
        <v>0.20730838918665392</v>
      </c>
      <c r="E57">
        <v>26.972390959421048</v>
      </c>
      <c r="F57">
        <v>0.2073083891866524</v>
      </c>
      <c r="G57">
        <v>3.796724775857391</v>
      </c>
      <c r="H57">
        <v>0.28054933732266368</v>
      </c>
      <c r="I57">
        <v>25.30255000504663</v>
      </c>
      <c r="J57">
        <v>0.55544320145113402</v>
      </c>
      <c r="K57">
        <v>43.928334259674934</v>
      </c>
      <c r="L57">
        <v>0.51955098582268777</v>
      </c>
      <c r="M57">
        <v>26.972390959421048</v>
      </c>
      <c r="N57">
        <v>0.20730838918666228</v>
      </c>
      <c r="O57">
        <v>0</v>
      </c>
    </row>
    <row r="58" spans="1:16" x14ac:dyDescent="0.25">
      <c r="A58" s="3" t="str">
        <f>INDEX('Country and Variable Crosswalk'!B:B, MATCH('Urban Percentages Over Time'!B58, 'Country and Variable Crosswalk'!A:A, 0))</f>
        <v>POL</v>
      </c>
      <c r="B58" s="1">
        <v>724</v>
      </c>
      <c r="C58">
        <v>65.978264984238848</v>
      </c>
      <c r="D58">
        <v>3.2113493041198962</v>
      </c>
      <c r="E58">
        <v>34.021735015761159</v>
      </c>
      <c r="F58">
        <v>3.2113493041198891</v>
      </c>
      <c r="G58">
        <v>3.7992832815488611</v>
      </c>
      <c r="H58">
        <v>1.1931149690814173</v>
      </c>
      <c r="I58">
        <v>26.353731822857529</v>
      </c>
      <c r="J58">
        <v>2.7523166117108553</v>
      </c>
      <c r="K58">
        <v>35.825249879832462</v>
      </c>
      <c r="L58">
        <v>3.3829373923970345</v>
      </c>
      <c r="M58">
        <v>24.053454744008079</v>
      </c>
      <c r="N58">
        <v>3.1823864987645725</v>
      </c>
      <c r="O58">
        <v>9.9682802717530699</v>
      </c>
      <c r="P58">
        <v>2.0139036242521384</v>
      </c>
    </row>
    <row r="59" spans="1:16" x14ac:dyDescent="0.25">
      <c r="A59" s="3" t="str">
        <f>INDEX('Country and Variable Crosswalk'!B:B, MATCH('Urban Percentages Over Time'!B59, 'Country and Variable Crosswalk'!A:A, 0))</f>
        <v>PRT</v>
      </c>
      <c r="B59" s="1">
        <v>752</v>
      </c>
      <c r="C59">
        <v>0</v>
      </c>
      <c r="E59">
        <v>0</v>
      </c>
      <c r="G59">
        <v>0</v>
      </c>
      <c r="I59">
        <v>0</v>
      </c>
      <c r="K59">
        <v>0</v>
      </c>
      <c r="M59">
        <v>0</v>
      </c>
      <c r="O59">
        <v>0</v>
      </c>
    </row>
    <row r="60" spans="1:16" x14ac:dyDescent="0.25">
      <c r="A60" s="3" t="str">
        <f>INDEX('Country and Variable Crosswalk'!B:B, MATCH('Urban Percentages Over Time'!B60, 'Country and Variable Crosswalk'!A:A, 0))</f>
        <v>QUD</v>
      </c>
      <c r="B60" s="1">
        <v>756</v>
      </c>
      <c r="C60">
        <v>80.958347446640218</v>
      </c>
      <c r="D60">
        <v>2.552256490211902</v>
      </c>
      <c r="E60">
        <v>19.041652553359778</v>
      </c>
      <c r="F60">
        <v>2.5522564902119025</v>
      </c>
      <c r="G60">
        <v>7.5535560977055276</v>
      </c>
      <c r="H60">
        <v>1.7456771468802923</v>
      </c>
      <c r="I60">
        <v>49.71197120727566</v>
      </c>
      <c r="J60">
        <v>3.4989769739940049</v>
      </c>
      <c r="K60">
        <v>23.69282014165891</v>
      </c>
      <c r="L60">
        <v>3.419456660519808</v>
      </c>
      <c r="M60">
        <v>19.041652553359899</v>
      </c>
      <c r="N60">
        <v>2.5522564902119314</v>
      </c>
      <c r="O60">
        <v>0</v>
      </c>
    </row>
    <row r="61" spans="1:16" x14ac:dyDescent="0.25">
      <c r="A61" s="3" t="str">
        <f>INDEX('Country and Variable Crosswalk'!B:B, MATCH('Urban Percentages Over Time'!B61, 'Country and Variable Crosswalk'!A:A, 0))</f>
        <v>QAT</v>
      </c>
      <c r="B61" s="1">
        <v>764</v>
      </c>
      <c r="C61">
        <v>79.667558938268471</v>
      </c>
      <c r="D61">
        <v>3.0216380372159244</v>
      </c>
      <c r="E61">
        <v>20.332441061731551</v>
      </c>
      <c r="F61">
        <v>3.0216380372159266</v>
      </c>
      <c r="G61">
        <v>18.222263394002319</v>
      </c>
      <c r="H61">
        <v>2.5069310663674709</v>
      </c>
      <c r="I61">
        <v>25.069140812078619</v>
      </c>
      <c r="J61">
        <v>3.239180758428478</v>
      </c>
      <c r="K61">
        <v>36.376154732187949</v>
      </c>
      <c r="L61">
        <v>3.3342644104510804</v>
      </c>
      <c r="M61">
        <v>13.751134591124179</v>
      </c>
      <c r="N61">
        <v>2.3949818446500268</v>
      </c>
      <c r="O61">
        <v>6.5813064706069264</v>
      </c>
      <c r="P61">
        <v>1.8141163932639248</v>
      </c>
    </row>
    <row r="62" spans="1:16" x14ac:dyDescent="0.25">
      <c r="A62" s="3" t="str">
        <f>INDEX('Country and Variable Crosswalk'!B:B, MATCH('Urban Percentages Over Time'!B62, 'Country and Variable Crosswalk'!A:A, 0))</f>
        <v>ROU</v>
      </c>
      <c r="B62" s="1">
        <v>780</v>
      </c>
      <c r="C62">
        <v>100</v>
      </c>
      <c r="E62">
        <v>0</v>
      </c>
      <c r="G62">
        <v>14.070426162358681</v>
      </c>
      <c r="H62">
        <v>0.17548653274514961</v>
      </c>
      <c r="I62">
        <v>56.379876200583247</v>
      </c>
      <c r="J62">
        <v>0.24473876768038472</v>
      </c>
      <c r="K62">
        <v>29.549697637058049</v>
      </c>
      <c r="L62">
        <v>0.21083147694888837</v>
      </c>
      <c r="M62">
        <v>0</v>
      </c>
      <c r="O62">
        <v>0</v>
      </c>
    </row>
    <row r="63" spans="1:16" x14ac:dyDescent="0.25">
      <c r="A63" s="3" t="str">
        <f>INDEX('Country and Variable Crosswalk'!B:B, MATCH('Urban Percentages Over Time'!B63, 'Country and Variable Crosswalk'!A:A, 0))</f>
        <v>RUS</v>
      </c>
      <c r="B63" s="1">
        <v>784</v>
      </c>
      <c r="C63">
        <v>35.812705987467602</v>
      </c>
      <c r="D63">
        <v>2.5153687627615908</v>
      </c>
      <c r="E63">
        <v>64.187294012532377</v>
      </c>
      <c r="F63">
        <v>2.5153687627615895</v>
      </c>
      <c r="G63">
        <v>7.2012674632135747</v>
      </c>
      <c r="H63">
        <v>1.2384231797354832</v>
      </c>
      <c r="I63">
        <v>13.311472037365039</v>
      </c>
      <c r="J63">
        <v>1.5834736769007585</v>
      </c>
      <c r="K63">
        <v>15.299966486889399</v>
      </c>
      <c r="L63">
        <v>2.1550980496163632</v>
      </c>
      <c r="M63">
        <v>35.059164123423969</v>
      </c>
      <c r="N63">
        <v>2.8104558793111685</v>
      </c>
      <c r="O63">
        <v>29.12812988910801</v>
      </c>
      <c r="P63">
        <v>1.8843584129588002</v>
      </c>
    </row>
    <row r="64" spans="1:16" x14ac:dyDescent="0.25">
      <c r="A64" s="3" t="str">
        <f>INDEX('Country and Variable Crosswalk'!B:B, MATCH('Urban Percentages Over Time'!B64, 'Country and Variable Crosswalk'!A:A, 0))</f>
        <v>SRB</v>
      </c>
      <c r="B64" s="1">
        <v>788</v>
      </c>
      <c r="C64">
        <v>71.389600421005255</v>
      </c>
      <c r="D64">
        <v>3.4425646306653799</v>
      </c>
      <c r="E64">
        <v>28.610399578994741</v>
      </c>
      <c r="F64">
        <v>3.4425646306653781</v>
      </c>
      <c r="G64">
        <v>4.6896246285456931</v>
      </c>
      <c r="H64">
        <v>1.7992008806627517</v>
      </c>
      <c r="I64">
        <v>25.521301884568199</v>
      </c>
      <c r="J64">
        <v>3.4330298978954543</v>
      </c>
      <c r="K64">
        <v>41.178673907891522</v>
      </c>
      <c r="L64">
        <v>4.2806744017600353</v>
      </c>
      <c r="M64">
        <v>26.131728543755329</v>
      </c>
      <c r="N64">
        <v>3.3580398001299172</v>
      </c>
      <c r="O64">
        <v>0</v>
      </c>
    </row>
    <row r="65" spans="1:16" x14ac:dyDescent="0.25">
      <c r="A65" s="3" t="str">
        <f>INDEX('Country and Variable Crosswalk'!B:B, MATCH('Urban Percentages Over Time'!B65, 'Country and Variable Crosswalk'!A:A, 0))</f>
        <v>SGP</v>
      </c>
      <c r="B65" s="1">
        <v>792</v>
      </c>
      <c r="C65">
        <v>39.239064122565978</v>
      </c>
      <c r="D65">
        <v>3.8836052677791528</v>
      </c>
      <c r="E65">
        <v>60.760935877434029</v>
      </c>
      <c r="F65">
        <v>3.8836052677791493</v>
      </c>
      <c r="G65">
        <v>1.3976814306538781</v>
      </c>
      <c r="H65">
        <v>0.70853109384753654</v>
      </c>
      <c r="I65">
        <v>6.5490281107235866</v>
      </c>
      <c r="J65">
        <v>2.2453035372684615</v>
      </c>
      <c r="K65">
        <v>31.292354581188739</v>
      </c>
      <c r="L65">
        <v>3.4799151819658172</v>
      </c>
      <c r="M65">
        <v>21.33892480015782</v>
      </c>
      <c r="N65">
        <v>3.0688795053623883</v>
      </c>
      <c r="O65">
        <v>39.422011077275968</v>
      </c>
      <c r="P65">
        <v>3.5249944151053314</v>
      </c>
    </row>
    <row r="66" spans="1:16" x14ac:dyDescent="0.25">
      <c r="A66" s="3" t="str">
        <f>INDEX('Country and Variable Crosswalk'!B:B, MATCH('Urban Percentages Over Time'!B66, 'Country and Variable Crosswalk'!A:A, 0))</f>
        <v>SVK</v>
      </c>
      <c r="B66" s="1">
        <v>807</v>
      </c>
      <c r="C66">
        <v>60.933274887155846</v>
      </c>
      <c r="D66">
        <v>0.17857742221447179</v>
      </c>
      <c r="E66">
        <v>39.066725112844154</v>
      </c>
      <c r="F66">
        <v>0.17857742221447387</v>
      </c>
      <c r="G66">
        <v>2.5089400800653481</v>
      </c>
      <c r="H66">
        <v>2.5547958332956745E-2</v>
      </c>
      <c r="I66">
        <v>11.78923549506626</v>
      </c>
      <c r="J66">
        <v>0.10323285611012892</v>
      </c>
      <c r="K66">
        <v>46.635099312024323</v>
      </c>
      <c r="L66">
        <v>0.17642504027020575</v>
      </c>
      <c r="M66">
        <v>38.731521046843739</v>
      </c>
      <c r="N66">
        <v>0.16957335882135491</v>
      </c>
      <c r="O66">
        <v>0</v>
      </c>
    </row>
    <row r="67" spans="1:16" x14ac:dyDescent="0.25">
      <c r="A67" s="3" t="str">
        <f>INDEX('Country and Variable Crosswalk'!B:B, MATCH('Urban Percentages Over Time'!B67, 'Country and Variable Crosswalk'!A:A, 0))</f>
        <v>VNM</v>
      </c>
      <c r="B67" s="1">
        <v>826</v>
      </c>
      <c r="C67">
        <v>75.78300362383483</v>
      </c>
      <c r="D67">
        <v>2.9264124923812633</v>
      </c>
      <c r="E67">
        <v>24.21699637616517</v>
      </c>
      <c r="F67">
        <v>2.9264124923812629</v>
      </c>
      <c r="G67">
        <v>5.7826556379405307</v>
      </c>
      <c r="H67">
        <v>1.566240214746325</v>
      </c>
      <c r="I67">
        <v>16.344331121027249</v>
      </c>
      <c r="J67">
        <v>2.5902441142513726</v>
      </c>
      <c r="K67">
        <v>53.656016864867098</v>
      </c>
      <c r="L67">
        <v>3.9258835241991847</v>
      </c>
      <c r="M67">
        <v>16.173277068803461</v>
      </c>
      <c r="N67">
        <v>2.5013611923697572</v>
      </c>
      <c r="O67">
        <v>8.0437193073616591</v>
      </c>
      <c r="P67">
        <v>1.8558455629781816</v>
      </c>
    </row>
    <row r="68" spans="1:16" x14ac:dyDescent="0.25">
      <c r="A68" s="3" t="str">
        <f>INDEX('Country and Variable Crosswalk'!B:B, MATCH('Urban Percentages Over Time'!B68, 'Country and Variable Crosswalk'!A:A, 0))</f>
        <v>SVN</v>
      </c>
      <c r="B68" s="1">
        <v>840</v>
      </c>
      <c r="C68">
        <v>61.112822124883607</v>
      </c>
      <c r="D68">
        <v>3.402979639935781</v>
      </c>
      <c r="E68">
        <v>38.887177875116407</v>
      </c>
      <c r="F68">
        <v>3.4029796399357828</v>
      </c>
      <c r="G68">
        <v>10.39673139035048</v>
      </c>
      <c r="H68">
        <v>1.7691847140233359</v>
      </c>
      <c r="I68">
        <v>17.747690365368609</v>
      </c>
      <c r="J68">
        <v>2.7048833270224897</v>
      </c>
      <c r="K68">
        <v>32.968400369164662</v>
      </c>
      <c r="L68">
        <v>3.8209038237740378</v>
      </c>
      <c r="M68">
        <v>28.16283382210559</v>
      </c>
      <c r="N68">
        <v>3.1725614671875513</v>
      </c>
      <c r="O68">
        <v>10.724344053010681</v>
      </c>
      <c r="P68">
        <v>2.3009704906087256</v>
      </c>
    </row>
    <row r="69" spans="1:16" x14ac:dyDescent="0.25">
      <c r="A69" s="3" t="str">
        <f>INDEX('Country and Variable Crosswalk'!B:B, MATCH('Urban Percentages Over Time'!B69, 'Country and Variable Crosswalk'!A:A, 0))</f>
        <v>ESP</v>
      </c>
      <c r="B69" s="1">
        <v>858</v>
      </c>
      <c r="C69">
        <v>60.676686040193729</v>
      </c>
      <c r="D69">
        <v>2.4912969625269921</v>
      </c>
      <c r="E69">
        <v>39.323313959806271</v>
      </c>
      <c r="F69">
        <v>2.4912969625269898</v>
      </c>
      <c r="G69">
        <v>5.0129128178186173</v>
      </c>
      <c r="H69">
        <v>1.0363213212098259</v>
      </c>
      <c r="I69">
        <v>18.726194314019729</v>
      </c>
      <c r="J69">
        <v>1.9392312873576298</v>
      </c>
      <c r="K69">
        <v>36.937578908355547</v>
      </c>
      <c r="L69">
        <v>2.3862442761233207</v>
      </c>
      <c r="M69">
        <v>10.48489013595071</v>
      </c>
      <c r="N69">
        <v>1.7372525943256736</v>
      </c>
      <c r="O69">
        <v>28.838423823855411</v>
      </c>
      <c r="P69">
        <v>2.3445162982572922</v>
      </c>
    </row>
    <row r="70" spans="1:16" x14ac:dyDescent="0.25">
      <c r="A70" s="3" t="str">
        <f>INDEX('Country and Variable Crosswalk'!B:B, MATCH('Urban Percentages Over Time'!B70, 'Country and Variable Crosswalk'!A:A, 0))</f>
        <v>SWE</v>
      </c>
      <c r="B70" s="1">
        <v>970</v>
      </c>
      <c r="C70">
        <v>62.449329292988232</v>
      </c>
      <c r="D70">
        <v>3.3301018612381426</v>
      </c>
      <c r="E70">
        <v>37.550670707011783</v>
      </c>
      <c r="F70">
        <v>3.330101861238143</v>
      </c>
      <c r="G70">
        <v>6.7502648012069884</v>
      </c>
      <c r="H70">
        <v>1.7984858492304747</v>
      </c>
      <c r="I70">
        <v>30.48333587805854</v>
      </c>
      <c r="J70">
        <v>3.1262544251681552</v>
      </c>
      <c r="K70">
        <v>25.215728613722579</v>
      </c>
      <c r="L70">
        <v>3.8617541347596958</v>
      </c>
      <c r="M70">
        <v>18.97558892544242</v>
      </c>
      <c r="N70">
        <v>2.9935584453590218</v>
      </c>
      <c r="O70">
        <v>18.57508178156948</v>
      </c>
      <c r="P70">
        <v>3.15608328968825</v>
      </c>
    </row>
    <row r="71" spans="1:16" x14ac:dyDescent="0.25">
      <c r="A71" s="3" t="str">
        <f>INDEX('Country and Variable Crosswalk'!B:B, MATCH('Urban Percentages Over Time'!B71, 'Country and Variable Crosswalk'!A:A, 0))</f>
        <v>CHE</v>
      </c>
      <c r="B71" s="1">
        <v>971</v>
      </c>
      <c r="C71">
        <v>63.008840341015492</v>
      </c>
      <c r="D71">
        <v>1.8399331086517106</v>
      </c>
      <c r="E71">
        <v>36.991159658984522</v>
      </c>
      <c r="F71">
        <v>1.8399331086517112</v>
      </c>
      <c r="G71">
        <v>3.5931065928271759</v>
      </c>
      <c r="H71">
        <v>0.45720209045163135</v>
      </c>
      <c r="I71">
        <v>23.552904938680459</v>
      </c>
      <c r="J71">
        <v>1.8738540444959531</v>
      </c>
      <c r="K71">
        <v>35.86282880950781</v>
      </c>
      <c r="L71">
        <v>2.1727173320221285</v>
      </c>
      <c r="M71">
        <v>25.122032008189692</v>
      </c>
      <c r="N71">
        <v>1.8775153116477941</v>
      </c>
      <c r="O71">
        <v>11.86912765079486</v>
      </c>
      <c r="P71">
        <v>1.2899214363917841</v>
      </c>
    </row>
    <row r="72" spans="1:16" x14ac:dyDescent="0.25">
      <c r="A72" s="3" t="str">
        <f>INDEX('Country and Variable Crosswalk'!B:B, MATCH('Urban Percentages Over Time'!B72, 'Country and Variable Crosswalk'!A:A, 0))</f>
        <v>THA</v>
      </c>
      <c r="B72" s="1">
        <v>972</v>
      </c>
      <c r="C72">
        <v>0</v>
      </c>
      <c r="E72">
        <v>0</v>
      </c>
      <c r="G72">
        <v>0</v>
      </c>
      <c r="I72">
        <v>0</v>
      </c>
      <c r="K72">
        <v>0</v>
      </c>
      <c r="M72">
        <v>0</v>
      </c>
      <c r="O72">
        <v>0</v>
      </c>
    </row>
    <row r="73" spans="1:16" x14ac:dyDescent="0.25">
      <c r="A73" s="3" t="str">
        <f>INDEX('Country and Variable Crosswalk'!B:B, MATCH('Urban Percentages Over Time'!B73, 'Country and Variable Crosswalk'!A:A, 0))</f>
        <v>TTO</v>
      </c>
      <c r="B73" s="1">
        <v>973</v>
      </c>
      <c r="C73">
        <v>0</v>
      </c>
      <c r="E73">
        <v>0</v>
      </c>
      <c r="G73">
        <v>0</v>
      </c>
      <c r="I73">
        <v>0</v>
      </c>
      <c r="K73">
        <v>0</v>
      </c>
      <c r="M73">
        <v>0</v>
      </c>
      <c r="O73">
        <v>0</v>
      </c>
    </row>
    <row r="74" spans="1:16" x14ac:dyDescent="0.25">
      <c r="A74" s="3" t="str">
        <f>INDEX('Country and Variable Crosswalk'!B:B, MATCH('Urban Percentages Over Time'!B74, 'Country and Variable Crosswalk'!A:A, 0))</f>
        <v>ARE</v>
      </c>
      <c r="B74" s="1">
        <v>974</v>
      </c>
      <c r="C74">
        <v>0</v>
      </c>
      <c r="E74">
        <v>96.135953767438281</v>
      </c>
      <c r="F74">
        <v>2.2690978377873545</v>
      </c>
      <c r="G74">
        <v>0</v>
      </c>
      <c r="I74">
        <v>0</v>
      </c>
      <c r="K74">
        <v>0</v>
      </c>
      <c r="M74">
        <v>0</v>
      </c>
      <c r="O74">
        <v>92.095169266801278</v>
      </c>
      <c r="P74">
        <v>3.6761921336346375</v>
      </c>
    </row>
    <row r="75" spans="1:16" x14ac:dyDescent="0.25">
      <c r="A75" s="3"/>
      <c r="B75" s="1"/>
      <c r="G75" s="3"/>
    </row>
    <row r="76" spans="1:16" x14ac:dyDescent="0.25">
      <c r="A76" s="3"/>
      <c r="B76" s="1"/>
      <c r="G76" s="3"/>
    </row>
    <row r="77" spans="1:16" x14ac:dyDescent="0.25">
      <c r="A77" s="3"/>
      <c r="B77" s="1"/>
      <c r="G77" s="3"/>
    </row>
    <row r="78" spans="1:16" x14ac:dyDescent="0.25">
      <c r="A78" s="3"/>
      <c r="B78" s="1"/>
      <c r="G78" s="3"/>
    </row>
    <row r="79" spans="1:16" x14ac:dyDescent="0.25">
      <c r="A79" s="3"/>
      <c r="B79" s="1"/>
      <c r="G79" s="3"/>
    </row>
    <row r="80" spans="1:16" x14ac:dyDescent="0.25">
      <c r="A80" s="3"/>
      <c r="B80" s="1"/>
      <c r="G80" s="3"/>
    </row>
    <row r="81" spans="1:7" x14ac:dyDescent="0.25">
      <c r="A81" s="3"/>
      <c r="B81" s="1"/>
      <c r="G81" s="3"/>
    </row>
    <row r="82" spans="1:7" x14ac:dyDescent="0.25">
      <c r="A82" s="3"/>
      <c r="B82" s="1"/>
      <c r="G82" s="3"/>
    </row>
    <row r="83" spans="1:7" x14ac:dyDescent="0.25">
      <c r="A83" s="3"/>
      <c r="B83" s="1"/>
      <c r="G83" s="3"/>
    </row>
    <row r="84" spans="1:7" x14ac:dyDescent="0.25">
      <c r="A84" s="3"/>
      <c r="B84" s="1"/>
      <c r="G84" s="3"/>
    </row>
    <row r="85" spans="1:7" x14ac:dyDescent="0.25">
      <c r="A85" s="3"/>
      <c r="B85" s="1"/>
      <c r="G8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F79" sqref="F79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105</v>
      </c>
      <c r="B1" t="s">
        <v>115</v>
      </c>
      <c r="C1" t="s">
        <v>106</v>
      </c>
      <c r="D1" t="s">
        <v>13</v>
      </c>
      <c r="E1" t="s">
        <v>107</v>
      </c>
      <c r="F1" t="s">
        <v>13</v>
      </c>
      <c r="G1" t="s">
        <v>109</v>
      </c>
      <c r="H1" t="s">
        <v>110</v>
      </c>
      <c r="I1" t="s">
        <v>111</v>
      </c>
      <c r="J1" t="s">
        <v>114</v>
      </c>
      <c r="L1" t="s">
        <v>225</v>
      </c>
      <c r="M1" t="s">
        <v>226</v>
      </c>
      <c r="N1" t="s">
        <v>228</v>
      </c>
    </row>
    <row r="2" spans="1:14" x14ac:dyDescent="0.25">
      <c r="A2" t="str">
        <f>INDEX('Country and Variable Crosswalk'!B:B, MATCH('Urban Performance 2015'!B2, 'Country and Variable Crosswalk'!A:A, 0))</f>
        <v>ALB</v>
      </c>
      <c r="B2" s="1">
        <v>8</v>
      </c>
      <c r="C2">
        <v>416.66878610806134</v>
      </c>
      <c r="D2">
        <v>2.6690759126234509</v>
      </c>
      <c r="E2">
        <v>450.04757610572454</v>
      </c>
      <c r="F2">
        <v>7.2126978475587489</v>
      </c>
      <c r="G2">
        <v>33.378789997663226</v>
      </c>
      <c r="H2">
        <v>7.6180959205870744</v>
      </c>
      <c r="I2">
        <v>1.1785774853825578E-5</v>
      </c>
      <c r="J2">
        <v>7.2126978475587489</v>
      </c>
      <c r="L2" t="b">
        <f>IF(ISBLANK(I2),"N/A",AND(IF(E2&gt;C2,TRUE,FALSE),IF(I2&lt;0.05,TRUE,FALSE)))</f>
        <v>1</v>
      </c>
      <c r="M2" t="b">
        <f>IF(ISBLANK(I2),"N/A",AND(IF(E2&lt;C2,TRUE,FALSE),IF(I2&lt;0.05,TRUE,FALSE)))</f>
        <v>0</v>
      </c>
      <c r="N2" t="b">
        <f>IF(ISBLANK(I2),"N/A",I2&gt;0.05)</f>
        <v>0</v>
      </c>
    </row>
    <row r="3" spans="1:14" x14ac:dyDescent="0.25">
      <c r="A3" t="str">
        <f>INDEX('Country and Variable Crosswalk'!B:B, MATCH('Urban Performance 2015'!B3, 'Country and Variable Crosswalk'!A:A, 0))</f>
        <v>DZA</v>
      </c>
      <c r="B3" s="1">
        <v>12</v>
      </c>
      <c r="C3">
        <v>371.08719394150233</v>
      </c>
      <c r="D3">
        <v>2.7708216054986532</v>
      </c>
      <c r="E3">
        <v>396.72604491196489</v>
      </c>
      <c r="F3">
        <v>9.5121434070202628</v>
      </c>
      <c r="G3">
        <v>25.638850970462585</v>
      </c>
      <c r="H3">
        <v>10.327615011386124</v>
      </c>
      <c r="I3">
        <v>1.3044468454549901E-2</v>
      </c>
      <c r="J3">
        <v>13.294666878567735</v>
      </c>
      <c r="L3" t="b">
        <f t="shared" ref="L3:L66" si="0">IF(ISBLANK(I3),"N/A",AND(IF(E3&gt;C3,TRUE,FALSE),IF(I3&lt;0.05,TRUE,FALSE)))</f>
        <v>1</v>
      </c>
      <c r="M3" t="b">
        <f t="shared" ref="M3:M66" si="1">IF(ISBLANK(I3),"N/A",AND(IF(E3&lt;C3,TRUE,FALSE),IF(I3&lt;0.05,TRUE,FALSE)))</f>
        <v>0</v>
      </c>
      <c r="N3" t="b">
        <f t="shared" ref="N3:N66" si="2">IF(ISBLANK(I3),"N/A",I3&gt;0.05)</f>
        <v>0</v>
      </c>
    </row>
    <row r="4" spans="1:14" x14ac:dyDescent="0.25">
      <c r="A4" t="str">
        <f>INDEX('Country and Variable Crosswalk'!B:B, MATCH('Urban Performance 2015'!B4, 'Country and Variable Crosswalk'!A:A, 0))</f>
        <v>AUS</v>
      </c>
      <c r="B4" s="1">
        <v>36</v>
      </c>
      <c r="C4">
        <v>490.09630698555065</v>
      </c>
      <c r="D4">
        <v>3.0915299439215072</v>
      </c>
      <c r="E4">
        <v>519.53199201907898</v>
      </c>
      <c r="F4">
        <v>2.4025799352751398</v>
      </c>
      <c r="G4">
        <v>29.435685033528443</v>
      </c>
      <c r="H4">
        <v>4.2662092288216193</v>
      </c>
      <c r="I4">
        <v>5.2102051270241468E-12</v>
      </c>
      <c r="J4">
        <v>3.9624997203044132</v>
      </c>
      <c r="L4" t="b">
        <f t="shared" si="0"/>
        <v>1</v>
      </c>
      <c r="M4" t="b">
        <f t="shared" si="1"/>
        <v>0</v>
      </c>
      <c r="N4" t="b">
        <f t="shared" si="2"/>
        <v>0</v>
      </c>
    </row>
    <row r="5" spans="1:14" x14ac:dyDescent="0.25">
      <c r="A5" t="str">
        <f>INDEX('Country and Variable Crosswalk'!B:B, MATCH('Urban Performance 2015'!B5, 'Country and Variable Crosswalk'!A:A, 0))</f>
        <v>AUT</v>
      </c>
      <c r="B5" s="1">
        <v>40</v>
      </c>
      <c r="C5">
        <v>495.64861137022763</v>
      </c>
      <c r="D5">
        <v>3.1881083548226101</v>
      </c>
      <c r="E5">
        <v>494.79698941019655</v>
      </c>
      <c r="F5">
        <v>7.2612686787995422</v>
      </c>
      <c r="G5">
        <v>-0.85162196003108193</v>
      </c>
      <c r="H5">
        <v>9.0199975497729898</v>
      </c>
      <c r="I5">
        <v>0.92477959838507728</v>
      </c>
      <c r="J5">
        <v>11.503392733267507</v>
      </c>
      <c r="L5" t="b">
        <f t="shared" si="0"/>
        <v>0</v>
      </c>
      <c r="M5" t="b">
        <f t="shared" si="1"/>
        <v>0</v>
      </c>
      <c r="N5" t="b">
        <f t="shared" si="2"/>
        <v>1</v>
      </c>
    </row>
    <row r="6" spans="1:14" x14ac:dyDescent="0.25">
      <c r="A6" t="str">
        <f>INDEX('Country and Variable Crosswalk'!B:B, MATCH('Urban Performance 2015'!B6, 'Country and Variable Crosswalk'!A:A, 0))</f>
        <v>BEL</v>
      </c>
      <c r="B6" s="1">
        <v>56</v>
      </c>
      <c r="C6">
        <v>513.7594210418232</v>
      </c>
      <c r="D6">
        <v>3.3553535067044549</v>
      </c>
      <c r="E6">
        <v>478.31814221057579</v>
      </c>
      <c r="F6">
        <v>8.4382770455556848</v>
      </c>
      <c r="G6">
        <v>-35.441278831247295</v>
      </c>
      <c r="H6">
        <v>10.396010934118079</v>
      </c>
      <c r="I6">
        <v>6.5172114467589861E-4</v>
      </c>
      <c r="J6">
        <v>9.9258168659810231</v>
      </c>
      <c r="L6" t="b">
        <f t="shared" si="0"/>
        <v>0</v>
      </c>
      <c r="M6" t="b">
        <f t="shared" si="1"/>
        <v>1</v>
      </c>
      <c r="N6" t="b">
        <f t="shared" si="2"/>
        <v>0</v>
      </c>
    </row>
    <row r="7" spans="1:14" x14ac:dyDescent="0.25">
      <c r="A7" t="str">
        <f>INDEX('Country and Variable Crosswalk'!B:B, MATCH('Urban Performance 2015'!B7, 'Country and Variable Crosswalk'!A:A, 0))</f>
        <v>BRA</v>
      </c>
      <c r="B7" s="1">
        <v>76</v>
      </c>
      <c r="C7">
        <v>389.65826953580375</v>
      </c>
      <c r="D7">
        <v>3.2888596910803307</v>
      </c>
      <c r="E7">
        <v>418.58133899399428</v>
      </c>
      <c r="F7">
        <v>4.2857512746383781</v>
      </c>
      <c r="G7">
        <v>28.923069458190543</v>
      </c>
      <c r="H7">
        <v>5.6552039394615194</v>
      </c>
      <c r="I7">
        <v>3.1471193430745784E-7</v>
      </c>
      <c r="J7">
        <v>5.3880296839309434</v>
      </c>
      <c r="L7" t="b">
        <f t="shared" si="0"/>
        <v>1</v>
      </c>
      <c r="M7" t="b">
        <f t="shared" si="1"/>
        <v>0</v>
      </c>
      <c r="N7" t="b">
        <f t="shared" si="2"/>
        <v>0</v>
      </c>
    </row>
    <row r="8" spans="1:14" x14ac:dyDescent="0.25">
      <c r="A8" t="str">
        <f>INDEX('Country and Variable Crosswalk'!B:B, MATCH('Urban Performance 2015'!B8, 'Country and Variable Crosswalk'!A:A, 0))</f>
        <v>BGR</v>
      </c>
      <c r="B8" s="1">
        <v>100</v>
      </c>
      <c r="C8">
        <v>426.29810279584564</v>
      </c>
      <c r="D8">
        <v>5.8544124180458041</v>
      </c>
      <c r="E8">
        <v>475.38319766222986</v>
      </c>
      <c r="F8">
        <v>8.1227908064456269</v>
      </c>
      <c r="G8">
        <v>49.085094866384132</v>
      </c>
      <c r="H8">
        <v>10.79584896127664</v>
      </c>
      <c r="I8">
        <v>5.4502974453677149E-6</v>
      </c>
      <c r="J8">
        <v>10.077624640678561</v>
      </c>
      <c r="L8" t="b">
        <f t="shared" si="0"/>
        <v>1</v>
      </c>
      <c r="M8" t="b">
        <f t="shared" si="1"/>
        <v>0</v>
      </c>
      <c r="N8" t="b">
        <f t="shared" si="2"/>
        <v>0</v>
      </c>
    </row>
    <row r="9" spans="1:14" x14ac:dyDescent="0.25">
      <c r="A9" t="str">
        <f>INDEX('Country and Variable Crosswalk'!B:B, MATCH('Urban Performance 2015'!B9, 'Country and Variable Crosswalk'!A:A, 0))</f>
        <v>CAN</v>
      </c>
      <c r="B9" s="1">
        <v>124</v>
      </c>
      <c r="C9">
        <v>520.72579116405075</v>
      </c>
      <c r="D9">
        <v>2.6192481124228184</v>
      </c>
      <c r="E9">
        <v>536.40256793442597</v>
      </c>
      <c r="F9">
        <v>3.1885499810381619</v>
      </c>
      <c r="G9">
        <v>15.676776770375319</v>
      </c>
      <c r="H9">
        <v>4.0020792160105705</v>
      </c>
      <c r="I9">
        <v>8.9599013175378751E-5</v>
      </c>
      <c r="J9">
        <v>3.7039495723411497</v>
      </c>
      <c r="L9" t="b">
        <f t="shared" si="0"/>
        <v>1</v>
      </c>
      <c r="M9" t="b">
        <f t="shared" si="1"/>
        <v>0</v>
      </c>
      <c r="N9" t="b">
        <f t="shared" si="2"/>
        <v>0</v>
      </c>
    </row>
    <row r="10" spans="1:14" x14ac:dyDescent="0.25">
      <c r="A10" t="str">
        <f>INDEX('Country and Variable Crosswalk'!B:B, MATCH('Urban Performance 2015'!B10, 'Country and Variable Crosswalk'!A:A, 0))</f>
        <v>CHL</v>
      </c>
      <c r="B10" s="1">
        <v>152</v>
      </c>
      <c r="C10">
        <v>426.79315284051768</v>
      </c>
      <c r="D10">
        <v>5.6985892789509238</v>
      </c>
      <c r="E10">
        <v>458.60035318672902</v>
      </c>
      <c r="F10">
        <v>3.6651357542310565</v>
      </c>
      <c r="G10">
        <v>31.807200346211278</v>
      </c>
      <c r="H10">
        <v>7.4706045343123861</v>
      </c>
      <c r="I10">
        <v>2.0658939947412928E-5</v>
      </c>
      <c r="J10">
        <v>5.6948897469462461</v>
      </c>
      <c r="L10" t="b">
        <f t="shared" si="0"/>
        <v>1</v>
      </c>
      <c r="M10" t="b">
        <f t="shared" si="1"/>
        <v>0</v>
      </c>
      <c r="N10" t="b">
        <f t="shared" si="2"/>
        <v>0</v>
      </c>
    </row>
    <row r="11" spans="1:14" x14ac:dyDescent="0.25">
      <c r="A11" t="str">
        <f>INDEX('Country and Variable Crosswalk'!B:B, MATCH('Urban Performance 2015'!B11, 'Country and Variable Crosswalk'!A:A, 0))</f>
        <v>TAP</v>
      </c>
      <c r="B11" s="1">
        <v>158</v>
      </c>
      <c r="C11">
        <v>497.41781612816334</v>
      </c>
      <c r="D11">
        <v>4.5681964498390872</v>
      </c>
      <c r="E11">
        <v>555.71329221625535</v>
      </c>
      <c r="F11">
        <v>3.9325110600385904</v>
      </c>
      <c r="G11">
        <v>58.295476088091931</v>
      </c>
      <c r="H11">
        <v>6.7399607377320718</v>
      </c>
      <c r="I11">
        <v>5.1847702602121979E-18</v>
      </c>
      <c r="J11">
        <v>7.8507929917987695</v>
      </c>
      <c r="L11" t="b">
        <f t="shared" si="0"/>
        <v>1</v>
      </c>
      <c r="M11" t="b">
        <f t="shared" si="1"/>
        <v>0</v>
      </c>
      <c r="N11" t="b">
        <f t="shared" si="2"/>
        <v>0</v>
      </c>
    </row>
    <row r="12" spans="1:14" x14ac:dyDescent="0.25">
      <c r="A12" t="str">
        <f>INDEX('Country and Variable Crosswalk'!B:B, MATCH('Urban Performance 2015'!B12, 'Country and Variable Crosswalk'!A:A, 0))</f>
        <v>COL</v>
      </c>
      <c r="B12" s="1">
        <v>170</v>
      </c>
      <c r="C12">
        <v>402.49722528974235</v>
      </c>
      <c r="D12">
        <v>4.4785585014737919</v>
      </c>
      <c r="E12">
        <v>432.30986964331424</v>
      </c>
      <c r="F12">
        <v>3.5737934373784488</v>
      </c>
      <c r="G12">
        <v>29.812644353571944</v>
      </c>
      <c r="H12">
        <v>5.9749418924430993</v>
      </c>
      <c r="I12">
        <v>6.0500552832325633E-7</v>
      </c>
      <c r="J12">
        <v>6.0480496544628783</v>
      </c>
      <c r="L12" t="b">
        <f t="shared" si="0"/>
        <v>1</v>
      </c>
      <c r="M12" t="b">
        <f t="shared" si="1"/>
        <v>0</v>
      </c>
      <c r="N12" t="b">
        <f t="shared" si="2"/>
        <v>0</v>
      </c>
    </row>
    <row r="13" spans="1:14" x14ac:dyDescent="0.25">
      <c r="A13" t="str">
        <f>INDEX('Country and Variable Crosswalk'!B:B, MATCH('Urban Performance 2015'!B13, 'Country and Variable Crosswalk'!A:A, 0))</f>
        <v>CRI</v>
      </c>
      <c r="B13" s="1">
        <v>188</v>
      </c>
      <c r="C13">
        <v>419.94616594193707</v>
      </c>
      <c r="D13">
        <v>2.2564890553536849</v>
      </c>
      <c r="E13">
        <v>413.05284996510255</v>
      </c>
      <c r="F13">
        <v>7.132576816005689</v>
      </c>
      <c r="G13">
        <v>-6.8933159768345327</v>
      </c>
      <c r="H13">
        <v>7.738809345402041</v>
      </c>
      <c r="I13">
        <v>0.37306527689794294</v>
      </c>
      <c r="J13">
        <v>7.1929430377159234</v>
      </c>
      <c r="L13" t="b">
        <f t="shared" si="0"/>
        <v>0</v>
      </c>
      <c r="M13" t="b">
        <f t="shared" si="1"/>
        <v>0</v>
      </c>
      <c r="N13" t="b">
        <f t="shared" si="2"/>
        <v>1</v>
      </c>
    </row>
    <row r="14" spans="1:14" x14ac:dyDescent="0.25">
      <c r="A14" t="str">
        <f>INDEX('Country and Variable Crosswalk'!B:B, MATCH('Urban Performance 2015'!B14, 'Country and Variable Crosswalk'!A:A, 0))</f>
        <v>HRV</v>
      </c>
      <c r="B14" s="1">
        <v>191</v>
      </c>
      <c r="C14">
        <v>464.7385322367611</v>
      </c>
      <c r="D14">
        <v>3.396159653985459</v>
      </c>
      <c r="E14">
        <v>491.77100021399639</v>
      </c>
      <c r="F14">
        <v>5.1927824745560738</v>
      </c>
      <c r="G14">
        <v>27.032467977235257</v>
      </c>
      <c r="H14">
        <v>6.8076041732737034</v>
      </c>
      <c r="I14">
        <v>7.1594894892572323E-5</v>
      </c>
      <c r="J14">
        <v>5.7204043853721469</v>
      </c>
      <c r="L14" t="b">
        <f t="shared" si="0"/>
        <v>1</v>
      </c>
      <c r="M14" t="b">
        <f t="shared" si="1"/>
        <v>0</v>
      </c>
      <c r="N14" t="b">
        <f t="shared" si="2"/>
        <v>0</v>
      </c>
    </row>
    <row r="15" spans="1:14" x14ac:dyDescent="0.25">
      <c r="A15" t="str">
        <f>INDEX('Country and Variable Crosswalk'!B:B, MATCH('Urban Performance 2015'!B15, 'Country and Variable Crosswalk'!A:A, 0))</f>
        <v>CZE</v>
      </c>
      <c r="B15" s="1">
        <v>203</v>
      </c>
      <c r="C15">
        <v>483.56147080836882</v>
      </c>
      <c r="D15">
        <v>3.0567729238337957</v>
      </c>
      <c r="E15">
        <v>525.34357967339201</v>
      </c>
      <c r="F15">
        <v>5.1761811018563169</v>
      </c>
      <c r="G15">
        <v>41.782108865023247</v>
      </c>
      <c r="H15">
        <v>6.8892221088224961</v>
      </c>
      <c r="I15">
        <v>1.3207564775678873E-9</v>
      </c>
      <c r="J15">
        <v>8.3888578516751942</v>
      </c>
      <c r="L15" t="b">
        <f t="shared" si="0"/>
        <v>1</v>
      </c>
      <c r="M15" t="b">
        <f t="shared" si="1"/>
        <v>0</v>
      </c>
      <c r="N15" t="b">
        <f t="shared" si="2"/>
        <v>0</v>
      </c>
    </row>
    <row r="16" spans="1:14" x14ac:dyDescent="0.25">
      <c r="A16" t="str">
        <f>INDEX('Country and Variable Crosswalk'!B:B, MATCH('Urban Performance 2015'!B16, 'Country and Variable Crosswalk'!A:A, 0))</f>
        <v>DNK</v>
      </c>
      <c r="B16" s="1">
        <v>208</v>
      </c>
      <c r="C16">
        <v>500.87227539431109</v>
      </c>
      <c r="D16">
        <v>2.7792040364937503</v>
      </c>
      <c r="E16">
        <v>507.73791368193446</v>
      </c>
      <c r="F16">
        <v>5.6802355322643159</v>
      </c>
      <c r="G16">
        <v>6.8656382876233755</v>
      </c>
      <c r="H16">
        <v>6.3820232313446708</v>
      </c>
      <c r="I16">
        <v>0.28202668679738901</v>
      </c>
      <c r="J16">
        <v>7.5094538918302272</v>
      </c>
      <c r="L16" t="b">
        <f t="shared" si="0"/>
        <v>0</v>
      </c>
      <c r="M16" t="b">
        <f t="shared" si="1"/>
        <v>0</v>
      </c>
      <c r="N16" t="b">
        <f t="shared" si="2"/>
        <v>1</v>
      </c>
    </row>
    <row r="17" spans="1:14" x14ac:dyDescent="0.25">
      <c r="A17" t="str">
        <f>INDEX('Country and Variable Crosswalk'!B:B, MATCH('Urban Performance 2015'!B17, 'Country and Variable Crosswalk'!A:A, 0))</f>
        <v>DOM</v>
      </c>
      <c r="B17" s="1">
        <v>214</v>
      </c>
      <c r="C17">
        <v>322.57838163814142</v>
      </c>
      <c r="D17">
        <v>3.2123604719940979</v>
      </c>
      <c r="E17">
        <v>363.64116939266728</v>
      </c>
      <c r="F17">
        <v>8.1896078729457464</v>
      </c>
      <c r="G17">
        <v>41.062787754525807</v>
      </c>
      <c r="H17">
        <v>9.1833634316372503</v>
      </c>
      <c r="I17">
        <v>7.7697461669532402E-6</v>
      </c>
      <c r="J17">
        <v>7.2124785271938761</v>
      </c>
      <c r="L17" t="b">
        <f t="shared" si="0"/>
        <v>1</v>
      </c>
      <c r="M17" t="b">
        <f t="shared" si="1"/>
        <v>0</v>
      </c>
      <c r="N17" t="b">
        <f t="shared" si="2"/>
        <v>0</v>
      </c>
    </row>
    <row r="18" spans="1:14" x14ac:dyDescent="0.25">
      <c r="A18" t="str">
        <f>INDEX('Country and Variable Crosswalk'!B:B, MATCH('Urban Performance 2015'!B18, 'Country and Variable Crosswalk'!A:A, 0))</f>
        <v>EST</v>
      </c>
      <c r="B18" s="1">
        <v>233</v>
      </c>
      <c r="C18">
        <v>529.72273900193613</v>
      </c>
      <c r="D18">
        <v>2.5505997161689224</v>
      </c>
      <c r="E18">
        <v>545.30388934771463</v>
      </c>
      <c r="F18">
        <v>4.5549793370553031</v>
      </c>
      <c r="G18">
        <v>15.581150345778532</v>
      </c>
      <c r="H18">
        <v>5.5052541342404577</v>
      </c>
      <c r="I18">
        <v>4.6514158104969099E-3</v>
      </c>
      <c r="J18">
        <v>4.5549793370553031</v>
      </c>
      <c r="L18" t="b">
        <f t="shared" si="0"/>
        <v>1</v>
      </c>
      <c r="M18" t="b">
        <f t="shared" si="1"/>
        <v>0</v>
      </c>
      <c r="N18" t="b">
        <f t="shared" si="2"/>
        <v>0</v>
      </c>
    </row>
    <row r="19" spans="1:14" x14ac:dyDescent="0.25">
      <c r="A19" t="str">
        <f>INDEX('Country and Variable Crosswalk'!B:B, MATCH('Urban Performance 2015'!B19, 'Country and Variable Crosswalk'!A:A, 0))</f>
        <v>FIN</v>
      </c>
      <c r="B19" s="1">
        <v>246</v>
      </c>
      <c r="C19">
        <v>526.27481964118977</v>
      </c>
      <c r="D19">
        <v>2.3044747468671956</v>
      </c>
      <c r="E19">
        <v>540.39019271733321</v>
      </c>
      <c r="F19">
        <v>6.0504584212723573</v>
      </c>
      <c r="G19">
        <v>14.115373076143522</v>
      </c>
      <c r="H19">
        <v>6.5020476029358081</v>
      </c>
      <c r="I19">
        <v>2.9937826104666575E-2</v>
      </c>
      <c r="J19">
        <v>6.0504584212723573</v>
      </c>
      <c r="L19" t="b">
        <f t="shared" si="0"/>
        <v>1</v>
      </c>
      <c r="M19" t="b">
        <f t="shared" si="1"/>
        <v>0</v>
      </c>
      <c r="N19" t="b">
        <f t="shared" si="2"/>
        <v>0</v>
      </c>
    </row>
    <row r="20" spans="1:14" x14ac:dyDescent="0.25">
      <c r="A20" t="str">
        <f>INDEX('Country and Variable Crosswalk'!B:B, MATCH('Urban Performance 2015'!B20, 'Country and Variable Crosswalk'!A:A, 0))</f>
        <v>FRA</v>
      </c>
      <c r="B20" s="1">
        <v>250</v>
      </c>
      <c r="C20">
        <v>491.87232839378458</v>
      </c>
      <c r="D20">
        <v>3.6739467998988253</v>
      </c>
      <c r="E20">
        <v>505.25680946286121</v>
      </c>
      <c r="F20">
        <v>8.3013683766574218</v>
      </c>
      <c r="G20">
        <v>13.384481069076589</v>
      </c>
      <c r="H20">
        <v>10.909049872553876</v>
      </c>
      <c r="I20">
        <v>0.21985439731808568</v>
      </c>
      <c r="J20">
        <v>10.057261219973466</v>
      </c>
      <c r="L20" t="b">
        <f t="shared" si="0"/>
        <v>0</v>
      </c>
      <c r="M20" t="b">
        <f t="shared" si="1"/>
        <v>0</v>
      </c>
      <c r="N20" t="b">
        <f t="shared" si="2"/>
        <v>1</v>
      </c>
    </row>
    <row r="21" spans="1:14" x14ac:dyDescent="0.25">
      <c r="A21" t="str">
        <f>INDEX('Country and Variable Crosswalk'!B:B, MATCH('Urban Performance 2015'!B21, 'Country and Variable Crosswalk'!A:A, 0))</f>
        <v>GEO</v>
      </c>
      <c r="B21" s="1">
        <v>268</v>
      </c>
      <c r="C21">
        <v>394.68396813214963</v>
      </c>
      <c r="D21">
        <v>2.9755485882395782</v>
      </c>
      <c r="E21">
        <v>434.01132941196113</v>
      </c>
      <c r="F21">
        <v>4.5398988366472066</v>
      </c>
      <c r="G21">
        <v>39.327361279811498</v>
      </c>
      <c r="H21">
        <v>5.5245494331862899</v>
      </c>
      <c r="I21">
        <v>1.0898535172842063E-12</v>
      </c>
      <c r="J21">
        <v>8.5811679250580575</v>
      </c>
      <c r="L21" t="b">
        <f t="shared" si="0"/>
        <v>1</v>
      </c>
      <c r="M21" t="b">
        <f t="shared" si="1"/>
        <v>0</v>
      </c>
      <c r="N21" t="b">
        <f t="shared" si="2"/>
        <v>0</v>
      </c>
    </row>
    <row r="22" spans="1:14" x14ac:dyDescent="0.25">
      <c r="A22" t="str">
        <f>INDEX('Country and Variable Crosswalk'!B:B, MATCH('Urban Performance 2015'!B22, 'Country and Variable Crosswalk'!A:A, 0))</f>
        <v>DEU</v>
      </c>
      <c r="B22" s="1">
        <v>276</v>
      </c>
      <c r="C22">
        <v>510.59671795256929</v>
      </c>
      <c r="D22">
        <v>4.3496920907974861</v>
      </c>
      <c r="E22">
        <v>508.5385155943593</v>
      </c>
      <c r="F22">
        <v>9.8598787192199939</v>
      </c>
      <c r="G22">
        <v>-2.0582023582099569</v>
      </c>
      <c r="H22">
        <v>12.287204052697236</v>
      </c>
      <c r="I22">
        <v>0.8669705210245835</v>
      </c>
      <c r="J22">
        <v>11.681998247881653</v>
      </c>
      <c r="L22" t="b">
        <f t="shared" si="0"/>
        <v>0</v>
      </c>
      <c r="M22" t="b">
        <f t="shared" si="1"/>
        <v>0</v>
      </c>
      <c r="N22" t="b">
        <f t="shared" si="2"/>
        <v>1</v>
      </c>
    </row>
    <row r="23" spans="1:14" x14ac:dyDescent="0.25">
      <c r="A23" t="str">
        <f>INDEX('Country and Variable Crosswalk'!B:B, MATCH('Urban Performance 2015'!B23, 'Country and Variable Crosswalk'!A:A, 0))</f>
        <v>GRC</v>
      </c>
      <c r="B23" s="1">
        <v>300</v>
      </c>
      <c r="C23">
        <v>444.20925334159148</v>
      </c>
      <c r="D23">
        <v>5.3910754407565946</v>
      </c>
      <c r="E23">
        <v>477.13439664242696</v>
      </c>
      <c r="F23">
        <v>6.1230341438668692</v>
      </c>
      <c r="G23">
        <v>32.925143300835565</v>
      </c>
      <c r="H23">
        <v>8.5446234431154799</v>
      </c>
      <c r="I23">
        <v>1.1652833521981434E-4</v>
      </c>
      <c r="J23">
        <v>5.9414199891986739</v>
      </c>
      <c r="L23" t="b">
        <f t="shared" si="0"/>
        <v>1</v>
      </c>
      <c r="M23" t="b">
        <f t="shared" si="1"/>
        <v>0</v>
      </c>
      <c r="N23" t="b">
        <f t="shared" si="2"/>
        <v>0</v>
      </c>
    </row>
    <row r="24" spans="1:14" x14ac:dyDescent="0.25">
      <c r="A24" t="str">
        <f>INDEX('Country and Variable Crosswalk'!B:B, MATCH('Urban Performance 2015'!B24, 'Country and Variable Crosswalk'!A:A, 0))</f>
        <v>HKG</v>
      </c>
      <c r="B24" s="1">
        <v>344</v>
      </c>
      <c r="C24">
        <v>0</v>
      </c>
      <c r="E24">
        <v>523.2774477574402</v>
      </c>
      <c r="F24">
        <v>2.5472279669915139</v>
      </c>
      <c r="G24">
        <v>0</v>
      </c>
      <c r="L24" t="str">
        <f t="shared" si="0"/>
        <v>N/A</v>
      </c>
      <c r="M24" t="str">
        <f t="shared" si="1"/>
        <v>N/A</v>
      </c>
      <c r="N24" t="str">
        <f t="shared" si="2"/>
        <v>N/A</v>
      </c>
    </row>
    <row r="25" spans="1:14" x14ac:dyDescent="0.25">
      <c r="A25" t="str">
        <f>INDEX('Country and Variable Crosswalk'!B:B, MATCH('Urban Performance 2015'!B25, 'Country and Variable Crosswalk'!A:A, 0))</f>
        <v>HUN</v>
      </c>
      <c r="B25" s="1">
        <v>348</v>
      </c>
      <c r="C25">
        <v>460.90417517555079</v>
      </c>
      <c r="D25">
        <v>4.9279256766826718</v>
      </c>
      <c r="E25">
        <v>497.07630203906814</v>
      </c>
      <c r="F25">
        <v>5.1098520249991335</v>
      </c>
      <c r="G25">
        <v>36.172126863517292</v>
      </c>
      <c r="H25">
        <v>8.4615388539922822</v>
      </c>
      <c r="I25">
        <v>1.9123381326948241E-5</v>
      </c>
      <c r="J25">
        <v>7.7996972166556215</v>
      </c>
      <c r="L25" t="b">
        <f t="shared" si="0"/>
        <v>1</v>
      </c>
      <c r="M25" t="b">
        <f t="shared" si="1"/>
        <v>0</v>
      </c>
      <c r="N25" t="b">
        <f t="shared" si="2"/>
        <v>0</v>
      </c>
    </row>
    <row r="26" spans="1:14" x14ac:dyDescent="0.25">
      <c r="A26" t="str">
        <f>INDEX('Country and Variable Crosswalk'!B:B, MATCH('Urban Performance 2015'!B26, 'Country and Variable Crosswalk'!A:A, 0))</f>
        <v>ISL</v>
      </c>
      <c r="B26" s="1">
        <v>352</v>
      </c>
      <c r="C26">
        <v>470.55468705677299</v>
      </c>
      <c r="D26">
        <v>1.875751822461053</v>
      </c>
      <c r="E26">
        <v>478.8959440720235</v>
      </c>
      <c r="F26">
        <v>3.3622887935041481</v>
      </c>
      <c r="G26">
        <v>8.3412570152505463</v>
      </c>
      <c r="H26">
        <v>3.7682103419343114</v>
      </c>
      <c r="I26">
        <v>2.6857283007824934E-2</v>
      </c>
      <c r="J26">
        <v>3.3622887935041481</v>
      </c>
      <c r="L26" t="b">
        <f t="shared" si="0"/>
        <v>1</v>
      </c>
      <c r="M26" t="b">
        <f t="shared" si="1"/>
        <v>0</v>
      </c>
      <c r="N26" t="b">
        <f t="shared" si="2"/>
        <v>0</v>
      </c>
    </row>
    <row r="27" spans="1:14" x14ac:dyDescent="0.25">
      <c r="A27" t="str">
        <f>INDEX('Country and Variable Crosswalk'!B:B, MATCH('Urban Performance 2015'!B27, 'Country and Variable Crosswalk'!A:A, 0))</f>
        <v>IDN</v>
      </c>
      <c r="B27" s="1">
        <v>360</v>
      </c>
      <c r="C27">
        <v>397.55381233728434</v>
      </c>
      <c r="D27">
        <v>2.9506852990587409</v>
      </c>
      <c r="E27">
        <v>438.40503734354246</v>
      </c>
      <c r="F27">
        <v>8.3131338289036787</v>
      </c>
      <c r="G27">
        <v>40.851225006258197</v>
      </c>
      <c r="H27">
        <v>9.0738937427624577</v>
      </c>
      <c r="I27">
        <v>6.7297593746207258E-6</v>
      </c>
      <c r="J27">
        <v>17.644437058413132</v>
      </c>
      <c r="L27" t="b">
        <f t="shared" si="0"/>
        <v>1</v>
      </c>
      <c r="M27" t="b">
        <f t="shared" si="1"/>
        <v>0</v>
      </c>
      <c r="N27" t="b">
        <f t="shared" si="2"/>
        <v>0</v>
      </c>
    </row>
    <row r="28" spans="1:14" x14ac:dyDescent="0.25">
      <c r="A28" t="str">
        <f>INDEX('Country and Variable Crosswalk'!B:B, MATCH('Urban Performance 2015'!B28, 'Country and Variable Crosswalk'!A:A, 0))</f>
        <v>IRL</v>
      </c>
      <c r="B28" s="1">
        <v>372</v>
      </c>
      <c r="C28">
        <v>498.55628163024267</v>
      </c>
      <c r="D28">
        <v>2.773732620138782</v>
      </c>
      <c r="E28">
        <v>514.87419465832022</v>
      </c>
      <c r="F28">
        <v>5.6589917004598087</v>
      </c>
      <c r="G28">
        <v>16.317913028077552</v>
      </c>
      <c r="H28">
        <v>6.2786480769690058</v>
      </c>
      <c r="I28">
        <v>9.3508498383855984E-3</v>
      </c>
      <c r="J28">
        <v>13.755406168960597</v>
      </c>
      <c r="L28" t="b">
        <f t="shared" si="0"/>
        <v>1</v>
      </c>
      <c r="M28" t="b">
        <f t="shared" si="1"/>
        <v>0</v>
      </c>
      <c r="N28" t="b">
        <f t="shared" si="2"/>
        <v>0</v>
      </c>
    </row>
    <row r="29" spans="1:14" x14ac:dyDescent="0.25">
      <c r="A29" t="str">
        <f>INDEX('Country and Variable Crosswalk'!B:B, MATCH('Urban Performance 2015'!B29, 'Country and Variable Crosswalk'!A:A, 0))</f>
        <v>ISR</v>
      </c>
      <c r="B29" s="1">
        <v>376</v>
      </c>
      <c r="C29">
        <v>463.48144788552037</v>
      </c>
      <c r="D29">
        <v>5.0337185767799548</v>
      </c>
      <c r="E29">
        <v>470.88161066013447</v>
      </c>
      <c r="F29">
        <v>7.1281855581320208</v>
      </c>
      <c r="G29">
        <v>7.4001627746141025</v>
      </c>
      <c r="H29">
        <v>9.8247089880765017</v>
      </c>
      <c r="I29">
        <v>0.45131799987640575</v>
      </c>
      <c r="J29">
        <v>7.1281855581320208</v>
      </c>
      <c r="L29" t="b">
        <f t="shared" si="0"/>
        <v>0</v>
      </c>
      <c r="M29" t="b">
        <f t="shared" si="1"/>
        <v>0</v>
      </c>
      <c r="N29" t="b">
        <f t="shared" si="2"/>
        <v>1</v>
      </c>
    </row>
    <row r="30" spans="1:14" x14ac:dyDescent="0.25">
      <c r="A30" t="str">
        <f>INDEX('Country and Variable Crosswalk'!B:B, MATCH('Urban Performance 2015'!B30, 'Country and Variable Crosswalk'!A:A, 0))</f>
        <v>ITA</v>
      </c>
      <c r="B30" s="1">
        <v>380</v>
      </c>
      <c r="C30">
        <v>476.85599729299514</v>
      </c>
      <c r="D30">
        <v>3.8983946490209931</v>
      </c>
      <c r="E30">
        <v>503.23613009751125</v>
      </c>
      <c r="F30">
        <v>7.2902718788551493</v>
      </c>
      <c r="G30">
        <v>26.380132804516155</v>
      </c>
      <c r="H30">
        <v>9.0050335025340722</v>
      </c>
      <c r="I30">
        <v>3.3952150229542215E-3</v>
      </c>
      <c r="J30">
        <v>8.3746700571560311</v>
      </c>
      <c r="L30" t="b">
        <f t="shared" si="0"/>
        <v>1</v>
      </c>
      <c r="M30" t="b">
        <f t="shared" si="1"/>
        <v>0</v>
      </c>
      <c r="N30" t="b">
        <f t="shared" si="2"/>
        <v>0</v>
      </c>
    </row>
    <row r="31" spans="1:14" x14ac:dyDescent="0.25">
      <c r="A31" t="str">
        <f>INDEX('Country and Variable Crosswalk'!B:B, MATCH('Urban Performance 2015'!B31, 'Country and Variable Crosswalk'!A:A, 0))</f>
        <v>JPN</v>
      </c>
      <c r="B31" s="1">
        <v>392</v>
      </c>
      <c r="C31">
        <v>524.92133666106747</v>
      </c>
      <c r="D31">
        <v>6.8348398981536223</v>
      </c>
      <c r="E31">
        <v>543.53776101808876</v>
      </c>
      <c r="F31">
        <v>4.1068993175010071</v>
      </c>
      <c r="G31">
        <v>18.616424357021209</v>
      </c>
      <c r="H31">
        <v>8.82917376306</v>
      </c>
      <c r="I31">
        <v>3.4986671784147903E-2</v>
      </c>
      <c r="J31">
        <v>5.0248238674027288</v>
      </c>
      <c r="L31" t="b">
        <f t="shared" si="0"/>
        <v>1</v>
      </c>
      <c r="M31" t="b">
        <f t="shared" si="1"/>
        <v>0</v>
      </c>
      <c r="N31" t="b">
        <f t="shared" si="2"/>
        <v>0</v>
      </c>
    </row>
    <row r="32" spans="1:14" x14ac:dyDescent="0.25">
      <c r="A32" t="str">
        <f>INDEX('Country and Variable Crosswalk'!B:B, MATCH('Urban Performance 2015'!B32, 'Country and Variable Crosswalk'!A:A, 0))</f>
        <v>JOR</v>
      </c>
      <c r="B32" s="1">
        <v>400</v>
      </c>
      <c r="C32">
        <v>402.34477054096561</v>
      </c>
      <c r="D32">
        <v>3.7468318080142264</v>
      </c>
      <c r="E32">
        <v>420.53221364008743</v>
      </c>
      <c r="F32">
        <v>4.6980861731540458</v>
      </c>
      <c r="G32">
        <v>18.187443099121822</v>
      </c>
      <c r="H32">
        <v>6.5072072229391518</v>
      </c>
      <c r="I32">
        <v>5.1904676467279115E-3</v>
      </c>
      <c r="J32">
        <v>6.8620970305730982</v>
      </c>
      <c r="L32" t="b">
        <f t="shared" si="0"/>
        <v>1</v>
      </c>
      <c r="M32" t="b">
        <f t="shared" si="1"/>
        <v>0</v>
      </c>
      <c r="N32" t="b">
        <f t="shared" si="2"/>
        <v>0</v>
      </c>
    </row>
    <row r="33" spans="1:14" x14ac:dyDescent="0.25">
      <c r="A33" t="str">
        <f>INDEX('Country and Variable Crosswalk'!B:B, MATCH('Urban Performance 2015'!B33, 'Country and Variable Crosswalk'!A:A, 0))</f>
        <v>KOR</v>
      </c>
      <c r="B33" s="1">
        <v>410</v>
      </c>
      <c r="C33">
        <v>511.77153466883721</v>
      </c>
      <c r="D33">
        <v>11.097431565179434</v>
      </c>
      <c r="E33">
        <v>516.51066598634623</v>
      </c>
      <c r="F33">
        <v>3.3862424893243923</v>
      </c>
      <c r="G33">
        <v>4.7391313175090772</v>
      </c>
      <c r="H33">
        <v>11.990934292171401</v>
      </c>
      <c r="I33">
        <v>0.69267596331578729</v>
      </c>
      <c r="J33">
        <v>5.9805626762322559</v>
      </c>
      <c r="L33" t="b">
        <f t="shared" si="0"/>
        <v>0</v>
      </c>
      <c r="M33" t="b">
        <f t="shared" si="1"/>
        <v>0</v>
      </c>
      <c r="N33" t="b">
        <f t="shared" si="2"/>
        <v>1</v>
      </c>
    </row>
    <row r="34" spans="1:14" x14ac:dyDescent="0.25">
      <c r="A34" t="str">
        <f>INDEX('Country and Variable Crosswalk'!B:B, MATCH('Urban Performance 2015'!B34, 'Country and Variable Crosswalk'!A:A, 0))</f>
        <v>KSV</v>
      </c>
      <c r="B34" s="1">
        <v>411</v>
      </c>
      <c r="C34">
        <v>372.79497149185045</v>
      </c>
      <c r="D34">
        <v>1.6597660138811794</v>
      </c>
      <c r="E34">
        <v>394.72645434493268</v>
      </c>
      <c r="F34">
        <v>3.1796159116071392</v>
      </c>
      <c r="G34">
        <v>21.931482853082198</v>
      </c>
      <c r="H34">
        <v>3.1147080687422797</v>
      </c>
      <c r="I34">
        <v>1.9050320085779328E-12</v>
      </c>
      <c r="J34">
        <v>3.1796159116071392</v>
      </c>
      <c r="L34" t="b">
        <f t="shared" si="0"/>
        <v>1</v>
      </c>
      <c r="M34" t="b">
        <f t="shared" si="1"/>
        <v>0</v>
      </c>
      <c r="N34" t="b">
        <f t="shared" si="2"/>
        <v>0</v>
      </c>
    </row>
    <row r="35" spans="1:14" x14ac:dyDescent="0.25">
      <c r="A35" t="str">
        <f>INDEX('Country and Variable Crosswalk'!B:B, MATCH('Urban Performance 2015'!B35, 'Country and Variable Crosswalk'!A:A, 0))</f>
        <v>LBN</v>
      </c>
      <c r="B35" s="1">
        <v>422</v>
      </c>
      <c r="C35">
        <v>379.56624893849676</v>
      </c>
      <c r="D35">
        <v>3.940535828066368</v>
      </c>
      <c r="E35">
        <v>414.47146452878235</v>
      </c>
      <c r="F35">
        <v>9.5912295876218305</v>
      </c>
      <c r="G35">
        <v>34.905215590285501</v>
      </c>
      <c r="H35">
        <v>10.761474652091948</v>
      </c>
      <c r="I35">
        <v>1.180564629460479E-3</v>
      </c>
      <c r="J35">
        <v>9.5304550224729727</v>
      </c>
      <c r="L35" t="b">
        <f t="shared" si="0"/>
        <v>1</v>
      </c>
      <c r="M35" t="b">
        <f t="shared" si="1"/>
        <v>0</v>
      </c>
      <c r="N35" t="b">
        <f t="shared" si="2"/>
        <v>0</v>
      </c>
    </row>
    <row r="36" spans="1:14" x14ac:dyDescent="0.25">
      <c r="A36" t="str">
        <f>INDEX('Country and Variable Crosswalk'!B:B, MATCH('Urban Performance 2015'!B36, 'Country and Variable Crosswalk'!A:A, 0))</f>
        <v>LVA</v>
      </c>
      <c r="B36" s="1">
        <v>428</v>
      </c>
      <c r="C36">
        <v>482.8631100003534</v>
      </c>
      <c r="D36">
        <v>2.0961143563091418</v>
      </c>
      <c r="E36">
        <v>509.532448611071</v>
      </c>
      <c r="F36">
        <v>3.1795118080632774</v>
      </c>
      <c r="G36">
        <v>26.669338610717659</v>
      </c>
      <c r="H36">
        <v>4.0774157947251082</v>
      </c>
      <c r="I36">
        <v>6.1212962988611079E-11</v>
      </c>
      <c r="J36">
        <v>3.1795118080632774</v>
      </c>
      <c r="L36" t="b">
        <f t="shared" si="0"/>
        <v>1</v>
      </c>
      <c r="M36" t="b">
        <f t="shared" si="1"/>
        <v>0</v>
      </c>
      <c r="N36" t="b">
        <f t="shared" si="2"/>
        <v>0</v>
      </c>
    </row>
    <row r="37" spans="1:14" x14ac:dyDescent="0.25">
      <c r="A37" t="str">
        <f>INDEX('Country and Variable Crosswalk'!B:B, MATCH('Urban Performance 2015'!B37, 'Country and Variable Crosswalk'!A:A, 0))</f>
        <v>LTU</v>
      </c>
      <c r="B37" s="1">
        <v>440</v>
      </c>
      <c r="C37">
        <v>460.83963256745665</v>
      </c>
      <c r="D37">
        <v>2.6199392615632124</v>
      </c>
      <c r="E37">
        <v>499.3116567581614</v>
      </c>
      <c r="F37">
        <v>6.038971245689555</v>
      </c>
      <c r="G37">
        <v>38.472024190704843</v>
      </c>
      <c r="H37">
        <v>6.8603390666721298</v>
      </c>
      <c r="I37">
        <v>2.0480858009118486E-8</v>
      </c>
      <c r="J37">
        <v>6.038971245689555</v>
      </c>
      <c r="L37" t="b">
        <f t="shared" si="0"/>
        <v>1</v>
      </c>
      <c r="M37" t="b">
        <f t="shared" si="1"/>
        <v>0</v>
      </c>
      <c r="N37" t="b">
        <f t="shared" si="2"/>
        <v>0</v>
      </c>
    </row>
    <row r="38" spans="1:14" x14ac:dyDescent="0.25">
      <c r="A38" t="str">
        <f>INDEX('Country and Variable Crosswalk'!B:B, MATCH('Urban Performance 2015'!B38, 'Country and Variable Crosswalk'!A:A, 0))</f>
        <v>LUX</v>
      </c>
      <c r="B38" s="1">
        <v>442</v>
      </c>
      <c r="C38">
        <v>463.31162055061924</v>
      </c>
      <c r="D38">
        <v>1.5244222341733358</v>
      </c>
      <c r="E38">
        <v>508.90080359289061</v>
      </c>
      <c r="F38">
        <v>1.4776768823997004</v>
      </c>
      <c r="G38">
        <v>45.589183042271429</v>
      </c>
      <c r="H38">
        <v>2.0365276459594286</v>
      </c>
      <c r="I38">
        <v>5.4195630211738681E-111</v>
      </c>
      <c r="J38">
        <v>1.4776768823997004</v>
      </c>
      <c r="L38" t="b">
        <f t="shared" si="0"/>
        <v>1</v>
      </c>
      <c r="M38" t="b">
        <f t="shared" si="1"/>
        <v>0</v>
      </c>
      <c r="N38" t="b">
        <f t="shared" si="2"/>
        <v>0</v>
      </c>
    </row>
    <row r="39" spans="1:14" x14ac:dyDescent="0.25">
      <c r="A39" t="str">
        <f>INDEX('Country and Variable Crosswalk'!B:B, MATCH('Urban Performance 2015'!B39, 'Country and Variable Crosswalk'!A:A, 0))</f>
        <v>MAC</v>
      </c>
      <c r="B39" s="1">
        <v>446</v>
      </c>
      <c r="C39">
        <v>0</v>
      </c>
      <c r="E39">
        <v>528.96786776431543</v>
      </c>
      <c r="F39">
        <v>1.0550821956735448</v>
      </c>
      <c r="G39">
        <v>0</v>
      </c>
      <c r="J39">
        <v>1.0550821956735448</v>
      </c>
      <c r="L39" t="str">
        <f t="shared" si="0"/>
        <v>N/A</v>
      </c>
      <c r="M39" t="str">
        <f t="shared" si="1"/>
        <v>N/A</v>
      </c>
      <c r="N39" t="str">
        <f t="shared" si="2"/>
        <v>N/A</v>
      </c>
    </row>
    <row r="40" spans="1:14" x14ac:dyDescent="0.25">
      <c r="A40" t="str">
        <f>INDEX('Country and Variable Crosswalk'!B:B, MATCH('Urban Performance 2015'!B40, 'Country and Variable Crosswalk'!A:A, 0))</f>
        <v>MLT</v>
      </c>
      <c r="B40" s="1">
        <v>470</v>
      </c>
      <c r="C40">
        <v>465.03287497099711</v>
      </c>
      <c r="D40">
        <v>1.6553817776824606</v>
      </c>
      <c r="E40">
        <v>0</v>
      </c>
      <c r="G40">
        <v>0</v>
      </c>
      <c r="L40" t="str">
        <f t="shared" si="0"/>
        <v>N/A</v>
      </c>
      <c r="M40" t="str">
        <f t="shared" si="1"/>
        <v>N/A</v>
      </c>
      <c r="N40" t="str">
        <f t="shared" si="2"/>
        <v>N/A</v>
      </c>
    </row>
    <row r="41" spans="1:14" x14ac:dyDescent="0.25">
      <c r="A41" t="str">
        <f>INDEX('Country and Variable Crosswalk'!B:B, MATCH('Urban Performance 2015'!B41, 'Country and Variable Crosswalk'!A:A, 0))</f>
        <v>MEX</v>
      </c>
      <c r="B41" s="1">
        <v>484</v>
      </c>
      <c r="C41">
        <v>400.51432674498648</v>
      </c>
      <c r="D41">
        <v>3.1848815020411072</v>
      </c>
      <c r="E41">
        <v>432.48406793749882</v>
      </c>
      <c r="F41">
        <v>3.00725399587352</v>
      </c>
      <c r="G41">
        <v>31.96974119251233</v>
      </c>
      <c r="H41">
        <v>4.3441103559274969</v>
      </c>
      <c r="I41">
        <v>1.8483573142927747E-13</v>
      </c>
      <c r="J41">
        <v>4.0083490562478232</v>
      </c>
      <c r="L41" t="b">
        <f t="shared" si="0"/>
        <v>1</v>
      </c>
      <c r="M41" t="b">
        <f t="shared" si="1"/>
        <v>0</v>
      </c>
      <c r="N41" t="b">
        <f t="shared" si="2"/>
        <v>0</v>
      </c>
    </row>
    <row r="42" spans="1:14" x14ac:dyDescent="0.25">
      <c r="A42" t="str">
        <f>INDEX('Country and Variable Crosswalk'!B:B, MATCH('Urban Performance 2015'!B42, 'Country and Variable Crosswalk'!A:A, 0))</f>
        <v>MDA</v>
      </c>
      <c r="B42" s="1">
        <v>498</v>
      </c>
      <c r="C42">
        <v>420.27189005584063</v>
      </c>
      <c r="D42">
        <v>2.588102682379251</v>
      </c>
      <c r="E42">
        <v>463.70072953572526</v>
      </c>
      <c r="F42">
        <v>5.934915291614649</v>
      </c>
      <c r="G42">
        <v>43.428839479884751</v>
      </c>
      <c r="H42">
        <v>7.0563017167472344</v>
      </c>
      <c r="I42">
        <v>7.5258812285623044E-10</v>
      </c>
      <c r="J42">
        <v>5.934915291614649</v>
      </c>
      <c r="L42" t="b">
        <f t="shared" si="0"/>
        <v>1</v>
      </c>
      <c r="M42" t="b">
        <f t="shared" si="1"/>
        <v>0</v>
      </c>
      <c r="N42" t="b">
        <f t="shared" si="2"/>
        <v>0</v>
      </c>
    </row>
    <row r="43" spans="1:14" x14ac:dyDescent="0.25">
      <c r="A43" t="str">
        <f>INDEX('Country and Variable Crosswalk'!B:B, MATCH('Urban Performance 2015'!B43, 'Country and Variable Crosswalk'!A:A, 0))</f>
        <v>MNE</v>
      </c>
      <c r="B43" s="1">
        <v>499</v>
      </c>
      <c r="C43">
        <v>407.70312721132103</v>
      </c>
      <c r="D43">
        <v>1.2376437777324678</v>
      </c>
      <c r="E43">
        <v>418.95104506393528</v>
      </c>
      <c r="F43">
        <v>2.1467700559806553</v>
      </c>
      <c r="G43">
        <v>11.247917852614263</v>
      </c>
      <c r="H43">
        <v>2.5854145232368526</v>
      </c>
      <c r="I43">
        <v>1.3581021207897171E-5</v>
      </c>
      <c r="J43">
        <v>2.1467700559806553</v>
      </c>
      <c r="L43" t="b">
        <f t="shared" si="0"/>
        <v>1</v>
      </c>
      <c r="M43" t="b">
        <f t="shared" si="1"/>
        <v>0</v>
      </c>
      <c r="N43" t="b">
        <f t="shared" si="2"/>
        <v>0</v>
      </c>
    </row>
    <row r="44" spans="1:14" x14ac:dyDescent="0.25">
      <c r="A44" t="str">
        <f>INDEX('Country and Variable Crosswalk'!B:B, MATCH('Urban Performance 2015'!B44, 'Country and Variable Crosswalk'!A:A, 0))</f>
        <v>NLD</v>
      </c>
      <c r="B44" s="1">
        <v>528</v>
      </c>
      <c r="C44">
        <v>503.10057365512131</v>
      </c>
      <c r="D44">
        <v>5.956419421217122</v>
      </c>
      <c r="E44">
        <v>516.83416099363171</v>
      </c>
      <c r="F44">
        <v>13.519468969830003</v>
      </c>
      <c r="G44">
        <v>13.733587338510398</v>
      </c>
      <c r="H44">
        <v>16.663436682173025</v>
      </c>
      <c r="I44">
        <v>0.40984014996823687</v>
      </c>
      <c r="J44">
        <v>13.519468969830003</v>
      </c>
      <c r="L44" t="b">
        <f t="shared" si="0"/>
        <v>0</v>
      </c>
      <c r="M44" t="b">
        <f t="shared" si="1"/>
        <v>0</v>
      </c>
      <c r="N44" t="b">
        <f t="shared" si="2"/>
        <v>1</v>
      </c>
    </row>
    <row r="45" spans="1:14" x14ac:dyDescent="0.25">
      <c r="A45" t="str">
        <f>INDEX('Country and Variable Crosswalk'!B:B, MATCH('Urban Performance 2015'!B45, 'Country and Variable Crosswalk'!A:A, 0))</f>
        <v>NZL</v>
      </c>
      <c r="B45" s="1">
        <v>554</v>
      </c>
      <c r="C45">
        <v>505.09423202170967</v>
      </c>
      <c r="D45">
        <v>4.0983647506581491</v>
      </c>
      <c r="E45">
        <v>524.91103605353101</v>
      </c>
      <c r="F45">
        <v>4.2553898513371795</v>
      </c>
      <c r="G45">
        <v>19.816804031821381</v>
      </c>
      <c r="H45">
        <v>6.3215056649316228</v>
      </c>
      <c r="I45">
        <v>1.7195758302096581E-3</v>
      </c>
      <c r="J45">
        <v>5.8273320708026866</v>
      </c>
      <c r="L45" t="b">
        <f t="shared" si="0"/>
        <v>1</v>
      </c>
      <c r="M45" t="b">
        <f t="shared" si="1"/>
        <v>0</v>
      </c>
      <c r="N45" t="b">
        <f t="shared" si="2"/>
        <v>0</v>
      </c>
    </row>
    <row r="46" spans="1:14" x14ac:dyDescent="0.25">
      <c r="A46" t="str">
        <f>INDEX('Country and Variable Crosswalk'!B:B, MATCH('Urban Performance 2015'!B46, 'Country and Variable Crosswalk'!A:A, 0))</f>
        <v>NOR</v>
      </c>
      <c r="B46" s="1">
        <v>578</v>
      </c>
      <c r="C46">
        <v>495.8923693607797</v>
      </c>
      <c r="D46">
        <v>2.4933761939221717</v>
      </c>
      <c r="E46">
        <v>510.08404950039113</v>
      </c>
      <c r="F46">
        <v>5.4648209142324609</v>
      </c>
      <c r="G46">
        <v>14.191680139611373</v>
      </c>
      <c r="H46">
        <v>6.1105695437124954</v>
      </c>
      <c r="I46">
        <v>2.0207063744973872E-2</v>
      </c>
      <c r="J46">
        <v>5.4648209142324609</v>
      </c>
      <c r="L46" t="b">
        <f t="shared" si="0"/>
        <v>1</v>
      </c>
      <c r="M46" t="b">
        <f t="shared" si="1"/>
        <v>0</v>
      </c>
      <c r="N46" t="b">
        <f t="shared" si="2"/>
        <v>0</v>
      </c>
    </row>
    <row r="47" spans="1:14" x14ac:dyDescent="0.25">
      <c r="A47" t="str">
        <f>INDEX('Country and Variable Crosswalk'!B:B, MATCH('Urban Performance 2015'!B47, 'Country and Variable Crosswalk'!A:A, 0))</f>
        <v>PER</v>
      </c>
      <c r="B47" s="1">
        <v>604</v>
      </c>
      <c r="C47">
        <v>392.1812800933551</v>
      </c>
      <c r="D47">
        <v>2.8619860571054891</v>
      </c>
      <c r="E47">
        <v>424.63514651282861</v>
      </c>
      <c r="F47">
        <v>7.859716120989158</v>
      </c>
      <c r="G47">
        <v>32.453866419473556</v>
      </c>
      <c r="H47">
        <v>8.8713623264396375</v>
      </c>
      <c r="I47">
        <v>2.5392036943468378E-4</v>
      </c>
      <c r="J47">
        <v>8.7227660059273244</v>
      </c>
      <c r="L47" t="b">
        <f t="shared" si="0"/>
        <v>1</v>
      </c>
      <c r="M47" t="b">
        <f t="shared" si="1"/>
        <v>0</v>
      </c>
      <c r="N47" t="b">
        <f t="shared" si="2"/>
        <v>0</v>
      </c>
    </row>
    <row r="48" spans="1:14" x14ac:dyDescent="0.25">
      <c r="A48" t="str">
        <f>INDEX('Country and Variable Crosswalk'!B:B, MATCH('Urban Performance 2015'!B48, 'Country and Variable Crosswalk'!A:A, 0))</f>
        <v>POL</v>
      </c>
      <c r="B48" s="1">
        <v>616</v>
      </c>
      <c r="C48">
        <v>492.43297068205521</v>
      </c>
      <c r="D48">
        <v>3.0044479337657428</v>
      </c>
      <c r="E48">
        <v>526.33704969368819</v>
      </c>
      <c r="F48">
        <v>5.7496329539636122</v>
      </c>
      <c r="G48">
        <v>33.904079011632923</v>
      </c>
      <c r="H48">
        <v>6.5454315626689592</v>
      </c>
      <c r="I48">
        <v>2.2211435106223037E-7</v>
      </c>
      <c r="J48">
        <v>6.4442548101310901</v>
      </c>
      <c r="L48" t="b">
        <f t="shared" si="0"/>
        <v>1</v>
      </c>
      <c r="M48" t="b">
        <f t="shared" si="1"/>
        <v>0</v>
      </c>
      <c r="N48" t="b">
        <f t="shared" si="2"/>
        <v>0</v>
      </c>
    </row>
    <row r="49" spans="1:14" x14ac:dyDescent="0.25">
      <c r="A49" t="str">
        <f>INDEX('Country and Variable Crosswalk'!B:B, MATCH('Urban Performance 2015'!B49, 'Country and Variable Crosswalk'!A:A, 0))</f>
        <v>PRT</v>
      </c>
      <c r="B49" s="1">
        <v>620</v>
      </c>
      <c r="C49">
        <v>493.60587194241447</v>
      </c>
      <c r="D49">
        <v>2.8066507669597125</v>
      </c>
      <c r="E49">
        <v>528.46353927337793</v>
      </c>
      <c r="F49">
        <v>6.1081831485300109</v>
      </c>
      <c r="G49">
        <v>34.857667330963444</v>
      </c>
      <c r="H49">
        <v>7.0686224267227438</v>
      </c>
      <c r="I49">
        <v>8.1674140878008295E-7</v>
      </c>
      <c r="J49">
        <v>8.640146061129494</v>
      </c>
      <c r="L49" t="b">
        <f t="shared" si="0"/>
        <v>1</v>
      </c>
      <c r="M49" t="b">
        <f t="shared" si="1"/>
        <v>0</v>
      </c>
      <c r="N49" t="b">
        <f t="shared" si="2"/>
        <v>0</v>
      </c>
    </row>
    <row r="50" spans="1:14" x14ac:dyDescent="0.25">
      <c r="A50" t="str">
        <f>INDEX('Country and Variable Crosswalk'!B:B, MATCH('Urban Performance 2015'!B50, 'Country and Variable Crosswalk'!A:A, 0))</f>
        <v>QUD</v>
      </c>
      <c r="B50" s="1">
        <v>630</v>
      </c>
      <c r="L50" t="str">
        <f t="shared" si="0"/>
        <v>N/A</v>
      </c>
      <c r="M50" t="str">
        <f t="shared" si="1"/>
        <v>N/A</v>
      </c>
      <c r="N50" t="str">
        <f t="shared" si="2"/>
        <v>N/A</v>
      </c>
    </row>
    <row r="51" spans="1:14" x14ac:dyDescent="0.25">
      <c r="A51" t="str">
        <f>INDEX('Country and Variable Crosswalk'!B:B, MATCH('Urban Performance 2015'!B51, 'Country and Variable Crosswalk'!A:A, 0))</f>
        <v>QAT</v>
      </c>
      <c r="B51" s="1">
        <v>634</v>
      </c>
      <c r="C51">
        <v>397.56419060186312</v>
      </c>
      <c r="D51">
        <v>1.3499295495396375</v>
      </c>
      <c r="E51">
        <v>437.56816135814137</v>
      </c>
      <c r="F51">
        <v>1.3013058075772606</v>
      </c>
      <c r="G51">
        <v>40.003970756278243</v>
      </c>
      <c r="H51">
        <v>1.7396718165124598</v>
      </c>
      <c r="I51">
        <v>5.2153945391437728E-117</v>
      </c>
      <c r="J51">
        <v>1.5831682229668229</v>
      </c>
      <c r="L51" t="b">
        <f t="shared" si="0"/>
        <v>1</v>
      </c>
      <c r="M51" t="b">
        <f t="shared" si="1"/>
        <v>0</v>
      </c>
      <c r="N51" t="b">
        <f t="shared" si="2"/>
        <v>0</v>
      </c>
    </row>
    <row r="52" spans="1:14" x14ac:dyDescent="0.25">
      <c r="A52" t="str">
        <f>INDEX('Country and Variable Crosswalk'!B:B, MATCH('Urban Performance 2015'!B52, 'Country and Variable Crosswalk'!A:A, 0))</f>
        <v>ROU</v>
      </c>
      <c r="B52" s="1">
        <v>642</v>
      </c>
      <c r="C52">
        <v>423.92171362804811</v>
      </c>
      <c r="D52">
        <v>3.6526723461502084</v>
      </c>
      <c r="E52">
        <v>460.23284813770573</v>
      </c>
      <c r="F52">
        <v>6.8164743934144196</v>
      </c>
      <c r="G52">
        <v>36.311134509657585</v>
      </c>
      <c r="H52">
        <v>8.2540248338395106</v>
      </c>
      <c r="I52">
        <v>1.0864893472683938E-5</v>
      </c>
      <c r="J52">
        <v>7.401647073526064</v>
      </c>
      <c r="L52" t="b">
        <f t="shared" si="0"/>
        <v>1</v>
      </c>
      <c r="M52" t="b">
        <f t="shared" si="1"/>
        <v>0</v>
      </c>
      <c r="N52" t="b">
        <f t="shared" si="2"/>
        <v>0</v>
      </c>
    </row>
    <row r="53" spans="1:14" x14ac:dyDescent="0.25">
      <c r="A53" t="str">
        <f>INDEX('Country and Variable Crosswalk'!B:B, MATCH('Urban Performance 2015'!B53, 'Country and Variable Crosswalk'!A:A, 0))</f>
        <v>RUS</v>
      </c>
      <c r="B53" s="1">
        <v>643</v>
      </c>
      <c r="C53">
        <v>470.90719269654005</v>
      </c>
      <c r="D53">
        <v>3.2645728867657802</v>
      </c>
      <c r="E53">
        <v>501.99093808896464</v>
      </c>
      <c r="F53">
        <v>3.8353814571536162</v>
      </c>
      <c r="G53">
        <v>31.083745392424603</v>
      </c>
      <c r="H53">
        <v>4.318250456545849</v>
      </c>
      <c r="I53">
        <v>6.1000700735029201E-13</v>
      </c>
      <c r="J53">
        <v>6.1089889044571795</v>
      </c>
      <c r="L53" t="b">
        <f t="shared" si="0"/>
        <v>1</v>
      </c>
      <c r="M53" t="b">
        <f t="shared" si="1"/>
        <v>0</v>
      </c>
      <c r="N53" t="b">
        <f t="shared" si="2"/>
        <v>0</v>
      </c>
    </row>
    <row r="54" spans="1:14" x14ac:dyDescent="0.25">
      <c r="A54" t="str">
        <f>INDEX('Country and Variable Crosswalk'!B:B, MATCH('Urban Performance 2015'!B54, 'Country and Variable Crosswalk'!A:A, 0))</f>
        <v>SGP</v>
      </c>
      <c r="B54" s="1">
        <v>702</v>
      </c>
      <c r="C54">
        <v>0</v>
      </c>
      <c r="E54">
        <v>556.19429224074213</v>
      </c>
      <c r="F54">
        <v>1.3384828335788534</v>
      </c>
      <c r="G54">
        <v>0</v>
      </c>
      <c r="L54" t="str">
        <f t="shared" si="0"/>
        <v>N/A</v>
      </c>
      <c r="M54" t="str">
        <f t="shared" si="1"/>
        <v>N/A</v>
      </c>
      <c r="N54" t="str">
        <f t="shared" si="2"/>
        <v>N/A</v>
      </c>
    </row>
    <row r="55" spans="1:14" x14ac:dyDescent="0.25">
      <c r="A55" t="str">
        <f>INDEX('Country and Variable Crosswalk'!B:B, MATCH('Urban Performance 2015'!B55, 'Country and Variable Crosswalk'!A:A, 0))</f>
        <v>SVK</v>
      </c>
      <c r="B55" s="1">
        <v>703</v>
      </c>
      <c r="C55">
        <v>454.89531551470958</v>
      </c>
      <c r="D55">
        <v>2.48428197786144</v>
      </c>
      <c r="E55">
        <v>502.41849416275204</v>
      </c>
      <c r="F55">
        <v>9.0569311102516679</v>
      </c>
      <c r="G55">
        <v>47.523178648042574</v>
      </c>
      <c r="H55">
        <v>9.0711237082218101</v>
      </c>
      <c r="I55">
        <v>1.6149132461373369E-7</v>
      </c>
      <c r="J55">
        <v>9.0569311102516679</v>
      </c>
      <c r="L55" t="b">
        <f t="shared" si="0"/>
        <v>1</v>
      </c>
      <c r="M55" t="b">
        <f t="shared" si="1"/>
        <v>0</v>
      </c>
      <c r="N55" t="b">
        <f t="shared" si="2"/>
        <v>0</v>
      </c>
    </row>
    <row r="56" spans="1:14" x14ac:dyDescent="0.25">
      <c r="A56" t="str">
        <f>INDEX('Country and Variable Crosswalk'!B:B, MATCH('Urban Performance 2015'!B56, 'Country and Variable Crosswalk'!A:A, 0))</f>
        <v>VNM</v>
      </c>
      <c r="B56" s="1">
        <v>704</v>
      </c>
      <c r="C56">
        <v>514.62419278193852</v>
      </c>
      <c r="D56">
        <v>3.8390829677906346</v>
      </c>
      <c r="E56">
        <v>553.34042886829491</v>
      </c>
      <c r="F56">
        <v>9.4655787780469804</v>
      </c>
      <c r="G56">
        <v>38.716236086356304</v>
      </c>
      <c r="H56">
        <v>9.7751837167353681</v>
      </c>
      <c r="I56">
        <v>7.4741068422667754E-5</v>
      </c>
      <c r="J56">
        <v>13.165720094907559</v>
      </c>
      <c r="L56" t="b">
        <f t="shared" si="0"/>
        <v>1</v>
      </c>
      <c r="M56" t="b">
        <f t="shared" si="1"/>
        <v>0</v>
      </c>
      <c r="N56" t="b">
        <f t="shared" si="2"/>
        <v>0</v>
      </c>
    </row>
    <row r="57" spans="1:14" x14ac:dyDescent="0.25">
      <c r="A57" t="str">
        <f>INDEX('Country and Variable Crosswalk'!B:B, MATCH('Urban Performance 2015'!B57, 'Country and Variable Crosswalk'!A:A, 0))</f>
        <v>SVN</v>
      </c>
      <c r="B57" s="1">
        <v>705</v>
      </c>
      <c r="C57">
        <v>509.33119152017275</v>
      </c>
      <c r="D57">
        <v>1.3948830946430242</v>
      </c>
      <c r="E57">
        <v>525.81019104362326</v>
      </c>
      <c r="F57">
        <v>3.2675058079334587</v>
      </c>
      <c r="G57">
        <v>16.47899952345054</v>
      </c>
      <c r="H57">
        <v>3.4569100566092592</v>
      </c>
      <c r="I57">
        <v>1.870136570602183E-6</v>
      </c>
      <c r="J57">
        <v>3.2675058079334587</v>
      </c>
      <c r="L57" t="b">
        <f t="shared" si="0"/>
        <v>1</v>
      </c>
      <c r="M57" t="b">
        <f t="shared" si="1"/>
        <v>0</v>
      </c>
      <c r="N57" t="b">
        <f t="shared" si="2"/>
        <v>0</v>
      </c>
    </row>
    <row r="58" spans="1:14" x14ac:dyDescent="0.25">
      <c r="A58" t="str">
        <f>INDEX('Country and Variable Crosswalk'!B:B, MATCH('Urban Performance 2015'!B58, 'Country and Variable Crosswalk'!A:A, 0))</f>
        <v>ESP</v>
      </c>
      <c r="B58" s="1">
        <v>724</v>
      </c>
      <c r="C58">
        <v>488.96631902042395</v>
      </c>
      <c r="D58">
        <v>2.4185127330297052</v>
      </c>
      <c r="E58">
        <v>500.30854928330785</v>
      </c>
      <c r="F58">
        <v>4.5692090747745695</v>
      </c>
      <c r="G58">
        <v>11.342230262883994</v>
      </c>
      <c r="H58">
        <v>5.2825188580262568</v>
      </c>
      <c r="I58">
        <v>3.178330197607114E-2</v>
      </c>
      <c r="J58">
        <v>5.3099507312638812</v>
      </c>
      <c r="L58" t="b">
        <f t="shared" si="0"/>
        <v>1</v>
      </c>
      <c r="M58" t="b">
        <f t="shared" si="1"/>
        <v>0</v>
      </c>
      <c r="N58" t="b">
        <f t="shared" si="2"/>
        <v>0</v>
      </c>
    </row>
    <row r="59" spans="1:14" x14ac:dyDescent="0.25">
      <c r="A59" t="str">
        <f>INDEX('Country and Variable Crosswalk'!B:B, MATCH('Urban Performance 2015'!B59, 'Country and Variable Crosswalk'!A:A, 0))</f>
        <v>SWE</v>
      </c>
      <c r="B59" s="1">
        <v>752</v>
      </c>
      <c r="L59" t="str">
        <f t="shared" si="0"/>
        <v>N/A</v>
      </c>
      <c r="M59" t="str">
        <f t="shared" si="1"/>
        <v>N/A</v>
      </c>
      <c r="N59" t="str">
        <f t="shared" si="2"/>
        <v>N/A</v>
      </c>
    </row>
    <row r="60" spans="1:14" x14ac:dyDescent="0.25">
      <c r="A60" t="str">
        <f>INDEX('Country and Variable Crosswalk'!B:B, MATCH('Urban Performance 2015'!B60, 'Country and Variable Crosswalk'!A:A, 0))</f>
        <v>CHE</v>
      </c>
      <c r="B60" s="1">
        <v>756</v>
      </c>
      <c r="C60">
        <v>500.91801990619018</v>
      </c>
      <c r="D60">
        <v>3.9832355344270063</v>
      </c>
      <c r="E60">
        <v>519.18444946987802</v>
      </c>
      <c r="F60">
        <v>8.4245397421574779</v>
      </c>
      <c r="G60">
        <v>18.26642956368795</v>
      </c>
      <c r="H60">
        <v>10.187775919855303</v>
      </c>
      <c r="I60">
        <v>7.2976889703260051E-2</v>
      </c>
      <c r="J60">
        <v>8.4245397421574779</v>
      </c>
      <c r="L60" t="b">
        <f t="shared" si="0"/>
        <v>0</v>
      </c>
      <c r="M60" t="b">
        <f t="shared" si="1"/>
        <v>0</v>
      </c>
      <c r="N60" t="b">
        <f t="shared" si="2"/>
        <v>1</v>
      </c>
    </row>
    <row r="61" spans="1:14" x14ac:dyDescent="0.25">
      <c r="A61" t="str">
        <f>INDEX('Country and Variable Crosswalk'!B:B, MATCH('Urban Performance 2015'!B61, 'Country and Variable Crosswalk'!A:A, 0))</f>
        <v>THA</v>
      </c>
      <c r="B61" s="1">
        <v>764</v>
      </c>
      <c r="C61">
        <v>413.97885724763267</v>
      </c>
      <c r="D61">
        <v>3.2216144853674709</v>
      </c>
      <c r="E61">
        <v>451.64998502944013</v>
      </c>
      <c r="F61">
        <v>7.3192472250726279</v>
      </c>
      <c r="G61">
        <v>37.6711277818074</v>
      </c>
      <c r="H61">
        <v>8.2785668421523884</v>
      </c>
      <c r="I61">
        <v>5.3533664401888397E-6</v>
      </c>
      <c r="J61">
        <v>9.3406893920758645</v>
      </c>
      <c r="L61" t="b">
        <f t="shared" si="0"/>
        <v>1</v>
      </c>
      <c r="M61" t="b">
        <f t="shared" si="1"/>
        <v>0</v>
      </c>
      <c r="N61" t="b">
        <f t="shared" si="2"/>
        <v>0</v>
      </c>
    </row>
    <row r="62" spans="1:14" x14ac:dyDescent="0.25">
      <c r="A62" t="str">
        <f>INDEX('Country and Variable Crosswalk'!B:B, MATCH('Urban Performance 2015'!B62, 'Country and Variable Crosswalk'!A:A, 0))</f>
        <v>TTO</v>
      </c>
      <c r="B62" s="1">
        <v>780</v>
      </c>
      <c r="C62">
        <v>422.5056606540133</v>
      </c>
      <c r="D62">
        <v>1.5769871951650865</v>
      </c>
      <c r="E62">
        <v>0</v>
      </c>
      <c r="G62">
        <v>0</v>
      </c>
      <c r="L62" t="str">
        <f t="shared" si="0"/>
        <v>N/A</v>
      </c>
      <c r="M62" t="str">
        <f t="shared" si="1"/>
        <v>N/A</v>
      </c>
      <c r="N62" t="str">
        <f t="shared" si="2"/>
        <v>N/A</v>
      </c>
    </row>
    <row r="63" spans="1:14" x14ac:dyDescent="0.25">
      <c r="A63" t="str">
        <f>INDEX('Country and Variable Crosswalk'!B:B, MATCH('Urban Performance 2015'!B63, 'Country and Variable Crosswalk'!A:A, 0))</f>
        <v>ARE</v>
      </c>
      <c r="B63" s="1">
        <v>784</v>
      </c>
      <c r="C63">
        <v>406.90406030712779</v>
      </c>
      <c r="D63">
        <v>5.6878130098640973</v>
      </c>
      <c r="E63">
        <v>453.9352856975259</v>
      </c>
      <c r="F63">
        <v>3.5478767184739008</v>
      </c>
      <c r="G63">
        <v>47.031225390398113</v>
      </c>
      <c r="H63">
        <v>7.0547163238749642</v>
      </c>
      <c r="I63">
        <v>2.6173325999720121E-11</v>
      </c>
      <c r="J63">
        <v>5.6655056521136791</v>
      </c>
      <c r="L63" t="b">
        <f t="shared" si="0"/>
        <v>1</v>
      </c>
      <c r="M63" t="b">
        <f t="shared" si="1"/>
        <v>0</v>
      </c>
      <c r="N63" t="b">
        <f t="shared" si="2"/>
        <v>0</v>
      </c>
    </row>
    <row r="64" spans="1:14" x14ac:dyDescent="0.25">
      <c r="A64" t="str">
        <f>INDEX('Country and Variable Crosswalk'!B:B, MATCH('Urban Performance 2015'!B64, 'Country and Variable Crosswalk'!A:A, 0))</f>
        <v>TUN</v>
      </c>
      <c r="B64" s="1">
        <v>788</v>
      </c>
      <c r="C64">
        <v>377.96740681442196</v>
      </c>
      <c r="D64">
        <v>2.9488967081038573</v>
      </c>
      <c r="E64">
        <v>406.75341851393421</v>
      </c>
      <c r="F64">
        <v>6.9507566704116597</v>
      </c>
      <c r="G64">
        <v>28.78601169951224</v>
      </c>
      <c r="H64">
        <v>7.9060629573679959</v>
      </c>
      <c r="I64">
        <v>2.7157626970268991E-4</v>
      </c>
      <c r="J64">
        <v>7.5740975631726082</v>
      </c>
      <c r="L64" t="b">
        <f t="shared" si="0"/>
        <v>1</v>
      </c>
      <c r="M64" t="b">
        <f t="shared" si="1"/>
        <v>0</v>
      </c>
      <c r="N64" t="b">
        <f t="shared" si="2"/>
        <v>0</v>
      </c>
    </row>
    <row r="65" spans="1:14" x14ac:dyDescent="0.25">
      <c r="A65" t="str">
        <f>INDEX('Country and Variable Crosswalk'!B:B, MATCH('Urban Performance 2015'!B65, 'Country and Variable Crosswalk'!A:A, 0))</f>
        <v>TUR</v>
      </c>
      <c r="B65" s="1">
        <v>792</v>
      </c>
      <c r="C65">
        <v>419.47103503480304</v>
      </c>
      <c r="D65">
        <v>8.6218133491160671</v>
      </c>
      <c r="E65">
        <v>429.72066646296929</v>
      </c>
      <c r="F65">
        <v>4.4311908885741351</v>
      </c>
      <c r="G65">
        <v>10.249631428166204</v>
      </c>
      <c r="H65">
        <v>10.248166309748326</v>
      </c>
      <c r="I65">
        <v>0.31724132662348498</v>
      </c>
      <c r="J65">
        <v>9.1839096557378941</v>
      </c>
      <c r="L65" t="b">
        <f t="shared" si="0"/>
        <v>0</v>
      </c>
      <c r="M65" t="b">
        <f t="shared" si="1"/>
        <v>0</v>
      </c>
      <c r="N65" t="b">
        <f t="shared" si="2"/>
        <v>1</v>
      </c>
    </row>
    <row r="66" spans="1:14" x14ac:dyDescent="0.25">
      <c r="A66" t="str">
        <f>INDEX('Country and Variable Crosswalk'!B:B, MATCH('Urban Performance 2015'!B66, 'Country and Variable Crosswalk'!A:A, 0))</f>
        <v>MKD</v>
      </c>
      <c r="B66" s="1">
        <v>807</v>
      </c>
      <c r="C66">
        <v>378.68353623370859</v>
      </c>
      <c r="D66">
        <v>1.746639934237443</v>
      </c>
      <c r="E66">
        <v>383.06145975441649</v>
      </c>
      <c r="F66">
        <v>1.8587649316942862</v>
      </c>
      <c r="G66">
        <v>4.3779235207079239</v>
      </c>
      <c r="H66">
        <v>2.5426622568425263</v>
      </c>
      <c r="I66">
        <v>8.5108060391451953E-2</v>
      </c>
      <c r="J66">
        <v>1.8884869394044375</v>
      </c>
      <c r="L66" t="b">
        <f t="shared" si="0"/>
        <v>0</v>
      </c>
      <c r="M66" t="b">
        <f t="shared" si="1"/>
        <v>0</v>
      </c>
      <c r="N66" t="b">
        <f t="shared" si="2"/>
        <v>1</v>
      </c>
    </row>
    <row r="67" spans="1:14" x14ac:dyDescent="0.25">
      <c r="A67" t="str">
        <f>INDEX('Country and Variable Crosswalk'!B:B, MATCH('Urban Performance 2015'!B67, 'Country and Variable Crosswalk'!A:A, 0))</f>
        <v>GBR</v>
      </c>
      <c r="B67" s="1">
        <v>826</v>
      </c>
      <c r="C67">
        <v>517.06781641671444</v>
      </c>
      <c r="D67">
        <v>3.3483876209611809</v>
      </c>
      <c r="E67">
        <v>489.00610972290991</v>
      </c>
      <c r="F67">
        <v>7.3609535964585762</v>
      </c>
      <c r="G67">
        <v>-28.061706693804467</v>
      </c>
      <c r="H67">
        <v>8.3408673431974112</v>
      </c>
      <c r="I67">
        <v>7.6720522615187302E-4</v>
      </c>
      <c r="J67">
        <v>7.5570563947992273</v>
      </c>
      <c r="L67" t="b">
        <f t="shared" ref="L67:L74" si="3">IF(ISBLANK(I67),"N/A",AND(IF(E67&gt;C67,TRUE,FALSE),IF(I67&lt;0.05,TRUE,FALSE)))</f>
        <v>0</v>
      </c>
      <c r="M67" t="b">
        <f t="shared" ref="M67:M74" si="4">IF(ISBLANK(I67),"N/A",AND(IF(E67&lt;C67,TRUE,FALSE),IF(I67&lt;0.05,TRUE,FALSE)))</f>
        <v>1</v>
      </c>
      <c r="N67" t="b">
        <f t="shared" ref="N67:N74" si="5">IF(ISBLANK(I67),"N/A",I67&gt;0.05)</f>
        <v>0</v>
      </c>
    </row>
    <row r="68" spans="1:14" x14ac:dyDescent="0.25">
      <c r="A68" t="str">
        <f>INDEX('Country and Variable Crosswalk'!B:B, MATCH('Urban Performance 2015'!B68, 'Country and Variable Crosswalk'!A:A, 0))</f>
        <v>USA</v>
      </c>
      <c r="B68" s="1">
        <v>840</v>
      </c>
      <c r="C68">
        <v>505.47696240627204</v>
      </c>
      <c r="D68">
        <v>3.3344016300310146</v>
      </c>
      <c r="E68">
        <v>482.45554537664759</v>
      </c>
      <c r="F68">
        <v>6.8930388408722232</v>
      </c>
      <c r="G68">
        <v>-23.021417029624388</v>
      </c>
      <c r="H68">
        <v>8.2195030216955995</v>
      </c>
      <c r="I68">
        <v>5.0971624380670918E-3</v>
      </c>
      <c r="J68">
        <v>8.7763740198583662</v>
      </c>
      <c r="L68" t="b">
        <f t="shared" si="3"/>
        <v>0</v>
      </c>
      <c r="M68" t="b">
        <f t="shared" si="4"/>
        <v>1</v>
      </c>
      <c r="N68" t="b">
        <f t="shared" si="5"/>
        <v>0</v>
      </c>
    </row>
    <row r="69" spans="1:14" x14ac:dyDescent="0.25">
      <c r="A69" t="str">
        <f>INDEX('Country and Variable Crosswalk'!B:B, MATCH('Urban Performance 2015'!B69, 'Country and Variable Crosswalk'!A:A, 0))</f>
        <v>URY</v>
      </c>
      <c r="B69" s="1">
        <v>858</v>
      </c>
      <c r="C69">
        <v>423.58649651254876</v>
      </c>
      <c r="D69">
        <v>2.9756409603367935</v>
      </c>
      <c r="E69">
        <v>453.53427706107232</v>
      </c>
      <c r="F69">
        <v>5.0070447610159752</v>
      </c>
      <c r="G69">
        <v>29.947780548523475</v>
      </c>
      <c r="H69">
        <v>6.3343351367493872</v>
      </c>
      <c r="I69">
        <v>2.2691073800493762E-6</v>
      </c>
      <c r="J69">
        <v>7.8323595821708389</v>
      </c>
      <c r="L69" t="b">
        <f t="shared" si="3"/>
        <v>1</v>
      </c>
      <c r="M69" t="b">
        <f t="shared" si="4"/>
        <v>0</v>
      </c>
      <c r="N69" t="b">
        <f t="shared" si="5"/>
        <v>0</v>
      </c>
    </row>
    <row r="70" spans="1:14" x14ac:dyDescent="0.25">
      <c r="A70" t="str">
        <f>INDEX('Country and Variable Crosswalk'!B:B, MATCH('Urban Performance 2015'!B70, 'Country and Variable Crosswalk'!A:A, 0))</f>
        <v>QCH</v>
      </c>
      <c r="B70" s="1">
        <v>970</v>
      </c>
      <c r="C70">
        <v>492.13531341611611</v>
      </c>
      <c r="D70">
        <v>6.9627653227410402</v>
      </c>
      <c r="E70">
        <v>565.07153918294875</v>
      </c>
      <c r="F70">
        <v>6.943399726973313</v>
      </c>
      <c r="G70">
        <v>72.936225766832635</v>
      </c>
      <c r="H70">
        <v>10.425457255294493</v>
      </c>
      <c r="I70">
        <v>2.6342277288635798E-12</v>
      </c>
      <c r="J70">
        <v>9.9970967051590218</v>
      </c>
      <c r="L70" t="b">
        <f t="shared" si="3"/>
        <v>1</v>
      </c>
      <c r="M70" t="b">
        <f t="shared" si="4"/>
        <v>0</v>
      </c>
      <c r="N70" t="b">
        <f t="shared" si="5"/>
        <v>0</v>
      </c>
    </row>
    <row r="71" spans="1:14" x14ac:dyDescent="0.25">
      <c r="A71" t="str">
        <f>INDEX('Country and Variable Crosswalk'!B:B, MATCH('Urban Performance 2015'!B71, 'Country and Variable Crosswalk'!A:A, 0))</f>
        <v>QES</v>
      </c>
      <c r="B71" s="1">
        <v>971</v>
      </c>
      <c r="C71">
        <v>490.06515808033657</v>
      </c>
      <c r="D71">
        <v>1.5671538494035453</v>
      </c>
      <c r="E71">
        <v>502.79178081775228</v>
      </c>
      <c r="F71">
        <v>3.0495971509226978</v>
      </c>
      <c r="G71">
        <v>12.726622737415694</v>
      </c>
      <c r="H71">
        <v>3.6650485682620841</v>
      </c>
      <c r="I71">
        <v>5.1577047363120579E-4</v>
      </c>
      <c r="J71">
        <v>3.5352654532472476</v>
      </c>
      <c r="L71" t="b">
        <f t="shared" si="3"/>
        <v>1</v>
      </c>
      <c r="M71" t="b">
        <f t="shared" si="4"/>
        <v>0</v>
      </c>
      <c r="N71" t="b">
        <f t="shared" si="5"/>
        <v>0</v>
      </c>
    </row>
    <row r="72" spans="1:14" x14ac:dyDescent="0.25">
      <c r="A72" t="str">
        <f>INDEX('Country and Variable Crosswalk'!B:B, MATCH('Urban Performance 2015'!B72, 'Country and Variable Crosswalk'!A:A, 0))</f>
        <v>QUC</v>
      </c>
      <c r="B72" s="1">
        <v>972</v>
      </c>
      <c r="L72" t="str">
        <f t="shared" si="3"/>
        <v>N/A</v>
      </c>
      <c r="M72" t="str">
        <f t="shared" si="4"/>
        <v>N/A</v>
      </c>
      <c r="N72" t="str">
        <f t="shared" si="5"/>
        <v>N/A</v>
      </c>
    </row>
    <row r="73" spans="1:14" x14ac:dyDescent="0.25">
      <c r="A73" t="str">
        <f>INDEX('Country and Variable Crosswalk'!B:B, MATCH('Urban Performance 2015'!B73, 'Country and Variable Crosswalk'!A:A, 0))</f>
        <v>QUE</v>
      </c>
      <c r="B73" s="1">
        <v>973</v>
      </c>
      <c r="L73" t="str">
        <f t="shared" si="3"/>
        <v>N/A</v>
      </c>
      <c r="M73" t="str">
        <f t="shared" si="4"/>
        <v>N/A</v>
      </c>
      <c r="N73" t="str">
        <f t="shared" si="5"/>
        <v>N/A</v>
      </c>
    </row>
    <row r="74" spans="1:14" x14ac:dyDescent="0.25">
      <c r="A74" t="str">
        <f>INDEX('Country and Variable Crosswalk'!B:B, MATCH('Urban Performance 2015'!B74, 'Country and Variable Crosswalk'!A:A, 0))</f>
        <v>QAR</v>
      </c>
      <c r="B74" s="1">
        <v>974</v>
      </c>
      <c r="C74">
        <v>0</v>
      </c>
      <c r="E74">
        <v>476.97067020650485</v>
      </c>
      <c r="F74">
        <v>6.6679560798392332</v>
      </c>
      <c r="G74">
        <v>0</v>
      </c>
      <c r="L74" t="str">
        <f t="shared" si="3"/>
        <v>N/A</v>
      </c>
      <c r="M74" t="str">
        <f t="shared" si="4"/>
        <v>N/A</v>
      </c>
      <c r="N74" t="str">
        <f t="shared" si="5"/>
        <v>N/A</v>
      </c>
    </row>
  </sheetData>
  <conditionalFormatting sqref="L2:L74">
    <cfRule type="containsText" dxfId="11" priority="3" operator="containsText" text="TRUE">
      <formula>NOT(ISERROR(SEARCH("TRUE",L2)))</formula>
    </cfRule>
  </conditionalFormatting>
  <conditionalFormatting sqref="N2:N74">
    <cfRule type="containsText" dxfId="10" priority="2" operator="containsText" text="TRUE">
      <formula>NOT(ISERROR(SEARCH("TRUE",N2)))</formula>
    </cfRule>
  </conditionalFormatting>
  <conditionalFormatting sqref="M2:M74">
    <cfRule type="containsText" dxfId="9" priority="1" operator="containsText" text="TRUE">
      <formula>NOT(ISERROR(SEARCH("TRUE",M2)))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2"/>
  <sheetViews>
    <sheetView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0.28515625" bestFit="1" customWidth="1"/>
    <col min="4" max="4" width="15.7109375" bestFit="1" customWidth="1"/>
    <col min="5" max="16" width="7.140625" customWidth="1"/>
    <col min="45" max="47" width="9.140625" customWidth="1"/>
  </cols>
  <sheetData>
    <row r="1" spans="1:56" x14ac:dyDescent="0.25">
      <c r="A1" t="s">
        <v>105</v>
      </c>
      <c r="B1" t="s">
        <v>115</v>
      </c>
      <c r="C1" t="s">
        <v>137</v>
      </c>
      <c r="D1" t="s">
        <v>139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269</v>
      </c>
      <c r="AF1" t="s">
        <v>270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301</v>
      </c>
      <c r="BC1" t="s">
        <v>302</v>
      </c>
      <c r="BD1" t="s">
        <v>303</v>
      </c>
    </row>
    <row r="2" spans="1:56" x14ac:dyDescent="0.25">
      <c r="A2" t="str">
        <f>INDEX('Country and Variable Crosswalk'!B:B, MATCH('Urban Science Awareness 2015'!B2, 'Country and Variable Crosswalk'!A:A, 0))</f>
        <v>ALB</v>
      </c>
      <c r="B2" s="1">
        <v>8</v>
      </c>
      <c r="C2" t="s">
        <v>200</v>
      </c>
      <c r="D2" t="str">
        <f>INDEX('Country and Variable Crosswalk'!P:P, MATCH('Urban Science Awareness 2015'!C2, 'Country and Variable Crosswalk'!O:O, 0))</f>
        <v>Greenhouse Gas</v>
      </c>
      <c r="E2">
        <f>IF(AS2=TRUE, 1, 0)</f>
        <v>0</v>
      </c>
      <c r="F2">
        <f>IF(AT2=TRUE, 1, 0)</f>
        <v>0</v>
      </c>
      <c r="G2">
        <f>IF(AU2=TRUE, 1, 0)</f>
        <v>0</v>
      </c>
      <c r="H2">
        <f>IF(AV2=TRUE, 1, 0)</f>
        <v>0</v>
      </c>
      <c r="I2">
        <f>IF(AW2=TRUE, 1, 0)</f>
        <v>0</v>
      </c>
      <c r="J2">
        <f>IF(AX2=TRUE, 1, 0)</f>
        <v>0</v>
      </c>
      <c r="K2">
        <f>IF(AY2=TRUE, 1, 0)</f>
        <v>0</v>
      </c>
      <c r="L2">
        <f>IF(AZ2=TRUE, 1, 0)</f>
        <v>0</v>
      </c>
      <c r="M2">
        <f>IF(BA2=TRUE, 1, 0)</f>
        <v>0</v>
      </c>
      <c r="N2">
        <f>IF(BB2=TRUE, 1, 0)</f>
        <v>0</v>
      </c>
      <c r="O2">
        <f>IF(BC2=TRUE, 1, 0)</f>
        <v>0</v>
      </c>
      <c r="P2">
        <f>IF(BD2=TRUE, 1, 0)</f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J2">
        <v>0</v>
      </c>
      <c r="AM2">
        <v>0</v>
      </c>
      <c r="AP2">
        <v>0</v>
      </c>
      <c r="AS2" t="str">
        <f>IF(ISBLANK(AI2),"N/A",AND(IF(AG2&gt;0,TRUE,FALSE),IF(AI2&lt;0.05,TRUE,FALSE)))</f>
        <v>N/A</v>
      </c>
      <c r="AT2" t="str">
        <f>IF(ISBLANK(AI2),"N/A",AND(IF(AG2&lt;0,TRUE,FALSE),IF(AI2&lt;0.05,TRUE,FALSE)))</f>
        <v>N/A</v>
      </c>
      <c r="AU2" t="str">
        <f>IF(ISBLANK(AI2),"N/A",AI2&gt;0.05)</f>
        <v>N/A</v>
      </c>
      <c r="AV2" t="str">
        <f>IF(ISBLANK(AL2),"N/A",AND(IF(AJ2&gt;0,TRUE,FALSE),IF(AL2&lt;0.05,TRUE,FALSE)))</f>
        <v>N/A</v>
      </c>
      <c r="AW2" t="str">
        <f>IF(ISBLANK(AL2),"N/A",AND(IF(AJ2&lt;0,TRUE,FALSE),IF(AL2&lt;0.05,TRUE,FALSE)))</f>
        <v>N/A</v>
      </c>
      <c r="AX2" t="str">
        <f>IF(ISBLANK(AL2),"N/A",AL2&gt;0.05)</f>
        <v>N/A</v>
      </c>
      <c r="AY2" t="str">
        <f>IF(ISBLANK(AO2),"N/A",AND(IF(AM2&gt;0,TRUE,FALSE),IF(AO2&lt;0.05,TRUE,FALSE)))</f>
        <v>N/A</v>
      </c>
      <c r="AZ2" t="str">
        <f>IF(ISBLANK(AO2),"N/A",AND(IF(AM2&lt;0,TRUE,FALSE),IF(AO2&lt;0.05,TRUE,FALSE)))</f>
        <v>N/A</v>
      </c>
      <c r="BA2" t="str">
        <f>IF(ISBLANK(AO2),"N/A",AO2&gt;0.05)</f>
        <v>N/A</v>
      </c>
      <c r="BB2" t="str">
        <f>IF(ISBLANK(AR2),"N/A",AND(IF(AP2&gt;0,TRUE,FALSE),IF(AR2&lt;0.05,TRUE,FALSE)))</f>
        <v>N/A</v>
      </c>
      <c r="BC2" t="str">
        <f>IF(ISBLANK(AR2),"N/A",AND(IF(AP2&lt;0,TRUE,FALSE),IF(AR2&lt;0.05,TRUE,FALSE)))</f>
        <v>N/A</v>
      </c>
      <c r="BD2" t="str">
        <f>IF(ISBLANK(AR2),"N/A",AR2&gt;0.05)</f>
        <v>N/A</v>
      </c>
    </row>
    <row r="3" spans="1:56" x14ac:dyDescent="0.25">
      <c r="A3" t="str">
        <f>INDEX('Country and Variable Crosswalk'!B:B, MATCH('Urban Science Awareness 2015'!B3, 'Country and Variable Crosswalk'!A:A, 0))</f>
        <v>DZA</v>
      </c>
      <c r="B3" s="1">
        <v>12</v>
      </c>
      <c r="C3" t="s">
        <v>200</v>
      </c>
      <c r="D3" t="str">
        <f>INDEX('Country and Variable Crosswalk'!P:P, MATCH('Urban Science Awareness 2015'!C3, 'Country and Variable Crosswalk'!O:O, 0))</f>
        <v>Greenhouse Gas</v>
      </c>
      <c r="E3">
        <f>IF(AS3=TRUE, 1, 0)</f>
        <v>0</v>
      </c>
      <c r="F3">
        <f>IF(AT3=TRUE, 1, 0)</f>
        <v>0</v>
      </c>
      <c r="G3">
        <f>IF(AU3=TRUE, 1, 0)</f>
        <v>1</v>
      </c>
      <c r="H3">
        <f>IF(AV3=TRUE, 1, 0)</f>
        <v>0</v>
      </c>
      <c r="I3">
        <f>IF(AW3=TRUE, 1, 0)</f>
        <v>0</v>
      </c>
      <c r="J3">
        <f>IF(AX3=TRUE, 1, 0)</f>
        <v>1</v>
      </c>
      <c r="K3">
        <f>IF(AY3=TRUE, 1, 0)</f>
        <v>0</v>
      </c>
      <c r="L3">
        <f>IF(AZ3=TRUE, 1, 0)</f>
        <v>0</v>
      </c>
      <c r="M3">
        <f>IF(BA3=TRUE, 1, 0)</f>
        <v>1</v>
      </c>
      <c r="N3">
        <f>IF(BB3=TRUE, 1, 0)</f>
        <v>0</v>
      </c>
      <c r="O3">
        <f>IF(BC3=TRUE, 1, 0)</f>
        <v>0</v>
      </c>
      <c r="P3">
        <f>IF(BD3=TRUE, 1, 0)</f>
        <v>1</v>
      </c>
      <c r="Q3">
        <v>20.695798634417709</v>
      </c>
      <c r="R3">
        <v>0.91892079688300976</v>
      </c>
      <c r="S3">
        <v>40.465683018277012</v>
      </c>
      <c r="T3">
        <v>0.88214917876314392</v>
      </c>
      <c r="U3">
        <v>23.339964926232099</v>
      </c>
      <c r="V3">
        <v>0.80210051530147741</v>
      </c>
      <c r="W3">
        <v>15.49855342107317</v>
      </c>
      <c r="X3">
        <v>0.59986573013004174</v>
      </c>
      <c r="Y3">
        <v>18.736802126433609</v>
      </c>
      <c r="Z3">
        <v>2.344415334024438</v>
      </c>
      <c r="AA3">
        <v>39.482343825116793</v>
      </c>
      <c r="AB3">
        <v>2.0506345522449152</v>
      </c>
      <c r="AC3">
        <v>25.946408639668221</v>
      </c>
      <c r="AD3">
        <v>2.1489340339802023</v>
      </c>
      <c r="AE3">
        <v>15.834445408781381</v>
      </c>
      <c r="AF3">
        <v>1.4123859265003484</v>
      </c>
      <c r="AG3">
        <v>-1.9589965079841001</v>
      </c>
      <c r="AH3">
        <v>2.5651247389173091</v>
      </c>
      <c r="AI3">
        <v>0.44504354398374218</v>
      </c>
      <c r="AJ3">
        <v>-0.98333919316021934</v>
      </c>
      <c r="AK3">
        <v>2.2377299931271337</v>
      </c>
      <c r="AL3">
        <v>0.66034562156406729</v>
      </c>
      <c r="AM3">
        <v>2.6064437134361214</v>
      </c>
      <c r="AN3">
        <v>2.3890831339141325</v>
      </c>
      <c r="AO3">
        <v>0.27528135232061779</v>
      </c>
      <c r="AP3">
        <v>0.33589198770821049</v>
      </c>
      <c r="AQ3">
        <v>1.5583637902456904</v>
      </c>
      <c r="AR3">
        <v>0.8293452006230897</v>
      </c>
      <c r="AS3" t="b">
        <f>IF(ISBLANK(AI3),"N/A",AND(IF(AG3&gt;0,TRUE,FALSE),IF(AI3&lt;0.05,TRUE,FALSE)))</f>
        <v>0</v>
      </c>
      <c r="AT3" t="b">
        <f>IF(ISBLANK(AI3),"N/A",AND(IF(AG3&lt;0,TRUE,FALSE),IF(AI3&lt;0.05,TRUE,FALSE)))</f>
        <v>0</v>
      </c>
      <c r="AU3" t="b">
        <f>IF(ISBLANK(AI3),"N/A",AI3&gt;0.05)</f>
        <v>1</v>
      </c>
      <c r="AV3" t="b">
        <f>IF(ISBLANK(AL3),"N/A",AND(IF(AJ3&gt;0,TRUE,FALSE),IF(AL3&lt;0.05,TRUE,FALSE)))</f>
        <v>0</v>
      </c>
      <c r="AW3" t="b">
        <f>IF(ISBLANK(AL3),"N/A",AND(IF(AJ3&lt;0,TRUE,FALSE),IF(AL3&lt;0.05,TRUE,FALSE)))</f>
        <v>0</v>
      </c>
      <c r="AX3" t="b">
        <f>IF(ISBLANK(AL3),"N/A",AL3&gt;0.05)</f>
        <v>1</v>
      </c>
      <c r="AY3" t="b">
        <f>IF(ISBLANK(AO3),"N/A",AND(IF(AM3&gt;0,TRUE,FALSE),IF(AO3&lt;0.05,TRUE,FALSE)))</f>
        <v>0</v>
      </c>
      <c r="AZ3" t="b">
        <f>IF(ISBLANK(AO3),"N/A",AND(IF(AM3&lt;0,TRUE,FALSE),IF(AO3&lt;0.05,TRUE,FALSE)))</f>
        <v>0</v>
      </c>
      <c r="BA3" t="b">
        <f>IF(ISBLANK(AO3),"N/A",AO3&gt;0.05)</f>
        <v>1</v>
      </c>
      <c r="BB3" t="b">
        <f>IF(ISBLANK(AR3),"N/A",AND(IF(AP3&gt;0,TRUE,FALSE),IF(AR3&lt;0.05,TRUE,FALSE)))</f>
        <v>0</v>
      </c>
      <c r="BC3" t="b">
        <f>IF(ISBLANK(AR3),"N/A",AND(IF(AP3&lt;0,TRUE,FALSE),IF(AR3&lt;0.05,TRUE,FALSE)))</f>
        <v>0</v>
      </c>
      <c r="BD3" t="b">
        <f>IF(ISBLANK(AR3),"N/A",AR3&gt;0.05)</f>
        <v>1</v>
      </c>
    </row>
    <row r="4" spans="1:56" x14ac:dyDescent="0.25">
      <c r="A4" t="str">
        <f>INDEX('Country and Variable Crosswalk'!B:B, MATCH('Urban Science Awareness 2015'!B4, 'Country and Variable Crosswalk'!A:A, 0))</f>
        <v>AUS</v>
      </c>
      <c r="B4" s="1">
        <v>36</v>
      </c>
      <c r="C4" t="s">
        <v>200</v>
      </c>
      <c r="D4" t="str">
        <f>INDEX('Country and Variable Crosswalk'!P:P, MATCH('Urban Science Awareness 2015'!C4, 'Country and Variable Crosswalk'!O:O, 0))</f>
        <v>Greenhouse Gas</v>
      </c>
      <c r="E4">
        <f>IF(AS4=TRUE, 1, 0)</f>
        <v>0</v>
      </c>
      <c r="F4">
        <f>IF(AT4=TRUE, 1, 0)</f>
        <v>1</v>
      </c>
      <c r="G4">
        <f>IF(AU4=TRUE, 1, 0)</f>
        <v>0</v>
      </c>
      <c r="H4">
        <f>IF(AV4=TRUE, 1, 0)</f>
        <v>0</v>
      </c>
      <c r="I4">
        <f>IF(AW4=TRUE, 1, 0)</f>
        <v>1</v>
      </c>
      <c r="J4">
        <f>IF(AX4=TRUE, 1, 0)</f>
        <v>0</v>
      </c>
      <c r="K4">
        <f>IF(AY4=TRUE, 1, 0)</f>
        <v>0</v>
      </c>
      <c r="L4">
        <f>IF(AZ4=TRUE, 1, 0)</f>
        <v>0</v>
      </c>
      <c r="M4">
        <f>IF(BA4=TRUE, 1, 0)</f>
        <v>1</v>
      </c>
      <c r="N4">
        <f>IF(BB4=TRUE, 1, 0)</f>
        <v>1</v>
      </c>
      <c r="O4">
        <f>IF(BC4=TRUE, 1, 0)</f>
        <v>0</v>
      </c>
      <c r="P4">
        <f>IF(BD4=TRUE, 1, 0)</f>
        <v>0</v>
      </c>
      <c r="Q4">
        <v>6.3243585259914674</v>
      </c>
      <c r="R4">
        <v>0.48422823102905327</v>
      </c>
      <c r="S4">
        <v>28.383518811308772</v>
      </c>
      <c r="T4">
        <v>0.91310965993394111</v>
      </c>
      <c r="U4">
        <v>42.930036974690438</v>
      </c>
      <c r="V4">
        <v>1.0761515147026393</v>
      </c>
      <c r="W4">
        <v>22.362085688009341</v>
      </c>
      <c r="X4">
        <v>1.1545900248647956</v>
      </c>
      <c r="Y4">
        <v>4.9265332693518262</v>
      </c>
      <c r="Z4">
        <v>0.33842817002181963</v>
      </c>
      <c r="AA4">
        <v>24.586267982262289</v>
      </c>
      <c r="AB4">
        <v>0.76353473512474501</v>
      </c>
      <c r="AC4">
        <v>41.516655992356043</v>
      </c>
      <c r="AD4">
        <v>0.63407369947699543</v>
      </c>
      <c r="AE4">
        <v>28.97054275602984</v>
      </c>
      <c r="AF4">
        <v>0.88730363831415782</v>
      </c>
      <c r="AG4">
        <v>-1.3978252566396412</v>
      </c>
      <c r="AH4">
        <v>0.61440995620497163</v>
      </c>
      <c r="AI4">
        <v>2.2901770262395534E-2</v>
      </c>
      <c r="AJ4">
        <v>-3.797250829046483</v>
      </c>
      <c r="AK4">
        <v>1.181841696806252</v>
      </c>
      <c r="AL4">
        <v>1.3135882153080896E-3</v>
      </c>
      <c r="AM4">
        <v>-1.4133809823343952</v>
      </c>
      <c r="AN4">
        <v>1.1837814846728194</v>
      </c>
      <c r="AO4">
        <v>0.232495848892916</v>
      </c>
      <c r="AP4">
        <v>6.608457068020499</v>
      </c>
      <c r="AQ4">
        <v>1.5448508107447019</v>
      </c>
      <c r="AR4">
        <v>1.8880751208098245E-5</v>
      </c>
      <c r="AS4" t="b">
        <f>IF(ISBLANK(AI4),"N/A",AND(IF(AG4&gt;0,TRUE,FALSE),IF(AI4&lt;0.05,TRUE,FALSE)))</f>
        <v>0</v>
      </c>
      <c r="AT4" t="b">
        <f>IF(ISBLANK(AI4),"N/A",AND(IF(AG4&lt;0,TRUE,FALSE),IF(AI4&lt;0.05,TRUE,FALSE)))</f>
        <v>1</v>
      </c>
      <c r="AU4" t="b">
        <f>IF(ISBLANK(AI4),"N/A",AI4&gt;0.05)</f>
        <v>0</v>
      </c>
      <c r="AV4" t="b">
        <f>IF(ISBLANK(AL4),"N/A",AND(IF(AJ4&gt;0,TRUE,FALSE),IF(AL4&lt;0.05,TRUE,FALSE)))</f>
        <v>0</v>
      </c>
      <c r="AW4" t="b">
        <f>IF(ISBLANK(AL4),"N/A",AND(IF(AJ4&lt;0,TRUE,FALSE),IF(AL4&lt;0.05,TRUE,FALSE)))</f>
        <v>1</v>
      </c>
      <c r="AX4" t="b">
        <f>IF(ISBLANK(AL4),"N/A",AL4&gt;0.05)</f>
        <v>0</v>
      </c>
      <c r="AY4" t="b">
        <f>IF(ISBLANK(AO4),"N/A",AND(IF(AM4&gt;0,TRUE,FALSE),IF(AO4&lt;0.05,TRUE,FALSE)))</f>
        <v>0</v>
      </c>
      <c r="AZ4" t="b">
        <f>IF(ISBLANK(AO4),"N/A",AND(IF(AM4&lt;0,TRUE,FALSE),IF(AO4&lt;0.05,TRUE,FALSE)))</f>
        <v>0</v>
      </c>
      <c r="BA4" t="b">
        <f>IF(ISBLANK(AO4),"N/A",AO4&gt;0.05)</f>
        <v>1</v>
      </c>
      <c r="BB4" t="b">
        <f>IF(ISBLANK(AR4),"N/A",AND(IF(AP4&gt;0,TRUE,FALSE),IF(AR4&lt;0.05,TRUE,FALSE)))</f>
        <v>1</v>
      </c>
      <c r="BC4" t="b">
        <f>IF(ISBLANK(AR4),"N/A",AND(IF(AP4&lt;0,TRUE,FALSE),IF(AR4&lt;0.05,TRUE,FALSE)))</f>
        <v>0</v>
      </c>
      <c r="BD4" t="b">
        <f>IF(ISBLANK(AR4),"N/A",AR4&gt;0.05)</f>
        <v>0</v>
      </c>
    </row>
    <row r="5" spans="1:56" x14ac:dyDescent="0.25">
      <c r="A5" t="str">
        <f>INDEX('Country and Variable Crosswalk'!B:B, MATCH('Urban Science Awareness 2015'!B5, 'Country and Variable Crosswalk'!A:A, 0))</f>
        <v>AUT</v>
      </c>
      <c r="B5" s="1">
        <v>40</v>
      </c>
      <c r="C5" t="s">
        <v>200</v>
      </c>
      <c r="D5" t="str">
        <f>INDEX('Country and Variable Crosswalk'!P:P, MATCH('Urban Science Awareness 2015'!C5, 'Country and Variable Crosswalk'!O:O, 0))</f>
        <v>Greenhouse Gas</v>
      </c>
      <c r="E5">
        <f>IF(AS5=TRUE, 1, 0)</f>
        <v>0</v>
      </c>
      <c r="F5">
        <f>IF(AT5=TRUE, 1, 0)</f>
        <v>0</v>
      </c>
      <c r="G5">
        <f>IF(AU5=TRUE, 1, 0)</f>
        <v>1</v>
      </c>
      <c r="H5">
        <f>IF(AV5=TRUE, 1, 0)</f>
        <v>0</v>
      </c>
      <c r="I5">
        <f>IF(AW5=TRUE, 1, 0)</f>
        <v>0</v>
      </c>
      <c r="J5">
        <f>IF(AX5=TRUE, 1, 0)</f>
        <v>1</v>
      </c>
      <c r="K5">
        <f>IF(AY5=TRUE, 1, 0)</f>
        <v>0</v>
      </c>
      <c r="L5">
        <f>IF(AZ5=TRUE, 1, 0)</f>
        <v>1</v>
      </c>
      <c r="M5">
        <f>IF(BA5=TRUE, 1, 0)</f>
        <v>0</v>
      </c>
      <c r="N5">
        <f>IF(BB5=TRUE, 1, 0)</f>
        <v>0</v>
      </c>
      <c r="O5">
        <f>IF(BC5=TRUE, 1, 0)</f>
        <v>0</v>
      </c>
      <c r="P5">
        <f>IF(BD5=TRUE, 1, 0)</f>
        <v>1</v>
      </c>
      <c r="Q5">
        <v>13.719716324356209</v>
      </c>
      <c r="R5">
        <v>0.73424584733311504</v>
      </c>
      <c r="S5">
        <v>28.883943727274559</v>
      </c>
      <c r="T5">
        <v>0.94044944038615474</v>
      </c>
      <c r="U5">
        <v>38.952133042432862</v>
      </c>
      <c r="V5">
        <v>0.99266784337852343</v>
      </c>
      <c r="W5">
        <v>18.444206905936358</v>
      </c>
      <c r="X5">
        <v>0.89521239147182041</v>
      </c>
      <c r="Y5">
        <v>15.876431258762929</v>
      </c>
      <c r="Z5">
        <v>1.5076655760763369</v>
      </c>
      <c r="AA5">
        <v>27.281005742091502</v>
      </c>
      <c r="AB5">
        <v>1.3835408117694523</v>
      </c>
      <c r="AC5">
        <v>34.920733548321763</v>
      </c>
      <c r="AD5">
        <v>1.3312319058223321</v>
      </c>
      <c r="AE5">
        <v>21.921829450823829</v>
      </c>
      <c r="AF5">
        <v>1.8840858266067462</v>
      </c>
      <c r="AG5">
        <v>2.15671493440672</v>
      </c>
      <c r="AH5">
        <v>1.7723167226834871</v>
      </c>
      <c r="AI5">
        <v>0.2236459768814292</v>
      </c>
      <c r="AJ5">
        <v>-1.6029379851830576</v>
      </c>
      <c r="AK5">
        <v>1.8179158564988003</v>
      </c>
      <c r="AL5">
        <v>0.37791478915351234</v>
      </c>
      <c r="AM5">
        <v>-4.0313994941110991</v>
      </c>
      <c r="AN5">
        <v>1.7001874839172544</v>
      </c>
      <c r="AO5">
        <v>1.7732834429179105E-2</v>
      </c>
      <c r="AP5">
        <v>3.4776225448874705</v>
      </c>
      <c r="AQ5">
        <v>2.2965700375298903</v>
      </c>
      <c r="AR5">
        <v>0.12995787814525314</v>
      </c>
      <c r="AS5" t="b">
        <f>IF(ISBLANK(AI5),"N/A",AND(IF(AG5&gt;0,TRUE,FALSE),IF(AI5&lt;0.05,TRUE,FALSE)))</f>
        <v>0</v>
      </c>
      <c r="AT5" t="b">
        <f>IF(ISBLANK(AI5),"N/A",AND(IF(AG5&lt;0,TRUE,FALSE),IF(AI5&lt;0.05,TRUE,FALSE)))</f>
        <v>0</v>
      </c>
      <c r="AU5" t="b">
        <f>IF(ISBLANK(AI5),"N/A",AI5&gt;0.05)</f>
        <v>1</v>
      </c>
      <c r="AV5" t="b">
        <f>IF(ISBLANK(AL5),"N/A",AND(IF(AJ5&gt;0,TRUE,FALSE),IF(AL5&lt;0.05,TRUE,FALSE)))</f>
        <v>0</v>
      </c>
      <c r="AW5" t="b">
        <f>IF(ISBLANK(AL5),"N/A",AND(IF(AJ5&lt;0,TRUE,FALSE),IF(AL5&lt;0.05,TRUE,FALSE)))</f>
        <v>0</v>
      </c>
      <c r="AX5" t="b">
        <f>IF(ISBLANK(AL5),"N/A",AL5&gt;0.05)</f>
        <v>1</v>
      </c>
      <c r="AY5" t="b">
        <f>IF(ISBLANK(AO5),"N/A",AND(IF(AM5&gt;0,TRUE,FALSE),IF(AO5&lt;0.05,TRUE,FALSE)))</f>
        <v>0</v>
      </c>
      <c r="AZ5" t="b">
        <f>IF(ISBLANK(AO5),"N/A",AND(IF(AM5&lt;0,TRUE,FALSE),IF(AO5&lt;0.05,TRUE,FALSE)))</f>
        <v>1</v>
      </c>
      <c r="BA5" t="b">
        <f>IF(ISBLANK(AO5),"N/A",AO5&gt;0.05)</f>
        <v>0</v>
      </c>
      <c r="BB5" t="b">
        <f>IF(ISBLANK(AR5),"N/A",AND(IF(AP5&gt;0,TRUE,FALSE),IF(AR5&lt;0.05,TRUE,FALSE)))</f>
        <v>0</v>
      </c>
      <c r="BC5" t="b">
        <f>IF(ISBLANK(AR5),"N/A",AND(IF(AP5&lt;0,TRUE,FALSE),IF(AR5&lt;0.05,TRUE,FALSE)))</f>
        <v>0</v>
      </c>
      <c r="BD5" t="b">
        <f>IF(ISBLANK(AR5),"N/A",AR5&gt;0.05)</f>
        <v>1</v>
      </c>
    </row>
    <row r="6" spans="1:56" x14ac:dyDescent="0.25">
      <c r="A6" t="str">
        <f>INDEX('Country and Variable Crosswalk'!B:B, MATCH('Urban Science Awareness 2015'!B6, 'Country and Variable Crosswalk'!A:A, 0))</f>
        <v>BEL</v>
      </c>
      <c r="B6" s="1">
        <v>56</v>
      </c>
      <c r="C6" t="s">
        <v>200</v>
      </c>
      <c r="D6" t="str">
        <f>INDEX('Country and Variable Crosswalk'!P:P, MATCH('Urban Science Awareness 2015'!C6, 'Country and Variable Crosswalk'!O:O, 0))</f>
        <v>Greenhouse Gas</v>
      </c>
      <c r="E6">
        <f>IF(AS6=TRUE, 1, 0)</f>
        <v>1</v>
      </c>
      <c r="F6">
        <f>IF(AT6=TRUE, 1, 0)</f>
        <v>0</v>
      </c>
      <c r="G6">
        <f>IF(AU6=TRUE, 1, 0)</f>
        <v>0</v>
      </c>
      <c r="H6">
        <f>IF(AV6=TRUE, 1, 0)</f>
        <v>0</v>
      </c>
      <c r="I6">
        <f>IF(AW6=TRUE, 1, 0)</f>
        <v>0</v>
      </c>
      <c r="J6">
        <f>IF(AX6=TRUE, 1, 0)</f>
        <v>1</v>
      </c>
      <c r="K6">
        <f>IF(AY6=TRUE, 1, 0)</f>
        <v>0</v>
      </c>
      <c r="L6">
        <f>IF(AZ6=TRUE, 1, 0)</f>
        <v>1</v>
      </c>
      <c r="M6">
        <f>IF(BA6=TRUE, 1, 0)</f>
        <v>0</v>
      </c>
      <c r="N6">
        <f>IF(BB6=TRUE, 1, 0)</f>
        <v>0</v>
      </c>
      <c r="O6">
        <f>IF(BC6=TRUE, 1, 0)</f>
        <v>0</v>
      </c>
      <c r="P6">
        <f>IF(BD6=TRUE, 1, 0)</f>
        <v>1</v>
      </c>
      <c r="Q6">
        <v>8.3199729826745639</v>
      </c>
      <c r="R6">
        <v>0.5389605651988657</v>
      </c>
      <c r="S6">
        <v>27.331297446401631</v>
      </c>
      <c r="T6">
        <v>0.80190204327358539</v>
      </c>
      <c r="U6">
        <v>44.606295330867411</v>
      </c>
      <c r="V6">
        <v>0.78264355410626296</v>
      </c>
      <c r="W6">
        <v>19.742434240056401</v>
      </c>
      <c r="X6">
        <v>0.74387052203895299</v>
      </c>
      <c r="Y6">
        <v>14.121216678736459</v>
      </c>
      <c r="Z6">
        <v>1.5576140328613235</v>
      </c>
      <c r="AA6">
        <v>28.873582868831939</v>
      </c>
      <c r="AB6">
        <v>1.3021961553720303</v>
      </c>
      <c r="AC6">
        <v>37.313173902384868</v>
      </c>
      <c r="AD6">
        <v>1.4458121111528364</v>
      </c>
      <c r="AE6">
        <v>19.692026550046752</v>
      </c>
      <c r="AF6">
        <v>1.1724103460183553</v>
      </c>
      <c r="AG6">
        <v>5.8012436960618956</v>
      </c>
      <c r="AH6">
        <v>1.7025909713712122</v>
      </c>
      <c r="AI6">
        <v>6.5608197706389115E-4</v>
      </c>
      <c r="AJ6">
        <v>1.5422854224303073</v>
      </c>
      <c r="AK6">
        <v>1.5813052635823042</v>
      </c>
      <c r="AL6">
        <v>0.32939942887095136</v>
      </c>
      <c r="AM6">
        <v>-7.293121428482543</v>
      </c>
      <c r="AN6">
        <v>1.6160060877818589</v>
      </c>
      <c r="AO6">
        <v>6.390098824666692E-6</v>
      </c>
      <c r="AP6">
        <v>-5.0407690009649286E-2</v>
      </c>
      <c r="AQ6">
        <v>1.5745190575050081</v>
      </c>
      <c r="AR6">
        <v>0.97446036105577005</v>
      </c>
      <c r="AS6" t="b">
        <f>IF(ISBLANK(AI6),"N/A",AND(IF(AG6&gt;0,TRUE,FALSE),IF(AI6&lt;0.05,TRUE,FALSE)))</f>
        <v>1</v>
      </c>
      <c r="AT6" t="b">
        <f>IF(ISBLANK(AI6),"N/A",AND(IF(AG6&lt;0,TRUE,FALSE),IF(AI6&lt;0.05,TRUE,FALSE)))</f>
        <v>0</v>
      </c>
      <c r="AU6" t="b">
        <f>IF(ISBLANK(AI6),"N/A",AI6&gt;0.05)</f>
        <v>0</v>
      </c>
      <c r="AV6" t="b">
        <f>IF(ISBLANK(AL6),"N/A",AND(IF(AJ6&gt;0,TRUE,FALSE),IF(AL6&lt;0.05,TRUE,FALSE)))</f>
        <v>0</v>
      </c>
      <c r="AW6" t="b">
        <f>IF(ISBLANK(AL6),"N/A",AND(IF(AJ6&lt;0,TRUE,FALSE),IF(AL6&lt;0.05,TRUE,FALSE)))</f>
        <v>0</v>
      </c>
      <c r="AX6" t="b">
        <f>IF(ISBLANK(AL6),"N/A",AL6&gt;0.05)</f>
        <v>1</v>
      </c>
      <c r="AY6" t="b">
        <f>IF(ISBLANK(AO6),"N/A",AND(IF(AM6&gt;0,TRUE,FALSE),IF(AO6&lt;0.05,TRUE,FALSE)))</f>
        <v>0</v>
      </c>
      <c r="AZ6" t="b">
        <f>IF(ISBLANK(AO6),"N/A",AND(IF(AM6&lt;0,TRUE,FALSE),IF(AO6&lt;0.05,TRUE,FALSE)))</f>
        <v>1</v>
      </c>
      <c r="BA6" t="b">
        <f>IF(ISBLANK(AO6),"N/A",AO6&gt;0.05)</f>
        <v>0</v>
      </c>
      <c r="BB6" t="b">
        <f>IF(ISBLANK(AR6),"N/A",AND(IF(AP6&gt;0,TRUE,FALSE),IF(AR6&lt;0.05,TRUE,FALSE)))</f>
        <v>0</v>
      </c>
      <c r="BC6" t="b">
        <f>IF(ISBLANK(AR6),"N/A",AND(IF(AP6&lt;0,TRUE,FALSE),IF(AR6&lt;0.05,TRUE,FALSE)))</f>
        <v>0</v>
      </c>
      <c r="BD6" t="b">
        <f>IF(ISBLANK(AR6),"N/A",AR6&gt;0.05)</f>
        <v>1</v>
      </c>
    </row>
    <row r="7" spans="1:56" x14ac:dyDescent="0.25">
      <c r="A7" t="str">
        <f>INDEX('Country and Variable Crosswalk'!B:B, MATCH('Urban Science Awareness 2015'!B7, 'Country and Variable Crosswalk'!A:A, 0))</f>
        <v>BRA</v>
      </c>
      <c r="B7" s="1">
        <v>76</v>
      </c>
      <c r="C7" t="s">
        <v>200</v>
      </c>
      <c r="D7" t="str">
        <f>INDEX('Country and Variable Crosswalk'!P:P, MATCH('Urban Science Awareness 2015'!C7, 'Country and Variable Crosswalk'!O:O, 0))</f>
        <v>Greenhouse Gas</v>
      </c>
      <c r="E7">
        <f>IF(AS7=TRUE, 1, 0)</f>
        <v>0</v>
      </c>
      <c r="F7">
        <f>IF(AT7=TRUE, 1, 0)</f>
        <v>1</v>
      </c>
      <c r="G7">
        <f>IF(AU7=TRUE, 1, 0)</f>
        <v>0</v>
      </c>
      <c r="H7">
        <f>IF(AV7=TRUE, 1, 0)</f>
        <v>0</v>
      </c>
      <c r="I7">
        <f>IF(AW7=TRUE, 1, 0)</f>
        <v>1</v>
      </c>
      <c r="J7">
        <f>IF(AX7=TRUE, 1, 0)</f>
        <v>0</v>
      </c>
      <c r="K7">
        <f>IF(AY7=TRUE, 1, 0)</f>
        <v>1</v>
      </c>
      <c r="L7">
        <f>IF(AZ7=TRUE, 1, 0)</f>
        <v>0</v>
      </c>
      <c r="M7">
        <f>IF(BA7=TRUE, 1, 0)</f>
        <v>0</v>
      </c>
      <c r="N7">
        <f>IF(BB7=TRUE, 1, 0)</f>
        <v>1</v>
      </c>
      <c r="O7">
        <f>IF(BC7=TRUE, 1, 0)</f>
        <v>0</v>
      </c>
      <c r="P7">
        <f>IF(BD7=TRUE, 1, 0)</f>
        <v>0</v>
      </c>
      <c r="Q7">
        <v>8.1483736711386499</v>
      </c>
      <c r="R7">
        <v>0.6420146876960392</v>
      </c>
      <c r="S7">
        <v>40.723322988850803</v>
      </c>
      <c r="T7">
        <v>1.0709948554358515</v>
      </c>
      <c r="U7">
        <v>37.045427318663023</v>
      </c>
      <c r="V7">
        <v>1.0581160477392269</v>
      </c>
      <c r="W7">
        <v>14.08287602134752</v>
      </c>
      <c r="X7">
        <v>0.77709647916451152</v>
      </c>
      <c r="Y7">
        <v>6.4883970700986797</v>
      </c>
      <c r="Z7">
        <v>0.52072092276167548</v>
      </c>
      <c r="AA7">
        <v>34.816993036065199</v>
      </c>
      <c r="AB7">
        <v>1.3078606103599204</v>
      </c>
      <c r="AC7">
        <v>40.505658427799403</v>
      </c>
      <c r="AD7">
        <v>1.0492599855636566</v>
      </c>
      <c r="AE7">
        <v>18.188951466036709</v>
      </c>
      <c r="AF7">
        <v>1.0729872279339194</v>
      </c>
      <c r="AG7">
        <v>-1.6599766010399701</v>
      </c>
      <c r="AH7">
        <v>0.82747184701628795</v>
      </c>
      <c r="AI7">
        <v>4.4847471196743253E-2</v>
      </c>
      <c r="AJ7">
        <v>-5.9063299527856046</v>
      </c>
      <c r="AK7">
        <v>1.8392319673932818</v>
      </c>
      <c r="AL7">
        <v>1.3213482787237665E-3</v>
      </c>
      <c r="AM7">
        <v>3.4602311091363802</v>
      </c>
      <c r="AN7">
        <v>1.499098679925557</v>
      </c>
      <c r="AO7">
        <v>2.0987587368065164E-2</v>
      </c>
      <c r="AP7">
        <v>4.1060754446891892</v>
      </c>
      <c r="AQ7">
        <v>1.3638327831669634</v>
      </c>
      <c r="AR7">
        <v>2.6065624887378212E-3</v>
      </c>
      <c r="AS7" t="b">
        <f>IF(ISBLANK(AI7),"N/A",AND(IF(AG7&gt;0,TRUE,FALSE),IF(AI7&lt;0.05,TRUE,FALSE)))</f>
        <v>0</v>
      </c>
      <c r="AT7" t="b">
        <f>IF(ISBLANK(AI7),"N/A",AND(IF(AG7&lt;0,TRUE,FALSE),IF(AI7&lt;0.05,TRUE,FALSE)))</f>
        <v>1</v>
      </c>
      <c r="AU7" t="b">
        <f>IF(ISBLANK(AI7),"N/A",AI7&gt;0.05)</f>
        <v>0</v>
      </c>
      <c r="AV7" t="b">
        <f>IF(ISBLANK(AL7),"N/A",AND(IF(AJ7&gt;0,TRUE,FALSE),IF(AL7&lt;0.05,TRUE,FALSE)))</f>
        <v>0</v>
      </c>
      <c r="AW7" t="b">
        <f>IF(ISBLANK(AL7),"N/A",AND(IF(AJ7&lt;0,TRUE,FALSE),IF(AL7&lt;0.05,TRUE,FALSE)))</f>
        <v>1</v>
      </c>
      <c r="AX7" t="b">
        <f>IF(ISBLANK(AL7),"N/A",AL7&gt;0.05)</f>
        <v>0</v>
      </c>
      <c r="AY7" t="b">
        <f>IF(ISBLANK(AO7),"N/A",AND(IF(AM7&gt;0,TRUE,FALSE),IF(AO7&lt;0.05,TRUE,FALSE)))</f>
        <v>1</v>
      </c>
      <c r="AZ7" t="b">
        <f>IF(ISBLANK(AO7),"N/A",AND(IF(AM7&lt;0,TRUE,FALSE),IF(AO7&lt;0.05,TRUE,FALSE)))</f>
        <v>0</v>
      </c>
      <c r="BA7" t="b">
        <f>IF(ISBLANK(AO7),"N/A",AO7&gt;0.05)</f>
        <v>0</v>
      </c>
      <c r="BB7" t="b">
        <f>IF(ISBLANK(AR7),"N/A",AND(IF(AP7&gt;0,TRUE,FALSE),IF(AR7&lt;0.05,TRUE,FALSE)))</f>
        <v>1</v>
      </c>
      <c r="BC7" t="b">
        <f>IF(ISBLANK(AR7),"N/A",AND(IF(AP7&lt;0,TRUE,FALSE),IF(AR7&lt;0.05,TRUE,FALSE)))</f>
        <v>0</v>
      </c>
      <c r="BD7" t="b">
        <f>IF(ISBLANK(AR7),"N/A",AR7&gt;0.05)</f>
        <v>0</v>
      </c>
    </row>
    <row r="8" spans="1:56" x14ac:dyDescent="0.25">
      <c r="A8" t="str">
        <f>INDEX('Country and Variable Crosswalk'!B:B, MATCH('Urban Science Awareness 2015'!B8, 'Country and Variable Crosswalk'!A:A, 0))</f>
        <v>BGR</v>
      </c>
      <c r="B8" s="1">
        <v>100</v>
      </c>
      <c r="C8" t="s">
        <v>200</v>
      </c>
      <c r="D8" t="str">
        <f>INDEX('Country and Variable Crosswalk'!P:P, MATCH('Urban Science Awareness 2015'!C8, 'Country and Variable Crosswalk'!O:O, 0))</f>
        <v>Greenhouse Gas</v>
      </c>
      <c r="E8">
        <f>IF(AS8=TRUE, 1, 0)</f>
        <v>0</v>
      </c>
      <c r="F8">
        <f>IF(AT8=TRUE, 1, 0)</f>
        <v>1</v>
      </c>
      <c r="G8">
        <f>IF(AU8=TRUE, 1, 0)</f>
        <v>0</v>
      </c>
      <c r="H8">
        <f>IF(AV8=TRUE, 1, 0)</f>
        <v>0</v>
      </c>
      <c r="I8">
        <f>IF(AW8=TRUE, 1, 0)</f>
        <v>1</v>
      </c>
      <c r="J8">
        <f>IF(AX8=TRUE, 1, 0)</f>
        <v>0</v>
      </c>
      <c r="K8">
        <f>IF(AY8=TRUE, 1, 0)</f>
        <v>1</v>
      </c>
      <c r="L8">
        <f>IF(AZ8=TRUE, 1, 0)</f>
        <v>0</v>
      </c>
      <c r="M8">
        <f>IF(BA8=TRUE, 1, 0)</f>
        <v>0</v>
      </c>
      <c r="N8">
        <f>IF(BB8=TRUE, 1, 0)</f>
        <v>1</v>
      </c>
      <c r="O8">
        <f>IF(BC8=TRUE, 1, 0)</f>
        <v>0</v>
      </c>
      <c r="P8">
        <f>IF(BD8=TRUE, 1, 0)</f>
        <v>0</v>
      </c>
      <c r="Q8">
        <v>14.19020673454715</v>
      </c>
      <c r="R8">
        <v>1.1091112594733237</v>
      </c>
      <c r="S8">
        <v>27.7647553698636</v>
      </c>
      <c r="T8">
        <v>1.0898986367641614</v>
      </c>
      <c r="U8">
        <v>39.717324277112702</v>
      </c>
      <c r="V8">
        <v>1.1441382402955234</v>
      </c>
      <c r="W8">
        <v>18.32771361847654</v>
      </c>
      <c r="X8">
        <v>0.8873537219706189</v>
      </c>
      <c r="Y8">
        <v>7.2550454531134481</v>
      </c>
      <c r="Z8">
        <v>0.89401621033849332</v>
      </c>
      <c r="AA8">
        <v>23.213425829705798</v>
      </c>
      <c r="AB8">
        <v>1.2944544398998636</v>
      </c>
      <c r="AC8">
        <v>47.118109641073843</v>
      </c>
      <c r="AD8">
        <v>1.7799701971528108</v>
      </c>
      <c r="AE8">
        <v>22.413419076106919</v>
      </c>
      <c r="AF8">
        <v>0.98084158070447103</v>
      </c>
      <c r="AG8">
        <v>-6.935161281433702</v>
      </c>
      <c r="AH8">
        <v>1.4217352860176802</v>
      </c>
      <c r="AI8">
        <v>1.0719116673288653E-6</v>
      </c>
      <c r="AJ8">
        <v>-4.551329540157802</v>
      </c>
      <c r="AK8">
        <v>1.6876382305788156</v>
      </c>
      <c r="AL8">
        <v>6.9996006474290469E-3</v>
      </c>
      <c r="AM8">
        <v>7.4007853639611412</v>
      </c>
      <c r="AN8">
        <v>2.2283950592506163</v>
      </c>
      <c r="AO8">
        <v>8.9654390044642974E-4</v>
      </c>
      <c r="AP8">
        <v>4.0857054576303788</v>
      </c>
      <c r="AQ8">
        <v>1.4121050032817586</v>
      </c>
      <c r="AR8">
        <v>3.8116365213569777E-3</v>
      </c>
      <c r="AS8" t="b">
        <f>IF(ISBLANK(AI8),"N/A",AND(IF(AG8&gt;0,TRUE,FALSE),IF(AI8&lt;0.05,TRUE,FALSE)))</f>
        <v>0</v>
      </c>
      <c r="AT8" t="b">
        <f>IF(ISBLANK(AI8),"N/A",AND(IF(AG8&lt;0,TRUE,FALSE),IF(AI8&lt;0.05,TRUE,FALSE)))</f>
        <v>1</v>
      </c>
      <c r="AU8" t="b">
        <f>IF(ISBLANK(AI8),"N/A",AI8&gt;0.05)</f>
        <v>0</v>
      </c>
      <c r="AV8" t="b">
        <f>IF(ISBLANK(AL8),"N/A",AND(IF(AJ8&gt;0,TRUE,FALSE),IF(AL8&lt;0.05,TRUE,FALSE)))</f>
        <v>0</v>
      </c>
      <c r="AW8" t="b">
        <f>IF(ISBLANK(AL8),"N/A",AND(IF(AJ8&lt;0,TRUE,FALSE),IF(AL8&lt;0.05,TRUE,FALSE)))</f>
        <v>1</v>
      </c>
      <c r="AX8" t="b">
        <f>IF(ISBLANK(AL8),"N/A",AL8&gt;0.05)</f>
        <v>0</v>
      </c>
      <c r="AY8" t="b">
        <f>IF(ISBLANK(AO8),"N/A",AND(IF(AM8&gt;0,TRUE,FALSE),IF(AO8&lt;0.05,TRUE,FALSE)))</f>
        <v>1</v>
      </c>
      <c r="AZ8" t="b">
        <f>IF(ISBLANK(AO8),"N/A",AND(IF(AM8&lt;0,TRUE,FALSE),IF(AO8&lt;0.05,TRUE,FALSE)))</f>
        <v>0</v>
      </c>
      <c r="BA8" t="b">
        <f>IF(ISBLANK(AO8),"N/A",AO8&gt;0.05)</f>
        <v>0</v>
      </c>
      <c r="BB8" t="b">
        <f>IF(ISBLANK(AR8),"N/A",AND(IF(AP8&gt;0,TRUE,FALSE),IF(AR8&lt;0.05,TRUE,FALSE)))</f>
        <v>1</v>
      </c>
      <c r="BC8" t="b">
        <f>IF(ISBLANK(AR8),"N/A",AND(IF(AP8&lt;0,TRUE,FALSE),IF(AR8&lt;0.05,TRUE,FALSE)))</f>
        <v>0</v>
      </c>
      <c r="BD8" t="b">
        <f>IF(ISBLANK(AR8),"N/A",AR8&gt;0.05)</f>
        <v>0</v>
      </c>
    </row>
    <row r="9" spans="1:56" x14ac:dyDescent="0.25">
      <c r="A9" t="str">
        <f>INDEX('Country and Variable Crosswalk'!B:B, MATCH('Urban Science Awareness 2015'!B9, 'Country and Variable Crosswalk'!A:A, 0))</f>
        <v>CAN</v>
      </c>
      <c r="B9" s="1">
        <v>124</v>
      </c>
      <c r="C9" t="s">
        <v>200</v>
      </c>
      <c r="D9" t="str">
        <f>INDEX('Country and Variable Crosswalk'!P:P, MATCH('Urban Science Awareness 2015'!C9, 'Country and Variable Crosswalk'!O:O, 0))</f>
        <v>Greenhouse Gas</v>
      </c>
      <c r="E9">
        <f>IF(AS9=TRUE, 1, 0)</f>
        <v>0</v>
      </c>
      <c r="F9">
        <f>IF(AT9=TRUE, 1, 0)</f>
        <v>1</v>
      </c>
      <c r="G9">
        <f>IF(AU9=TRUE, 1, 0)</f>
        <v>0</v>
      </c>
      <c r="H9">
        <f>IF(AV9=TRUE, 1, 0)</f>
        <v>0</v>
      </c>
      <c r="I9">
        <f>IF(AW9=TRUE, 1, 0)</f>
        <v>1</v>
      </c>
      <c r="J9">
        <f>IF(AX9=TRUE, 1, 0)</f>
        <v>0</v>
      </c>
      <c r="K9">
        <f>IF(AY9=TRUE, 1, 0)</f>
        <v>0</v>
      </c>
      <c r="L9">
        <f>IF(AZ9=TRUE, 1, 0)</f>
        <v>0</v>
      </c>
      <c r="M9">
        <f>IF(BA9=TRUE, 1, 0)</f>
        <v>1</v>
      </c>
      <c r="N9">
        <f>IF(BB9=TRUE, 1, 0)</f>
        <v>1</v>
      </c>
      <c r="O9">
        <f>IF(BC9=TRUE, 1, 0)</f>
        <v>0</v>
      </c>
      <c r="P9">
        <f>IF(BD9=TRUE, 1, 0)</f>
        <v>0</v>
      </c>
      <c r="Q9">
        <v>5.5988902084966474</v>
      </c>
      <c r="R9">
        <v>0.39833974050472098</v>
      </c>
      <c r="S9">
        <v>18.877959389791311</v>
      </c>
      <c r="T9">
        <v>0.75172186111632144</v>
      </c>
      <c r="U9">
        <v>41.846163544392383</v>
      </c>
      <c r="V9">
        <v>0.76672109203548056</v>
      </c>
      <c r="W9">
        <v>33.676986857319669</v>
      </c>
      <c r="X9">
        <v>0.92678923894313292</v>
      </c>
      <c r="Y9">
        <v>4.1063890521428368</v>
      </c>
      <c r="Z9">
        <v>0.32730411265879394</v>
      </c>
      <c r="AA9">
        <v>15.4585986090062</v>
      </c>
      <c r="AB9">
        <v>0.81323479366424756</v>
      </c>
      <c r="AC9">
        <v>39.763935016458333</v>
      </c>
      <c r="AD9">
        <v>0.860979869637155</v>
      </c>
      <c r="AE9">
        <v>40.671077322392627</v>
      </c>
      <c r="AF9">
        <v>1.2543134243411325</v>
      </c>
      <c r="AG9">
        <v>-1.4925011563538106</v>
      </c>
      <c r="AH9">
        <v>0.50654589092018598</v>
      </c>
      <c r="AI9">
        <v>3.2146692069251657E-3</v>
      </c>
      <c r="AJ9">
        <v>-3.4193607807851105</v>
      </c>
      <c r="AK9">
        <v>1.1065333238050681</v>
      </c>
      <c r="AL9">
        <v>2.0005127572255916E-3</v>
      </c>
      <c r="AM9">
        <v>-2.0822285279340491</v>
      </c>
      <c r="AN9">
        <v>1.2598620923614035</v>
      </c>
      <c r="AO9">
        <v>9.8383134813887288E-2</v>
      </c>
      <c r="AP9">
        <v>6.9940904650729578</v>
      </c>
      <c r="AQ9">
        <v>1.6505328891635114</v>
      </c>
      <c r="AR9">
        <v>2.2604842741426491E-5</v>
      </c>
      <c r="AS9" t="b">
        <f>IF(ISBLANK(AI9),"N/A",AND(IF(AG9&gt;0,TRUE,FALSE),IF(AI9&lt;0.05,TRUE,FALSE)))</f>
        <v>0</v>
      </c>
      <c r="AT9" t="b">
        <f>IF(ISBLANK(AI9),"N/A",AND(IF(AG9&lt;0,TRUE,FALSE),IF(AI9&lt;0.05,TRUE,FALSE)))</f>
        <v>1</v>
      </c>
      <c r="AU9" t="b">
        <f>IF(ISBLANK(AI9),"N/A",AI9&gt;0.05)</f>
        <v>0</v>
      </c>
      <c r="AV9" t="b">
        <f>IF(ISBLANK(AL9),"N/A",AND(IF(AJ9&gt;0,TRUE,FALSE),IF(AL9&lt;0.05,TRUE,FALSE)))</f>
        <v>0</v>
      </c>
      <c r="AW9" t="b">
        <f>IF(ISBLANK(AL9),"N/A",AND(IF(AJ9&lt;0,TRUE,FALSE),IF(AL9&lt;0.05,TRUE,FALSE)))</f>
        <v>1</v>
      </c>
      <c r="AX9" t="b">
        <f>IF(ISBLANK(AL9),"N/A",AL9&gt;0.05)</f>
        <v>0</v>
      </c>
      <c r="AY9" t="b">
        <f>IF(ISBLANK(AO9),"N/A",AND(IF(AM9&gt;0,TRUE,FALSE),IF(AO9&lt;0.05,TRUE,FALSE)))</f>
        <v>0</v>
      </c>
      <c r="AZ9" t="b">
        <f>IF(ISBLANK(AO9),"N/A",AND(IF(AM9&lt;0,TRUE,FALSE),IF(AO9&lt;0.05,TRUE,FALSE)))</f>
        <v>0</v>
      </c>
      <c r="BA9" t="b">
        <f>IF(ISBLANK(AO9),"N/A",AO9&gt;0.05)</f>
        <v>1</v>
      </c>
      <c r="BB9" t="b">
        <f>IF(ISBLANK(AR9),"N/A",AND(IF(AP9&gt;0,TRUE,FALSE),IF(AR9&lt;0.05,TRUE,FALSE)))</f>
        <v>1</v>
      </c>
      <c r="BC9" t="b">
        <f>IF(ISBLANK(AR9),"N/A",AND(IF(AP9&lt;0,TRUE,FALSE),IF(AR9&lt;0.05,TRUE,FALSE)))</f>
        <v>0</v>
      </c>
      <c r="BD9" t="b">
        <f>IF(ISBLANK(AR9),"N/A",AR9&gt;0.05)</f>
        <v>0</v>
      </c>
    </row>
    <row r="10" spans="1:56" x14ac:dyDescent="0.25">
      <c r="A10" t="str">
        <f>INDEX('Country and Variable Crosswalk'!B:B, MATCH('Urban Science Awareness 2015'!B10, 'Country and Variable Crosswalk'!A:A, 0))</f>
        <v>CHL</v>
      </c>
      <c r="B10" s="1">
        <v>152</v>
      </c>
      <c r="C10" t="s">
        <v>200</v>
      </c>
      <c r="D10" t="str">
        <f>INDEX('Country and Variable Crosswalk'!P:P, MATCH('Urban Science Awareness 2015'!C10, 'Country and Variable Crosswalk'!O:O, 0))</f>
        <v>Greenhouse Gas</v>
      </c>
      <c r="E10">
        <f>IF(AS10=TRUE, 1, 0)</f>
        <v>0</v>
      </c>
      <c r="F10">
        <f>IF(AT10=TRUE, 1, 0)</f>
        <v>0</v>
      </c>
      <c r="G10">
        <f>IF(AU10=TRUE, 1, 0)</f>
        <v>1</v>
      </c>
      <c r="H10">
        <f>IF(AV10=TRUE, 1, 0)</f>
        <v>0</v>
      </c>
      <c r="I10">
        <f>IF(AW10=TRUE, 1, 0)</f>
        <v>0</v>
      </c>
      <c r="J10">
        <f>IF(AX10=TRUE, 1, 0)</f>
        <v>1</v>
      </c>
      <c r="K10">
        <f>IF(AY10=TRUE, 1, 0)</f>
        <v>0</v>
      </c>
      <c r="L10">
        <f>IF(AZ10=TRUE, 1, 0)</f>
        <v>0</v>
      </c>
      <c r="M10">
        <f>IF(BA10=TRUE, 1, 0)</f>
        <v>1</v>
      </c>
      <c r="N10">
        <f>IF(BB10=TRUE, 1, 0)</f>
        <v>0</v>
      </c>
      <c r="O10">
        <f>IF(BC10=TRUE, 1, 0)</f>
        <v>0</v>
      </c>
      <c r="P10">
        <f>IF(BD10=TRUE, 1, 0)</f>
        <v>1</v>
      </c>
      <c r="Q10">
        <v>13.282595051942581</v>
      </c>
      <c r="R10">
        <v>1.2321431739209903</v>
      </c>
      <c r="S10">
        <v>37.544017536031546</v>
      </c>
      <c r="T10">
        <v>1.76357797037592</v>
      </c>
      <c r="U10">
        <v>34.656976110479398</v>
      </c>
      <c r="V10">
        <v>1.7099873090159694</v>
      </c>
      <c r="W10">
        <v>14.516411301546469</v>
      </c>
      <c r="X10">
        <v>1.0662658638429616</v>
      </c>
      <c r="Y10">
        <v>11.395833622533191</v>
      </c>
      <c r="Z10">
        <v>0.66436637277088373</v>
      </c>
      <c r="AA10">
        <v>37.187078962725423</v>
      </c>
      <c r="AB10">
        <v>1.2457714033383305</v>
      </c>
      <c r="AC10">
        <v>35.884914583817718</v>
      </c>
      <c r="AD10">
        <v>1.0114482765557415</v>
      </c>
      <c r="AE10">
        <v>15.53217283092366</v>
      </c>
      <c r="AF10">
        <v>0.85759586568266022</v>
      </c>
      <c r="AG10">
        <v>-1.8867614294093897</v>
      </c>
      <c r="AH10">
        <v>1.4450513403015028</v>
      </c>
      <c r="AI10">
        <v>0.19166451090120695</v>
      </c>
      <c r="AJ10">
        <v>-0.35693857330612389</v>
      </c>
      <c r="AK10">
        <v>2.2735102491678729</v>
      </c>
      <c r="AL10">
        <v>0.87524572714033533</v>
      </c>
      <c r="AM10">
        <v>1.2279384733383196</v>
      </c>
      <c r="AN10">
        <v>1.9872542984956596</v>
      </c>
      <c r="AO10">
        <v>0.53663660081429609</v>
      </c>
      <c r="AP10">
        <v>1.0157615293771904</v>
      </c>
      <c r="AQ10">
        <v>1.4253887575450463</v>
      </c>
      <c r="AR10">
        <v>0.47608050116217182</v>
      </c>
      <c r="AS10" t="b">
        <f>IF(ISBLANK(AI10),"N/A",AND(IF(AG10&gt;0,TRUE,FALSE),IF(AI10&lt;0.05,TRUE,FALSE)))</f>
        <v>0</v>
      </c>
      <c r="AT10" t="b">
        <f>IF(ISBLANK(AI10),"N/A",AND(IF(AG10&lt;0,TRUE,FALSE),IF(AI10&lt;0.05,TRUE,FALSE)))</f>
        <v>0</v>
      </c>
      <c r="AU10" t="b">
        <f>IF(ISBLANK(AI10),"N/A",AI10&gt;0.05)</f>
        <v>1</v>
      </c>
      <c r="AV10" t="b">
        <f>IF(ISBLANK(AL10),"N/A",AND(IF(AJ10&gt;0,TRUE,FALSE),IF(AL10&lt;0.05,TRUE,FALSE)))</f>
        <v>0</v>
      </c>
      <c r="AW10" t="b">
        <f>IF(ISBLANK(AL10),"N/A",AND(IF(AJ10&lt;0,TRUE,FALSE),IF(AL10&lt;0.05,TRUE,FALSE)))</f>
        <v>0</v>
      </c>
      <c r="AX10" t="b">
        <f>IF(ISBLANK(AL10),"N/A",AL10&gt;0.05)</f>
        <v>1</v>
      </c>
      <c r="AY10" t="b">
        <f>IF(ISBLANK(AO10),"N/A",AND(IF(AM10&gt;0,TRUE,FALSE),IF(AO10&lt;0.05,TRUE,FALSE)))</f>
        <v>0</v>
      </c>
      <c r="AZ10" t="b">
        <f>IF(ISBLANK(AO10),"N/A",AND(IF(AM10&lt;0,TRUE,FALSE),IF(AO10&lt;0.05,TRUE,FALSE)))</f>
        <v>0</v>
      </c>
      <c r="BA10" t="b">
        <f>IF(ISBLANK(AO10),"N/A",AO10&gt;0.05)</f>
        <v>1</v>
      </c>
      <c r="BB10" t="b">
        <f>IF(ISBLANK(AR10),"N/A",AND(IF(AP10&gt;0,TRUE,FALSE),IF(AR10&lt;0.05,TRUE,FALSE)))</f>
        <v>0</v>
      </c>
      <c r="BC10" t="b">
        <f>IF(ISBLANK(AR10),"N/A",AND(IF(AP10&lt;0,TRUE,FALSE),IF(AR10&lt;0.05,TRUE,FALSE)))</f>
        <v>0</v>
      </c>
      <c r="BD10" t="b">
        <f>IF(ISBLANK(AR10),"N/A",AR10&gt;0.05)</f>
        <v>1</v>
      </c>
    </row>
    <row r="11" spans="1:56" x14ac:dyDescent="0.25">
      <c r="A11" t="str">
        <f>INDEX('Country and Variable Crosswalk'!B:B, MATCH('Urban Science Awareness 2015'!B11, 'Country and Variable Crosswalk'!A:A, 0))</f>
        <v>TAP</v>
      </c>
      <c r="B11" s="1">
        <v>158</v>
      </c>
      <c r="C11" t="s">
        <v>200</v>
      </c>
      <c r="D11" t="str">
        <f>INDEX('Country and Variable Crosswalk'!P:P, MATCH('Urban Science Awareness 2015'!C11, 'Country and Variable Crosswalk'!O:O, 0))</f>
        <v>Greenhouse Gas</v>
      </c>
      <c r="E11">
        <f>IF(AS11=TRUE, 1, 0)</f>
        <v>0</v>
      </c>
      <c r="F11">
        <f>IF(AT11=TRUE, 1, 0)</f>
        <v>1</v>
      </c>
      <c r="G11">
        <f>IF(AU11=TRUE, 1, 0)</f>
        <v>0</v>
      </c>
      <c r="H11">
        <f>IF(AV11=TRUE, 1, 0)</f>
        <v>0</v>
      </c>
      <c r="I11">
        <f>IF(AW11=TRUE, 1, 0)</f>
        <v>1</v>
      </c>
      <c r="J11">
        <f>IF(AX11=TRUE, 1, 0)</f>
        <v>0</v>
      </c>
      <c r="K11">
        <f>IF(AY11=TRUE, 1, 0)</f>
        <v>1</v>
      </c>
      <c r="L11">
        <f>IF(AZ11=TRUE, 1, 0)</f>
        <v>0</v>
      </c>
      <c r="M11">
        <f>IF(BA11=TRUE, 1, 0)</f>
        <v>0</v>
      </c>
      <c r="N11">
        <f>IF(BB11=TRUE, 1, 0)</f>
        <v>1</v>
      </c>
      <c r="O11">
        <f>IF(BC11=TRUE, 1, 0)</f>
        <v>0</v>
      </c>
      <c r="P11">
        <f>IF(BD11=TRUE, 1, 0)</f>
        <v>0</v>
      </c>
      <c r="Q11">
        <v>5.6120678045121286</v>
      </c>
      <c r="R11">
        <v>0.51628692840374391</v>
      </c>
      <c r="S11">
        <v>23.200493679743001</v>
      </c>
      <c r="T11">
        <v>1.2322892495501823</v>
      </c>
      <c r="U11">
        <v>57.429962067329129</v>
      </c>
      <c r="V11">
        <v>1.3207861190731078</v>
      </c>
      <c r="W11">
        <v>13.757476448415749</v>
      </c>
      <c r="X11">
        <v>0.77848730602313787</v>
      </c>
      <c r="Y11">
        <v>3.0060717094720588</v>
      </c>
      <c r="Z11">
        <v>0.30812074242274257</v>
      </c>
      <c r="AA11">
        <v>14.606310857039929</v>
      </c>
      <c r="AB11">
        <v>0.80078201271384164</v>
      </c>
      <c r="AC11">
        <v>63.140127002061327</v>
      </c>
      <c r="AD11">
        <v>1.0099056098537975</v>
      </c>
      <c r="AE11">
        <v>19.24749043142668</v>
      </c>
      <c r="AF11">
        <v>0.86880587434484291</v>
      </c>
      <c r="AG11">
        <v>-2.6059960950400698</v>
      </c>
      <c r="AH11">
        <v>0.65224195082548742</v>
      </c>
      <c r="AI11">
        <v>6.4573159200264415E-5</v>
      </c>
      <c r="AJ11">
        <v>-8.5941828227030719</v>
      </c>
      <c r="AK11">
        <v>1.6179772176290335</v>
      </c>
      <c r="AL11">
        <v>1.0861714981138929E-7</v>
      </c>
      <c r="AM11">
        <v>5.7101649347321981</v>
      </c>
      <c r="AN11">
        <v>1.7710950356804744</v>
      </c>
      <c r="AO11">
        <v>1.2637488637073043E-3</v>
      </c>
      <c r="AP11">
        <v>5.4900139830109307</v>
      </c>
      <c r="AQ11">
        <v>1.2244477095846045</v>
      </c>
      <c r="AR11">
        <v>7.3371638892408263E-6</v>
      </c>
      <c r="AS11" t="b">
        <f>IF(ISBLANK(AI11),"N/A",AND(IF(AG11&gt;0,TRUE,FALSE),IF(AI11&lt;0.05,TRUE,FALSE)))</f>
        <v>0</v>
      </c>
      <c r="AT11" t="b">
        <f>IF(ISBLANK(AI11),"N/A",AND(IF(AG11&lt;0,TRUE,FALSE),IF(AI11&lt;0.05,TRUE,FALSE)))</f>
        <v>1</v>
      </c>
      <c r="AU11" t="b">
        <f>IF(ISBLANK(AI11),"N/A",AI11&gt;0.05)</f>
        <v>0</v>
      </c>
      <c r="AV11" t="b">
        <f>IF(ISBLANK(AL11),"N/A",AND(IF(AJ11&gt;0,TRUE,FALSE),IF(AL11&lt;0.05,TRUE,FALSE)))</f>
        <v>0</v>
      </c>
      <c r="AW11" t="b">
        <f>IF(ISBLANK(AL11),"N/A",AND(IF(AJ11&lt;0,TRUE,FALSE),IF(AL11&lt;0.05,TRUE,FALSE)))</f>
        <v>1</v>
      </c>
      <c r="AX11" t="b">
        <f>IF(ISBLANK(AL11),"N/A",AL11&gt;0.05)</f>
        <v>0</v>
      </c>
      <c r="AY11" t="b">
        <f>IF(ISBLANK(AO11),"N/A",AND(IF(AM11&gt;0,TRUE,FALSE),IF(AO11&lt;0.05,TRUE,FALSE)))</f>
        <v>1</v>
      </c>
      <c r="AZ11" t="b">
        <f>IF(ISBLANK(AO11),"N/A",AND(IF(AM11&lt;0,TRUE,FALSE),IF(AO11&lt;0.05,TRUE,FALSE)))</f>
        <v>0</v>
      </c>
      <c r="BA11" t="b">
        <f>IF(ISBLANK(AO11),"N/A",AO11&gt;0.05)</f>
        <v>0</v>
      </c>
      <c r="BB11" t="b">
        <f>IF(ISBLANK(AR11),"N/A",AND(IF(AP11&gt;0,TRUE,FALSE),IF(AR11&lt;0.05,TRUE,FALSE)))</f>
        <v>1</v>
      </c>
      <c r="BC11" t="b">
        <f>IF(ISBLANK(AR11),"N/A",AND(IF(AP11&lt;0,TRUE,FALSE),IF(AR11&lt;0.05,TRUE,FALSE)))</f>
        <v>0</v>
      </c>
      <c r="BD11" t="b">
        <f>IF(ISBLANK(AR11),"N/A",AR11&gt;0.05)</f>
        <v>0</v>
      </c>
    </row>
    <row r="12" spans="1:56" x14ac:dyDescent="0.25">
      <c r="A12" t="str">
        <f>INDEX('Country and Variable Crosswalk'!B:B, MATCH('Urban Science Awareness 2015'!B12, 'Country and Variable Crosswalk'!A:A, 0))</f>
        <v>COL</v>
      </c>
      <c r="B12" s="1">
        <v>170</v>
      </c>
      <c r="C12" t="s">
        <v>200</v>
      </c>
      <c r="D12" t="str">
        <f>INDEX('Country and Variable Crosswalk'!P:P, MATCH('Urban Science Awareness 2015'!C12, 'Country and Variable Crosswalk'!O:O, 0))</f>
        <v>Greenhouse Gas</v>
      </c>
      <c r="E12">
        <f>IF(AS12=TRUE, 1, 0)</f>
        <v>0</v>
      </c>
      <c r="F12">
        <f>IF(AT12=TRUE, 1, 0)</f>
        <v>0</v>
      </c>
      <c r="G12">
        <f>IF(AU12=TRUE, 1, 0)</f>
        <v>1</v>
      </c>
      <c r="H12">
        <f>IF(AV12=TRUE, 1, 0)</f>
        <v>0</v>
      </c>
      <c r="I12">
        <f>IF(AW12=TRUE, 1, 0)</f>
        <v>1</v>
      </c>
      <c r="J12">
        <f>IF(AX12=TRUE, 1, 0)</f>
        <v>0</v>
      </c>
      <c r="K12">
        <f>IF(AY12=TRUE, 1, 0)</f>
        <v>0</v>
      </c>
      <c r="L12">
        <f>IF(AZ12=TRUE, 1, 0)</f>
        <v>0</v>
      </c>
      <c r="M12">
        <f>IF(BA12=TRUE, 1, 0)</f>
        <v>1</v>
      </c>
      <c r="N12">
        <f>IF(BB12=TRUE, 1, 0)</f>
        <v>1</v>
      </c>
      <c r="O12">
        <f>IF(BC12=TRUE, 1, 0)</f>
        <v>0</v>
      </c>
      <c r="P12">
        <f>IF(BD12=TRUE, 1, 0)</f>
        <v>0</v>
      </c>
      <c r="Q12">
        <v>14.5897510918302</v>
      </c>
      <c r="R12">
        <v>1.2153239069481805</v>
      </c>
      <c r="S12">
        <v>42.499522467230513</v>
      </c>
      <c r="T12">
        <v>1.2571064528879141</v>
      </c>
      <c r="U12">
        <v>35.310103365160003</v>
      </c>
      <c r="V12">
        <v>1.567179693513322</v>
      </c>
      <c r="W12">
        <v>7.6006230757792741</v>
      </c>
      <c r="X12">
        <v>0.52689168459846769</v>
      </c>
      <c r="Y12">
        <v>14.091298405523</v>
      </c>
      <c r="Z12">
        <v>0.83716723023329576</v>
      </c>
      <c r="AA12">
        <v>38.719733473137737</v>
      </c>
      <c r="AB12">
        <v>1.0634458231579591</v>
      </c>
      <c r="AC12">
        <v>37.463678472242698</v>
      </c>
      <c r="AD12">
        <v>1.1357071786188733</v>
      </c>
      <c r="AE12">
        <v>9.725289649096549</v>
      </c>
      <c r="AF12">
        <v>0.80022414593109192</v>
      </c>
      <c r="AG12">
        <v>-0.49845268630719985</v>
      </c>
      <c r="AH12">
        <v>1.5007094409472683</v>
      </c>
      <c r="AI12">
        <v>0.7397799988460021</v>
      </c>
      <c r="AJ12">
        <v>-3.779788994092776</v>
      </c>
      <c r="AK12">
        <v>1.7499438078150078</v>
      </c>
      <c r="AL12">
        <v>3.0776634858514059E-2</v>
      </c>
      <c r="AM12">
        <v>2.1535751070826947</v>
      </c>
      <c r="AN12">
        <v>1.9998495190489838</v>
      </c>
      <c r="AO12">
        <v>0.28153898280072076</v>
      </c>
      <c r="AP12">
        <v>2.1246665733172749</v>
      </c>
      <c r="AQ12">
        <v>1.0406896289365712</v>
      </c>
      <c r="AR12">
        <v>4.119173787821135E-2</v>
      </c>
      <c r="AS12" t="b">
        <f>IF(ISBLANK(AI12),"N/A",AND(IF(AG12&gt;0,TRUE,FALSE),IF(AI12&lt;0.05,TRUE,FALSE)))</f>
        <v>0</v>
      </c>
      <c r="AT12" t="b">
        <f>IF(ISBLANK(AI12),"N/A",AND(IF(AG12&lt;0,TRUE,FALSE),IF(AI12&lt;0.05,TRUE,FALSE)))</f>
        <v>0</v>
      </c>
      <c r="AU12" t="b">
        <f>IF(ISBLANK(AI12),"N/A",AI12&gt;0.05)</f>
        <v>1</v>
      </c>
      <c r="AV12" t="b">
        <f>IF(ISBLANK(AL12),"N/A",AND(IF(AJ12&gt;0,TRUE,FALSE),IF(AL12&lt;0.05,TRUE,FALSE)))</f>
        <v>0</v>
      </c>
      <c r="AW12" t="b">
        <f>IF(ISBLANK(AL12),"N/A",AND(IF(AJ12&lt;0,TRUE,FALSE),IF(AL12&lt;0.05,TRUE,FALSE)))</f>
        <v>1</v>
      </c>
      <c r="AX12" t="b">
        <f>IF(ISBLANK(AL12),"N/A",AL12&gt;0.05)</f>
        <v>0</v>
      </c>
      <c r="AY12" t="b">
        <f>IF(ISBLANK(AO12),"N/A",AND(IF(AM12&gt;0,TRUE,FALSE),IF(AO12&lt;0.05,TRUE,FALSE)))</f>
        <v>0</v>
      </c>
      <c r="AZ12" t="b">
        <f>IF(ISBLANK(AO12),"N/A",AND(IF(AM12&lt;0,TRUE,FALSE),IF(AO12&lt;0.05,TRUE,FALSE)))</f>
        <v>0</v>
      </c>
      <c r="BA12" t="b">
        <f>IF(ISBLANK(AO12),"N/A",AO12&gt;0.05)</f>
        <v>1</v>
      </c>
      <c r="BB12" t="b">
        <f>IF(ISBLANK(AR12),"N/A",AND(IF(AP12&gt;0,TRUE,FALSE),IF(AR12&lt;0.05,TRUE,FALSE)))</f>
        <v>1</v>
      </c>
      <c r="BC12" t="b">
        <f>IF(ISBLANK(AR12),"N/A",AND(IF(AP12&lt;0,TRUE,FALSE),IF(AR12&lt;0.05,TRUE,FALSE)))</f>
        <v>0</v>
      </c>
      <c r="BD12" t="b">
        <f>IF(ISBLANK(AR12),"N/A",AR12&gt;0.05)</f>
        <v>0</v>
      </c>
    </row>
    <row r="13" spans="1:56" x14ac:dyDescent="0.25">
      <c r="A13" t="str">
        <f>INDEX('Country and Variable Crosswalk'!B:B, MATCH('Urban Science Awareness 2015'!B13, 'Country and Variable Crosswalk'!A:A, 0))</f>
        <v>CRI</v>
      </c>
      <c r="B13" s="1">
        <v>188</v>
      </c>
      <c r="C13" t="s">
        <v>200</v>
      </c>
      <c r="D13" t="str">
        <f>INDEX('Country and Variable Crosswalk'!P:P, MATCH('Urban Science Awareness 2015'!C13, 'Country and Variable Crosswalk'!O:O, 0))</f>
        <v>Greenhouse Gas</v>
      </c>
      <c r="E13">
        <f>IF(AS13=TRUE, 1, 0)</f>
        <v>0</v>
      </c>
      <c r="F13">
        <f>IF(AT13=TRUE, 1, 0)</f>
        <v>0</v>
      </c>
      <c r="G13">
        <f>IF(AU13=TRUE, 1, 0)</f>
        <v>1</v>
      </c>
      <c r="H13">
        <f>IF(AV13=TRUE, 1, 0)</f>
        <v>0</v>
      </c>
      <c r="I13">
        <f>IF(AW13=TRUE, 1, 0)</f>
        <v>0</v>
      </c>
      <c r="J13">
        <f>IF(AX13=TRUE, 1, 0)</f>
        <v>1</v>
      </c>
      <c r="K13">
        <f>IF(AY13=TRUE, 1, 0)</f>
        <v>0</v>
      </c>
      <c r="L13">
        <f>IF(AZ13=TRUE, 1, 0)</f>
        <v>0</v>
      </c>
      <c r="M13">
        <f>IF(BA13=TRUE, 1, 0)</f>
        <v>1</v>
      </c>
      <c r="N13">
        <f>IF(BB13=TRUE, 1, 0)</f>
        <v>0</v>
      </c>
      <c r="O13">
        <f>IF(BC13=TRUE, 1, 0)</f>
        <v>0</v>
      </c>
      <c r="P13">
        <f>IF(BD13=TRUE, 1, 0)</f>
        <v>1</v>
      </c>
      <c r="Q13">
        <v>10.33572571809302</v>
      </c>
      <c r="R13">
        <v>0.5978126257017895</v>
      </c>
      <c r="S13">
        <v>40.649311043299633</v>
      </c>
      <c r="T13">
        <v>0.87305415857879543</v>
      </c>
      <c r="U13">
        <v>34.095818558776521</v>
      </c>
      <c r="V13">
        <v>0.8353482576241642</v>
      </c>
      <c r="W13">
        <v>14.919144679830829</v>
      </c>
      <c r="X13">
        <v>0.77316551612661177</v>
      </c>
      <c r="Y13">
        <v>9.9721006784668322</v>
      </c>
      <c r="Z13">
        <v>1.4669698394204753</v>
      </c>
      <c r="AA13">
        <v>42.505552713532197</v>
      </c>
      <c r="AB13">
        <v>2.615603756057014</v>
      </c>
      <c r="AC13">
        <v>32.549871434706887</v>
      </c>
      <c r="AD13">
        <v>2.0288070985810669</v>
      </c>
      <c r="AE13">
        <v>14.97247517329407</v>
      </c>
      <c r="AF13">
        <v>1.8720622265742368</v>
      </c>
      <c r="AG13">
        <v>-0.36362503962618753</v>
      </c>
      <c r="AH13">
        <v>1.6304221394911844</v>
      </c>
      <c r="AI13">
        <v>0.82351598153536676</v>
      </c>
      <c r="AJ13">
        <v>1.8562416702325635</v>
      </c>
      <c r="AK13">
        <v>2.9637117816531426</v>
      </c>
      <c r="AL13">
        <v>0.53110292276381155</v>
      </c>
      <c r="AM13">
        <v>-1.5459471240696345</v>
      </c>
      <c r="AN13">
        <v>2.1717195199720729</v>
      </c>
      <c r="AO13">
        <v>0.47655521907119802</v>
      </c>
      <c r="AP13">
        <v>5.3330493463240813E-2</v>
      </c>
      <c r="AQ13">
        <v>2.1675315782551769</v>
      </c>
      <c r="AR13">
        <v>0.98037062761387739</v>
      </c>
      <c r="AS13" t="b">
        <f>IF(ISBLANK(AI13),"N/A",AND(IF(AG13&gt;0,TRUE,FALSE),IF(AI13&lt;0.05,TRUE,FALSE)))</f>
        <v>0</v>
      </c>
      <c r="AT13" t="b">
        <f>IF(ISBLANK(AI13),"N/A",AND(IF(AG13&lt;0,TRUE,FALSE),IF(AI13&lt;0.05,TRUE,FALSE)))</f>
        <v>0</v>
      </c>
      <c r="AU13" t="b">
        <f>IF(ISBLANK(AI13),"N/A",AI13&gt;0.05)</f>
        <v>1</v>
      </c>
      <c r="AV13" t="b">
        <f>IF(ISBLANK(AL13),"N/A",AND(IF(AJ13&gt;0,TRUE,FALSE),IF(AL13&lt;0.05,TRUE,FALSE)))</f>
        <v>0</v>
      </c>
      <c r="AW13" t="b">
        <f>IF(ISBLANK(AL13),"N/A",AND(IF(AJ13&lt;0,TRUE,FALSE),IF(AL13&lt;0.05,TRUE,FALSE)))</f>
        <v>0</v>
      </c>
      <c r="AX13" t="b">
        <f>IF(ISBLANK(AL13),"N/A",AL13&gt;0.05)</f>
        <v>1</v>
      </c>
      <c r="AY13" t="b">
        <f>IF(ISBLANK(AO13),"N/A",AND(IF(AM13&gt;0,TRUE,FALSE),IF(AO13&lt;0.05,TRUE,FALSE)))</f>
        <v>0</v>
      </c>
      <c r="AZ13" t="b">
        <f>IF(ISBLANK(AO13),"N/A",AND(IF(AM13&lt;0,TRUE,FALSE),IF(AO13&lt;0.05,TRUE,FALSE)))</f>
        <v>0</v>
      </c>
      <c r="BA13" t="b">
        <f>IF(ISBLANK(AO13),"N/A",AO13&gt;0.05)</f>
        <v>1</v>
      </c>
      <c r="BB13" t="b">
        <f>IF(ISBLANK(AR13),"N/A",AND(IF(AP13&gt;0,TRUE,FALSE),IF(AR13&lt;0.05,TRUE,FALSE)))</f>
        <v>0</v>
      </c>
      <c r="BC13" t="b">
        <f>IF(ISBLANK(AR13),"N/A",AND(IF(AP13&lt;0,TRUE,FALSE),IF(AR13&lt;0.05,TRUE,FALSE)))</f>
        <v>0</v>
      </c>
      <c r="BD13" t="b">
        <f>IF(ISBLANK(AR13),"N/A",AR13&gt;0.05)</f>
        <v>1</v>
      </c>
    </row>
    <row r="14" spans="1:56" x14ac:dyDescent="0.25">
      <c r="A14" t="str">
        <f>INDEX('Country and Variable Crosswalk'!B:B, MATCH('Urban Science Awareness 2015'!B14, 'Country and Variable Crosswalk'!A:A, 0))</f>
        <v>HRV</v>
      </c>
      <c r="B14" s="1">
        <v>191</v>
      </c>
      <c r="C14" t="s">
        <v>200</v>
      </c>
      <c r="D14" t="str">
        <f>INDEX('Country and Variable Crosswalk'!P:P, MATCH('Urban Science Awareness 2015'!C14, 'Country and Variable Crosswalk'!O:O, 0))</f>
        <v>Greenhouse Gas</v>
      </c>
      <c r="E14">
        <f>IF(AS14=TRUE, 1, 0)</f>
        <v>0</v>
      </c>
      <c r="F14">
        <f>IF(AT14=TRUE, 1, 0)</f>
        <v>1</v>
      </c>
      <c r="G14">
        <f>IF(AU14=TRUE, 1, 0)</f>
        <v>0</v>
      </c>
      <c r="H14">
        <f>IF(AV14=TRUE, 1, 0)</f>
        <v>0</v>
      </c>
      <c r="I14">
        <f>IF(AW14=TRUE, 1, 0)</f>
        <v>0</v>
      </c>
      <c r="J14">
        <f>IF(AX14=TRUE, 1, 0)</f>
        <v>1</v>
      </c>
      <c r="K14">
        <f>IF(AY14=TRUE, 1, 0)</f>
        <v>0</v>
      </c>
      <c r="L14">
        <f>IF(AZ14=TRUE, 1, 0)</f>
        <v>0</v>
      </c>
      <c r="M14">
        <f>IF(BA14=TRUE, 1, 0)</f>
        <v>1</v>
      </c>
      <c r="N14">
        <f>IF(BB14=TRUE, 1, 0)</f>
        <v>1</v>
      </c>
      <c r="O14">
        <f>IF(BC14=TRUE, 1, 0)</f>
        <v>0</v>
      </c>
      <c r="P14">
        <f>IF(BD14=TRUE, 1, 0)</f>
        <v>0</v>
      </c>
      <c r="Q14">
        <v>16.165345812665642</v>
      </c>
      <c r="R14">
        <v>0.8360014208552845</v>
      </c>
      <c r="S14">
        <v>33.231576385947832</v>
      </c>
      <c r="T14">
        <v>1.0359393849967606</v>
      </c>
      <c r="U14">
        <v>33.580525633965649</v>
      </c>
      <c r="V14">
        <v>1.1363933575160414</v>
      </c>
      <c r="W14">
        <v>17.022552167420891</v>
      </c>
      <c r="X14">
        <v>0.84664848205752441</v>
      </c>
      <c r="Y14">
        <v>13.31623136445123</v>
      </c>
      <c r="Z14">
        <v>1.1051475029616165</v>
      </c>
      <c r="AA14">
        <v>30.88643012741089</v>
      </c>
      <c r="AB14">
        <v>1.263530668442528</v>
      </c>
      <c r="AC14">
        <v>34.354997310021623</v>
      </c>
      <c r="AD14">
        <v>1.1019066075404647</v>
      </c>
      <c r="AE14">
        <v>21.442341198116271</v>
      </c>
      <c r="AF14">
        <v>1.226043718918048</v>
      </c>
      <c r="AG14">
        <v>-2.8491144482144115</v>
      </c>
      <c r="AH14">
        <v>1.4352785694229175</v>
      </c>
      <c r="AI14">
        <v>4.7137767648087234E-2</v>
      </c>
      <c r="AJ14">
        <v>-2.3451462585369427</v>
      </c>
      <c r="AK14">
        <v>1.6943503216889366</v>
      </c>
      <c r="AL14">
        <v>0.16632856363160675</v>
      </c>
      <c r="AM14">
        <v>0.774471676055974</v>
      </c>
      <c r="AN14">
        <v>1.5603615567843139</v>
      </c>
      <c r="AO14">
        <v>0.61965372615578906</v>
      </c>
      <c r="AP14">
        <v>4.4197890306953802</v>
      </c>
      <c r="AQ14">
        <v>1.5148081630366961</v>
      </c>
      <c r="AR14">
        <v>3.5259860829740461E-3</v>
      </c>
      <c r="AS14" t="b">
        <f>IF(ISBLANK(AI14),"N/A",AND(IF(AG14&gt;0,TRUE,FALSE),IF(AI14&lt;0.05,TRUE,FALSE)))</f>
        <v>0</v>
      </c>
      <c r="AT14" t="b">
        <f>IF(ISBLANK(AI14),"N/A",AND(IF(AG14&lt;0,TRUE,FALSE),IF(AI14&lt;0.05,TRUE,FALSE)))</f>
        <v>1</v>
      </c>
      <c r="AU14" t="b">
        <f>IF(ISBLANK(AI14),"N/A",AI14&gt;0.05)</f>
        <v>0</v>
      </c>
      <c r="AV14" t="b">
        <f>IF(ISBLANK(AL14),"N/A",AND(IF(AJ14&gt;0,TRUE,FALSE),IF(AL14&lt;0.05,TRUE,FALSE)))</f>
        <v>0</v>
      </c>
      <c r="AW14" t="b">
        <f>IF(ISBLANK(AL14),"N/A",AND(IF(AJ14&lt;0,TRUE,FALSE),IF(AL14&lt;0.05,TRUE,FALSE)))</f>
        <v>0</v>
      </c>
      <c r="AX14" t="b">
        <f>IF(ISBLANK(AL14),"N/A",AL14&gt;0.05)</f>
        <v>1</v>
      </c>
      <c r="AY14" t="b">
        <f>IF(ISBLANK(AO14),"N/A",AND(IF(AM14&gt;0,TRUE,FALSE),IF(AO14&lt;0.05,TRUE,FALSE)))</f>
        <v>0</v>
      </c>
      <c r="AZ14" t="b">
        <f>IF(ISBLANK(AO14),"N/A",AND(IF(AM14&lt;0,TRUE,FALSE),IF(AO14&lt;0.05,TRUE,FALSE)))</f>
        <v>0</v>
      </c>
      <c r="BA14" t="b">
        <f>IF(ISBLANK(AO14),"N/A",AO14&gt;0.05)</f>
        <v>1</v>
      </c>
      <c r="BB14" t="b">
        <f>IF(ISBLANK(AR14),"N/A",AND(IF(AP14&gt;0,TRUE,FALSE),IF(AR14&lt;0.05,TRUE,FALSE)))</f>
        <v>1</v>
      </c>
      <c r="BC14" t="b">
        <f>IF(ISBLANK(AR14),"N/A",AND(IF(AP14&lt;0,TRUE,FALSE),IF(AR14&lt;0.05,TRUE,FALSE)))</f>
        <v>0</v>
      </c>
      <c r="BD14" t="b">
        <f>IF(ISBLANK(AR14),"N/A",AR14&gt;0.05)</f>
        <v>0</v>
      </c>
    </row>
    <row r="15" spans="1:56" x14ac:dyDescent="0.25">
      <c r="A15" t="str">
        <f>INDEX('Country and Variable Crosswalk'!B:B, MATCH('Urban Science Awareness 2015'!B15, 'Country and Variable Crosswalk'!A:A, 0))</f>
        <v>CZE</v>
      </c>
      <c r="B15" s="1">
        <v>203</v>
      </c>
      <c r="C15" t="s">
        <v>200</v>
      </c>
      <c r="D15" t="str">
        <f>INDEX('Country and Variable Crosswalk'!P:P, MATCH('Urban Science Awareness 2015'!C15, 'Country and Variable Crosswalk'!O:O, 0))</f>
        <v>Greenhouse Gas</v>
      </c>
      <c r="E15">
        <f>IF(AS15=TRUE, 1, 0)</f>
        <v>0</v>
      </c>
      <c r="F15">
        <f>IF(AT15=TRUE, 1, 0)</f>
        <v>1</v>
      </c>
      <c r="G15">
        <f>IF(AU15=TRUE, 1, 0)</f>
        <v>0</v>
      </c>
      <c r="H15">
        <f>IF(AV15=TRUE, 1, 0)</f>
        <v>0</v>
      </c>
      <c r="I15">
        <f>IF(AW15=TRUE, 1, 0)</f>
        <v>0</v>
      </c>
      <c r="J15">
        <f>IF(AX15=TRUE, 1, 0)</f>
        <v>1</v>
      </c>
      <c r="K15">
        <f>IF(AY15=TRUE, 1, 0)</f>
        <v>1</v>
      </c>
      <c r="L15">
        <f>IF(AZ15=TRUE, 1, 0)</f>
        <v>0</v>
      </c>
      <c r="M15">
        <f>IF(BA15=TRUE, 1, 0)</f>
        <v>0</v>
      </c>
      <c r="N15">
        <f>IF(BB15=TRUE, 1, 0)</f>
        <v>1</v>
      </c>
      <c r="O15">
        <f>IF(BC15=TRUE, 1, 0)</f>
        <v>0</v>
      </c>
      <c r="P15">
        <f>IF(BD15=TRUE, 1, 0)</f>
        <v>0</v>
      </c>
      <c r="Q15">
        <v>20.602325413528369</v>
      </c>
      <c r="R15">
        <v>0.97259318293226327</v>
      </c>
      <c r="S15">
        <v>31.68839067297505</v>
      </c>
      <c r="T15">
        <v>1.0192671663727235</v>
      </c>
      <c r="U15">
        <v>38.477467528528209</v>
      </c>
      <c r="V15">
        <v>0.99824828286083933</v>
      </c>
      <c r="W15">
        <v>9.2318163849683597</v>
      </c>
      <c r="X15">
        <v>0.51887601863640498</v>
      </c>
      <c r="Y15">
        <v>12.697660957574749</v>
      </c>
      <c r="Z15">
        <v>1.5123749119680543</v>
      </c>
      <c r="AA15">
        <v>32.150763860656383</v>
      </c>
      <c r="AB15">
        <v>1.7859332101166143</v>
      </c>
      <c r="AC15">
        <v>43.419377234236357</v>
      </c>
      <c r="AD15">
        <v>1.6572096519959387</v>
      </c>
      <c r="AE15">
        <v>11.73219794753251</v>
      </c>
      <c r="AF15">
        <v>0.85788786118466798</v>
      </c>
      <c r="AG15">
        <v>-7.9046644559536201</v>
      </c>
      <c r="AH15">
        <v>1.8927645733280465</v>
      </c>
      <c r="AI15">
        <v>2.9634970288461635E-5</v>
      </c>
      <c r="AJ15">
        <v>0.46237318768133306</v>
      </c>
      <c r="AK15">
        <v>2.1563161139726805</v>
      </c>
      <c r="AL15">
        <v>0.83021380182089666</v>
      </c>
      <c r="AM15">
        <v>4.9419097057081487</v>
      </c>
      <c r="AN15">
        <v>2.1242130653037989</v>
      </c>
      <c r="AO15">
        <v>1.9993698412123048E-2</v>
      </c>
      <c r="AP15">
        <v>2.5003815625641508</v>
      </c>
      <c r="AQ15">
        <v>0.99451035081325301</v>
      </c>
      <c r="AR15">
        <v>1.1930832168712565E-2</v>
      </c>
      <c r="AS15" t="b">
        <f>IF(ISBLANK(AI15),"N/A",AND(IF(AG15&gt;0,TRUE,FALSE),IF(AI15&lt;0.05,TRUE,FALSE)))</f>
        <v>0</v>
      </c>
      <c r="AT15" t="b">
        <f>IF(ISBLANK(AI15),"N/A",AND(IF(AG15&lt;0,TRUE,FALSE),IF(AI15&lt;0.05,TRUE,FALSE)))</f>
        <v>1</v>
      </c>
      <c r="AU15" t="b">
        <f>IF(ISBLANK(AI15),"N/A",AI15&gt;0.05)</f>
        <v>0</v>
      </c>
      <c r="AV15" t="b">
        <f>IF(ISBLANK(AL15),"N/A",AND(IF(AJ15&gt;0,TRUE,FALSE),IF(AL15&lt;0.05,TRUE,FALSE)))</f>
        <v>0</v>
      </c>
      <c r="AW15" t="b">
        <f>IF(ISBLANK(AL15),"N/A",AND(IF(AJ15&lt;0,TRUE,FALSE),IF(AL15&lt;0.05,TRUE,FALSE)))</f>
        <v>0</v>
      </c>
      <c r="AX15" t="b">
        <f>IF(ISBLANK(AL15),"N/A",AL15&gt;0.05)</f>
        <v>1</v>
      </c>
      <c r="AY15" t="b">
        <f>IF(ISBLANK(AO15),"N/A",AND(IF(AM15&gt;0,TRUE,FALSE),IF(AO15&lt;0.05,TRUE,FALSE)))</f>
        <v>1</v>
      </c>
      <c r="AZ15" t="b">
        <f>IF(ISBLANK(AO15),"N/A",AND(IF(AM15&lt;0,TRUE,FALSE),IF(AO15&lt;0.05,TRUE,FALSE)))</f>
        <v>0</v>
      </c>
      <c r="BA15" t="b">
        <f>IF(ISBLANK(AO15),"N/A",AO15&gt;0.05)</f>
        <v>0</v>
      </c>
      <c r="BB15" t="b">
        <f>IF(ISBLANK(AR15),"N/A",AND(IF(AP15&gt;0,TRUE,FALSE),IF(AR15&lt;0.05,TRUE,FALSE)))</f>
        <v>1</v>
      </c>
      <c r="BC15" t="b">
        <f>IF(ISBLANK(AR15),"N/A",AND(IF(AP15&lt;0,TRUE,FALSE),IF(AR15&lt;0.05,TRUE,FALSE)))</f>
        <v>0</v>
      </c>
      <c r="BD15" t="b">
        <f>IF(ISBLANK(AR15),"N/A",AR15&gt;0.05)</f>
        <v>0</v>
      </c>
    </row>
    <row r="16" spans="1:56" x14ac:dyDescent="0.25">
      <c r="A16" t="str">
        <f>INDEX('Country and Variable Crosswalk'!B:B, MATCH('Urban Science Awareness 2015'!B16, 'Country and Variable Crosswalk'!A:A, 0))</f>
        <v>DNK</v>
      </c>
      <c r="B16" s="1">
        <v>208</v>
      </c>
      <c r="C16" t="s">
        <v>200</v>
      </c>
      <c r="D16" t="str">
        <f>INDEX('Country and Variable Crosswalk'!P:P, MATCH('Urban Science Awareness 2015'!C16, 'Country and Variable Crosswalk'!O:O, 0))</f>
        <v>Greenhouse Gas</v>
      </c>
      <c r="E16">
        <f>IF(AS16=TRUE, 1, 0)</f>
        <v>0</v>
      </c>
      <c r="F16">
        <f>IF(AT16=TRUE, 1, 0)</f>
        <v>0</v>
      </c>
      <c r="G16">
        <f>IF(AU16=TRUE, 1, 0)</f>
        <v>1</v>
      </c>
      <c r="H16">
        <f>IF(AV16=TRUE, 1, 0)</f>
        <v>0</v>
      </c>
      <c r="I16">
        <f>IF(AW16=TRUE, 1, 0)</f>
        <v>1</v>
      </c>
      <c r="J16">
        <f>IF(AX16=TRUE, 1, 0)</f>
        <v>0</v>
      </c>
      <c r="K16">
        <f>IF(AY16=TRUE, 1, 0)</f>
        <v>0</v>
      </c>
      <c r="L16">
        <f>IF(AZ16=TRUE, 1, 0)</f>
        <v>0</v>
      </c>
      <c r="M16">
        <f>IF(BA16=TRUE, 1, 0)</f>
        <v>1</v>
      </c>
      <c r="N16">
        <f>IF(BB16=TRUE, 1, 0)</f>
        <v>0</v>
      </c>
      <c r="O16">
        <f>IF(BC16=TRUE, 1, 0)</f>
        <v>0</v>
      </c>
      <c r="P16">
        <f>IF(BD16=TRUE, 1, 0)</f>
        <v>1</v>
      </c>
      <c r="Q16">
        <v>4.2911799436438089</v>
      </c>
      <c r="R16">
        <v>0.40207380143725446</v>
      </c>
      <c r="S16">
        <v>22.693554969067591</v>
      </c>
      <c r="T16">
        <v>0.87512210500254806</v>
      </c>
      <c r="U16">
        <v>44.416870258987053</v>
      </c>
      <c r="V16">
        <v>0.95705192370500325</v>
      </c>
      <c r="W16">
        <v>28.59839482830154</v>
      </c>
      <c r="X16">
        <v>0.94792481090482239</v>
      </c>
      <c r="Y16">
        <v>4.8878793741277526</v>
      </c>
      <c r="Z16">
        <v>0.90055980771086364</v>
      </c>
      <c r="AA16">
        <v>17.331930627307731</v>
      </c>
      <c r="AB16">
        <v>1.2499504547601401</v>
      </c>
      <c r="AC16">
        <v>44.00972823324318</v>
      </c>
      <c r="AD16">
        <v>1.8212850525252893</v>
      </c>
      <c r="AE16">
        <v>33.770461765321329</v>
      </c>
      <c r="AF16">
        <v>2.5880407315521206</v>
      </c>
      <c r="AG16">
        <v>0.59669943048394369</v>
      </c>
      <c r="AH16">
        <v>1.0168273357951225</v>
      </c>
      <c r="AI16">
        <v>0.55732142360138037</v>
      </c>
      <c r="AJ16">
        <v>-5.3616243417598604</v>
      </c>
      <c r="AK16">
        <v>1.5489149520822785</v>
      </c>
      <c r="AL16">
        <v>5.3710295842244939E-4</v>
      </c>
      <c r="AM16">
        <v>-0.40714202574387315</v>
      </c>
      <c r="AN16">
        <v>2.2020023019335997</v>
      </c>
      <c r="AO16">
        <v>0.85331039182108182</v>
      </c>
      <c r="AP16">
        <v>5.1720669370197889</v>
      </c>
      <c r="AQ16">
        <v>2.9085352373313307</v>
      </c>
      <c r="AR16">
        <v>7.5364827720617894E-2</v>
      </c>
      <c r="AS16" t="b">
        <f>IF(ISBLANK(AI16),"N/A",AND(IF(AG16&gt;0,TRUE,FALSE),IF(AI16&lt;0.05,TRUE,FALSE)))</f>
        <v>0</v>
      </c>
      <c r="AT16" t="b">
        <f>IF(ISBLANK(AI16),"N/A",AND(IF(AG16&lt;0,TRUE,FALSE),IF(AI16&lt;0.05,TRUE,FALSE)))</f>
        <v>0</v>
      </c>
      <c r="AU16" t="b">
        <f>IF(ISBLANK(AI16),"N/A",AI16&gt;0.05)</f>
        <v>1</v>
      </c>
      <c r="AV16" t="b">
        <f>IF(ISBLANK(AL16),"N/A",AND(IF(AJ16&gt;0,TRUE,FALSE),IF(AL16&lt;0.05,TRUE,FALSE)))</f>
        <v>0</v>
      </c>
      <c r="AW16" t="b">
        <f>IF(ISBLANK(AL16),"N/A",AND(IF(AJ16&lt;0,TRUE,FALSE),IF(AL16&lt;0.05,TRUE,FALSE)))</f>
        <v>1</v>
      </c>
      <c r="AX16" t="b">
        <f>IF(ISBLANK(AL16),"N/A",AL16&gt;0.05)</f>
        <v>0</v>
      </c>
      <c r="AY16" t="b">
        <f>IF(ISBLANK(AO16),"N/A",AND(IF(AM16&gt;0,TRUE,FALSE),IF(AO16&lt;0.05,TRUE,FALSE)))</f>
        <v>0</v>
      </c>
      <c r="AZ16" t="b">
        <f>IF(ISBLANK(AO16),"N/A",AND(IF(AM16&lt;0,TRUE,FALSE),IF(AO16&lt;0.05,TRUE,FALSE)))</f>
        <v>0</v>
      </c>
      <c r="BA16" t="b">
        <f>IF(ISBLANK(AO16),"N/A",AO16&gt;0.05)</f>
        <v>1</v>
      </c>
      <c r="BB16" t="b">
        <f>IF(ISBLANK(AR16),"N/A",AND(IF(AP16&gt;0,TRUE,FALSE),IF(AR16&lt;0.05,TRUE,FALSE)))</f>
        <v>0</v>
      </c>
      <c r="BC16" t="b">
        <f>IF(ISBLANK(AR16),"N/A",AND(IF(AP16&lt;0,TRUE,FALSE),IF(AR16&lt;0.05,TRUE,FALSE)))</f>
        <v>0</v>
      </c>
      <c r="BD16" t="b">
        <f>IF(ISBLANK(AR16),"N/A",AR16&gt;0.05)</f>
        <v>1</v>
      </c>
    </row>
    <row r="17" spans="1:56" x14ac:dyDescent="0.25">
      <c r="A17" t="str">
        <f>INDEX('Country and Variable Crosswalk'!B:B, MATCH('Urban Science Awareness 2015'!B17, 'Country and Variable Crosswalk'!A:A, 0))</f>
        <v>DOM</v>
      </c>
      <c r="B17" s="1">
        <v>214</v>
      </c>
      <c r="C17" t="s">
        <v>200</v>
      </c>
      <c r="D17" t="str">
        <f>INDEX('Country and Variable Crosswalk'!P:P, MATCH('Urban Science Awareness 2015'!C17, 'Country and Variable Crosswalk'!O:O, 0))</f>
        <v>Greenhouse Gas</v>
      </c>
      <c r="E17">
        <f>IF(AS17=TRUE, 1, 0)</f>
        <v>0</v>
      </c>
      <c r="F17">
        <f>IF(AT17=TRUE, 1, 0)</f>
        <v>1</v>
      </c>
      <c r="G17">
        <f>IF(AU17=TRUE, 1, 0)</f>
        <v>0</v>
      </c>
      <c r="H17">
        <f>IF(AV17=TRUE, 1, 0)</f>
        <v>0</v>
      </c>
      <c r="I17">
        <f>IF(AW17=TRUE, 1, 0)</f>
        <v>0</v>
      </c>
      <c r="J17">
        <f>IF(AX17=TRUE, 1, 0)</f>
        <v>1</v>
      </c>
      <c r="K17">
        <f>IF(AY17=TRUE, 1, 0)</f>
        <v>1</v>
      </c>
      <c r="L17">
        <f>IF(AZ17=TRUE, 1, 0)</f>
        <v>0</v>
      </c>
      <c r="M17">
        <f>IF(BA17=TRUE, 1, 0)</f>
        <v>0</v>
      </c>
      <c r="N17">
        <f>IF(BB17=TRUE, 1, 0)</f>
        <v>0</v>
      </c>
      <c r="O17">
        <f>IF(BC17=TRUE, 1, 0)</f>
        <v>0</v>
      </c>
      <c r="P17">
        <f>IF(BD17=TRUE, 1, 0)</f>
        <v>1</v>
      </c>
      <c r="Q17">
        <v>23.3094928147217</v>
      </c>
      <c r="R17">
        <v>1.4209266363887811</v>
      </c>
      <c r="S17">
        <v>39.566449516664584</v>
      </c>
      <c r="T17">
        <v>1.2818971018461267</v>
      </c>
      <c r="U17">
        <v>22.213164481832099</v>
      </c>
      <c r="V17">
        <v>0.99526825306360789</v>
      </c>
      <c r="W17">
        <v>14.9108931867816</v>
      </c>
      <c r="X17">
        <v>1.0235219727062499</v>
      </c>
      <c r="Y17">
        <v>18.39719111468132</v>
      </c>
      <c r="Z17">
        <v>1.9469719268334089</v>
      </c>
      <c r="AA17">
        <v>41.811228222981057</v>
      </c>
      <c r="AB17">
        <v>1.9030985604728123</v>
      </c>
      <c r="AC17">
        <v>26.8861148113198</v>
      </c>
      <c r="AD17">
        <v>1.8757605082551851</v>
      </c>
      <c r="AE17">
        <v>12.905465851017819</v>
      </c>
      <c r="AF17">
        <v>1.0705130905557079</v>
      </c>
      <c r="AG17">
        <v>-4.9123017000403806</v>
      </c>
      <c r="AH17">
        <v>2.3319672940632796</v>
      </c>
      <c r="AI17">
        <v>3.5160474449784644E-2</v>
      </c>
      <c r="AJ17">
        <v>2.2447787063164739</v>
      </c>
      <c r="AK17">
        <v>2.3389765104287648</v>
      </c>
      <c r="AL17">
        <v>0.33719267446351397</v>
      </c>
      <c r="AM17">
        <v>4.6729503294877013</v>
      </c>
      <c r="AN17">
        <v>2.1576595563102168</v>
      </c>
      <c r="AO17">
        <v>3.0330326276384507E-2</v>
      </c>
      <c r="AP17">
        <v>-2.0054273357637804</v>
      </c>
      <c r="AQ17">
        <v>1.3347520644189803</v>
      </c>
      <c r="AR17">
        <v>0.13297530572205327</v>
      </c>
      <c r="AS17" t="b">
        <f>IF(ISBLANK(AI17),"N/A",AND(IF(AG17&gt;0,TRUE,FALSE),IF(AI17&lt;0.05,TRUE,FALSE)))</f>
        <v>0</v>
      </c>
      <c r="AT17" t="b">
        <f>IF(ISBLANK(AI17),"N/A",AND(IF(AG17&lt;0,TRUE,FALSE),IF(AI17&lt;0.05,TRUE,FALSE)))</f>
        <v>1</v>
      </c>
      <c r="AU17" t="b">
        <f>IF(ISBLANK(AI17),"N/A",AI17&gt;0.05)</f>
        <v>0</v>
      </c>
      <c r="AV17" t="b">
        <f>IF(ISBLANK(AL17),"N/A",AND(IF(AJ17&gt;0,TRUE,FALSE),IF(AL17&lt;0.05,TRUE,FALSE)))</f>
        <v>0</v>
      </c>
      <c r="AW17" t="b">
        <f>IF(ISBLANK(AL17),"N/A",AND(IF(AJ17&lt;0,TRUE,FALSE),IF(AL17&lt;0.05,TRUE,FALSE)))</f>
        <v>0</v>
      </c>
      <c r="AX17" t="b">
        <f>IF(ISBLANK(AL17),"N/A",AL17&gt;0.05)</f>
        <v>1</v>
      </c>
      <c r="AY17" t="b">
        <f>IF(ISBLANK(AO17),"N/A",AND(IF(AM17&gt;0,TRUE,FALSE),IF(AO17&lt;0.05,TRUE,FALSE)))</f>
        <v>1</v>
      </c>
      <c r="AZ17" t="b">
        <f>IF(ISBLANK(AO17),"N/A",AND(IF(AM17&lt;0,TRUE,FALSE),IF(AO17&lt;0.05,TRUE,FALSE)))</f>
        <v>0</v>
      </c>
      <c r="BA17" t="b">
        <f>IF(ISBLANK(AO17),"N/A",AO17&gt;0.05)</f>
        <v>0</v>
      </c>
      <c r="BB17" t="b">
        <f>IF(ISBLANK(AR17),"N/A",AND(IF(AP17&gt;0,TRUE,FALSE),IF(AR17&lt;0.05,TRUE,FALSE)))</f>
        <v>0</v>
      </c>
      <c r="BC17" t="b">
        <f>IF(ISBLANK(AR17),"N/A",AND(IF(AP17&lt;0,TRUE,FALSE),IF(AR17&lt;0.05,TRUE,FALSE)))</f>
        <v>0</v>
      </c>
      <c r="BD17" t="b">
        <f>IF(ISBLANK(AR17),"N/A",AR17&gt;0.05)</f>
        <v>1</v>
      </c>
    </row>
    <row r="18" spans="1:56" x14ac:dyDescent="0.25">
      <c r="A18" t="str">
        <f>INDEX('Country and Variable Crosswalk'!B:B, MATCH('Urban Science Awareness 2015'!B18, 'Country and Variable Crosswalk'!A:A, 0))</f>
        <v>EST</v>
      </c>
      <c r="B18" s="1">
        <v>233</v>
      </c>
      <c r="C18" t="s">
        <v>200</v>
      </c>
      <c r="D18" t="str">
        <f>INDEX('Country and Variable Crosswalk'!P:P, MATCH('Urban Science Awareness 2015'!C18, 'Country and Variable Crosswalk'!O:O, 0))</f>
        <v>Greenhouse Gas</v>
      </c>
      <c r="E18">
        <f>IF(AS18=TRUE, 1, 0)</f>
        <v>0</v>
      </c>
      <c r="F18">
        <f>IF(AT18=TRUE, 1, 0)</f>
        <v>1</v>
      </c>
      <c r="G18">
        <f>IF(AU18=TRUE, 1, 0)</f>
        <v>0</v>
      </c>
      <c r="H18">
        <f>IF(AV18=TRUE, 1, 0)</f>
        <v>0</v>
      </c>
      <c r="I18">
        <f>IF(AW18=TRUE, 1, 0)</f>
        <v>1</v>
      </c>
      <c r="J18">
        <f>IF(AX18=TRUE, 1, 0)</f>
        <v>0</v>
      </c>
      <c r="K18">
        <f>IF(AY18=TRUE, 1, 0)</f>
        <v>0</v>
      </c>
      <c r="L18">
        <f>IF(AZ18=TRUE, 1, 0)</f>
        <v>0</v>
      </c>
      <c r="M18">
        <f>IF(BA18=TRUE, 1, 0)</f>
        <v>1</v>
      </c>
      <c r="N18">
        <f>IF(BB18=TRUE, 1, 0)</f>
        <v>1</v>
      </c>
      <c r="O18">
        <f>IF(BC18=TRUE, 1, 0)</f>
        <v>0</v>
      </c>
      <c r="P18">
        <f>IF(BD18=TRUE, 1, 0)</f>
        <v>0</v>
      </c>
      <c r="Q18">
        <v>11.99869456638363</v>
      </c>
      <c r="R18">
        <v>0.7392548196242108</v>
      </c>
      <c r="S18">
        <v>28.30756682141854</v>
      </c>
      <c r="T18">
        <v>1.008507643921337</v>
      </c>
      <c r="U18">
        <v>37.99375284923795</v>
      </c>
      <c r="V18">
        <v>0.98132975317023552</v>
      </c>
      <c r="W18">
        <v>21.699985762959869</v>
      </c>
      <c r="X18">
        <v>0.8155530894363664</v>
      </c>
      <c r="Y18">
        <v>9.0815071717640112</v>
      </c>
      <c r="Z18">
        <v>0.90829873947786155</v>
      </c>
      <c r="AA18">
        <v>23.059020937540311</v>
      </c>
      <c r="AB18">
        <v>1.1179211649996199</v>
      </c>
      <c r="AC18">
        <v>40.466573804936182</v>
      </c>
      <c r="AD18">
        <v>1.2696910889485566</v>
      </c>
      <c r="AE18">
        <v>27.392898085759519</v>
      </c>
      <c r="AF18">
        <v>1.4702374167898293</v>
      </c>
      <c r="AG18">
        <v>-2.917187394619619</v>
      </c>
      <c r="AH18">
        <v>1.160555365141813</v>
      </c>
      <c r="AI18">
        <v>1.1950138784085839E-2</v>
      </c>
      <c r="AJ18">
        <v>-5.2485458838782293</v>
      </c>
      <c r="AK18">
        <v>1.4984908924515348</v>
      </c>
      <c r="AL18">
        <v>4.6081965453782016E-4</v>
      </c>
      <c r="AM18">
        <v>2.4728209556982321</v>
      </c>
      <c r="AN18">
        <v>1.6811846313178695</v>
      </c>
      <c r="AO18">
        <v>0.14132355539158473</v>
      </c>
      <c r="AP18">
        <v>5.6929123227996499</v>
      </c>
      <c r="AQ18">
        <v>1.7073930261654138</v>
      </c>
      <c r="AR18">
        <v>8.5523060760016876E-4</v>
      </c>
      <c r="AS18" t="b">
        <f>IF(ISBLANK(AI18),"N/A",AND(IF(AG18&gt;0,TRUE,FALSE),IF(AI18&lt;0.05,TRUE,FALSE)))</f>
        <v>0</v>
      </c>
      <c r="AT18" t="b">
        <f>IF(ISBLANK(AI18),"N/A",AND(IF(AG18&lt;0,TRUE,FALSE),IF(AI18&lt;0.05,TRUE,FALSE)))</f>
        <v>1</v>
      </c>
      <c r="AU18" t="b">
        <f>IF(ISBLANK(AI18),"N/A",AI18&gt;0.05)</f>
        <v>0</v>
      </c>
      <c r="AV18" t="b">
        <f>IF(ISBLANK(AL18),"N/A",AND(IF(AJ18&gt;0,TRUE,FALSE),IF(AL18&lt;0.05,TRUE,FALSE)))</f>
        <v>0</v>
      </c>
      <c r="AW18" t="b">
        <f>IF(ISBLANK(AL18),"N/A",AND(IF(AJ18&lt;0,TRUE,FALSE),IF(AL18&lt;0.05,TRUE,FALSE)))</f>
        <v>1</v>
      </c>
      <c r="AX18" t="b">
        <f>IF(ISBLANK(AL18),"N/A",AL18&gt;0.05)</f>
        <v>0</v>
      </c>
      <c r="AY18" t="b">
        <f>IF(ISBLANK(AO18),"N/A",AND(IF(AM18&gt;0,TRUE,FALSE),IF(AO18&lt;0.05,TRUE,FALSE)))</f>
        <v>0</v>
      </c>
      <c r="AZ18" t="b">
        <f>IF(ISBLANK(AO18),"N/A",AND(IF(AM18&lt;0,TRUE,FALSE),IF(AO18&lt;0.05,TRUE,FALSE)))</f>
        <v>0</v>
      </c>
      <c r="BA18" t="b">
        <f>IF(ISBLANK(AO18),"N/A",AO18&gt;0.05)</f>
        <v>1</v>
      </c>
      <c r="BB18" t="b">
        <f>IF(ISBLANK(AR18),"N/A",AND(IF(AP18&gt;0,TRUE,FALSE),IF(AR18&lt;0.05,TRUE,FALSE)))</f>
        <v>1</v>
      </c>
      <c r="BC18" t="b">
        <f>IF(ISBLANK(AR18),"N/A",AND(IF(AP18&lt;0,TRUE,FALSE),IF(AR18&lt;0.05,TRUE,FALSE)))</f>
        <v>0</v>
      </c>
      <c r="BD18" t="b">
        <f>IF(ISBLANK(AR18),"N/A",AR18&gt;0.05)</f>
        <v>0</v>
      </c>
    </row>
    <row r="19" spans="1:56" x14ac:dyDescent="0.25">
      <c r="A19" t="str">
        <f>INDEX('Country and Variable Crosswalk'!B:B, MATCH('Urban Science Awareness 2015'!B19, 'Country and Variable Crosswalk'!A:A, 0))</f>
        <v>FIN</v>
      </c>
      <c r="B19" s="1">
        <v>246</v>
      </c>
      <c r="C19" t="s">
        <v>200</v>
      </c>
      <c r="D19" t="str">
        <f>INDEX('Country and Variable Crosswalk'!P:P, MATCH('Urban Science Awareness 2015'!C19, 'Country and Variable Crosswalk'!O:O, 0))</f>
        <v>Greenhouse Gas</v>
      </c>
      <c r="E19">
        <f>IF(AS19=TRUE, 1, 0)</f>
        <v>0</v>
      </c>
      <c r="F19">
        <f>IF(AT19=TRUE, 1, 0)</f>
        <v>0</v>
      </c>
      <c r="G19">
        <f>IF(AU19=TRUE, 1, 0)</f>
        <v>1</v>
      </c>
      <c r="H19">
        <f>IF(AV19=TRUE, 1, 0)</f>
        <v>0</v>
      </c>
      <c r="I19">
        <f>IF(AW19=TRUE, 1, 0)</f>
        <v>1</v>
      </c>
      <c r="J19">
        <f>IF(AX19=TRUE, 1, 0)</f>
        <v>0</v>
      </c>
      <c r="K19">
        <f>IF(AY19=TRUE, 1, 0)</f>
        <v>0</v>
      </c>
      <c r="L19">
        <f>IF(AZ19=TRUE, 1, 0)</f>
        <v>0</v>
      </c>
      <c r="M19">
        <f>IF(BA19=TRUE, 1, 0)</f>
        <v>1</v>
      </c>
      <c r="N19">
        <f>IF(BB19=TRUE, 1, 0)</f>
        <v>1</v>
      </c>
      <c r="O19">
        <f>IF(BC19=TRUE, 1, 0)</f>
        <v>0</v>
      </c>
      <c r="P19">
        <f>IF(BD19=TRUE, 1, 0)</f>
        <v>0</v>
      </c>
      <c r="Q19">
        <v>5.2704011334133707</v>
      </c>
      <c r="R19">
        <v>0.38201651067071585</v>
      </c>
      <c r="S19">
        <v>22.09449723072861</v>
      </c>
      <c r="T19">
        <v>0.98183179614373317</v>
      </c>
      <c r="U19">
        <v>49.222374313612796</v>
      </c>
      <c r="V19">
        <v>1.0379234321403483</v>
      </c>
      <c r="W19">
        <v>23.412727322245232</v>
      </c>
      <c r="X19">
        <v>0.9309403684494737</v>
      </c>
      <c r="Y19">
        <v>4.1207207290163188</v>
      </c>
      <c r="Z19">
        <v>0.71285880375571287</v>
      </c>
      <c r="AA19">
        <v>17.63774915590087</v>
      </c>
      <c r="AB19">
        <v>1.2049919555897362</v>
      </c>
      <c r="AC19">
        <v>47.565724356137899</v>
      </c>
      <c r="AD19">
        <v>1.4184428490132712</v>
      </c>
      <c r="AE19">
        <v>30.6758057589449</v>
      </c>
      <c r="AF19">
        <v>1.6862019685882825</v>
      </c>
      <c r="AG19">
        <v>-1.1496804043970519</v>
      </c>
      <c r="AH19">
        <v>0.7981763683157298</v>
      </c>
      <c r="AI19">
        <v>0.14975881112571346</v>
      </c>
      <c r="AJ19">
        <v>-4.4567480748277397</v>
      </c>
      <c r="AK19">
        <v>1.5243115243618643</v>
      </c>
      <c r="AL19">
        <v>3.4581158890421978E-3</v>
      </c>
      <c r="AM19">
        <v>-1.6566499574748974</v>
      </c>
      <c r="AN19">
        <v>1.8481296394460682</v>
      </c>
      <c r="AO19">
        <v>0.37004305319529124</v>
      </c>
      <c r="AP19">
        <v>7.2630784366996686</v>
      </c>
      <c r="AQ19">
        <v>1.9432404457264267</v>
      </c>
      <c r="AR19">
        <v>1.857764834292552E-4</v>
      </c>
      <c r="AS19" t="b">
        <f>IF(ISBLANK(AI19),"N/A",AND(IF(AG19&gt;0,TRUE,FALSE),IF(AI19&lt;0.05,TRUE,FALSE)))</f>
        <v>0</v>
      </c>
      <c r="AT19" t="b">
        <f>IF(ISBLANK(AI19),"N/A",AND(IF(AG19&lt;0,TRUE,FALSE),IF(AI19&lt;0.05,TRUE,FALSE)))</f>
        <v>0</v>
      </c>
      <c r="AU19" t="b">
        <f>IF(ISBLANK(AI19),"N/A",AI19&gt;0.05)</f>
        <v>1</v>
      </c>
      <c r="AV19" t="b">
        <f>IF(ISBLANK(AL19),"N/A",AND(IF(AJ19&gt;0,TRUE,FALSE),IF(AL19&lt;0.05,TRUE,FALSE)))</f>
        <v>0</v>
      </c>
      <c r="AW19" t="b">
        <f>IF(ISBLANK(AL19),"N/A",AND(IF(AJ19&lt;0,TRUE,FALSE),IF(AL19&lt;0.05,TRUE,FALSE)))</f>
        <v>1</v>
      </c>
      <c r="AX19" t="b">
        <f>IF(ISBLANK(AL19),"N/A",AL19&gt;0.05)</f>
        <v>0</v>
      </c>
      <c r="AY19" t="b">
        <f>IF(ISBLANK(AO19),"N/A",AND(IF(AM19&gt;0,TRUE,FALSE),IF(AO19&lt;0.05,TRUE,FALSE)))</f>
        <v>0</v>
      </c>
      <c r="AZ19" t="b">
        <f>IF(ISBLANK(AO19),"N/A",AND(IF(AM19&lt;0,TRUE,FALSE),IF(AO19&lt;0.05,TRUE,FALSE)))</f>
        <v>0</v>
      </c>
      <c r="BA19" t="b">
        <f>IF(ISBLANK(AO19),"N/A",AO19&gt;0.05)</f>
        <v>1</v>
      </c>
      <c r="BB19" t="b">
        <f>IF(ISBLANK(AR19),"N/A",AND(IF(AP19&gt;0,TRUE,FALSE),IF(AR19&lt;0.05,TRUE,FALSE)))</f>
        <v>1</v>
      </c>
      <c r="BC19" t="b">
        <f>IF(ISBLANK(AR19),"N/A",AND(IF(AP19&lt;0,TRUE,FALSE),IF(AR19&lt;0.05,TRUE,FALSE)))</f>
        <v>0</v>
      </c>
      <c r="BD19" t="b">
        <f>IF(ISBLANK(AR19),"N/A",AR19&gt;0.05)</f>
        <v>0</v>
      </c>
    </row>
    <row r="20" spans="1:56" x14ac:dyDescent="0.25">
      <c r="A20" t="str">
        <f>INDEX('Country and Variable Crosswalk'!B:B, MATCH('Urban Science Awareness 2015'!B20, 'Country and Variable Crosswalk'!A:A, 0))</f>
        <v>FRA</v>
      </c>
      <c r="B20" s="1">
        <v>250</v>
      </c>
      <c r="C20" t="s">
        <v>200</v>
      </c>
      <c r="D20" t="str">
        <f>INDEX('Country and Variable Crosswalk'!P:P, MATCH('Urban Science Awareness 2015'!C20, 'Country and Variable Crosswalk'!O:O, 0))</f>
        <v>Greenhouse Gas</v>
      </c>
      <c r="E20">
        <f>IF(AS20=TRUE, 1, 0)</f>
        <v>0</v>
      </c>
      <c r="F20">
        <f>IF(AT20=TRUE, 1, 0)</f>
        <v>0</v>
      </c>
      <c r="G20">
        <f>IF(AU20=TRUE, 1, 0)</f>
        <v>1</v>
      </c>
      <c r="H20">
        <f>IF(AV20=TRUE, 1, 0)</f>
        <v>0</v>
      </c>
      <c r="I20">
        <f>IF(AW20=TRUE, 1, 0)</f>
        <v>0</v>
      </c>
      <c r="J20">
        <f>IF(AX20=TRUE, 1, 0)</f>
        <v>1</v>
      </c>
      <c r="K20">
        <f>IF(AY20=TRUE, 1, 0)</f>
        <v>0</v>
      </c>
      <c r="L20">
        <f>IF(AZ20=TRUE, 1, 0)</f>
        <v>0</v>
      </c>
      <c r="M20">
        <f>IF(BA20=TRUE, 1, 0)</f>
        <v>1</v>
      </c>
      <c r="N20">
        <f>IF(BB20=TRUE, 1, 0)</f>
        <v>0</v>
      </c>
      <c r="O20">
        <f>IF(BC20=TRUE, 1, 0)</f>
        <v>0</v>
      </c>
      <c r="P20">
        <f>IF(BD20=TRUE, 1, 0)</f>
        <v>1</v>
      </c>
      <c r="Q20">
        <v>7.7305623858562518</v>
      </c>
      <c r="R20">
        <v>0.64097898200751802</v>
      </c>
      <c r="S20">
        <v>27.172967096603632</v>
      </c>
      <c r="T20">
        <v>0.92386030717507628</v>
      </c>
      <c r="U20">
        <v>46.617871040960637</v>
      </c>
      <c r="V20">
        <v>1.0343401485259258</v>
      </c>
      <c r="W20">
        <v>18.478599476579479</v>
      </c>
      <c r="X20">
        <v>0.77940076264564839</v>
      </c>
      <c r="Y20">
        <v>6.889317329971945</v>
      </c>
      <c r="Z20">
        <v>0.96937832812431624</v>
      </c>
      <c r="AA20">
        <v>26.105889567109639</v>
      </c>
      <c r="AB20">
        <v>1.6832483583984303</v>
      </c>
      <c r="AC20">
        <v>46.155422823597419</v>
      </c>
      <c r="AD20">
        <v>1.7237912276962764</v>
      </c>
      <c r="AE20">
        <v>20.849370279321001</v>
      </c>
      <c r="AF20">
        <v>1.2722373723166591</v>
      </c>
      <c r="AG20">
        <v>-0.84124505588430676</v>
      </c>
      <c r="AH20">
        <v>1.387032348054517</v>
      </c>
      <c r="AI20">
        <v>0.54417802656009118</v>
      </c>
      <c r="AJ20">
        <v>-1.0670775294939929</v>
      </c>
      <c r="AK20">
        <v>1.963895418996723</v>
      </c>
      <c r="AL20">
        <v>0.58689061340083715</v>
      </c>
      <c r="AM20">
        <v>-0.4624482173632174</v>
      </c>
      <c r="AN20">
        <v>2.2010656017673238</v>
      </c>
      <c r="AO20">
        <v>0.83358808855006306</v>
      </c>
      <c r="AP20">
        <v>2.3707708027415215</v>
      </c>
      <c r="AQ20">
        <v>1.5202520182150843</v>
      </c>
      <c r="AR20">
        <v>0.11888776412310446</v>
      </c>
      <c r="AS20" t="b">
        <f>IF(ISBLANK(AI20),"N/A",AND(IF(AG20&gt;0,TRUE,FALSE),IF(AI20&lt;0.05,TRUE,FALSE)))</f>
        <v>0</v>
      </c>
      <c r="AT20" t="b">
        <f>IF(ISBLANK(AI20),"N/A",AND(IF(AG20&lt;0,TRUE,FALSE),IF(AI20&lt;0.05,TRUE,FALSE)))</f>
        <v>0</v>
      </c>
      <c r="AU20" t="b">
        <f>IF(ISBLANK(AI20),"N/A",AI20&gt;0.05)</f>
        <v>1</v>
      </c>
      <c r="AV20" t="b">
        <f>IF(ISBLANK(AL20),"N/A",AND(IF(AJ20&gt;0,TRUE,FALSE),IF(AL20&lt;0.05,TRUE,FALSE)))</f>
        <v>0</v>
      </c>
      <c r="AW20" t="b">
        <f>IF(ISBLANK(AL20),"N/A",AND(IF(AJ20&lt;0,TRUE,FALSE),IF(AL20&lt;0.05,TRUE,FALSE)))</f>
        <v>0</v>
      </c>
      <c r="AX20" t="b">
        <f>IF(ISBLANK(AL20),"N/A",AL20&gt;0.05)</f>
        <v>1</v>
      </c>
      <c r="AY20" t="b">
        <f>IF(ISBLANK(AO20),"N/A",AND(IF(AM20&gt;0,TRUE,FALSE),IF(AO20&lt;0.05,TRUE,FALSE)))</f>
        <v>0</v>
      </c>
      <c r="AZ20" t="b">
        <f>IF(ISBLANK(AO20),"N/A",AND(IF(AM20&lt;0,TRUE,FALSE),IF(AO20&lt;0.05,TRUE,FALSE)))</f>
        <v>0</v>
      </c>
      <c r="BA20" t="b">
        <f>IF(ISBLANK(AO20),"N/A",AO20&gt;0.05)</f>
        <v>1</v>
      </c>
      <c r="BB20" t="b">
        <f>IF(ISBLANK(AR20),"N/A",AND(IF(AP20&gt;0,TRUE,FALSE),IF(AR20&lt;0.05,TRUE,FALSE)))</f>
        <v>0</v>
      </c>
      <c r="BC20" t="b">
        <f>IF(ISBLANK(AR20),"N/A",AND(IF(AP20&lt;0,TRUE,FALSE),IF(AR20&lt;0.05,TRUE,FALSE)))</f>
        <v>0</v>
      </c>
      <c r="BD20" t="b">
        <f>IF(ISBLANK(AR20),"N/A",AR20&gt;0.05)</f>
        <v>1</v>
      </c>
    </row>
    <row r="21" spans="1:56" x14ac:dyDescent="0.25">
      <c r="A21" t="str">
        <f>INDEX('Country and Variable Crosswalk'!B:B, MATCH('Urban Science Awareness 2015'!B21, 'Country and Variable Crosswalk'!A:A, 0))</f>
        <v>GEO</v>
      </c>
      <c r="B21" s="1">
        <v>268</v>
      </c>
      <c r="C21" t="s">
        <v>200</v>
      </c>
      <c r="D21" t="str">
        <f>INDEX('Country and Variable Crosswalk'!P:P, MATCH('Urban Science Awareness 2015'!C21, 'Country and Variable Crosswalk'!O:O, 0))</f>
        <v>Greenhouse Gas</v>
      </c>
      <c r="E21">
        <f>IF(AS21=TRUE, 1, 0)</f>
        <v>0</v>
      </c>
      <c r="F21">
        <f>IF(AT21=TRUE, 1, 0)</f>
        <v>0</v>
      </c>
      <c r="G21">
        <f>IF(AU21=TRUE, 1, 0)</f>
        <v>1</v>
      </c>
      <c r="H21">
        <f>IF(AV21=TRUE, 1, 0)</f>
        <v>0</v>
      </c>
      <c r="I21">
        <f>IF(AW21=TRUE, 1, 0)</f>
        <v>0</v>
      </c>
      <c r="J21">
        <f>IF(AX21=TRUE, 1, 0)</f>
        <v>1</v>
      </c>
      <c r="K21">
        <f>IF(AY21=TRUE, 1, 0)</f>
        <v>0</v>
      </c>
      <c r="L21">
        <f>IF(AZ21=TRUE, 1, 0)</f>
        <v>0</v>
      </c>
      <c r="M21">
        <f>IF(BA21=TRUE, 1, 0)</f>
        <v>1</v>
      </c>
      <c r="N21">
        <f>IF(BB21=TRUE, 1, 0)</f>
        <v>1</v>
      </c>
      <c r="O21">
        <f>IF(BC21=TRUE, 1, 0)</f>
        <v>0</v>
      </c>
      <c r="P21">
        <f>IF(BD21=TRUE, 1, 0)</f>
        <v>0</v>
      </c>
      <c r="Q21">
        <v>23.587620833096938</v>
      </c>
      <c r="R21">
        <v>1.0372132056372441</v>
      </c>
      <c r="S21">
        <v>45.010626659401979</v>
      </c>
      <c r="T21">
        <v>1.2009267109157027</v>
      </c>
      <c r="U21">
        <v>24.274000622869991</v>
      </c>
      <c r="V21">
        <v>0.98671099648220051</v>
      </c>
      <c r="W21">
        <v>7.1277518846310981</v>
      </c>
      <c r="X21">
        <v>0.66456580986011149</v>
      </c>
      <c r="Y21">
        <v>21.313053088786379</v>
      </c>
      <c r="Z21">
        <v>1.2858921423974978</v>
      </c>
      <c r="AA21">
        <v>42.900169735291641</v>
      </c>
      <c r="AB21">
        <v>1.2408130043742576</v>
      </c>
      <c r="AC21">
        <v>25.701880195092969</v>
      </c>
      <c r="AD21">
        <v>1.299878116017243</v>
      </c>
      <c r="AE21">
        <v>10.084896980829029</v>
      </c>
      <c r="AF21">
        <v>0.72561250140167322</v>
      </c>
      <c r="AG21">
        <v>-2.2745677443105592</v>
      </c>
      <c r="AH21">
        <v>1.719996363798131</v>
      </c>
      <c r="AI21">
        <v>0.18602636810393641</v>
      </c>
      <c r="AJ21">
        <v>-2.1104569241103377</v>
      </c>
      <c r="AK21">
        <v>1.7031027474199509</v>
      </c>
      <c r="AL21">
        <v>0.21527752773729858</v>
      </c>
      <c r="AM21">
        <v>1.4278795722229773</v>
      </c>
      <c r="AN21">
        <v>1.7158186041331873</v>
      </c>
      <c r="AO21">
        <v>0.40530417827941978</v>
      </c>
      <c r="AP21">
        <v>2.9571450961979311</v>
      </c>
      <c r="AQ21">
        <v>0.98582782897729559</v>
      </c>
      <c r="AR21">
        <v>2.7028401421486238E-3</v>
      </c>
      <c r="AS21" t="b">
        <f>IF(ISBLANK(AI21),"N/A",AND(IF(AG21&gt;0,TRUE,FALSE),IF(AI21&lt;0.05,TRUE,FALSE)))</f>
        <v>0</v>
      </c>
      <c r="AT21" t="b">
        <f>IF(ISBLANK(AI21),"N/A",AND(IF(AG21&lt;0,TRUE,FALSE),IF(AI21&lt;0.05,TRUE,FALSE)))</f>
        <v>0</v>
      </c>
      <c r="AU21" t="b">
        <f>IF(ISBLANK(AI21),"N/A",AI21&gt;0.05)</f>
        <v>1</v>
      </c>
      <c r="AV21" t="b">
        <f>IF(ISBLANK(AL21),"N/A",AND(IF(AJ21&gt;0,TRUE,FALSE),IF(AL21&lt;0.05,TRUE,FALSE)))</f>
        <v>0</v>
      </c>
      <c r="AW21" t="b">
        <f>IF(ISBLANK(AL21),"N/A",AND(IF(AJ21&lt;0,TRUE,FALSE),IF(AL21&lt;0.05,TRUE,FALSE)))</f>
        <v>0</v>
      </c>
      <c r="AX21" t="b">
        <f>IF(ISBLANK(AL21),"N/A",AL21&gt;0.05)</f>
        <v>1</v>
      </c>
      <c r="AY21" t="b">
        <f>IF(ISBLANK(AO21),"N/A",AND(IF(AM21&gt;0,TRUE,FALSE),IF(AO21&lt;0.05,TRUE,FALSE)))</f>
        <v>0</v>
      </c>
      <c r="AZ21" t="b">
        <f>IF(ISBLANK(AO21),"N/A",AND(IF(AM21&lt;0,TRUE,FALSE),IF(AO21&lt;0.05,TRUE,FALSE)))</f>
        <v>0</v>
      </c>
      <c r="BA21" t="b">
        <f>IF(ISBLANK(AO21),"N/A",AO21&gt;0.05)</f>
        <v>1</v>
      </c>
      <c r="BB21" t="b">
        <f>IF(ISBLANK(AR21),"N/A",AND(IF(AP21&gt;0,TRUE,FALSE),IF(AR21&lt;0.05,TRUE,FALSE)))</f>
        <v>1</v>
      </c>
      <c r="BC21" t="b">
        <f>IF(ISBLANK(AR21),"N/A",AND(IF(AP21&lt;0,TRUE,FALSE),IF(AR21&lt;0.05,TRUE,FALSE)))</f>
        <v>0</v>
      </c>
      <c r="BD21" t="b">
        <f>IF(ISBLANK(AR21),"N/A",AR21&gt;0.05)</f>
        <v>0</v>
      </c>
    </row>
    <row r="22" spans="1:56" x14ac:dyDescent="0.25">
      <c r="A22" t="str">
        <f>INDEX('Country and Variable Crosswalk'!B:B, MATCH('Urban Science Awareness 2015'!B22, 'Country and Variable Crosswalk'!A:A, 0))</f>
        <v>DEU</v>
      </c>
      <c r="B22" s="1">
        <v>276</v>
      </c>
      <c r="C22" t="s">
        <v>200</v>
      </c>
      <c r="D22" t="str">
        <f>INDEX('Country and Variable Crosswalk'!P:P, MATCH('Urban Science Awareness 2015'!C22, 'Country and Variable Crosswalk'!O:O, 0))</f>
        <v>Greenhouse Gas</v>
      </c>
      <c r="E22">
        <f>IF(AS22=TRUE, 1, 0)</f>
        <v>0</v>
      </c>
      <c r="F22">
        <f>IF(AT22=TRUE, 1, 0)</f>
        <v>0</v>
      </c>
      <c r="G22">
        <f>IF(AU22=TRUE, 1, 0)</f>
        <v>1</v>
      </c>
      <c r="H22">
        <f>IF(AV22=TRUE, 1, 0)</f>
        <v>0</v>
      </c>
      <c r="I22">
        <f>IF(AW22=TRUE, 1, 0)</f>
        <v>0</v>
      </c>
      <c r="J22">
        <f>IF(AX22=TRUE, 1, 0)</f>
        <v>1</v>
      </c>
      <c r="K22">
        <f>IF(AY22=TRUE, 1, 0)</f>
        <v>0</v>
      </c>
      <c r="L22">
        <f>IF(AZ22=TRUE, 1, 0)</f>
        <v>1</v>
      </c>
      <c r="M22">
        <f>IF(BA22=TRUE, 1, 0)</f>
        <v>0</v>
      </c>
      <c r="N22">
        <f>IF(BB22=TRUE, 1, 0)</f>
        <v>0</v>
      </c>
      <c r="O22">
        <f>IF(BC22=TRUE, 1, 0)</f>
        <v>0</v>
      </c>
      <c r="P22">
        <f>IF(BD22=TRUE, 1, 0)</f>
        <v>1</v>
      </c>
      <c r="Q22">
        <v>10.08734305514348</v>
      </c>
      <c r="R22">
        <v>0.87670497776961664</v>
      </c>
      <c r="S22">
        <v>23.303285122117281</v>
      </c>
      <c r="T22">
        <v>1.0475377410922178</v>
      </c>
      <c r="U22">
        <v>41.859090138075608</v>
      </c>
      <c r="V22">
        <v>1.0647598134792793</v>
      </c>
      <c r="W22">
        <v>24.750281684663641</v>
      </c>
      <c r="X22">
        <v>1.3263179456987517</v>
      </c>
      <c r="Y22">
        <v>13.915969510397</v>
      </c>
      <c r="Z22">
        <v>2.2202289445827939</v>
      </c>
      <c r="AA22">
        <v>21.13486099726892</v>
      </c>
      <c r="AB22">
        <v>1.2664978883467852</v>
      </c>
      <c r="AC22">
        <v>37.022145531116067</v>
      </c>
      <c r="AD22">
        <v>1.8401167406351329</v>
      </c>
      <c r="AE22">
        <v>27.927023961218008</v>
      </c>
      <c r="AF22">
        <v>2.8423924240085721</v>
      </c>
      <c r="AG22">
        <v>3.8286264552535201</v>
      </c>
      <c r="AH22">
        <v>2.4633983248638809</v>
      </c>
      <c r="AI22">
        <v>0.12013548053905224</v>
      </c>
      <c r="AJ22">
        <v>-2.1684241248483609</v>
      </c>
      <c r="AK22">
        <v>1.6708636981866878</v>
      </c>
      <c r="AL22">
        <v>0.194360756371532</v>
      </c>
      <c r="AM22">
        <v>-4.8369446069595412</v>
      </c>
      <c r="AN22">
        <v>2.0538980975886547</v>
      </c>
      <c r="AO22">
        <v>1.8522351680086674E-2</v>
      </c>
      <c r="AP22">
        <v>3.1767422765543678</v>
      </c>
      <c r="AQ22">
        <v>3.2069769865325561</v>
      </c>
      <c r="AR22">
        <v>0.32189451370813221</v>
      </c>
      <c r="AS22" t="b">
        <f>IF(ISBLANK(AI22),"N/A",AND(IF(AG22&gt;0,TRUE,FALSE),IF(AI22&lt;0.05,TRUE,FALSE)))</f>
        <v>0</v>
      </c>
      <c r="AT22" t="b">
        <f>IF(ISBLANK(AI22),"N/A",AND(IF(AG22&lt;0,TRUE,FALSE),IF(AI22&lt;0.05,TRUE,FALSE)))</f>
        <v>0</v>
      </c>
      <c r="AU22" t="b">
        <f>IF(ISBLANK(AI22),"N/A",AI22&gt;0.05)</f>
        <v>1</v>
      </c>
      <c r="AV22" t="b">
        <f>IF(ISBLANK(AL22),"N/A",AND(IF(AJ22&gt;0,TRUE,FALSE),IF(AL22&lt;0.05,TRUE,FALSE)))</f>
        <v>0</v>
      </c>
      <c r="AW22" t="b">
        <f>IF(ISBLANK(AL22),"N/A",AND(IF(AJ22&lt;0,TRUE,FALSE),IF(AL22&lt;0.05,TRUE,FALSE)))</f>
        <v>0</v>
      </c>
      <c r="AX22" t="b">
        <f>IF(ISBLANK(AL22),"N/A",AL22&gt;0.05)</f>
        <v>1</v>
      </c>
      <c r="AY22" t="b">
        <f>IF(ISBLANK(AO22),"N/A",AND(IF(AM22&gt;0,TRUE,FALSE),IF(AO22&lt;0.05,TRUE,FALSE)))</f>
        <v>0</v>
      </c>
      <c r="AZ22" t="b">
        <f>IF(ISBLANK(AO22),"N/A",AND(IF(AM22&lt;0,TRUE,FALSE),IF(AO22&lt;0.05,TRUE,FALSE)))</f>
        <v>1</v>
      </c>
      <c r="BA22" t="b">
        <f>IF(ISBLANK(AO22),"N/A",AO22&gt;0.05)</f>
        <v>0</v>
      </c>
      <c r="BB22" t="b">
        <f>IF(ISBLANK(AR22),"N/A",AND(IF(AP22&gt;0,TRUE,FALSE),IF(AR22&lt;0.05,TRUE,FALSE)))</f>
        <v>0</v>
      </c>
      <c r="BC22" t="b">
        <f>IF(ISBLANK(AR22),"N/A",AND(IF(AP22&lt;0,TRUE,FALSE),IF(AR22&lt;0.05,TRUE,FALSE)))</f>
        <v>0</v>
      </c>
      <c r="BD22" t="b">
        <f>IF(ISBLANK(AR22),"N/A",AR22&gt;0.05)</f>
        <v>1</v>
      </c>
    </row>
    <row r="23" spans="1:56" x14ac:dyDescent="0.25">
      <c r="A23" t="str">
        <f>INDEX('Country and Variable Crosswalk'!B:B, MATCH('Urban Science Awareness 2015'!B23, 'Country and Variable Crosswalk'!A:A, 0))</f>
        <v>GRC</v>
      </c>
      <c r="B23" s="1">
        <v>300</v>
      </c>
      <c r="C23" t="s">
        <v>200</v>
      </c>
      <c r="D23" t="str">
        <f>INDEX('Country and Variable Crosswalk'!P:P, MATCH('Urban Science Awareness 2015'!C23, 'Country and Variable Crosswalk'!O:O, 0))</f>
        <v>Greenhouse Gas</v>
      </c>
      <c r="E23">
        <f>IF(AS23=TRUE, 1, 0)</f>
        <v>0</v>
      </c>
      <c r="F23">
        <f>IF(AT23=TRUE, 1, 0)</f>
        <v>1</v>
      </c>
      <c r="G23">
        <f>IF(AU23=TRUE, 1, 0)</f>
        <v>0</v>
      </c>
      <c r="H23">
        <f>IF(AV23=TRUE, 1, 0)</f>
        <v>0</v>
      </c>
      <c r="I23">
        <f>IF(AW23=TRUE, 1, 0)</f>
        <v>1</v>
      </c>
      <c r="J23">
        <f>IF(AX23=TRUE, 1, 0)</f>
        <v>0</v>
      </c>
      <c r="K23">
        <f>IF(AY23=TRUE, 1, 0)</f>
        <v>1</v>
      </c>
      <c r="L23">
        <f>IF(AZ23=TRUE, 1, 0)</f>
        <v>0</v>
      </c>
      <c r="M23">
        <f>IF(BA23=TRUE, 1, 0)</f>
        <v>0</v>
      </c>
      <c r="N23">
        <f>IF(BB23=TRUE, 1, 0)</f>
        <v>1</v>
      </c>
      <c r="O23">
        <f>IF(BC23=TRUE, 1, 0)</f>
        <v>0</v>
      </c>
      <c r="P23">
        <f>IF(BD23=TRUE, 1, 0)</f>
        <v>0</v>
      </c>
      <c r="Q23">
        <v>10.83934451571143</v>
      </c>
      <c r="R23">
        <v>1.0313874049631315</v>
      </c>
      <c r="S23">
        <v>24.085472836234821</v>
      </c>
      <c r="T23">
        <v>1.0794038935656194</v>
      </c>
      <c r="U23">
        <v>41.979231153688843</v>
      </c>
      <c r="V23">
        <v>1.3179851025589544</v>
      </c>
      <c r="W23">
        <v>23.095951494364929</v>
      </c>
      <c r="X23">
        <v>0.96012824540879893</v>
      </c>
      <c r="Y23">
        <v>7.0434710677576717</v>
      </c>
      <c r="Z23">
        <v>0.70260352120842529</v>
      </c>
      <c r="AA23">
        <v>20.482220424178202</v>
      </c>
      <c r="AB23">
        <v>1.2487879543464409</v>
      </c>
      <c r="AC23">
        <v>45.924854124867039</v>
      </c>
      <c r="AD23">
        <v>1.0814686036125258</v>
      </c>
      <c r="AE23">
        <v>26.54945438319708</v>
      </c>
      <c r="AF23">
        <v>1.2549905329118782</v>
      </c>
      <c r="AG23">
        <v>-3.7958734479537579</v>
      </c>
      <c r="AH23">
        <v>1.2854789065268568</v>
      </c>
      <c r="AI23">
        <v>3.1481758114537107E-3</v>
      </c>
      <c r="AJ23">
        <v>-3.6032524120566194</v>
      </c>
      <c r="AK23">
        <v>1.6646205800201872</v>
      </c>
      <c r="AL23">
        <v>3.0417653948169254E-2</v>
      </c>
      <c r="AM23">
        <v>3.9456229711781958</v>
      </c>
      <c r="AN23">
        <v>1.7370079905831928</v>
      </c>
      <c r="AO23">
        <v>2.311640251079378E-2</v>
      </c>
      <c r="AP23">
        <v>3.4535028888321513</v>
      </c>
      <c r="AQ23">
        <v>1.6360317136943505</v>
      </c>
      <c r="AR23">
        <v>3.4780721840506214E-2</v>
      </c>
      <c r="AS23" t="b">
        <f>IF(ISBLANK(AI23),"N/A",AND(IF(AG23&gt;0,TRUE,FALSE),IF(AI23&lt;0.05,TRUE,FALSE)))</f>
        <v>0</v>
      </c>
      <c r="AT23" t="b">
        <f>IF(ISBLANK(AI23),"N/A",AND(IF(AG23&lt;0,TRUE,FALSE),IF(AI23&lt;0.05,TRUE,FALSE)))</f>
        <v>1</v>
      </c>
      <c r="AU23" t="b">
        <f>IF(ISBLANK(AI23),"N/A",AI23&gt;0.05)</f>
        <v>0</v>
      </c>
      <c r="AV23" t="b">
        <f>IF(ISBLANK(AL23),"N/A",AND(IF(AJ23&gt;0,TRUE,FALSE),IF(AL23&lt;0.05,TRUE,FALSE)))</f>
        <v>0</v>
      </c>
      <c r="AW23" t="b">
        <f>IF(ISBLANK(AL23),"N/A",AND(IF(AJ23&lt;0,TRUE,FALSE),IF(AL23&lt;0.05,TRUE,FALSE)))</f>
        <v>1</v>
      </c>
      <c r="AX23" t="b">
        <f>IF(ISBLANK(AL23),"N/A",AL23&gt;0.05)</f>
        <v>0</v>
      </c>
      <c r="AY23" t="b">
        <f>IF(ISBLANK(AO23),"N/A",AND(IF(AM23&gt;0,TRUE,FALSE),IF(AO23&lt;0.05,TRUE,FALSE)))</f>
        <v>1</v>
      </c>
      <c r="AZ23" t="b">
        <f>IF(ISBLANK(AO23),"N/A",AND(IF(AM23&lt;0,TRUE,FALSE),IF(AO23&lt;0.05,TRUE,FALSE)))</f>
        <v>0</v>
      </c>
      <c r="BA23" t="b">
        <f>IF(ISBLANK(AO23),"N/A",AO23&gt;0.05)</f>
        <v>0</v>
      </c>
      <c r="BB23" t="b">
        <f>IF(ISBLANK(AR23),"N/A",AND(IF(AP23&gt;0,TRUE,FALSE),IF(AR23&lt;0.05,TRUE,FALSE)))</f>
        <v>1</v>
      </c>
      <c r="BC23" t="b">
        <f>IF(ISBLANK(AR23),"N/A",AND(IF(AP23&lt;0,TRUE,FALSE),IF(AR23&lt;0.05,TRUE,FALSE)))</f>
        <v>0</v>
      </c>
      <c r="BD23" t="b">
        <f>IF(ISBLANK(AR23),"N/A",AR23&gt;0.05)</f>
        <v>0</v>
      </c>
    </row>
    <row r="24" spans="1:56" x14ac:dyDescent="0.25">
      <c r="A24" t="str">
        <f>INDEX('Country and Variable Crosswalk'!B:B, MATCH('Urban Science Awareness 2015'!B24, 'Country and Variable Crosswalk'!A:A, 0))</f>
        <v>HKG</v>
      </c>
      <c r="B24" s="1">
        <v>344</v>
      </c>
      <c r="C24" t="s">
        <v>200</v>
      </c>
      <c r="D24" t="str">
        <f>INDEX('Country and Variable Crosswalk'!P:P, MATCH('Urban Science Awareness 2015'!C24, 'Country and Variable Crosswalk'!O:O, 0))</f>
        <v>Greenhouse Gas</v>
      </c>
      <c r="E24">
        <f>IF(AS24=TRUE, 1, 0)</f>
        <v>0</v>
      </c>
      <c r="F24">
        <f>IF(AT24=TRUE, 1, 0)</f>
        <v>0</v>
      </c>
      <c r="G24">
        <f>IF(AU24=TRUE, 1, 0)</f>
        <v>0</v>
      </c>
      <c r="H24">
        <f>IF(AV24=TRUE, 1, 0)</f>
        <v>0</v>
      </c>
      <c r="I24">
        <f>IF(AW24=TRUE, 1, 0)</f>
        <v>0</v>
      </c>
      <c r="J24">
        <f>IF(AX24=TRUE, 1, 0)</f>
        <v>0</v>
      </c>
      <c r="K24">
        <f>IF(AY24=TRUE, 1, 0)</f>
        <v>0</v>
      </c>
      <c r="L24">
        <f>IF(AZ24=TRUE, 1, 0)</f>
        <v>0</v>
      </c>
      <c r="M24">
        <f>IF(BA24=TRUE, 1, 0)</f>
        <v>0</v>
      </c>
      <c r="N24">
        <f>IF(BB24=TRUE, 1, 0)</f>
        <v>0</v>
      </c>
      <c r="O24">
        <f>IF(BC24=TRUE, 1, 0)</f>
        <v>0</v>
      </c>
      <c r="P24">
        <f>IF(BD24=TRUE, 1, 0)</f>
        <v>0</v>
      </c>
      <c r="Q24">
        <v>0</v>
      </c>
      <c r="S24">
        <v>0</v>
      </c>
      <c r="U24">
        <v>0</v>
      </c>
      <c r="W24">
        <v>0</v>
      </c>
      <c r="Y24">
        <v>8.3832156839170082</v>
      </c>
      <c r="Z24">
        <v>0.47428260915916759</v>
      </c>
      <c r="AA24">
        <v>17.432768304540339</v>
      </c>
      <c r="AB24">
        <v>0.62541176758231976</v>
      </c>
      <c r="AC24">
        <v>55.728397041980813</v>
      </c>
      <c r="AD24">
        <v>0.81826909811105419</v>
      </c>
      <c r="AE24">
        <v>18.455618969561829</v>
      </c>
      <c r="AF24">
        <v>0.74058623099540366</v>
      </c>
      <c r="AG24">
        <v>0</v>
      </c>
      <c r="AJ24">
        <v>0</v>
      </c>
      <c r="AM24">
        <v>0</v>
      </c>
      <c r="AP24">
        <v>0</v>
      </c>
      <c r="AS24" t="str">
        <f>IF(ISBLANK(AI24),"N/A",AND(IF(AG24&gt;0,TRUE,FALSE),IF(AI24&lt;0.05,TRUE,FALSE)))</f>
        <v>N/A</v>
      </c>
      <c r="AT24" t="str">
        <f>IF(ISBLANK(AI24),"N/A",AND(IF(AG24&lt;0,TRUE,FALSE),IF(AI24&lt;0.05,TRUE,FALSE)))</f>
        <v>N/A</v>
      </c>
      <c r="AU24" t="str">
        <f>IF(ISBLANK(AI24),"N/A",AI24&gt;0.05)</f>
        <v>N/A</v>
      </c>
      <c r="AV24" t="str">
        <f>IF(ISBLANK(AL24),"N/A",AND(IF(AJ24&gt;0,TRUE,FALSE),IF(AL24&lt;0.05,TRUE,FALSE)))</f>
        <v>N/A</v>
      </c>
      <c r="AW24" t="str">
        <f>IF(ISBLANK(AL24),"N/A",AND(IF(AJ24&lt;0,TRUE,FALSE),IF(AL24&lt;0.05,TRUE,FALSE)))</f>
        <v>N/A</v>
      </c>
      <c r="AX24" t="str">
        <f>IF(ISBLANK(AL24),"N/A",AL24&gt;0.05)</f>
        <v>N/A</v>
      </c>
      <c r="AY24" t="str">
        <f>IF(ISBLANK(AO24),"N/A",AND(IF(AM24&gt;0,TRUE,FALSE),IF(AO24&lt;0.05,TRUE,FALSE)))</f>
        <v>N/A</v>
      </c>
      <c r="AZ24" t="str">
        <f>IF(ISBLANK(AO24),"N/A",AND(IF(AM24&lt;0,TRUE,FALSE),IF(AO24&lt;0.05,TRUE,FALSE)))</f>
        <v>N/A</v>
      </c>
      <c r="BA24" t="str">
        <f>IF(ISBLANK(AO24),"N/A",AO24&gt;0.05)</f>
        <v>N/A</v>
      </c>
      <c r="BB24" t="str">
        <f>IF(ISBLANK(AR24),"N/A",AND(IF(AP24&gt;0,TRUE,FALSE),IF(AR24&lt;0.05,TRUE,FALSE)))</f>
        <v>N/A</v>
      </c>
      <c r="BC24" t="str">
        <f>IF(ISBLANK(AR24),"N/A",AND(IF(AP24&lt;0,TRUE,FALSE),IF(AR24&lt;0.05,TRUE,FALSE)))</f>
        <v>N/A</v>
      </c>
      <c r="BD24" t="str">
        <f>IF(ISBLANK(AR24),"N/A",AR24&gt;0.05)</f>
        <v>N/A</v>
      </c>
    </row>
    <row r="25" spans="1:56" x14ac:dyDescent="0.25">
      <c r="A25" t="str">
        <f>INDEX('Country and Variable Crosswalk'!B:B, MATCH('Urban Science Awareness 2015'!B25, 'Country and Variable Crosswalk'!A:A, 0))</f>
        <v>HUN</v>
      </c>
      <c r="B25" s="1">
        <v>348</v>
      </c>
      <c r="C25" t="s">
        <v>200</v>
      </c>
      <c r="D25" t="str">
        <f>INDEX('Country and Variable Crosswalk'!P:P, MATCH('Urban Science Awareness 2015'!C25, 'Country and Variable Crosswalk'!O:O, 0))</f>
        <v>Greenhouse Gas</v>
      </c>
      <c r="E25">
        <f>IF(AS25=TRUE, 1, 0)</f>
        <v>0</v>
      </c>
      <c r="F25">
        <f>IF(AT25=TRUE, 1, 0)</f>
        <v>1</v>
      </c>
      <c r="G25">
        <f>IF(AU25=TRUE, 1, 0)</f>
        <v>0</v>
      </c>
      <c r="H25">
        <f>IF(AV25=TRUE, 1, 0)</f>
        <v>0</v>
      </c>
      <c r="I25">
        <f>IF(AW25=TRUE, 1, 0)</f>
        <v>1</v>
      </c>
      <c r="J25">
        <f>IF(AX25=TRUE, 1, 0)</f>
        <v>0</v>
      </c>
      <c r="K25">
        <f>IF(AY25=TRUE, 1, 0)</f>
        <v>1</v>
      </c>
      <c r="L25">
        <f>IF(AZ25=TRUE, 1, 0)</f>
        <v>0</v>
      </c>
      <c r="M25">
        <f>IF(BA25=TRUE, 1, 0)</f>
        <v>0</v>
      </c>
      <c r="N25">
        <f>IF(BB25=TRUE, 1, 0)</f>
        <v>1</v>
      </c>
      <c r="O25">
        <f>IF(BC25=TRUE, 1, 0)</f>
        <v>0</v>
      </c>
      <c r="P25">
        <f>IF(BD25=TRUE, 1, 0)</f>
        <v>0</v>
      </c>
      <c r="Q25">
        <v>11.228139792936849</v>
      </c>
      <c r="R25">
        <v>0.96669497133728088</v>
      </c>
      <c r="S25">
        <v>30.204090534757441</v>
      </c>
      <c r="T25">
        <v>1.2324117222635877</v>
      </c>
      <c r="U25">
        <v>40.254232943938831</v>
      </c>
      <c r="V25">
        <v>1.1404484760799305</v>
      </c>
      <c r="W25">
        <v>18.313536728366881</v>
      </c>
      <c r="X25">
        <v>1.0760268179855115</v>
      </c>
      <c r="Y25">
        <v>7.583946841110448</v>
      </c>
      <c r="Z25">
        <v>0.84818134705730996</v>
      </c>
      <c r="AA25">
        <v>25.747247095277402</v>
      </c>
      <c r="AB25">
        <v>1.1489834473495444</v>
      </c>
      <c r="AC25">
        <v>43.921178275924902</v>
      </c>
      <c r="AD25">
        <v>1.0007804343814473</v>
      </c>
      <c r="AE25">
        <v>22.747627787687261</v>
      </c>
      <c r="AF25">
        <v>1.3484868633659115</v>
      </c>
      <c r="AG25">
        <v>-3.6441929518264011</v>
      </c>
      <c r="AH25">
        <v>1.428250292175677</v>
      </c>
      <c r="AI25">
        <v>1.0725766657888384E-2</v>
      </c>
      <c r="AJ25">
        <v>-4.4568434394800391</v>
      </c>
      <c r="AK25">
        <v>1.7547854792677502</v>
      </c>
      <c r="AL25">
        <v>1.1090877721267683E-2</v>
      </c>
      <c r="AM25">
        <v>3.6669453319860708</v>
      </c>
      <c r="AN25">
        <v>1.5535558963568983</v>
      </c>
      <c r="AO25">
        <v>1.8257393852137593E-2</v>
      </c>
      <c r="AP25">
        <v>4.4340910593203802</v>
      </c>
      <c r="AQ25">
        <v>1.9308898550015505</v>
      </c>
      <c r="AR25">
        <v>2.1653151261972751E-2</v>
      </c>
      <c r="AS25" t="b">
        <f>IF(ISBLANK(AI25),"N/A",AND(IF(AG25&gt;0,TRUE,FALSE),IF(AI25&lt;0.05,TRUE,FALSE)))</f>
        <v>0</v>
      </c>
      <c r="AT25" t="b">
        <f>IF(ISBLANK(AI25),"N/A",AND(IF(AG25&lt;0,TRUE,FALSE),IF(AI25&lt;0.05,TRUE,FALSE)))</f>
        <v>1</v>
      </c>
      <c r="AU25" t="b">
        <f>IF(ISBLANK(AI25),"N/A",AI25&gt;0.05)</f>
        <v>0</v>
      </c>
      <c r="AV25" t="b">
        <f>IF(ISBLANK(AL25),"N/A",AND(IF(AJ25&gt;0,TRUE,FALSE),IF(AL25&lt;0.05,TRUE,FALSE)))</f>
        <v>0</v>
      </c>
      <c r="AW25" t="b">
        <f>IF(ISBLANK(AL25),"N/A",AND(IF(AJ25&lt;0,TRUE,FALSE),IF(AL25&lt;0.05,TRUE,FALSE)))</f>
        <v>1</v>
      </c>
      <c r="AX25" t="b">
        <f>IF(ISBLANK(AL25),"N/A",AL25&gt;0.05)</f>
        <v>0</v>
      </c>
      <c r="AY25" t="b">
        <f>IF(ISBLANK(AO25),"N/A",AND(IF(AM25&gt;0,TRUE,FALSE),IF(AO25&lt;0.05,TRUE,FALSE)))</f>
        <v>1</v>
      </c>
      <c r="AZ25" t="b">
        <f>IF(ISBLANK(AO25),"N/A",AND(IF(AM25&lt;0,TRUE,FALSE),IF(AO25&lt;0.05,TRUE,FALSE)))</f>
        <v>0</v>
      </c>
      <c r="BA25" t="b">
        <f>IF(ISBLANK(AO25),"N/A",AO25&gt;0.05)</f>
        <v>0</v>
      </c>
      <c r="BB25" t="b">
        <f>IF(ISBLANK(AR25),"N/A",AND(IF(AP25&gt;0,TRUE,FALSE),IF(AR25&lt;0.05,TRUE,FALSE)))</f>
        <v>1</v>
      </c>
      <c r="BC25" t="b">
        <f>IF(ISBLANK(AR25),"N/A",AND(IF(AP25&lt;0,TRUE,FALSE),IF(AR25&lt;0.05,TRUE,FALSE)))</f>
        <v>0</v>
      </c>
      <c r="BD25" t="b">
        <f>IF(ISBLANK(AR25),"N/A",AR25&gt;0.05)</f>
        <v>0</v>
      </c>
    </row>
    <row r="26" spans="1:56" x14ac:dyDescent="0.25">
      <c r="A26" t="str">
        <f>INDEX('Country and Variable Crosswalk'!B:B, MATCH('Urban Science Awareness 2015'!B26, 'Country and Variable Crosswalk'!A:A, 0))</f>
        <v>ISL</v>
      </c>
      <c r="B26" s="1">
        <v>352</v>
      </c>
      <c r="C26" t="s">
        <v>200</v>
      </c>
      <c r="D26" t="str">
        <f>INDEX('Country and Variable Crosswalk'!P:P, MATCH('Urban Science Awareness 2015'!C26, 'Country and Variable Crosswalk'!O:O, 0))</f>
        <v>Greenhouse Gas</v>
      </c>
      <c r="E26">
        <f>IF(AS26=TRUE, 1, 0)</f>
        <v>0</v>
      </c>
      <c r="F26">
        <f>IF(AT26=TRUE, 1, 0)</f>
        <v>1</v>
      </c>
      <c r="G26">
        <f>IF(AU26=TRUE, 1, 0)</f>
        <v>0</v>
      </c>
      <c r="H26">
        <f>IF(AV26=TRUE, 1, 0)</f>
        <v>0</v>
      </c>
      <c r="I26">
        <f>IF(AW26=TRUE, 1, 0)</f>
        <v>1</v>
      </c>
      <c r="J26">
        <f>IF(AX26=TRUE, 1, 0)</f>
        <v>0</v>
      </c>
      <c r="K26">
        <f>IF(AY26=TRUE, 1, 0)</f>
        <v>0</v>
      </c>
      <c r="L26">
        <f>IF(AZ26=TRUE, 1, 0)</f>
        <v>0</v>
      </c>
      <c r="M26">
        <f>IF(BA26=TRUE, 1, 0)</f>
        <v>1</v>
      </c>
      <c r="N26">
        <f>IF(BB26=TRUE, 1, 0)</f>
        <v>1</v>
      </c>
      <c r="O26">
        <f>IF(BC26=TRUE, 1, 0)</f>
        <v>0</v>
      </c>
      <c r="P26">
        <f>IF(BD26=TRUE, 1, 0)</f>
        <v>0</v>
      </c>
      <c r="Q26">
        <v>17.867342542880401</v>
      </c>
      <c r="R26">
        <v>0.82228989765371707</v>
      </c>
      <c r="S26">
        <v>27.693178359478459</v>
      </c>
      <c r="T26">
        <v>1.0665637033286031</v>
      </c>
      <c r="U26">
        <v>31.583903897535031</v>
      </c>
      <c r="V26">
        <v>0.98712383244842172</v>
      </c>
      <c r="W26">
        <v>22.855575200106109</v>
      </c>
      <c r="X26">
        <v>0.74173762529387166</v>
      </c>
      <c r="Y26">
        <v>14.558516435308141</v>
      </c>
      <c r="Z26">
        <v>1.1801479748889165</v>
      </c>
      <c r="AA26">
        <v>24.453810572223428</v>
      </c>
      <c r="AB26">
        <v>1.2968101327479808</v>
      </c>
      <c r="AC26">
        <v>33.912386202249373</v>
      </c>
      <c r="AD26">
        <v>1.5672988046625342</v>
      </c>
      <c r="AE26">
        <v>27.07528679021906</v>
      </c>
      <c r="AF26">
        <v>1.398174038936127</v>
      </c>
      <c r="AG26">
        <v>-3.3088261075722603</v>
      </c>
      <c r="AH26">
        <v>1.4426129805485621</v>
      </c>
      <c r="AI26">
        <v>2.1811533640662968E-2</v>
      </c>
      <c r="AJ26">
        <v>-3.2393677872550306</v>
      </c>
      <c r="AK26">
        <v>1.565568302460955</v>
      </c>
      <c r="AL26">
        <v>3.853368276477015E-2</v>
      </c>
      <c r="AM26">
        <v>2.3284823047143419</v>
      </c>
      <c r="AN26">
        <v>1.6212693793650104</v>
      </c>
      <c r="AO26">
        <v>0.15094276817248656</v>
      </c>
      <c r="AP26">
        <v>4.2197115901129507</v>
      </c>
      <c r="AQ26">
        <v>1.5721855883680149</v>
      </c>
      <c r="AR26">
        <v>7.2751885255328309E-3</v>
      </c>
      <c r="AS26" t="b">
        <f>IF(ISBLANK(AI26),"N/A",AND(IF(AG26&gt;0,TRUE,FALSE),IF(AI26&lt;0.05,TRUE,FALSE)))</f>
        <v>0</v>
      </c>
      <c r="AT26" t="b">
        <f>IF(ISBLANK(AI26),"N/A",AND(IF(AG26&lt;0,TRUE,FALSE),IF(AI26&lt;0.05,TRUE,FALSE)))</f>
        <v>1</v>
      </c>
      <c r="AU26" t="b">
        <f>IF(ISBLANK(AI26),"N/A",AI26&gt;0.05)</f>
        <v>0</v>
      </c>
      <c r="AV26" t="b">
        <f>IF(ISBLANK(AL26),"N/A",AND(IF(AJ26&gt;0,TRUE,FALSE),IF(AL26&lt;0.05,TRUE,FALSE)))</f>
        <v>0</v>
      </c>
      <c r="AW26" t="b">
        <f>IF(ISBLANK(AL26),"N/A",AND(IF(AJ26&lt;0,TRUE,FALSE),IF(AL26&lt;0.05,TRUE,FALSE)))</f>
        <v>1</v>
      </c>
      <c r="AX26" t="b">
        <f>IF(ISBLANK(AL26),"N/A",AL26&gt;0.05)</f>
        <v>0</v>
      </c>
      <c r="AY26" t="b">
        <f>IF(ISBLANK(AO26),"N/A",AND(IF(AM26&gt;0,TRUE,FALSE),IF(AO26&lt;0.05,TRUE,FALSE)))</f>
        <v>0</v>
      </c>
      <c r="AZ26" t="b">
        <f>IF(ISBLANK(AO26),"N/A",AND(IF(AM26&lt;0,TRUE,FALSE),IF(AO26&lt;0.05,TRUE,FALSE)))</f>
        <v>0</v>
      </c>
      <c r="BA26" t="b">
        <f>IF(ISBLANK(AO26),"N/A",AO26&gt;0.05)</f>
        <v>1</v>
      </c>
      <c r="BB26" t="b">
        <f>IF(ISBLANK(AR26),"N/A",AND(IF(AP26&gt;0,TRUE,FALSE),IF(AR26&lt;0.05,TRUE,FALSE)))</f>
        <v>1</v>
      </c>
      <c r="BC26" t="b">
        <f>IF(ISBLANK(AR26),"N/A",AND(IF(AP26&lt;0,TRUE,FALSE),IF(AR26&lt;0.05,TRUE,FALSE)))</f>
        <v>0</v>
      </c>
      <c r="BD26" t="b">
        <f>IF(ISBLANK(AR26),"N/A",AR26&gt;0.05)</f>
        <v>0</v>
      </c>
    </row>
    <row r="27" spans="1:56" x14ac:dyDescent="0.25">
      <c r="A27" t="str">
        <f>INDEX('Country and Variable Crosswalk'!B:B, MATCH('Urban Science Awareness 2015'!B27, 'Country and Variable Crosswalk'!A:A, 0))</f>
        <v>IDN</v>
      </c>
      <c r="B27" s="1">
        <v>360</v>
      </c>
      <c r="C27" t="s">
        <v>200</v>
      </c>
      <c r="D27" t="str">
        <f>INDEX('Country and Variable Crosswalk'!P:P, MATCH('Urban Science Awareness 2015'!C27, 'Country and Variable Crosswalk'!O:O, 0))</f>
        <v>Greenhouse Gas</v>
      </c>
      <c r="E27">
        <f>IF(AS27=TRUE, 1, 0)</f>
        <v>0</v>
      </c>
      <c r="F27">
        <f>IF(AT27=TRUE, 1, 0)</f>
        <v>1</v>
      </c>
      <c r="G27">
        <f>IF(AU27=TRUE, 1, 0)</f>
        <v>0</v>
      </c>
      <c r="H27">
        <f>IF(AV27=TRUE, 1, 0)</f>
        <v>0</v>
      </c>
      <c r="I27">
        <f>IF(AW27=TRUE, 1, 0)</f>
        <v>0</v>
      </c>
      <c r="J27">
        <f>IF(AX27=TRUE, 1, 0)</f>
        <v>1</v>
      </c>
      <c r="K27">
        <f>IF(AY27=TRUE, 1, 0)</f>
        <v>1</v>
      </c>
      <c r="L27">
        <f>IF(AZ27=TRUE, 1, 0)</f>
        <v>0</v>
      </c>
      <c r="M27">
        <f>IF(BA27=TRUE, 1, 0)</f>
        <v>0</v>
      </c>
      <c r="N27">
        <f>IF(BB27=TRUE, 1, 0)</f>
        <v>1</v>
      </c>
      <c r="O27">
        <f>IF(BC27=TRUE, 1, 0)</f>
        <v>0</v>
      </c>
      <c r="P27">
        <f>IF(BD27=TRUE, 1, 0)</f>
        <v>0</v>
      </c>
      <c r="Q27">
        <v>23.03905757385154</v>
      </c>
      <c r="R27">
        <v>1.0522635459879288</v>
      </c>
      <c r="S27">
        <v>51.884622520227367</v>
      </c>
      <c r="T27">
        <v>1.2068304156938892</v>
      </c>
      <c r="U27">
        <v>20.151014834702352</v>
      </c>
      <c r="V27">
        <v>1.303867807355032</v>
      </c>
      <c r="W27">
        <v>4.9253050712187356</v>
      </c>
      <c r="X27">
        <v>0.35036893225494575</v>
      </c>
      <c r="Y27">
        <v>13.135234553767891</v>
      </c>
      <c r="Z27">
        <v>2.5793351666339639</v>
      </c>
      <c r="AA27">
        <v>46.533874359534742</v>
      </c>
      <c r="AB27">
        <v>3.0743457841075288</v>
      </c>
      <c r="AC27">
        <v>31.307739148092949</v>
      </c>
      <c r="AD27">
        <v>2.37143201190346</v>
      </c>
      <c r="AE27">
        <v>9.023151938604407</v>
      </c>
      <c r="AF27">
        <v>1.4456969782750226</v>
      </c>
      <c r="AG27">
        <v>-9.9038230200836495</v>
      </c>
      <c r="AH27">
        <v>2.9646007659661726</v>
      </c>
      <c r="AI27">
        <v>8.3569371892589634E-4</v>
      </c>
      <c r="AJ27">
        <v>-5.3507481606926248</v>
      </c>
      <c r="AK27">
        <v>3.3045420549110003</v>
      </c>
      <c r="AL27">
        <v>0.1054020467757312</v>
      </c>
      <c r="AM27">
        <v>11.156724313390598</v>
      </c>
      <c r="AN27">
        <v>2.8505414826059936</v>
      </c>
      <c r="AO27">
        <v>9.0818578246874493E-5</v>
      </c>
      <c r="AP27">
        <v>4.0978468673856714</v>
      </c>
      <c r="AQ27">
        <v>1.4965034523742795</v>
      </c>
      <c r="AR27">
        <v>6.1761292477340917E-3</v>
      </c>
      <c r="AS27" t="b">
        <f>IF(ISBLANK(AI27),"N/A",AND(IF(AG27&gt;0,TRUE,FALSE),IF(AI27&lt;0.05,TRUE,FALSE)))</f>
        <v>0</v>
      </c>
      <c r="AT27" t="b">
        <f>IF(ISBLANK(AI27),"N/A",AND(IF(AG27&lt;0,TRUE,FALSE),IF(AI27&lt;0.05,TRUE,FALSE)))</f>
        <v>1</v>
      </c>
      <c r="AU27" t="b">
        <f>IF(ISBLANK(AI27),"N/A",AI27&gt;0.05)</f>
        <v>0</v>
      </c>
      <c r="AV27" t="b">
        <f>IF(ISBLANK(AL27),"N/A",AND(IF(AJ27&gt;0,TRUE,FALSE),IF(AL27&lt;0.05,TRUE,FALSE)))</f>
        <v>0</v>
      </c>
      <c r="AW27" t="b">
        <f>IF(ISBLANK(AL27),"N/A",AND(IF(AJ27&lt;0,TRUE,FALSE),IF(AL27&lt;0.05,TRUE,FALSE)))</f>
        <v>0</v>
      </c>
      <c r="AX27" t="b">
        <f>IF(ISBLANK(AL27),"N/A",AL27&gt;0.05)</f>
        <v>1</v>
      </c>
      <c r="AY27" t="b">
        <f>IF(ISBLANK(AO27),"N/A",AND(IF(AM27&gt;0,TRUE,FALSE),IF(AO27&lt;0.05,TRUE,FALSE)))</f>
        <v>1</v>
      </c>
      <c r="AZ27" t="b">
        <f>IF(ISBLANK(AO27),"N/A",AND(IF(AM27&lt;0,TRUE,FALSE),IF(AO27&lt;0.05,TRUE,FALSE)))</f>
        <v>0</v>
      </c>
      <c r="BA27" t="b">
        <f>IF(ISBLANK(AO27),"N/A",AO27&gt;0.05)</f>
        <v>0</v>
      </c>
      <c r="BB27" t="b">
        <f>IF(ISBLANK(AR27),"N/A",AND(IF(AP27&gt;0,TRUE,FALSE),IF(AR27&lt;0.05,TRUE,FALSE)))</f>
        <v>1</v>
      </c>
      <c r="BC27" t="b">
        <f>IF(ISBLANK(AR27),"N/A",AND(IF(AP27&lt;0,TRUE,FALSE),IF(AR27&lt;0.05,TRUE,FALSE)))</f>
        <v>0</v>
      </c>
      <c r="BD27" t="b">
        <f>IF(ISBLANK(AR27),"N/A",AR27&gt;0.05)</f>
        <v>0</v>
      </c>
    </row>
    <row r="28" spans="1:56" x14ac:dyDescent="0.25">
      <c r="A28" t="str">
        <f>INDEX('Country and Variable Crosswalk'!B:B, MATCH('Urban Science Awareness 2015'!B28, 'Country and Variable Crosswalk'!A:A, 0))</f>
        <v>IRL</v>
      </c>
      <c r="B28" s="1">
        <v>372</v>
      </c>
      <c r="C28" t="s">
        <v>200</v>
      </c>
      <c r="D28" t="str">
        <f>INDEX('Country and Variable Crosswalk'!P:P, MATCH('Urban Science Awareness 2015'!C28, 'Country and Variable Crosswalk'!O:O, 0))</f>
        <v>Greenhouse Gas</v>
      </c>
      <c r="E28">
        <f>IF(AS28=TRUE, 1, 0)</f>
        <v>0</v>
      </c>
      <c r="F28">
        <f>IF(AT28=TRUE, 1, 0)</f>
        <v>0</v>
      </c>
      <c r="G28">
        <f>IF(AU28=TRUE, 1, 0)</f>
        <v>1</v>
      </c>
      <c r="H28">
        <f>IF(AV28=TRUE, 1, 0)</f>
        <v>0</v>
      </c>
      <c r="I28">
        <f>IF(AW28=TRUE, 1, 0)</f>
        <v>1</v>
      </c>
      <c r="J28">
        <f>IF(AX28=TRUE, 1, 0)</f>
        <v>0</v>
      </c>
      <c r="K28">
        <f>IF(AY28=TRUE, 1, 0)</f>
        <v>0</v>
      </c>
      <c r="L28">
        <f>IF(AZ28=TRUE, 1, 0)</f>
        <v>0</v>
      </c>
      <c r="M28">
        <f>IF(BA28=TRUE, 1, 0)</f>
        <v>1</v>
      </c>
      <c r="N28">
        <f>IF(BB28=TRUE, 1, 0)</f>
        <v>1</v>
      </c>
      <c r="O28">
        <f>IF(BC28=TRUE, 1, 0)</f>
        <v>0</v>
      </c>
      <c r="P28">
        <f>IF(BD28=TRUE, 1, 0)</f>
        <v>0</v>
      </c>
      <c r="Q28">
        <v>5.0328099739047376</v>
      </c>
      <c r="R28">
        <v>0.52020869662928959</v>
      </c>
      <c r="S28">
        <v>17.26520827200277</v>
      </c>
      <c r="T28">
        <v>0.87612918886614721</v>
      </c>
      <c r="U28">
        <v>35.852220667005767</v>
      </c>
      <c r="V28">
        <v>0.83688922703535906</v>
      </c>
      <c r="W28">
        <v>41.849761087086712</v>
      </c>
      <c r="X28">
        <v>1.2459035903669433</v>
      </c>
      <c r="Y28">
        <v>3.6228642222571872</v>
      </c>
      <c r="Z28">
        <v>0.7111467886760422</v>
      </c>
      <c r="AA28">
        <v>14.187593789311221</v>
      </c>
      <c r="AB28">
        <v>1.2460625880357608</v>
      </c>
      <c r="AC28">
        <v>35.623333184392521</v>
      </c>
      <c r="AD28">
        <v>1.2266195414830836</v>
      </c>
      <c r="AE28">
        <v>46.566208804039057</v>
      </c>
      <c r="AF28">
        <v>1.867212615903814</v>
      </c>
      <c r="AG28">
        <v>-1.4099457516475504</v>
      </c>
      <c r="AH28">
        <v>0.8704717250278674</v>
      </c>
      <c r="AI28">
        <v>0.10528619448693256</v>
      </c>
      <c r="AJ28">
        <v>-3.0776144826915495</v>
      </c>
      <c r="AK28">
        <v>1.4886045295585859</v>
      </c>
      <c r="AL28">
        <v>3.8691831188153655E-2</v>
      </c>
      <c r="AM28">
        <v>-0.22888748261324565</v>
      </c>
      <c r="AN28">
        <v>1.4042060754737629</v>
      </c>
      <c r="AO28">
        <v>0.87051737362963422</v>
      </c>
      <c r="AP28">
        <v>4.7164477169523451</v>
      </c>
      <c r="AQ28">
        <v>2.2257653281405445</v>
      </c>
      <c r="AR28">
        <v>3.4088531062052077E-2</v>
      </c>
      <c r="AS28" t="b">
        <f>IF(ISBLANK(AI28),"N/A",AND(IF(AG28&gt;0,TRUE,FALSE),IF(AI28&lt;0.05,TRUE,FALSE)))</f>
        <v>0</v>
      </c>
      <c r="AT28" t="b">
        <f>IF(ISBLANK(AI28),"N/A",AND(IF(AG28&lt;0,TRUE,FALSE),IF(AI28&lt;0.05,TRUE,FALSE)))</f>
        <v>0</v>
      </c>
      <c r="AU28" t="b">
        <f>IF(ISBLANK(AI28),"N/A",AI28&gt;0.05)</f>
        <v>1</v>
      </c>
      <c r="AV28" t="b">
        <f>IF(ISBLANK(AL28),"N/A",AND(IF(AJ28&gt;0,TRUE,FALSE),IF(AL28&lt;0.05,TRUE,FALSE)))</f>
        <v>0</v>
      </c>
      <c r="AW28" t="b">
        <f>IF(ISBLANK(AL28),"N/A",AND(IF(AJ28&lt;0,TRUE,FALSE),IF(AL28&lt;0.05,TRUE,FALSE)))</f>
        <v>1</v>
      </c>
      <c r="AX28" t="b">
        <f>IF(ISBLANK(AL28),"N/A",AL28&gt;0.05)</f>
        <v>0</v>
      </c>
      <c r="AY28" t="b">
        <f>IF(ISBLANK(AO28),"N/A",AND(IF(AM28&gt;0,TRUE,FALSE),IF(AO28&lt;0.05,TRUE,FALSE)))</f>
        <v>0</v>
      </c>
      <c r="AZ28" t="b">
        <f>IF(ISBLANK(AO28),"N/A",AND(IF(AM28&lt;0,TRUE,FALSE),IF(AO28&lt;0.05,TRUE,FALSE)))</f>
        <v>0</v>
      </c>
      <c r="BA28" t="b">
        <f>IF(ISBLANK(AO28),"N/A",AO28&gt;0.05)</f>
        <v>1</v>
      </c>
      <c r="BB28" t="b">
        <f>IF(ISBLANK(AR28),"N/A",AND(IF(AP28&gt;0,TRUE,FALSE),IF(AR28&lt;0.05,TRUE,FALSE)))</f>
        <v>1</v>
      </c>
      <c r="BC28" t="b">
        <f>IF(ISBLANK(AR28),"N/A",AND(IF(AP28&lt;0,TRUE,FALSE),IF(AR28&lt;0.05,TRUE,FALSE)))</f>
        <v>0</v>
      </c>
      <c r="BD28" t="b">
        <f>IF(ISBLANK(AR28),"N/A",AR28&gt;0.05)</f>
        <v>0</v>
      </c>
    </row>
    <row r="29" spans="1:56" x14ac:dyDescent="0.25">
      <c r="A29" t="str">
        <f>INDEX('Country and Variable Crosswalk'!B:B, MATCH('Urban Science Awareness 2015'!B29, 'Country and Variable Crosswalk'!A:A, 0))</f>
        <v>ISR</v>
      </c>
      <c r="B29" s="1">
        <v>376</v>
      </c>
      <c r="C29" t="s">
        <v>200</v>
      </c>
      <c r="D29" t="str">
        <f>INDEX('Country and Variable Crosswalk'!P:P, MATCH('Urban Science Awareness 2015'!C29, 'Country and Variable Crosswalk'!O:O, 0))</f>
        <v>Greenhouse Gas</v>
      </c>
      <c r="E29">
        <f>IF(AS29=TRUE, 1, 0)</f>
        <v>0</v>
      </c>
      <c r="F29">
        <f>IF(AT29=TRUE, 1, 0)</f>
        <v>0</v>
      </c>
      <c r="G29">
        <f>IF(AU29=TRUE, 1, 0)</f>
        <v>1</v>
      </c>
      <c r="H29">
        <f>IF(AV29=TRUE, 1, 0)</f>
        <v>0</v>
      </c>
      <c r="I29">
        <f>IF(AW29=TRUE, 1, 0)</f>
        <v>0</v>
      </c>
      <c r="J29">
        <f>IF(AX29=TRUE, 1, 0)</f>
        <v>1</v>
      </c>
      <c r="K29">
        <f>IF(AY29=TRUE, 1, 0)</f>
        <v>0</v>
      </c>
      <c r="L29">
        <f>IF(AZ29=TRUE, 1, 0)</f>
        <v>0</v>
      </c>
      <c r="M29">
        <f>IF(BA29=TRUE, 1, 0)</f>
        <v>1</v>
      </c>
      <c r="N29">
        <f>IF(BB29=TRUE, 1, 0)</f>
        <v>0</v>
      </c>
      <c r="O29">
        <f>IF(BC29=TRUE, 1, 0)</f>
        <v>1</v>
      </c>
      <c r="P29">
        <f>IF(BD29=TRUE, 1, 0)</f>
        <v>0</v>
      </c>
      <c r="Q29">
        <v>19.663950280883871</v>
      </c>
      <c r="R29">
        <v>1.0362158153721202</v>
      </c>
      <c r="S29">
        <v>32.136066754061112</v>
      </c>
      <c r="T29">
        <v>0.94217987451139651</v>
      </c>
      <c r="U29">
        <v>31.88183608484993</v>
      </c>
      <c r="V29">
        <v>1.0061510273022096</v>
      </c>
      <c r="W29">
        <v>16.318146880205081</v>
      </c>
      <c r="X29">
        <v>0.85424893523251932</v>
      </c>
      <c r="Y29">
        <v>22.79956311809735</v>
      </c>
      <c r="Z29">
        <v>1.6579943495959322</v>
      </c>
      <c r="AA29">
        <v>34.442404615414659</v>
      </c>
      <c r="AB29">
        <v>1.3995169485335541</v>
      </c>
      <c r="AC29">
        <v>30.188535050913099</v>
      </c>
      <c r="AD29">
        <v>1.3842703305480739</v>
      </c>
      <c r="AE29">
        <v>12.56949721557489</v>
      </c>
      <c r="AF29">
        <v>0.98534616789822893</v>
      </c>
      <c r="AG29">
        <v>3.1356128372134791</v>
      </c>
      <c r="AH29">
        <v>2.097526515460808</v>
      </c>
      <c r="AI29">
        <v>0.13493799755963565</v>
      </c>
      <c r="AJ29">
        <v>2.3063378613535477</v>
      </c>
      <c r="AK29">
        <v>1.6740130589663227</v>
      </c>
      <c r="AL29">
        <v>0.16828669306582636</v>
      </c>
      <c r="AM29">
        <v>-1.6933010339368302</v>
      </c>
      <c r="AN29">
        <v>1.8336824346773286</v>
      </c>
      <c r="AO29">
        <v>0.35577644146056386</v>
      </c>
      <c r="AP29">
        <v>-3.7486496646301912</v>
      </c>
      <c r="AQ29">
        <v>1.4015241248169346</v>
      </c>
      <c r="AR29">
        <v>7.4797248111993925E-3</v>
      </c>
      <c r="AS29" t="b">
        <f>IF(ISBLANK(AI29),"N/A",AND(IF(AG29&gt;0,TRUE,FALSE),IF(AI29&lt;0.05,TRUE,FALSE)))</f>
        <v>0</v>
      </c>
      <c r="AT29" t="b">
        <f>IF(ISBLANK(AI29),"N/A",AND(IF(AG29&lt;0,TRUE,FALSE),IF(AI29&lt;0.05,TRUE,FALSE)))</f>
        <v>0</v>
      </c>
      <c r="AU29" t="b">
        <f>IF(ISBLANK(AI29),"N/A",AI29&gt;0.05)</f>
        <v>1</v>
      </c>
      <c r="AV29" t="b">
        <f>IF(ISBLANK(AL29),"N/A",AND(IF(AJ29&gt;0,TRUE,FALSE),IF(AL29&lt;0.05,TRUE,FALSE)))</f>
        <v>0</v>
      </c>
      <c r="AW29" t="b">
        <f>IF(ISBLANK(AL29),"N/A",AND(IF(AJ29&lt;0,TRUE,FALSE),IF(AL29&lt;0.05,TRUE,FALSE)))</f>
        <v>0</v>
      </c>
      <c r="AX29" t="b">
        <f>IF(ISBLANK(AL29),"N/A",AL29&gt;0.05)</f>
        <v>1</v>
      </c>
      <c r="AY29" t="b">
        <f>IF(ISBLANK(AO29),"N/A",AND(IF(AM29&gt;0,TRUE,FALSE),IF(AO29&lt;0.05,TRUE,FALSE)))</f>
        <v>0</v>
      </c>
      <c r="AZ29" t="b">
        <f>IF(ISBLANK(AO29),"N/A",AND(IF(AM29&lt;0,TRUE,FALSE),IF(AO29&lt;0.05,TRUE,FALSE)))</f>
        <v>0</v>
      </c>
      <c r="BA29" t="b">
        <f>IF(ISBLANK(AO29),"N/A",AO29&gt;0.05)</f>
        <v>1</v>
      </c>
      <c r="BB29" t="b">
        <f>IF(ISBLANK(AR29),"N/A",AND(IF(AP29&gt;0,TRUE,FALSE),IF(AR29&lt;0.05,TRUE,FALSE)))</f>
        <v>0</v>
      </c>
      <c r="BC29" t="b">
        <f>IF(ISBLANK(AR29),"N/A",AND(IF(AP29&lt;0,TRUE,FALSE),IF(AR29&lt;0.05,TRUE,FALSE)))</f>
        <v>1</v>
      </c>
      <c r="BD29" t="b">
        <f>IF(ISBLANK(AR29),"N/A",AR29&gt;0.05)</f>
        <v>0</v>
      </c>
    </row>
    <row r="30" spans="1:56" x14ac:dyDescent="0.25">
      <c r="A30" t="str">
        <f>INDEX('Country and Variable Crosswalk'!B:B, MATCH('Urban Science Awareness 2015'!B30, 'Country and Variable Crosswalk'!A:A, 0))</f>
        <v>ITA</v>
      </c>
      <c r="B30" s="1">
        <v>380</v>
      </c>
      <c r="C30" t="s">
        <v>200</v>
      </c>
      <c r="D30" t="str">
        <f>INDEX('Country and Variable Crosswalk'!P:P, MATCH('Urban Science Awareness 2015'!C30, 'Country and Variable Crosswalk'!O:O, 0))</f>
        <v>Greenhouse Gas</v>
      </c>
      <c r="E30">
        <f>IF(AS30=TRUE, 1, 0)</f>
        <v>0</v>
      </c>
      <c r="F30">
        <f>IF(AT30=TRUE, 1, 0)</f>
        <v>0</v>
      </c>
      <c r="G30">
        <f>IF(AU30=TRUE, 1, 0)</f>
        <v>1</v>
      </c>
      <c r="H30">
        <f>IF(AV30=TRUE, 1, 0)</f>
        <v>0</v>
      </c>
      <c r="I30">
        <f>IF(AW30=TRUE, 1, 0)</f>
        <v>0</v>
      </c>
      <c r="J30">
        <f>IF(AX30=TRUE, 1, 0)</f>
        <v>1</v>
      </c>
      <c r="K30">
        <f>IF(AY30=TRUE, 1, 0)</f>
        <v>0</v>
      </c>
      <c r="L30">
        <f>IF(AZ30=TRUE, 1, 0)</f>
        <v>0</v>
      </c>
      <c r="M30">
        <f>IF(BA30=TRUE, 1, 0)</f>
        <v>1</v>
      </c>
      <c r="N30">
        <f>IF(BB30=TRUE, 1, 0)</f>
        <v>1</v>
      </c>
      <c r="O30">
        <f>IF(BC30=TRUE, 1, 0)</f>
        <v>0</v>
      </c>
      <c r="P30">
        <f>IF(BD30=TRUE, 1, 0)</f>
        <v>0</v>
      </c>
      <c r="Q30">
        <v>5.7437775012945282</v>
      </c>
      <c r="R30">
        <v>0.63091113470136839</v>
      </c>
      <c r="S30">
        <v>21.260102236355092</v>
      </c>
      <c r="T30">
        <v>1.038686146627066</v>
      </c>
      <c r="U30">
        <v>53.293482853131387</v>
      </c>
      <c r="V30">
        <v>1.0201475805796676</v>
      </c>
      <c r="W30">
        <v>19.70263740921899</v>
      </c>
      <c r="X30">
        <v>0.81389023266788618</v>
      </c>
      <c r="Y30">
        <v>4.9667024266860418</v>
      </c>
      <c r="Z30">
        <v>1.0874847783515831</v>
      </c>
      <c r="AA30">
        <v>19.043338959657291</v>
      </c>
      <c r="AB30">
        <v>1.7715667141941633</v>
      </c>
      <c r="AC30">
        <v>50.912563458394111</v>
      </c>
      <c r="AD30">
        <v>1.5010438700633311</v>
      </c>
      <c r="AE30">
        <v>25.077395155262568</v>
      </c>
      <c r="AF30">
        <v>1.8622502339468316</v>
      </c>
      <c r="AG30">
        <v>-0.77707507460848646</v>
      </c>
      <c r="AH30">
        <v>1.3507029411086329</v>
      </c>
      <c r="AI30">
        <v>0.56508057548585811</v>
      </c>
      <c r="AJ30">
        <v>-2.2167632766978009</v>
      </c>
      <c r="AK30">
        <v>2.1171959522482382</v>
      </c>
      <c r="AL30">
        <v>0.29508670075677335</v>
      </c>
      <c r="AM30">
        <v>-2.3809193947372762</v>
      </c>
      <c r="AN30">
        <v>1.8506581291863935</v>
      </c>
      <c r="AO30">
        <v>0.19825962729320343</v>
      </c>
      <c r="AP30">
        <v>5.3747577460435778</v>
      </c>
      <c r="AQ30">
        <v>2.123468740891028</v>
      </c>
      <c r="AR30">
        <v>1.1369840099113323E-2</v>
      </c>
      <c r="AS30" t="b">
        <f>IF(ISBLANK(AI30),"N/A",AND(IF(AG30&gt;0,TRUE,FALSE),IF(AI30&lt;0.05,TRUE,FALSE)))</f>
        <v>0</v>
      </c>
      <c r="AT30" t="b">
        <f>IF(ISBLANK(AI30),"N/A",AND(IF(AG30&lt;0,TRUE,FALSE),IF(AI30&lt;0.05,TRUE,FALSE)))</f>
        <v>0</v>
      </c>
      <c r="AU30" t="b">
        <f>IF(ISBLANK(AI30),"N/A",AI30&gt;0.05)</f>
        <v>1</v>
      </c>
      <c r="AV30" t="b">
        <f>IF(ISBLANK(AL30),"N/A",AND(IF(AJ30&gt;0,TRUE,FALSE),IF(AL30&lt;0.05,TRUE,FALSE)))</f>
        <v>0</v>
      </c>
      <c r="AW30" t="b">
        <f>IF(ISBLANK(AL30),"N/A",AND(IF(AJ30&lt;0,TRUE,FALSE),IF(AL30&lt;0.05,TRUE,FALSE)))</f>
        <v>0</v>
      </c>
      <c r="AX30" t="b">
        <f>IF(ISBLANK(AL30),"N/A",AL30&gt;0.05)</f>
        <v>1</v>
      </c>
      <c r="AY30" t="b">
        <f>IF(ISBLANK(AO30),"N/A",AND(IF(AM30&gt;0,TRUE,FALSE),IF(AO30&lt;0.05,TRUE,FALSE)))</f>
        <v>0</v>
      </c>
      <c r="AZ30" t="b">
        <f>IF(ISBLANK(AO30),"N/A",AND(IF(AM30&lt;0,TRUE,FALSE),IF(AO30&lt;0.05,TRUE,FALSE)))</f>
        <v>0</v>
      </c>
      <c r="BA30" t="b">
        <f>IF(ISBLANK(AO30),"N/A",AO30&gt;0.05)</f>
        <v>1</v>
      </c>
      <c r="BB30" t="b">
        <f>IF(ISBLANK(AR30),"N/A",AND(IF(AP30&gt;0,TRUE,FALSE),IF(AR30&lt;0.05,TRUE,FALSE)))</f>
        <v>1</v>
      </c>
      <c r="BC30" t="b">
        <f>IF(ISBLANK(AR30),"N/A",AND(IF(AP30&lt;0,TRUE,FALSE),IF(AR30&lt;0.05,TRUE,FALSE)))</f>
        <v>0</v>
      </c>
      <c r="BD30" t="b">
        <f>IF(ISBLANK(AR30),"N/A",AR30&gt;0.05)</f>
        <v>0</v>
      </c>
    </row>
    <row r="31" spans="1:56" x14ac:dyDescent="0.25">
      <c r="A31" t="str">
        <f>INDEX('Country and Variable Crosswalk'!B:B, MATCH('Urban Science Awareness 2015'!B31, 'Country and Variable Crosswalk'!A:A, 0))</f>
        <v>JPN</v>
      </c>
      <c r="B31" s="1">
        <v>392</v>
      </c>
      <c r="C31" t="s">
        <v>200</v>
      </c>
      <c r="D31" t="str">
        <f>INDEX('Country and Variable Crosswalk'!P:P, MATCH('Urban Science Awareness 2015'!C31, 'Country and Variable Crosswalk'!O:O, 0))</f>
        <v>Greenhouse Gas</v>
      </c>
      <c r="E31">
        <f>IF(AS31=TRUE, 1, 0)</f>
        <v>0</v>
      </c>
      <c r="F31">
        <f>IF(AT31=TRUE, 1, 0)</f>
        <v>0</v>
      </c>
      <c r="G31">
        <f>IF(AU31=TRUE, 1, 0)</f>
        <v>1</v>
      </c>
      <c r="H31">
        <f>IF(AV31=TRUE, 1, 0)</f>
        <v>0</v>
      </c>
      <c r="I31">
        <f>IF(AW31=TRUE, 1, 0)</f>
        <v>0</v>
      </c>
      <c r="J31">
        <f>IF(AX31=TRUE, 1, 0)</f>
        <v>1</v>
      </c>
      <c r="K31">
        <f>IF(AY31=TRUE, 1, 0)</f>
        <v>0</v>
      </c>
      <c r="L31">
        <f>IF(AZ31=TRUE, 1, 0)</f>
        <v>0</v>
      </c>
      <c r="M31">
        <f>IF(BA31=TRUE, 1, 0)</f>
        <v>1</v>
      </c>
      <c r="N31">
        <f>IF(BB31=TRUE, 1, 0)</f>
        <v>0</v>
      </c>
      <c r="O31">
        <f>IF(BC31=TRUE, 1, 0)</f>
        <v>0</v>
      </c>
      <c r="P31">
        <f>IF(BD31=TRUE, 1, 0)</f>
        <v>1</v>
      </c>
      <c r="Q31">
        <v>5.2191077909370591</v>
      </c>
      <c r="R31">
        <v>0.71874562389356411</v>
      </c>
      <c r="S31">
        <v>39.062704544682738</v>
      </c>
      <c r="T31">
        <v>2.0535321709420145</v>
      </c>
      <c r="U31">
        <v>48.573816860515372</v>
      </c>
      <c r="V31">
        <v>2.2607169878224731</v>
      </c>
      <c r="W31">
        <v>7.1443708038648364</v>
      </c>
      <c r="X31">
        <v>0.84597485570753139</v>
      </c>
      <c r="Y31">
        <v>4.9079204144960196</v>
      </c>
      <c r="Z31">
        <v>0.42356392555990968</v>
      </c>
      <c r="AA31">
        <v>34.946972064272622</v>
      </c>
      <c r="AB31">
        <v>1.2740104704493407</v>
      </c>
      <c r="AC31">
        <v>51.14742473780791</v>
      </c>
      <c r="AD31">
        <v>1.2738012894986237</v>
      </c>
      <c r="AE31">
        <v>8.9976827834234587</v>
      </c>
      <c r="AF31">
        <v>0.52191033472685799</v>
      </c>
      <c r="AG31">
        <v>-0.31118737644103955</v>
      </c>
      <c r="AH31">
        <v>0.84638124134262482</v>
      </c>
      <c r="AI31">
        <v>0.71312073512014273</v>
      </c>
      <c r="AJ31">
        <v>-4.1157324804101165</v>
      </c>
      <c r="AK31">
        <v>2.4949593181953484</v>
      </c>
      <c r="AL31">
        <v>9.9020871270974295E-2</v>
      </c>
      <c r="AM31">
        <v>2.5736078772925381</v>
      </c>
      <c r="AN31">
        <v>2.7378668015026895</v>
      </c>
      <c r="AO31">
        <v>0.34721510940233435</v>
      </c>
      <c r="AP31">
        <v>1.8533119795586224</v>
      </c>
      <c r="AQ31">
        <v>1.0476084877484504</v>
      </c>
      <c r="AR31">
        <v>7.6879130408506399E-2</v>
      </c>
      <c r="AS31" t="b">
        <f>IF(ISBLANK(AI31),"N/A",AND(IF(AG31&gt;0,TRUE,FALSE),IF(AI31&lt;0.05,TRUE,FALSE)))</f>
        <v>0</v>
      </c>
      <c r="AT31" t="b">
        <f>IF(ISBLANK(AI31),"N/A",AND(IF(AG31&lt;0,TRUE,FALSE),IF(AI31&lt;0.05,TRUE,FALSE)))</f>
        <v>0</v>
      </c>
      <c r="AU31" t="b">
        <f>IF(ISBLANK(AI31),"N/A",AI31&gt;0.05)</f>
        <v>1</v>
      </c>
      <c r="AV31" t="b">
        <f>IF(ISBLANK(AL31),"N/A",AND(IF(AJ31&gt;0,TRUE,FALSE),IF(AL31&lt;0.05,TRUE,FALSE)))</f>
        <v>0</v>
      </c>
      <c r="AW31" t="b">
        <f>IF(ISBLANK(AL31),"N/A",AND(IF(AJ31&lt;0,TRUE,FALSE),IF(AL31&lt;0.05,TRUE,FALSE)))</f>
        <v>0</v>
      </c>
      <c r="AX31" t="b">
        <f>IF(ISBLANK(AL31),"N/A",AL31&gt;0.05)</f>
        <v>1</v>
      </c>
      <c r="AY31" t="b">
        <f>IF(ISBLANK(AO31),"N/A",AND(IF(AM31&gt;0,TRUE,FALSE),IF(AO31&lt;0.05,TRUE,FALSE)))</f>
        <v>0</v>
      </c>
      <c r="AZ31" t="b">
        <f>IF(ISBLANK(AO31),"N/A",AND(IF(AM31&lt;0,TRUE,FALSE),IF(AO31&lt;0.05,TRUE,FALSE)))</f>
        <v>0</v>
      </c>
      <c r="BA31" t="b">
        <f>IF(ISBLANK(AO31),"N/A",AO31&gt;0.05)</f>
        <v>1</v>
      </c>
      <c r="BB31" t="b">
        <f>IF(ISBLANK(AR31),"N/A",AND(IF(AP31&gt;0,TRUE,FALSE),IF(AR31&lt;0.05,TRUE,FALSE)))</f>
        <v>0</v>
      </c>
      <c r="BC31" t="b">
        <f>IF(ISBLANK(AR31),"N/A",AND(IF(AP31&lt;0,TRUE,FALSE),IF(AR31&lt;0.05,TRUE,FALSE)))</f>
        <v>0</v>
      </c>
      <c r="BD31" t="b">
        <f>IF(ISBLANK(AR31),"N/A",AR31&gt;0.05)</f>
        <v>1</v>
      </c>
    </row>
    <row r="32" spans="1:56" x14ac:dyDescent="0.25">
      <c r="A32" t="str">
        <f>INDEX('Country and Variable Crosswalk'!B:B, MATCH('Urban Science Awareness 2015'!B32, 'Country and Variable Crosswalk'!A:A, 0))</f>
        <v>JOR</v>
      </c>
      <c r="B32" s="1">
        <v>400</v>
      </c>
      <c r="C32" t="s">
        <v>200</v>
      </c>
      <c r="D32" t="str">
        <f>INDEX('Country and Variable Crosswalk'!P:P, MATCH('Urban Science Awareness 2015'!C32, 'Country and Variable Crosswalk'!O:O, 0))</f>
        <v>Greenhouse Gas</v>
      </c>
      <c r="E32">
        <f>IF(AS32=TRUE, 1, 0)</f>
        <v>0</v>
      </c>
      <c r="F32">
        <f>IF(AT32=TRUE, 1, 0)</f>
        <v>0</v>
      </c>
      <c r="G32">
        <f>IF(AU32=TRUE, 1, 0)</f>
        <v>1</v>
      </c>
      <c r="H32">
        <f>IF(AV32=TRUE, 1, 0)</f>
        <v>0</v>
      </c>
      <c r="I32">
        <f>IF(AW32=TRUE, 1, 0)</f>
        <v>0</v>
      </c>
      <c r="J32">
        <f>IF(AX32=TRUE, 1, 0)</f>
        <v>1</v>
      </c>
      <c r="K32">
        <f>IF(AY32=TRUE, 1, 0)</f>
        <v>0</v>
      </c>
      <c r="L32">
        <f>IF(AZ32=TRUE, 1, 0)</f>
        <v>0</v>
      </c>
      <c r="M32">
        <f>IF(BA32=TRUE, 1, 0)</f>
        <v>1</v>
      </c>
      <c r="N32">
        <f>IF(BB32=TRUE, 1, 0)</f>
        <v>0</v>
      </c>
      <c r="O32">
        <f>IF(BC32=TRUE, 1, 0)</f>
        <v>0</v>
      </c>
      <c r="P32">
        <f>IF(BD32=TRUE, 1, 0)</f>
        <v>1</v>
      </c>
      <c r="Q32">
        <v>23.45481884165979</v>
      </c>
      <c r="R32">
        <v>1.1519879547288205</v>
      </c>
      <c r="S32">
        <v>23.037659113623871</v>
      </c>
      <c r="T32">
        <v>0.85477302851053194</v>
      </c>
      <c r="U32">
        <v>23.2185183537011</v>
      </c>
      <c r="V32">
        <v>0.68317632581604204</v>
      </c>
      <c r="W32">
        <v>30.289003691015239</v>
      </c>
      <c r="X32">
        <v>1.2897531245544718</v>
      </c>
      <c r="Y32">
        <v>20.939935574928011</v>
      </c>
      <c r="Z32">
        <v>1.4187475928622049</v>
      </c>
      <c r="AA32">
        <v>23.19744633821507</v>
      </c>
      <c r="AB32">
        <v>1.0753508405580101</v>
      </c>
      <c r="AC32">
        <v>23.720366995113821</v>
      </c>
      <c r="AD32">
        <v>1.2210801925535946</v>
      </c>
      <c r="AE32">
        <v>32.142251091743098</v>
      </c>
      <c r="AF32">
        <v>1.7582850493383018</v>
      </c>
      <c r="AG32">
        <v>-2.5148832667317791</v>
      </c>
      <c r="AH32">
        <v>2.0824345759055678</v>
      </c>
      <c r="AI32">
        <v>0.22717616170266502</v>
      </c>
      <c r="AJ32">
        <v>0.15978722459119865</v>
      </c>
      <c r="AK32">
        <v>1.49710114588899</v>
      </c>
      <c r="AL32">
        <v>0.91500232387512725</v>
      </c>
      <c r="AM32">
        <v>0.50184864141272101</v>
      </c>
      <c r="AN32">
        <v>1.4184801255413853</v>
      </c>
      <c r="AO32">
        <v>0.72349386008828109</v>
      </c>
      <c r="AP32">
        <v>1.8532474007278594</v>
      </c>
      <c r="AQ32">
        <v>2.4146761018494498</v>
      </c>
      <c r="AR32">
        <v>0.44278835622296531</v>
      </c>
      <c r="AS32" t="b">
        <f>IF(ISBLANK(AI32),"N/A",AND(IF(AG32&gt;0,TRUE,FALSE),IF(AI32&lt;0.05,TRUE,FALSE)))</f>
        <v>0</v>
      </c>
      <c r="AT32" t="b">
        <f>IF(ISBLANK(AI32),"N/A",AND(IF(AG32&lt;0,TRUE,FALSE),IF(AI32&lt;0.05,TRUE,FALSE)))</f>
        <v>0</v>
      </c>
      <c r="AU32" t="b">
        <f>IF(ISBLANK(AI32),"N/A",AI32&gt;0.05)</f>
        <v>1</v>
      </c>
      <c r="AV32" t="b">
        <f>IF(ISBLANK(AL32),"N/A",AND(IF(AJ32&gt;0,TRUE,FALSE),IF(AL32&lt;0.05,TRUE,FALSE)))</f>
        <v>0</v>
      </c>
      <c r="AW32" t="b">
        <f>IF(ISBLANK(AL32),"N/A",AND(IF(AJ32&lt;0,TRUE,FALSE),IF(AL32&lt;0.05,TRUE,FALSE)))</f>
        <v>0</v>
      </c>
      <c r="AX32" t="b">
        <f>IF(ISBLANK(AL32),"N/A",AL32&gt;0.05)</f>
        <v>1</v>
      </c>
      <c r="AY32" t="b">
        <f>IF(ISBLANK(AO32),"N/A",AND(IF(AM32&gt;0,TRUE,FALSE),IF(AO32&lt;0.05,TRUE,FALSE)))</f>
        <v>0</v>
      </c>
      <c r="AZ32" t="b">
        <f>IF(ISBLANK(AO32),"N/A",AND(IF(AM32&lt;0,TRUE,FALSE),IF(AO32&lt;0.05,TRUE,FALSE)))</f>
        <v>0</v>
      </c>
      <c r="BA32" t="b">
        <f>IF(ISBLANK(AO32),"N/A",AO32&gt;0.05)</f>
        <v>1</v>
      </c>
      <c r="BB32" t="b">
        <f>IF(ISBLANK(AR32),"N/A",AND(IF(AP32&gt;0,TRUE,FALSE),IF(AR32&lt;0.05,TRUE,FALSE)))</f>
        <v>0</v>
      </c>
      <c r="BC32" t="b">
        <f>IF(ISBLANK(AR32),"N/A",AND(IF(AP32&lt;0,TRUE,FALSE),IF(AR32&lt;0.05,TRUE,FALSE)))</f>
        <v>0</v>
      </c>
      <c r="BD32" t="b">
        <f>IF(ISBLANK(AR32),"N/A",AR32&gt;0.05)</f>
        <v>1</v>
      </c>
    </row>
    <row r="33" spans="1:56" x14ac:dyDescent="0.25">
      <c r="A33" t="str">
        <f>INDEX('Country and Variable Crosswalk'!B:B, MATCH('Urban Science Awareness 2015'!B33, 'Country and Variable Crosswalk'!A:A, 0))</f>
        <v>KOR</v>
      </c>
      <c r="B33" s="1">
        <v>410</v>
      </c>
      <c r="C33" t="s">
        <v>200</v>
      </c>
      <c r="D33" t="str">
        <f>INDEX('Country and Variable Crosswalk'!P:P, MATCH('Urban Science Awareness 2015'!C33, 'Country and Variable Crosswalk'!O:O, 0))</f>
        <v>Greenhouse Gas</v>
      </c>
      <c r="E33">
        <f>IF(AS33=TRUE, 1, 0)</f>
        <v>0</v>
      </c>
      <c r="F33">
        <f>IF(AT33=TRUE, 1, 0)</f>
        <v>0</v>
      </c>
      <c r="G33">
        <f>IF(AU33=TRUE, 1, 0)</f>
        <v>0</v>
      </c>
      <c r="H33">
        <f>IF(AV33=TRUE, 1, 0)</f>
        <v>0</v>
      </c>
      <c r="I33">
        <f>IF(AW33=TRUE, 1, 0)</f>
        <v>0</v>
      </c>
      <c r="J33">
        <f>IF(AX33=TRUE, 1, 0)</f>
        <v>1</v>
      </c>
      <c r="K33">
        <f>IF(AY33=TRUE, 1, 0)</f>
        <v>0</v>
      </c>
      <c r="L33">
        <f>IF(AZ33=TRUE, 1, 0)</f>
        <v>0</v>
      </c>
      <c r="M33">
        <f>IF(BA33=TRUE, 1, 0)</f>
        <v>1</v>
      </c>
      <c r="N33">
        <f>IF(BB33=TRUE, 1, 0)</f>
        <v>0</v>
      </c>
      <c r="O33">
        <f>IF(BC33=TRUE, 1, 0)</f>
        <v>0</v>
      </c>
      <c r="P33">
        <f>IF(BD33=TRUE, 1, 0)</f>
        <v>1</v>
      </c>
      <c r="Q33">
        <v>0</v>
      </c>
      <c r="S33">
        <v>23.68036231087882</v>
      </c>
      <c r="T33">
        <v>3.0104825480522481</v>
      </c>
      <c r="U33">
        <v>50.838484940905097</v>
      </c>
      <c r="V33">
        <v>2.7571568035583276</v>
      </c>
      <c r="W33">
        <v>22.134412770987641</v>
      </c>
      <c r="X33">
        <v>2.6440210390636127</v>
      </c>
      <c r="Y33">
        <v>3.9841979079279959</v>
      </c>
      <c r="Z33">
        <v>0.32483743532598225</v>
      </c>
      <c r="AA33">
        <v>23.999950554092731</v>
      </c>
      <c r="AB33">
        <v>0.92333796278198843</v>
      </c>
      <c r="AC33">
        <v>49.255436928507322</v>
      </c>
      <c r="AD33">
        <v>0.76765551632647666</v>
      </c>
      <c r="AE33">
        <v>22.760414609471969</v>
      </c>
      <c r="AF33">
        <v>0.93826585193503498</v>
      </c>
      <c r="AG33">
        <v>0</v>
      </c>
      <c r="AJ33">
        <v>0.31958824321391077</v>
      </c>
      <c r="AK33">
        <v>3.2397757316336011</v>
      </c>
      <c r="AL33">
        <v>0.9214200006476283</v>
      </c>
      <c r="AM33">
        <v>-1.583048012397775</v>
      </c>
      <c r="AN33">
        <v>2.9927790711435658</v>
      </c>
      <c r="AO33">
        <v>0.59683607374588898</v>
      </c>
      <c r="AP33">
        <v>0.62600183848432778</v>
      </c>
      <c r="AQ33">
        <v>2.8386461404097356</v>
      </c>
      <c r="AR33">
        <v>0.82545972616069518</v>
      </c>
      <c r="AS33" t="str">
        <f>IF(ISBLANK(AI33),"N/A",AND(IF(AG33&gt;0,TRUE,FALSE),IF(AI33&lt;0.05,TRUE,FALSE)))</f>
        <v>N/A</v>
      </c>
      <c r="AT33" t="str">
        <f>IF(ISBLANK(AI33),"N/A",AND(IF(AG33&lt;0,TRUE,FALSE),IF(AI33&lt;0.05,TRUE,FALSE)))</f>
        <v>N/A</v>
      </c>
      <c r="AU33" t="str">
        <f>IF(ISBLANK(AI33),"N/A",AI33&gt;0.05)</f>
        <v>N/A</v>
      </c>
      <c r="AV33" t="b">
        <f>IF(ISBLANK(AL33),"N/A",AND(IF(AJ33&gt;0,TRUE,FALSE),IF(AL33&lt;0.05,TRUE,FALSE)))</f>
        <v>0</v>
      </c>
      <c r="AW33" t="b">
        <f>IF(ISBLANK(AL33),"N/A",AND(IF(AJ33&lt;0,TRUE,FALSE),IF(AL33&lt;0.05,TRUE,FALSE)))</f>
        <v>0</v>
      </c>
      <c r="AX33" t="b">
        <f>IF(ISBLANK(AL33),"N/A",AL33&gt;0.05)</f>
        <v>1</v>
      </c>
      <c r="AY33" t="b">
        <f>IF(ISBLANK(AO33),"N/A",AND(IF(AM33&gt;0,TRUE,FALSE),IF(AO33&lt;0.05,TRUE,FALSE)))</f>
        <v>0</v>
      </c>
      <c r="AZ33" t="b">
        <f>IF(ISBLANK(AO33),"N/A",AND(IF(AM33&lt;0,TRUE,FALSE),IF(AO33&lt;0.05,TRUE,FALSE)))</f>
        <v>0</v>
      </c>
      <c r="BA33" t="b">
        <f>IF(ISBLANK(AO33),"N/A",AO33&gt;0.05)</f>
        <v>1</v>
      </c>
      <c r="BB33" t="b">
        <f>IF(ISBLANK(AR33),"N/A",AND(IF(AP33&gt;0,TRUE,FALSE),IF(AR33&lt;0.05,TRUE,FALSE)))</f>
        <v>0</v>
      </c>
      <c r="BC33" t="b">
        <f>IF(ISBLANK(AR33),"N/A",AND(IF(AP33&lt;0,TRUE,FALSE),IF(AR33&lt;0.05,TRUE,FALSE)))</f>
        <v>0</v>
      </c>
      <c r="BD33" t="b">
        <f>IF(ISBLANK(AR33),"N/A",AR33&gt;0.05)</f>
        <v>1</v>
      </c>
    </row>
    <row r="34" spans="1:56" x14ac:dyDescent="0.25">
      <c r="A34" t="str">
        <f>INDEX('Country and Variable Crosswalk'!B:B, MATCH('Urban Science Awareness 2015'!B34, 'Country and Variable Crosswalk'!A:A, 0))</f>
        <v>KSV</v>
      </c>
      <c r="B34" s="1">
        <v>411</v>
      </c>
      <c r="C34" t="s">
        <v>200</v>
      </c>
      <c r="D34" t="str">
        <f>INDEX('Country and Variable Crosswalk'!P:P, MATCH('Urban Science Awareness 2015'!C34, 'Country and Variable Crosswalk'!O:O, 0))</f>
        <v>Greenhouse Gas</v>
      </c>
      <c r="E34">
        <f>IF(AS34=TRUE, 1, 0)</f>
        <v>0</v>
      </c>
      <c r="F34">
        <f>IF(AT34=TRUE, 1, 0)</f>
        <v>1</v>
      </c>
      <c r="G34">
        <f>IF(AU34=TRUE, 1, 0)</f>
        <v>0</v>
      </c>
      <c r="H34">
        <f>IF(AV34=TRUE, 1, 0)</f>
        <v>0</v>
      </c>
      <c r="I34">
        <f>IF(AW34=TRUE, 1, 0)</f>
        <v>0</v>
      </c>
      <c r="J34">
        <f>IF(AX34=TRUE, 1, 0)</f>
        <v>1</v>
      </c>
      <c r="K34">
        <f>IF(AY34=TRUE, 1, 0)</f>
        <v>0</v>
      </c>
      <c r="L34">
        <f>IF(AZ34=TRUE, 1, 0)</f>
        <v>0</v>
      </c>
      <c r="M34">
        <f>IF(BA34=TRUE, 1, 0)</f>
        <v>1</v>
      </c>
      <c r="N34">
        <f>IF(BB34=TRUE, 1, 0)</f>
        <v>0</v>
      </c>
      <c r="O34">
        <f>IF(BC34=TRUE, 1, 0)</f>
        <v>0</v>
      </c>
      <c r="P34">
        <f>IF(BD34=TRUE, 1, 0)</f>
        <v>1</v>
      </c>
      <c r="Q34">
        <v>25.794286286523899</v>
      </c>
      <c r="R34">
        <v>0.88268579200592956</v>
      </c>
      <c r="S34">
        <v>25.007731812381021</v>
      </c>
      <c r="T34">
        <v>0.85576990320481128</v>
      </c>
      <c r="U34">
        <v>31.314857063550321</v>
      </c>
      <c r="V34">
        <v>0.82830901502237009</v>
      </c>
      <c r="W34">
        <v>17.883124837544781</v>
      </c>
      <c r="X34">
        <v>0.85865325804351211</v>
      </c>
      <c r="Y34">
        <v>21.91825578769588</v>
      </c>
      <c r="Z34">
        <v>1.2374017432484665</v>
      </c>
      <c r="AA34">
        <v>26.966249756814548</v>
      </c>
      <c r="AB34">
        <v>1.410768106710196</v>
      </c>
      <c r="AC34">
        <v>31.829273818823751</v>
      </c>
      <c r="AD34">
        <v>1.4186909774212542</v>
      </c>
      <c r="AE34">
        <v>19.286220636665831</v>
      </c>
      <c r="AF34">
        <v>1.3431810622577767</v>
      </c>
      <c r="AG34">
        <v>-3.876030498828019</v>
      </c>
      <c r="AH34">
        <v>1.5155323822655042</v>
      </c>
      <c r="AI34">
        <v>1.0541627159029274E-2</v>
      </c>
      <c r="AJ34">
        <v>1.9585179444335274</v>
      </c>
      <c r="AK34">
        <v>1.5583008936136957</v>
      </c>
      <c r="AL34">
        <v>0.20881551821166458</v>
      </c>
      <c r="AM34">
        <v>0.51441675527343023</v>
      </c>
      <c r="AN34">
        <v>1.7198183593596339</v>
      </c>
      <c r="AO34">
        <v>0.76485527986398594</v>
      </c>
      <c r="AP34">
        <v>1.4030957991210506</v>
      </c>
      <c r="AQ34">
        <v>1.5850817245827722</v>
      </c>
      <c r="AR34">
        <v>0.37605508089529255</v>
      </c>
      <c r="AS34" t="b">
        <f>IF(ISBLANK(AI34),"N/A",AND(IF(AG34&gt;0,TRUE,FALSE),IF(AI34&lt;0.05,TRUE,FALSE)))</f>
        <v>0</v>
      </c>
      <c r="AT34" t="b">
        <f>IF(ISBLANK(AI34),"N/A",AND(IF(AG34&lt;0,TRUE,FALSE),IF(AI34&lt;0.05,TRUE,FALSE)))</f>
        <v>1</v>
      </c>
      <c r="AU34" t="b">
        <f>IF(ISBLANK(AI34),"N/A",AI34&gt;0.05)</f>
        <v>0</v>
      </c>
      <c r="AV34" t="b">
        <f>IF(ISBLANK(AL34),"N/A",AND(IF(AJ34&gt;0,TRUE,FALSE),IF(AL34&lt;0.05,TRUE,FALSE)))</f>
        <v>0</v>
      </c>
      <c r="AW34" t="b">
        <f>IF(ISBLANK(AL34),"N/A",AND(IF(AJ34&lt;0,TRUE,FALSE),IF(AL34&lt;0.05,TRUE,FALSE)))</f>
        <v>0</v>
      </c>
      <c r="AX34" t="b">
        <f>IF(ISBLANK(AL34),"N/A",AL34&gt;0.05)</f>
        <v>1</v>
      </c>
      <c r="AY34" t="b">
        <f>IF(ISBLANK(AO34),"N/A",AND(IF(AM34&gt;0,TRUE,FALSE),IF(AO34&lt;0.05,TRUE,FALSE)))</f>
        <v>0</v>
      </c>
      <c r="AZ34" t="b">
        <f>IF(ISBLANK(AO34),"N/A",AND(IF(AM34&lt;0,TRUE,FALSE),IF(AO34&lt;0.05,TRUE,FALSE)))</f>
        <v>0</v>
      </c>
      <c r="BA34" t="b">
        <f>IF(ISBLANK(AO34),"N/A",AO34&gt;0.05)</f>
        <v>1</v>
      </c>
      <c r="BB34" t="b">
        <f>IF(ISBLANK(AR34),"N/A",AND(IF(AP34&gt;0,TRUE,FALSE),IF(AR34&lt;0.05,TRUE,FALSE)))</f>
        <v>0</v>
      </c>
      <c r="BC34" t="b">
        <f>IF(ISBLANK(AR34),"N/A",AND(IF(AP34&lt;0,TRUE,FALSE),IF(AR34&lt;0.05,TRUE,FALSE)))</f>
        <v>0</v>
      </c>
      <c r="BD34" t="b">
        <f>IF(ISBLANK(AR34),"N/A",AR34&gt;0.05)</f>
        <v>1</v>
      </c>
    </row>
    <row r="35" spans="1:56" x14ac:dyDescent="0.25">
      <c r="A35" t="str">
        <f>INDEX('Country and Variable Crosswalk'!B:B, MATCH('Urban Science Awareness 2015'!B35, 'Country and Variable Crosswalk'!A:A, 0))</f>
        <v>LBN</v>
      </c>
      <c r="B35" s="1">
        <v>422</v>
      </c>
      <c r="C35" t="s">
        <v>200</v>
      </c>
      <c r="D35" t="str">
        <f>INDEX('Country and Variable Crosswalk'!P:P, MATCH('Urban Science Awareness 2015'!C35, 'Country and Variable Crosswalk'!O:O, 0))</f>
        <v>Greenhouse Gas</v>
      </c>
      <c r="E35">
        <f>IF(AS35=TRUE, 1, 0)</f>
        <v>0</v>
      </c>
      <c r="F35">
        <f>IF(AT35=TRUE, 1, 0)</f>
        <v>0</v>
      </c>
      <c r="G35">
        <f>IF(AU35=TRUE, 1, 0)</f>
        <v>1</v>
      </c>
      <c r="H35">
        <f>IF(AV35=TRUE, 1, 0)</f>
        <v>0</v>
      </c>
      <c r="I35">
        <f>IF(AW35=TRUE, 1, 0)</f>
        <v>1</v>
      </c>
      <c r="J35">
        <f>IF(AX35=TRUE, 1, 0)</f>
        <v>0</v>
      </c>
      <c r="K35">
        <f>IF(AY35=TRUE, 1, 0)</f>
        <v>0</v>
      </c>
      <c r="L35">
        <f>IF(AZ35=TRUE, 1, 0)</f>
        <v>0</v>
      </c>
      <c r="M35">
        <f>IF(BA35=TRUE, 1, 0)</f>
        <v>1</v>
      </c>
      <c r="N35">
        <f>IF(BB35=TRUE, 1, 0)</f>
        <v>1</v>
      </c>
      <c r="O35">
        <f>IF(BC35=TRUE, 1, 0)</f>
        <v>0</v>
      </c>
      <c r="P35">
        <f>IF(BD35=TRUE, 1, 0)</f>
        <v>0</v>
      </c>
      <c r="Q35">
        <v>17.03609353666252</v>
      </c>
      <c r="R35">
        <v>1.4938565482192976</v>
      </c>
      <c r="S35">
        <v>24.385987026316549</v>
      </c>
      <c r="T35">
        <v>1.1986228423720926</v>
      </c>
      <c r="U35">
        <v>29.59862731721346</v>
      </c>
      <c r="V35">
        <v>1.5753760954791389</v>
      </c>
      <c r="W35">
        <v>28.979292119807461</v>
      </c>
      <c r="X35">
        <v>1.5256452831747493</v>
      </c>
      <c r="Y35">
        <v>13.9973023518752</v>
      </c>
      <c r="Z35">
        <v>2.0978061084012012</v>
      </c>
      <c r="AA35">
        <v>18.433223125068231</v>
      </c>
      <c r="AB35">
        <v>1.78914757565692</v>
      </c>
      <c r="AC35">
        <v>32.64202943293644</v>
      </c>
      <c r="AD35">
        <v>1.9828349858992993</v>
      </c>
      <c r="AE35">
        <v>34.927445090120123</v>
      </c>
      <c r="AF35">
        <v>2.0520024369440208</v>
      </c>
      <c r="AG35">
        <v>-3.0387911847873195</v>
      </c>
      <c r="AH35">
        <v>2.7004101900626383</v>
      </c>
      <c r="AI35">
        <v>0.26045885544884961</v>
      </c>
      <c r="AJ35">
        <v>-5.9527639012483178</v>
      </c>
      <c r="AK35">
        <v>2.235505454402448</v>
      </c>
      <c r="AL35">
        <v>7.7487279858494337E-3</v>
      </c>
      <c r="AM35">
        <v>3.04340211572298</v>
      </c>
      <c r="AN35">
        <v>2.4378394544102284</v>
      </c>
      <c r="AO35">
        <v>0.21188410741505806</v>
      </c>
      <c r="AP35">
        <v>5.9481529703126625</v>
      </c>
      <c r="AQ35">
        <v>2.5683206670600387</v>
      </c>
      <c r="AR35">
        <v>2.055992046406856E-2</v>
      </c>
      <c r="AS35" t="b">
        <f>IF(ISBLANK(AI35),"N/A",AND(IF(AG35&gt;0,TRUE,FALSE),IF(AI35&lt;0.05,TRUE,FALSE)))</f>
        <v>0</v>
      </c>
      <c r="AT35" t="b">
        <f>IF(ISBLANK(AI35),"N/A",AND(IF(AG35&lt;0,TRUE,FALSE),IF(AI35&lt;0.05,TRUE,FALSE)))</f>
        <v>0</v>
      </c>
      <c r="AU35" t="b">
        <f>IF(ISBLANK(AI35),"N/A",AI35&gt;0.05)</f>
        <v>1</v>
      </c>
      <c r="AV35" t="b">
        <f>IF(ISBLANK(AL35),"N/A",AND(IF(AJ35&gt;0,TRUE,FALSE),IF(AL35&lt;0.05,TRUE,FALSE)))</f>
        <v>0</v>
      </c>
      <c r="AW35" t="b">
        <f>IF(ISBLANK(AL35),"N/A",AND(IF(AJ35&lt;0,TRUE,FALSE),IF(AL35&lt;0.05,TRUE,FALSE)))</f>
        <v>1</v>
      </c>
      <c r="AX35" t="b">
        <f>IF(ISBLANK(AL35),"N/A",AL35&gt;0.05)</f>
        <v>0</v>
      </c>
      <c r="AY35" t="b">
        <f>IF(ISBLANK(AO35),"N/A",AND(IF(AM35&gt;0,TRUE,FALSE),IF(AO35&lt;0.05,TRUE,FALSE)))</f>
        <v>0</v>
      </c>
      <c r="AZ35" t="b">
        <f>IF(ISBLANK(AO35),"N/A",AND(IF(AM35&lt;0,TRUE,FALSE),IF(AO35&lt;0.05,TRUE,FALSE)))</f>
        <v>0</v>
      </c>
      <c r="BA35" t="b">
        <f>IF(ISBLANK(AO35),"N/A",AO35&gt;0.05)</f>
        <v>1</v>
      </c>
      <c r="BB35" t="b">
        <f>IF(ISBLANK(AR35),"N/A",AND(IF(AP35&gt;0,TRUE,FALSE),IF(AR35&lt;0.05,TRUE,FALSE)))</f>
        <v>1</v>
      </c>
      <c r="BC35" t="b">
        <f>IF(ISBLANK(AR35),"N/A",AND(IF(AP35&lt;0,TRUE,FALSE),IF(AR35&lt;0.05,TRUE,FALSE)))</f>
        <v>0</v>
      </c>
      <c r="BD35" t="b">
        <f>IF(ISBLANK(AR35),"N/A",AR35&gt;0.05)</f>
        <v>0</v>
      </c>
    </row>
    <row r="36" spans="1:56" x14ac:dyDescent="0.25">
      <c r="A36" t="str">
        <f>INDEX('Country and Variable Crosswalk'!B:B, MATCH('Urban Science Awareness 2015'!B36, 'Country and Variable Crosswalk'!A:A, 0))</f>
        <v>LVA</v>
      </c>
      <c r="B36" s="1">
        <v>428</v>
      </c>
      <c r="C36" t="s">
        <v>200</v>
      </c>
      <c r="D36" t="str">
        <f>INDEX('Country and Variable Crosswalk'!P:P, MATCH('Urban Science Awareness 2015'!C36, 'Country and Variable Crosswalk'!O:O, 0))</f>
        <v>Greenhouse Gas</v>
      </c>
      <c r="E36">
        <f>IF(AS36=TRUE, 1, 0)</f>
        <v>0</v>
      </c>
      <c r="F36">
        <f>IF(AT36=TRUE, 1, 0)</f>
        <v>0</v>
      </c>
      <c r="G36">
        <f>IF(AU36=TRUE, 1, 0)</f>
        <v>1</v>
      </c>
      <c r="H36">
        <f>IF(AV36=TRUE, 1, 0)</f>
        <v>0</v>
      </c>
      <c r="I36">
        <f>IF(AW36=TRUE, 1, 0)</f>
        <v>0</v>
      </c>
      <c r="J36">
        <f>IF(AX36=TRUE, 1, 0)</f>
        <v>1</v>
      </c>
      <c r="K36">
        <f>IF(AY36=TRUE, 1, 0)</f>
        <v>0</v>
      </c>
      <c r="L36">
        <f>IF(AZ36=TRUE, 1, 0)</f>
        <v>0</v>
      </c>
      <c r="M36">
        <f>IF(BA36=TRUE, 1, 0)</f>
        <v>1</v>
      </c>
      <c r="N36">
        <f>IF(BB36=TRUE, 1, 0)</f>
        <v>0</v>
      </c>
      <c r="O36">
        <f>IF(BC36=TRUE, 1, 0)</f>
        <v>0</v>
      </c>
      <c r="P36">
        <f>IF(BD36=TRUE, 1, 0)</f>
        <v>1</v>
      </c>
      <c r="Q36">
        <v>16.57837717261047</v>
      </c>
      <c r="R36">
        <v>0.84726443939912732</v>
      </c>
      <c r="S36">
        <v>36.161405435308637</v>
      </c>
      <c r="T36">
        <v>1.1208094077376189</v>
      </c>
      <c r="U36">
        <v>36.395986884048646</v>
      </c>
      <c r="V36">
        <v>0.97979535122859052</v>
      </c>
      <c r="W36">
        <v>10.864230508032239</v>
      </c>
      <c r="X36">
        <v>0.66222108939528956</v>
      </c>
      <c r="Y36">
        <v>17.545187083431699</v>
      </c>
      <c r="Z36">
        <v>1.1140229712684506</v>
      </c>
      <c r="AA36">
        <v>33.666488769443362</v>
      </c>
      <c r="AB36">
        <v>1.3459165979033023</v>
      </c>
      <c r="AC36">
        <v>36.074016603592682</v>
      </c>
      <c r="AD36">
        <v>1.2705457115407988</v>
      </c>
      <c r="AE36">
        <v>12.71430754353227</v>
      </c>
      <c r="AF36">
        <v>1.0716684038036162</v>
      </c>
      <c r="AG36">
        <v>0.96680991082122958</v>
      </c>
      <c r="AH36">
        <v>1.3917933366231976</v>
      </c>
      <c r="AI36">
        <v>0.48727436806030949</v>
      </c>
      <c r="AJ36">
        <v>-2.4949166658652757</v>
      </c>
      <c r="AK36">
        <v>1.5855242096731985</v>
      </c>
      <c r="AL36">
        <v>0.11558932496498282</v>
      </c>
      <c r="AM36">
        <v>-0.32197028045596454</v>
      </c>
      <c r="AN36">
        <v>1.5828665345726727</v>
      </c>
      <c r="AO36">
        <v>0.83881488123988124</v>
      </c>
      <c r="AP36">
        <v>1.8500770355000302</v>
      </c>
      <c r="AQ36">
        <v>1.3484291841982274</v>
      </c>
      <c r="AR36">
        <v>0.17005600529845222</v>
      </c>
      <c r="AS36" t="b">
        <f>IF(ISBLANK(AI36),"N/A",AND(IF(AG36&gt;0,TRUE,FALSE),IF(AI36&lt;0.05,TRUE,FALSE)))</f>
        <v>0</v>
      </c>
      <c r="AT36" t="b">
        <f>IF(ISBLANK(AI36),"N/A",AND(IF(AG36&lt;0,TRUE,FALSE),IF(AI36&lt;0.05,TRUE,FALSE)))</f>
        <v>0</v>
      </c>
      <c r="AU36" t="b">
        <f>IF(ISBLANK(AI36),"N/A",AI36&gt;0.05)</f>
        <v>1</v>
      </c>
      <c r="AV36" t="b">
        <f>IF(ISBLANK(AL36),"N/A",AND(IF(AJ36&gt;0,TRUE,FALSE),IF(AL36&lt;0.05,TRUE,FALSE)))</f>
        <v>0</v>
      </c>
      <c r="AW36" t="b">
        <f>IF(ISBLANK(AL36),"N/A",AND(IF(AJ36&lt;0,TRUE,FALSE),IF(AL36&lt;0.05,TRUE,FALSE)))</f>
        <v>0</v>
      </c>
      <c r="AX36" t="b">
        <f>IF(ISBLANK(AL36),"N/A",AL36&gt;0.05)</f>
        <v>1</v>
      </c>
      <c r="AY36" t="b">
        <f>IF(ISBLANK(AO36),"N/A",AND(IF(AM36&gt;0,TRUE,FALSE),IF(AO36&lt;0.05,TRUE,FALSE)))</f>
        <v>0</v>
      </c>
      <c r="AZ36" t="b">
        <f>IF(ISBLANK(AO36),"N/A",AND(IF(AM36&lt;0,TRUE,FALSE),IF(AO36&lt;0.05,TRUE,FALSE)))</f>
        <v>0</v>
      </c>
      <c r="BA36" t="b">
        <f>IF(ISBLANK(AO36),"N/A",AO36&gt;0.05)</f>
        <v>1</v>
      </c>
      <c r="BB36" t="b">
        <f>IF(ISBLANK(AR36),"N/A",AND(IF(AP36&gt;0,TRUE,FALSE),IF(AR36&lt;0.05,TRUE,FALSE)))</f>
        <v>0</v>
      </c>
      <c r="BC36" t="b">
        <f>IF(ISBLANK(AR36),"N/A",AND(IF(AP36&lt;0,TRUE,FALSE),IF(AR36&lt;0.05,TRUE,FALSE)))</f>
        <v>0</v>
      </c>
      <c r="BD36" t="b">
        <f>IF(ISBLANK(AR36),"N/A",AR36&gt;0.05)</f>
        <v>1</v>
      </c>
    </row>
    <row r="37" spans="1:56" x14ac:dyDescent="0.25">
      <c r="A37" t="str">
        <f>INDEX('Country and Variable Crosswalk'!B:B, MATCH('Urban Science Awareness 2015'!B37, 'Country and Variable Crosswalk'!A:A, 0))</f>
        <v>LTU</v>
      </c>
      <c r="B37" s="1">
        <v>440</v>
      </c>
      <c r="C37" t="s">
        <v>200</v>
      </c>
      <c r="D37" t="str">
        <f>INDEX('Country and Variable Crosswalk'!P:P, MATCH('Urban Science Awareness 2015'!C37, 'Country and Variable Crosswalk'!O:O, 0))</f>
        <v>Greenhouse Gas</v>
      </c>
      <c r="E37">
        <f>IF(AS37=TRUE, 1, 0)</f>
        <v>0</v>
      </c>
      <c r="F37">
        <f>IF(AT37=TRUE, 1, 0)</f>
        <v>0</v>
      </c>
      <c r="G37">
        <f>IF(AU37=TRUE, 1, 0)</f>
        <v>1</v>
      </c>
      <c r="H37">
        <f>IF(AV37=TRUE, 1, 0)</f>
        <v>0</v>
      </c>
      <c r="I37">
        <f>IF(AW37=TRUE, 1, 0)</f>
        <v>0</v>
      </c>
      <c r="J37">
        <f>IF(AX37=TRUE, 1, 0)</f>
        <v>1</v>
      </c>
      <c r="K37">
        <f>IF(AY37=TRUE, 1, 0)</f>
        <v>0</v>
      </c>
      <c r="L37">
        <f>IF(AZ37=TRUE, 1, 0)</f>
        <v>0</v>
      </c>
      <c r="M37">
        <f>IF(BA37=TRUE, 1, 0)</f>
        <v>1</v>
      </c>
      <c r="N37">
        <f>IF(BB37=TRUE, 1, 0)</f>
        <v>1</v>
      </c>
      <c r="O37">
        <f>IF(BC37=TRUE, 1, 0)</f>
        <v>0</v>
      </c>
      <c r="P37">
        <f>IF(BD37=TRUE, 1, 0)</f>
        <v>0</v>
      </c>
      <c r="Q37">
        <v>10.51752487250857</v>
      </c>
      <c r="R37">
        <v>0.7372932770476931</v>
      </c>
      <c r="S37">
        <v>27.130826649331951</v>
      </c>
      <c r="T37">
        <v>1.0006047073960913</v>
      </c>
      <c r="U37">
        <v>33.709048427052977</v>
      </c>
      <c r="V37">
        <v>0.84848283261913759</v>
      </c>
      <c r="W37">
        <v>28.642600051106491</v>
      </c>
      <c r="X37">
        <v>1.0104289123751893</v>
      </c>
      <c r="Y37">
        <v>8.573734052276885</v>
      </c>
      <c r="Z37">
        <v>0.92010689000935819</v>
      </c>
      <c r="AA37">
        <v>24.840720034785161</v>
      </c>
      <c r="AB37">
        <v>1.2999731292915848</v>
      </c>
      <c r="AC37">
        <v>33.17907256372915</v>
      </c>
      <c r="AD37">
        <v>1.0365355374817737</v>
      </c>
      <c r="AE37">
        <v>33.40647334920881</v>
      </c>
      <c r="AF37">
        <v>1.8594532205448369</v>
      </c>
      <c r="AG37">
        <v>-1.9437908202316851</v>
      </c>
      <c r="AH37">
        <v>1.177310734745588</v>
      </c>
      <c r="AI37">
        <v>9.8729764959385527E-2</v>
      </c>
      <c r="AJ37">
        <v>-2.2901066145467901</v>
      </c>
      <c r="AK37">
        <v>1.7171743469296561</v>
      </c>
      <c r="AL37">
        <v>0.1823191522309216</v>
      </c>
      <c r="AM37">
        <v>-0.52997586332382696</v>
      </c>
      <c r="AN37">
        <v>1.387833954644319</v>
      </c>
      <c r="AO37">
        <v>0.70255581001786083</v>
      </c>
      <c r="AP37">
        <v>4.7638732981023182</v>
      </c>
      <c r="AQ37">
        <v>2.211679802822367</v>
      </c>
      <c r="AR37">
        <v>3.1243185886261692E-2</v>
      </c>
      <c r="AS37" t="b">
        <f>IF(ISBLANK(AI37),"N/A",AND(IF(AG37&gt;0,TRUE,FALSE),IF(AI37&lt;0.05,TRUE,FALSE)))</f>
        <v>0</v>
      </c>
      <c r="AT37" t="b">
        <f>IF(ISBLANK(AI37),"N/A",AND(IF(AG37&lt;0,TRUE,FALSE),IF(AI37&lt;0.05,TRUE,FALSE)))</f>
        <v>0</v>
      </c>
      <c r="AU37" t="b">
        <f>IF(ISBLANK(AI37),"N/A",AI37&gt;0.05)</f>
        <v>1</v>
      </c>
      <c r="AV37" t="b">
        <f>IF(ISBLANK(AL37),"N/A",AND(IF(AJ37&gt;0,TRUE,FALSE),IF(AL37&lt;0.05,TRUE,FALSE)))</f>
        <v>0</v>
      </c>
      <c r="AW37" t="b">
        <f>IF(ISBLANK(AL37),"N/A",AND(IF(AJ37&lt;0,TRUE,FALSE),IF(AL37&lt;0.05,TRUE,FALSE)))</f>
        <v>0</v>
      </c>
      <c r="AX37" t="b">
        <f>IF(ISBLANK(AL37),"N/A",AL37&gt;0.05)</f>
        <v>1</v>
      </c>
      <c r="AY37" t="b">
        <f>IF(ISBLANK(AO37),"N/A",AND(IF(AM37&gt;0,TRUE,FALSE),IF(AO37&lt;0.05,TRUE,FALSE)))</f>
        <v>0</v>
      </c>
      <c r="AZ37" t="b">
        <f>IF(ISBLANK(AO37),"N/A",AND(IF(AM37&lt;0,TRUE,FALSE),IF(AO37&lt;0.05,TRUE,FALSE)))</f>
        <v>0</v>
      </c>
      <c r="BA37" t="b">
        <f>IF(ISBLANK(AO37),"N/A",AO37&gt;0.05)</f>
        <v>1</v>
      </c>
      <c r="BB37" t="b">
        <f>IF(ISBLANK(AR37),"N/A",AND(IF(AP37&gt;0,TRUE,FALSE),IF(AR37&lt;0.05,TRUE,FALSE)))</f>
        <v>1</v>
      </c>
      <c r="BC37" t="b">
        <f>IF(ISBLANK(AR37),"N/A",AND(IF(AP37&lt;0,TRUE,FALSE),IF(AR37&lt;0.05,TRUE,FALSE)))</f>
        <v>0</v>
      </c>
      <c r="BD37" t="b">
        <f>IF(ISBLANK(AR37),"N/A",AR37&gt;0.05)</f>
        <v>0</v>
      </c>
    </row>
    <row r="38" spans="1:56" x14ac:dyDescent="0.25">
      <c r="A38" t="str">
        <f>INDEX('Country and Variable Crosswalk'!B:B, MATCH('Urban Science Awareness 2015'!B38, 'Country and Variable Crosswalk'!A:A, 0))</f>
        <v>LUX</v>
      </c>
      <c r="B38" s="1">
        <v>442</v>
      </c>
      <c r="C38" t="s">
        <v>200</v>
      </c>
      <c r="D38" t="str">
        <f>INDEX('Country and Variable Crosswalk'!P:P, MATCH('Urban Science Awareness 2015'!C38, 'Country and Variable Crosswalk'!O:O, 0))</f>
        <v>Greenhouse Gas</v>
      </c>
      <c r="E38">
        <f>IF(AS38=TRUE, 1, 0)</f>
        <v>0</v>
      </c>
      <c r="F38">
        <f>IF(AT38=TRUE, 1, 0)</f>
        <v>1</v>
      </c>
      <c r="G38">
        <f>IF(AU38=TRUE, 1, 0)</f>
        <v>0</v>
      </c>
      <c r="H38">
        <f>IF(AV38=TRUE, 1, 0)</f>
        <v>0</v>
      </c>
      <c r="I38">
        <f>IF(AW38=TRUE, 1, 0)</f>
        <v>1</v>
      </c>
      <c r="J38">
        <f>IF(AX38=TRUE, 1, 0)</f>
        <v>0</v>
      </c>
      <c r="K38">
        <f>IF(AY38=TRUE, 1, 0)</f>
        <v>1</v>
      </c>
      <c r="L38">
        <f>IF(AZ38=TRUE, 1, 0)</f>
        <v>0</v>
      </c>
      <c r="M38">
        <f>IF(BA38=TRUE, 1, 0)</f>
        <v>0</v>
      </c>
      <c r="N38">
        <f>IF(BB38=TRUE, 1, 0)</f>
        <v>1</v>
      </c>
      <c r="O38">
        <f>IF(BC38=TRUE, 1, 0)</f>
        <v>0</v>
      </c>
      <c r="P38">
        <f>IF(BD38=TRUE, 1, 0)</f>
        <v>0</v>
      </c>
      <c r="Q38">
        <v>22.857252830624159</v>
      </c>
      <c r="R38">
        <v>0.8071757846095029</v>
      </c>
      <c r="S38">
        <v>27.76067047558773</v>
      </c>
      <c r="T38">
        <v>0.71568620483783107</v>
      </c>
      <c r="U38">
        <v>30.758879732263939</v>
      </c>
      <c r="V38">
        <v>0.92638100943952839</v>
      </c>
      <c r="W38">
        <v>18.623196961524169</v>
      </c>
      <c r="X38">
        <v>0.71440970895500699</v>
      </c>
      <c r="Y38">
        <v>13.336698001203651</v>
      </c>
      <c r="Z38">
        <v>0.7036916599759534</v>
      </c>
      <c r="AA38">
        <v>24.654910091778198</v>
      </c>
      <c r="AB38">
        <v>0.81422688384620856</v>
      </c>
      <c r="AC38">
        <v>33.659374410608287</v>
      </c>
      <c r="AD38">
        <v>0.93505439351815067</v>
      </c>
      <c r="AE38">
        <v>28.34901749640985</v>
      </c>
      <c r="AF38">
        <v>0.96027528698593345</v>
      </c>
      <c r="AG38">
        <v>-9.520554829420508</v>
      </c>
      <c r="AH38">
        <v>1.1933865254979181</v>
      </c>
      <c r="AI38">
        <v>1.4900919724496503E-15</v>
      </c>
      <c r="AJ38">
        <v>-3.1057603838095318</v>
      </c>
      <c r="AK38">
        <v>0.96149638437955121</v>
      </c>
      <c r="AL38">
        <v>1.2373301217278589E-3</v>
      </c>
      <c r="AM38">
        <v>2.9004946783443479</v>
      </c>
      <c r="AN38">
        <v>1.3554218703598941</v>
      </c>
      <c r="AO38">
        <v>3.2361214048333142E-2</v>
      </c>
      <c r="AP38">
        <v>9.7258205348856812</v>
      </c>
      <c r="AQ38">
        <v>1.2387374839776224</v>
      </c>
      <c r="AR38">
        <v>4.1142628974600251E-15</v>
      </c>
      <c r="AS38" t="b">
        <f>IF(ISBLANK(AI38),"N/A",AND(IF(AG38&gt;0,TRUE,FALSE),IF(AI38&lt;0.05,TRUE,FALSE)))</f>
        <v>0</v>
      </c>
      <c r="AT38" t="b">
        <f>IF(ISBLANK(AI38),"N/A",AND(IF(AG38&lt;0,TRUE,FALSE),IF(AI38&lt;0.05,TRUE,FALSE)))</f>
        <v>1</v>
      </c>
      <c r="AU38" t="b">
        <f>IF(ISBLANK(AI38),"N/A",AI38&gt;0.05)</f>
        <v>0</v>
      </c>
      <c r="AV38" t="b">
        <f>IF(ISBLANK(AL38),"N/A",AND(IF(AJ38&gt;0,TRUE,FALSE),IF(AL38&lt;0.05,TRUE,FALSE)))</f>
        <v>0</v>
      </c>
      <c r="AW38" t="b">
        <f>IF(ISBLANK(AL38),"N/A",AND(IF(AJ38&lt;0,TRUE,FALSE),IF(AL38&lt;0.05,TRUE,FALSE)))</f>
        <v>1</v>
      </c>
      <c r="AX38" t="b">
        <f>IF(ISBLANK(AL38),"N/A",AL38&gt;0.05)</f>
        <v>0</v>
      </c>
      <c r="AY38" t="b">
        <f>IF(ISBLANK(AO38),"N/A",AND(IF(AM38&gt;0,TRUE,FALSE),IF(AO38&lt;0.05,TRUE,FALSE)))</f>
        <v>1</v>
      </c>
      <c r="AZ38" t="b">
        <f>IF(ISBLANK(AO38),"N/A",AND(IF(AM38&lt;0,TRUE,FALSE),IF(AO38&lt;0.05,TRUE,FALSE)))</f>
        <v>0</v>
      </c>
      <c r="BA38" t="b">
        <f>IF(ISBLANK(AO38),"N/A",AO38&gt;0.05)</f>
        <v>0</v>
      </c>
      <c r="BB38" t="b">
        <f>IF(ISBLANK(AR38),"N/A",AND(IF(AP38&gt;0,TRUE,FALSE),IF(AR38&lt;0.05,TRUE,FALSE)))</f>
        <v>1</v>
      </c>
      <c r="BC38" t="b">
        <f>IF(ISBLANK(AR38),"N/A",AND(IF(AP38&lt;0,TRUE,FALSE),IF(AR38&lt;0.05,TRUE,FALSE)))</f>
        <v>0</v>
      </c>
      <c r="BD38" t="b">
        <f>IF(ISBLANK(AR38),"N/A",AR38&gt;0.05)</f>
        <v>0</v>
      </c>
    </row>
    <row r="39" spans="1:56" x14ac:dyDescent="0.25">
      <c r="A39" t="str">
        <f>INDEX('Country and Variable Crosswalk'!B:B, MATCH('Urban Science Awareness 2015'!B39, 'Country and Variable Crosswalk'!A:A, 0))</f>
        <v>MAC</v>
      </c>
      <c r="B39" s="1">
        <v>446</v>
      </c>
      <c r="C39" t="s">
        <v>200</v>
      </c>
      <c r="D39" t="str">
        <f>INDEX('Country and Variable Crosswalk'!P:P, MATCH('Urban Science Awareness 2015'!C39, 'Country and Variable Crosswalk'!O:O, 0))</f>
        <v>Greenhouse Gas</v>
      </c>
      <c r="E39">
        <f>IF(AS39=TRUE, 1, 0)</f>
        <v>0</v>
      </c>
      <c r="F39">
        <f>IF(AT39=TRUE, 1, 0)</f>
        <v>0</v>
      </c>
      <c r="G39">
        <f>IF(AU39=TRUE, 1, 0)</f>
        <v>0</v>
      </c>
      <c r="H39">
        <f>IF(AV39=TRUE, 1, 0)</f>
        <v>0</v>
      </c>
      <c r="I39">
        <f>IF(AW39=TRUE, 1, 0)</f>
        <v>0</v>
      </c>
      <c r="J39">
        <f>IF(AX39=TRUE, 1, 0)</f>
        <v>0</v>
      </c>
      <c r="K39">
        <f>IF(AY39=TRUE, 1, 0)</f>
        <v>0</v>
      </c>
      <c r="L39">
        <f>IF(AZ39=TRUE, 1, 0)</f>
        <v>0</v>
      </c>
      <c r="M39">
        <f>IF(BA39=TRUE, 1, 0)</f>
        <v>0</v>
      </c>
      <c r="N39">
        <f>IF(BB39=TRUE, 1, 0)</f>
        <v>0</v>
      </c>
      <c r="O39">
        <f>IF(BC39=TRUE, 1, 0)</f>
        <v>0</v>
      </c>
      <c r="P39">
        <f>IF(BD39=TRUE, 1, 0)</f>
        <v>0</v>
      </c>
      <c r="Q39">
        <v>0</v>
      </c>
      <c r="S39">
        <v>0</v>
      </c>
      <c r="U39">
        <v>0</v>
      </c>
      <c r="W39">
        <v>0</v>
      </c>
      <c r="Y39">
        <v>5.8412122796517556</v>
      </c>
      <c r="Z39">
        <v>0.30977162477859099</v>
      </c>
      <c r="AA39">
        <v>20.397931740220208</v>
      </c>
      <c r="AB39">
        <v>0.51192716871636323</v>
      </c>
      <c r="AC39">
        <v>55.261034143319257</v>
      </c>
      <c r="AD39">
        <v>0.5935408090815949</v>
      </c>
      <c r="AE39">
        <v>18.49982183680876</v>
      </c>
      <c r="AF39">
        <v>0.55232271221997054</v>
      </c>
      <c r="AG39">
        <v>0</v>
      </c>
      <c r="AJ39">
        <v>0</v>
      </c>
      <c r="AM39">
        <v>0</v>
      </c>
      <c r="AP39">
        <v>0</v>
      </c>
      <c r="AS39" t="str">
        <f>IF(ISBLANK(AI39),"N/A",AND(IF(AG39&gt;0,TRUE,FALSE),IF(AI39&lt;0.05,TRUE,FALSE)))</f>
        <v>N/A</v>
      </c>
      <c r="AT39" t="str">
        <f>IF(ISBLANK(AI39),"N/A",AND(IF(AG39&lt;0,TRUE,FALSE),IF(AI39&lt;0.05,TRUE,FALSE)))</f>
        <v>N/A</v>
      </c>
      <c r="AU39" t="str">
        <f>IF(ISBLANK(AI39),"N/A",AI39&gt;0.05)</f>
        <v>N/A</v>
      </c>
      <c r="AV39" t="str">
        <f>IF(ISBLANK(AL39),"N/A",AND(IF(AJ39&gt;0,TRUE,FALSE),IF(AL39&lt;0.05,TRUE,FALSE)))</f>
        <v>N/A</v>
      </c>
      <c r="AW39" t="str">
        <f>IF(ISBLANK(AL39),"N/A",AND(IF(AJ39&lt;0,TRUE,FALSE),IF(AL39&lt;0.05,TRUE,FALSE)))</f>
        <v>N/A</v>
      </c>
      <c r="AX39" t="str">
        <f>IF(ISBLANK(AL39),"N/A",AL39&gt;0.05)</f>
        <v>N/A</v>
      </c>
      <c r="AY39" t="str">
        <f>IF(ISBLANK(AO39),"N/A",AND(IF(AM39&gt;0,TRUE,FALSE),IF(AO39&lt;0.05,TRUE,FALSE)))</f>
        <v>N/A</v>
      </c>
      <c r="AZ39" t="str">
        <f>IF(ISBLANK(AO39),"N/A",AND(IF(AM39&lt;0,TRUE,FALSE),IF(AO39&lt;0.05,TRUE,FALSE)))</f>
        <v>N/A</v>
      </c>
      <c r="BA39" t="str">
        <f>IF(ISBLANK(AO39),"N/A",AO39&gt;0.05)</f>
        <v>N/A</v>
      </c>
      <c r="BB39" t="str">
        <f>IF(ISBLANK(AR39),"N/A",AND(IF(AP39&gt;0,TRUE,FALSE),IF(AR39&lt;0.05,TRUE,FALSE)))</f>
        <v>N/A</v>
      </c>
      <c r="BC39" t="str">
        <f>IF(ISBLANK(AR39),"N/A",AND(IF(AP39&lt;0,TRUE,FALSE),IF(AR39&lt;0.05,TRUE,FALSE)))</f>
        <v>N/A</v>
      </c>
      <c r="BD39" t="str">
        <f>IF(ISBLANK(AR39),"N/A",AR39&gt;0.05)</f>
        <v>N/A</v>
      </c>
    </row>
    <row r="40" spans="1:56" x14ac:dyDescent="0.25">
      <c r="A40" t="str">
        <f>INDEX('Country and Variable Crosswalk'!B:B, MATCH('Urban Science Awareness 2015'!B40, 'Country and Variable Crosswalk'!A:A, 0))</f>
        <v>MLT</v>
      </c>
      <c r="B40" s="1">
        <v>470</v>
      </c>
      <c r="C40" t="s">
        <v>200</v>
      </c>
      <c r="D40" t="str">
        <f>INDEX('Country and Variable Crosswalk'!P:P, MATCH('Urban Science Awareness 2015'!C40, 'Country and Variable Crosswalk'!O:O, 0))</f>
        <v>Greenhouse Gas</v>
      </c>
      <c r="E40">
        <f>IF(AS40=TRUE, 1, 0)</f>
        <v>0</v>
      </c>
      <c r="F40">
        <f>IF(AT40=TRUE, 1, 0)</f>
        <v>0</v>
      </c>
      <c r="G40">
        <f>IF(AU40=TRUE, 1, 0)</f>
        <v>0</v>
      </c>
      <c r="H40">
        <f>IF(AV40=TRUE, 1, 0)</f>
        <v>0</v>
      </c>
      <c r="I40">
        <f>IF(AW40=TRUE, 1, 0)</f>
        <v>0</v>
      </c>
      <c r="J40">
        <f>IF(AX40=TRUE, 1, 0)</f>
        <v>0</v>
      </c>
      <c r="K40">
        <f>IF(AY40=TRUE, 1, 0)</f>
        <v>0</v>
      </c>
      <c r="L40">
        <f>IF(AZ40=TRUE, 1, 0)</f>
        <v>0</v>
      </c>
      <c r="M40">
        <f>IF(BA40=TRUE, 1, 0)</f>
        <v>0</v>
      </c>
      <c r="N40">
        <f>IF(BB40=TRUE, 1, 0)</f>
        <v>0</v>
      </c>
      <c r="O40">
        <f>IF(BC40=TRUE, 1, 0)</f>
        <v>0</v>
      </c>
      <c r="P40">
        <f>IF(BD40=TRUE, 1, 0)</f>
        <v>0</v>
      </c>
      <c r="Q40">
        <v>8.9457347921651618</v>
      </c>
      <c r="R40">
        <v>0.52765673245738676</v>
      </c>
      <c r="S40">
        <v>18.518991751018429</v>
      </c>
      <c r="T40">
        <v>0.61317759771360369</v>
      </c>
      <c r="U40">
        <v>31.679416348972708</v>
      </c>
      <c r="V40">
        <v>0.84683022518847684</v>
      </c>
      <c r="W40">
        <v>40.855857107843718</v>
      </c>
      <c r="X40">
        <v>0.82292881025365361</v>
      </c>
      <c r="Y40">
        <v>0</v>
      </c>
      <c r="AA40">
        <v>0</v>
      </c>
      <c r="AC40">
        <v>0</v>
      </c>
      <c r="AE40">
        <v>0</v>
      </c>
      <c r="AG40">
        <v>0</v>
      </c>
      <c r="AJ40">
        <v>0</v>
      </c>
      <c r="AM40">
        <v>0</v>
      </c>
      <c r="AP40">
        <v>0</v>
      </c>
      <c r="AS40" t="str">
        <f>IF(ISBLANK(AI40),"N/A",AND(IF(AG40&gt;0,TRUE,FALSE),IF(AI40&lt;0.05,TRUE,FALSE)))</f>
        <v>N/A</v>
      </c>
      <c r="AT40" t="str">
        <f>IF(ISBLANK(AI40),"N/A",AND(IF(AG40&lt;0,TRUE,FALSE),IF(AI40&lt;0.05,TRUE,FALSE)))</f>
        <v>N/A</v>
      </c>
      <c r="AU40" t="str">
        <f>IF(ISBLANK(AI40),"N/A",AI40&gt;0.05)</f>
        <v>N/A</v>
      </c>
      <c r="AV40" t="str">
        <f>IF(ISBLANK(AL40),"N/A",AND(IF(AJ40&gt;0,TRUE,FALSE),IF(AL40&lt;0.05,TRUE,FALSE)))</f>
        <v>N/A</v>
      </c>
      <c r="AW40" t="str">
        <f>IF(ISBLANK(AL40),"N/A",AND(IF(AJ40&lt;0,TRUE,FALSE),IF(AL40&lt;0.05,TRUE,FALSE)))</f>
        <v>N/A</v>
      </c>
      <c r="AX40" t="str">
        <f>IF(ISBLANK(AL40),"N/A",AL40&gt;0.05)</f>
        <v>N/A</v>
      </c>
      <c r="AY40" t="str">
        <f>IF(ISBLANK(AO40),"N/A",AND(IF(AM40&gt;0,TRUE,FALSE),IF(AO40&lt;0.05,TRUE,FALSE)))</f>
        <v>N/A</v>
      </c>
      <c r="AZ40" t="str">
        <f>IF(ISBLANK(AO40),"N/A",AND(IF(AM40&lt;0,TRUE,FALSE),IF(AO40&lt;0.05,TRUE,FALSE)))</f>
        <v>N/A</v>
      </c>
      <c r="BA40" t="str">
        <f>IF(ISBLANK(AO40),"N/A",AO40&gt;0.05)</f>
        <v>N/A</v>
      </c>
      <c r="BB40" t="str">
        <f>IF(ISBLANK(AR40),"N/A",AND(IF(AP40&gt;0,TRUE,FALSE),IF(AR40&lt;0.05,TRUE,FALSE)))</f>
        <v>N/A</v>
      </c>
      <c r="BC40" t="str">
        <f>IF(ISBLANK(AR40),"N/A",AND(IF(AP40&lt;0,TRUE,FALSE),IF(AR40&lt;0.05,TRUE,FALSE)))</f>
        <v>N/A</v>
      </c>
      <c r="BD40" t="str">
        <f>IF(ISBLANK(AR40),"N/A",AR40&gt;0.05)</f>
        <v>N/A</v>
      </c>
    </row>
    <row r="41" spans="1:56" x14ac:dyDescent="0.25">
      <c r="A41" t="str">
        <f>INDEX('Country and Variable Crosswalk'!B:B, MATCH('Urban Science Awareness 2015'!B41, 'Country and Variable Crosswalk'!A:A, 0))</f>
        <v>MEX</v>
      </c>
      <c r="B41" s="1">
        <v>484</v>
      </c>
      <c r="C41" t="s">
        <v>200</v>
      </c>
      <c r="D41" t="str">
        <f>INDEX('Country and Variable Crosswalk'!P:P, MATCH('Urban Science Awareness 2015'!C41, 'Country and Variable Crosswalk'!O:O, 0))</f>
        <v>Greenhouse Gas</v>
      </c>
      <c r="E41">
        <f>IF(AS41=TRUE, 1, 0)</f>
        <v>0</v>
      </c>
      <c r="F41">
        <f>IF(AT41=TRUE, 1, 0)</f>
        <v>0</v>
      </c>
      <c r="G41">
        <f>IF(AU41=TRUE, 1, 0)</f>
        <v>1</v>
      </c>
      <c r="H41">
        <f>IF(AV41=TRUE, 1, 0)</f>
        <v>0</v>
      </c>
      <c r="I41">
        <f>IF(AW41=TRUE, 1, 0)</f>
        <v>0</v>
      </c>
      <c r="J41">
        <f>IF(AX41=TRUE, 1, 0)</f>
        <v>1</v>
      </c>
      <c r="K41">
        <f>IF(AY41=TRUE, 1, 0)</f>
        <v>0</v>
      </c>
      <c r="L41">
        <f>IF(AZ41=TRUE, 1, 0)</f>
        <v>0</v>
      </c>
      <c r="M41">
        <f>IF(BA41=TRUE, 1, 0)</f>
        <v>1</v>
      </c>
      <c r="N41">
        <f>IF(BB41=TRUE, 1, 0)</f>
        <v>0</v>
      </c>
      <c r="O41">
        <f>IF(BC41=TRUE, 1, 0)</f>
        <v>0</v>
      </c>
      <c r="P41">
        <f>IF(BD41=TRUE, 1, 0)</f>
        <v>1</v>
      </c>
      <c r="Q41">
        <v>12.058314056511479</v>
      </c>
      <c r="R41">
        <v>0.88176069420562553</v>
      </c>
      <c r="S41">
        <v>36.917759650347762</v>
      </c>
      <c r="T41">
        <v>1.3268995384880955</v>
      </c>
      <c r="U41">
        <v>41.295468841069102</v>
      </c>
      <c r="V41">
        <v>1.2155480675362489</v>
      </c>
      <c r="W41">
        <v>9.7284574520716571</v>
      </c>
      <c r="X41">
        <v>0.68729437089891443</v>
      </c>
      <c r="Y41">
        <v>11.807999468117391</v>
      </c>
      <c r="Z41">
        <v>0.94924344667703164</v>
      </c>
      <c r="AA41">
        <v>35.680766352108627</v>
      </c>
      <c r="AB41">
        <v>1.1644512019933204</v>
      </c>
      <c r="AC41">
        <v>41.301560957569002</v>
      </c>
      <c r="AD41">
        <v>1.2696658889144272</v>
      </c>
      <c r="AE41">
        <v>11.20967322220501</v>
      </c>
      <c r="AF41">
        <v>0.97838301354034984</v>
      </c>
      <c r="AG41">
        <v>-0.25031458839408849</v>
      </c>
      <c r="AH41">
        <v>1.2711102899644029</v>
      </c>
      <c r="AI41">
        <v>0.84388549413646741</v>
      </c>
      <c r="AJ41">
        <v>-1.2369932982391347</v>
      </c>
      <c r="AK41">
        <v>1.6143758070183918</v>
      </c>
      <c r="AL41">
        <v>0.44353573026055176</v>
      </c>
      <c r="AM41">
        <v>6.0921164999001576E-3</v>
      </c>
      <c r="AN41">
        <v>1.6728940761517803</v>
      </c>
      <c r="AO41">
        <v>0.99709437971989234</v>
      </c>
      <c r="AP41">
        <v>1.4812157701333533</v>
      </c>
      <c r="AQ41">
        <v>1.2402884224291943</v>
      </c>
      <c r="AR41">
        <v>0.2323797730823787</v>
      </c>
      <c r="AS41" t="b">
        <f>IF(ISBLANK(AI41),"N/A",AND(IF(AG41&gt;0,TRUE,FALSE),IF(AI41&lt;0.05,TRUE,FALSE)))</f>
        <v>0</v>
      </c>
      <c r="AT41" t="b">
        <f>IF(ISBLANK(AI41),"N/A",AND(IF(AG41&lt;0,TRUE,FALSE),IF(AI41&lt;0.05,TRUE,FALSE)))</f>
        <v>0</v>
      </c>
      <c r="AU41" t="b">
        <f>IF(ISBLANK(AI41),"N/A",AI41&gt;0.05)</f>
        <v>1</v>
      </c>
      <c r="AV41" t="b">
        <f>IF(ISBLANK(AL41),"N/A",AND(IF(AJ41&gt;0,TRUE,FALSE),IF(AL41&lt;0.05,TRUE,FALSE)))</f>
        <v>0</v>
      </c>
      <c r="AW41" t="b">
        <f>IF(ISBLANK(AL41),"N/A",AND(IF(AJ41&lt;0,TRUE,FALSE),IF(AL41&lt;0.05,TRUE,FALSE)))</f>
        <v>0</v>
      </c>
      <c r="AX41" t="b">
        <f>IF(ISBLANK(AL41),"N/A",AL41&gt;0.05)</f>
        <v>1</v>
      </c>
      <c r="AY41" t="b">
        <f>IF(ISBLANK(AO41),"N/A",AND(IF(AM41&gt;0,TRUE,FALSE),IF(AO41&lt;0.05,TRUE,FALSE)))</f>
        <v>0</v>
      </c>
      <c r="AZ41" t="b">
        <f>IF(ISBLANK(AO41),"N/A",AND(IF(AM41&lt;0,TRUE,FALSE),IF(AO41&lt;0.05,TRUE,FALSE)))</f>
        <v>0</v>
      </c>
      <c r="BA41" t="b">
        <f>IF(ISBLANK(AO41),"N/A",AO41&gt;0.05)</f>
        <v>1</v>
      </c>
      <c r="BB41" t="b">
        <f>IF(ISBLANK(AR41),"N/A",AND(IF(AP41&gt;0,TRUE,FALSE),IF(AR41&lt;0.05,TRUE,FALSE)))</f>
        <v>0</v>
      </c>
      <c r="BC41" t="b">
        <f>IF(ISBLANK(AR41),"N/A",AND(IF(AP41&lt;0,TRUE,FALSE),IF(AR41&lt;0.05,TRUE,FALSE)))</f>
        <v>0</v>
      </c>
      <c r="BD41" t="b">
        <f>IF(ISBLANK(AR41),"N/A",AR41&gt;0.05)</f>
        <v>1</v>
      </c>
    </row>
    <row r="42" spans="1:56" x14ac:dyDescent="0.25">
      <c r="A42" t="str">
        <f>INDEX('Country and Variable Crosswalk'!B:B, MATCH('Urban Science Awareness 2015'!B42, 'Country and Variable Crosswalk'!A:A, 0))</f>
        <v>MDA</v>
      </c>
      <c r="B42" s="1">
        <v>498</v>
      </c>
      <c r="C42" t="s">
        <v>200</v>
      </c>
      <c r="D42" t="str">
        <f>INDEX('Country and Variable Crosswalk'!P:P, MATCH('Urban Science Awareness 2015'!C42, 'Country and Variable Crosswalk'!O:O, 0))</f>
        <v>Greenhouse Gas</v>
      </c>
      <c r="E42">
        <f>IF(AS42=TRUE, 1, 0)</f>
        <v>0</v>
      </c>
      <c r="F42">
        <f>IF(AT42=TRUE, 1, 0)</f>
        <v>1</v>
      </c>
      <c r="G42">
        <f>IF(AU42=TRUE, 1, 0)</f>
        <v>0</v>
      </c>
      <c r="H42">
        <f>IF(AV42=TRUE, 1, 0)</f>
        <v>0</v>
      </c>
      <c r="I42">
        <f>IF(AW42=TRUE, 1, 0)</f>
        <v>0</v>
      </c>
      <c r="J42">
        <f>IF(AX42=TRUE, 1, 0)</f>
        <v>1</v>
      </c>
      <c r="K42">
        <f>IF(AY42=TRUE, 1, 0)</f>
        <v>0</v>
      </c>
      <c r="L42">
        <f>IF(AZ42=TRUE, 1, 0)</f>
        <v>0</v>
      </c>
      <c r="M42">
        <f>IF(BA42=TRUE, 1, 0)</f>
        <v>1</v>
      </c>
      <c r="N42">
        <f>IF(BB42=TRUE, 1, 0)</f>
        <v>0</v>
      </c>
      <c r="O42">
        <f>IF(BC42=TRUE, 1, 0)</f>
        <v>0</v>
      </c>
      <c r="P42">
        <f>IF(BD42=TRUE, 1, 0)</f>
        <v>1</v>
      </c>
      <c r="Q42">
        <v>13.84018754617534</v>
      </c>
      <c r="R42">
        <v>0.68981583980444838</v>
      </c>
      <c r="S42">
        <v>35.904924964158958</v>
      </c>
      <c r="T42">
        <v>1.1161310436648453</v>
      </c>
      <c r="U42">
        <v>30.469597097953748</v>
      </c>
      <c r="V42">
        <v>0.87652229715096575</v>
      </c>
      <c r="W42">
        <v>19.785290391711978</v>
      </c>
      <c r="X42">
        <v>0.9864003261448907</v>
      </c>
      <c r="Y42">
        <v>9.7403876207277058</v>
      </c>
      <c r="Z42">
        <v>1.2698607274700222</v>
      </c>
      <c r="AA42">
        <v>32.210988550722369</v>
      </c>
      <c r="AB42">
        <v>1.9857856753582901</v>
      </c>
      <c r="AC42">
        <v>33.527568630328652</v>
      </c>
      <c r="AD42">
        <v>1.8738062109984974</v>
      </c>
      <c r="AE42">
        <v>24.52105519822128</v>
      </c>
      <c r="AF42">
        <v>2.0680114381911521</v>
      </c>
      <c r="AG42">
        <v>-4.0997999254476341</v>
      </c>
      <c r="AH42">
        <v>1.3603815900763163</v>
      </c>
      <c r="AI42">
        <v>2.5807166101620657E-3</v>
      </c>
      <c r="AJ42">
        <v>-3.6939364134365889</v>
      </c>
      <c r="AK42">
        <v>2.3350380649398521</v>
      </c>
      <c r="AL42">
        <v>0.11365874171923397</v>
      </c>
      <c r="AM42">
        <v>3.0579715323749035</v>
      </c>
      <c r="AN42">
        <v>2.1263259697312873</v>
      </c>
      <c r="AO42">
        <v>0.15039205355259408</v>
      </c>
      <c r="AP42">
        <v>4.7357648065093016</v>
      </c>
      <c r="AQ42">
        <v>2.6156746434486853</v>
      </c>
      <c r="AR42">
        <v>7.0213198450824021E-2</v>
      </c>
      <c r="AS42" t="b">
        <f>IF(ISBLANK(AI42),"N/A",AND(IF(AG42&gt;0,TRUE,FALSE),IF(AI42&lt;0.05,TRUE,FALSE)))</f>
        <v>0</v>
      </c>
      <c r="AT42" t="b">
        <f>IF(ISBLANK(AI42),"N/A",AND(IF(AG42&lt;0,TRUE,FALSE),IF(AI42&lt;0.05,TRUE,FALSE)))</f>
        <v>1</v>
      </c>
      <c r="AU42" t="b">
        <f>IF(ISBLANK(AI42),"N/A",AI42&gt;0.05)</f>
        <v>0</v>
      </c>
      <c r="AV42" t="b">
        <f>IF(ISBLANK(AL42),"N/A",AND(IF(AJ42&gt;0,TRUE,FALSE),IF(AL42&lt;0.05,TRUE,FALSE)))</f>
        <v>0</v>
      </c>
      <c r="AW42" t="b">
        <f>IF(ISBLANK(AL42),"N/A",AND(IF(AJ42&lt;0,TRUE,FALSE),IF(AL42&lt;0.05,TRUE,FALSE)))</f>
        <v>0</v>
      </c>
      <c r="AX42" t="b">
        <f>IF(ISBLANK(AL42),"N/A",AL42&gt;0.05)</f>
        <v>1</v>
      </c>
      <c r="AY42" t="b">
        <f>IF(ISBLANK(AO42),"N/A",AND(IF(AM42&gt;0,TRUE,FALSE),IF(AO42&lt;0.05,TRUE,FALSE)))</f>
        <v>0</v>
      </c>
      <c r="AZ42" t="b">
        <f>IF(ISBLANK(AO42),"N/A",AND(IF(AM42&lt;0,TRUE,FALSE),IF(AO42&lt;0.05,TRUE,FALSE)))</f>
        <v>0</v>
      </c>
      <c r="BA42" t="b">
        <f>IF(ISBLANK(AO42),"N/A",AO42&gt;0.05)</f>
        <v>1</v>
      </c>
      <c r="BB42" t="b">
        <f>IF(ISBLANK(AR42),"N/A",AND(IF(AP42&gt;0,TRUE,FALSE),IF(AR42&lt;0.05,TRUE,FALSE)))</f>
        <v>0</v>
      </c>
      <c r="BC42" t="b">
        <f>IF(ISBLANK(AR42),"N/A",AND(IF(AP42&lt;0,TRUE,FALSE),IF(AR42&lt;0.05,TRUE,FALSE)))</f>
        <v>0</v>
      </c>
      <c r="BD42" t="b">
        <f>IF(ISBLANK(AR42),"N/A",AR42&gt;0.05)</f>
        <v>1</v>
      </c>
    </row>
    <row r="43" spans="1:56" x14ac:dyDescent="0.25">
      <c r="A43" t="str">
        <f>INDEX('Country and Variable Crosswalk'!B:B, MATCH('Urban Science Awareness 2015'!B43, 'Country and Variable Crosswalk'!A:A, 0))</f>
        <v>MNE</v>
      </c>
      <c r="B43" s="1">
        <v>499</v>
      </c>
      <c r="C43" t="s">
        <v>200</v>
      </c>
      <c r="D43" t="str">
        <f>INDEX('Country and Variable Crosswalk'!P:P, MATCH('Urban Science Awareness 2015'!C43, 'Country and Variable Crosswalk'!O:O, 0))</f>
        <v>Greenhouse Gas</v>
      </c>
      <c r="E43">
        <f>IF(AS43=TRUE, 1, 0)</f>
        <v>0</v>
      </c>
      <c r="F43">
        <f>IF(AT43=TRUE, 1, 0)</f>
        <v>0</v>
      </c>
      <c r="G43">
        <f>IF(AU43=TRUE, 1, 0)</f>
        <v>1</v>
      </c>
      <c r="H43">
        <f>IF(AV43=TRUE, 1, 0)</f>
        <v>0</v>
      </c>
      <c r="I43">
        <f>IF(AW43=TRUE, 1, 0)</f>
        <v>0</v>
      </c>
      <c r="J43">
        <f>IF(AX43=TRUE, 1, 0)</f>
        <v>1</v>
      </c>
      <c r="K43">
        <f>IF(AY43=TRUE, 1, 0)</f>
        <v>0</v>
      </c>
      <c r="L43">
        <f>IF(AZ43=TRUE, 1, 0)</f>
        <v>0</v>
      </c>
      <c r="M43">
        <f>IF(BA43=TRUE, 1, 0)</f>
        <v>1</v>
      </c>
      <c r="N43">
        <f>IF(BB43=TRUE, 1, 0)</f>
        <v>0</v>
      </c>
      <c r="O43">
        <f>IF(BC43=TRUE, 1, 0)</f>
        <v>1</v>
      </c>
      <c r="P43">
        <f>IF(BD43=TRUE, 1, 0)</f>
        <v>0</v>
      </c>
      <c r="Q43">
        <v>14.608708006185379</v>
      </c>
      <c r="R43">
        <v>0.62106186908378169</v>
      </c>
      <c r="S43">
        <v>27.55873515688117</v>
      </c>
      <c r="T43">
        <v>0.78354016143857008</v>
      </c>
      <c r="U43">
        <v>33.249987982912543</v>
      </c>
      <c r="V43">
        <v>0.79763492659899438</v>
      </c>
      <c r="W43">
        <v>24.582568854020899</v>
      </c>
      <c r="X43">
        <v>0.67887324226440093</v>
      </c>
      <c r="Y43">
        <v>15.70821706136997</v>
      </c>
      <c r="Z43">
        <v>0.92722590683748263</v>
      </c>
      <c r="AA43">
        <v>30.620664649995259</v>
      </c>
      <c r="AB43">
        <v>1.4649736175737287</v>
      </c>
      <c r="AC43">
        <v>32.221791280777907</v>
      </c>
      <c r="AD43">
        <v>1.3183781767989764</v>
      </c>
      <c r="AE43">
        <v>21.449327007856869</v>
      </c>
      <c r="AF43">
        <v>1.1720402423884482</v>
      </c>
      <c r="AG43">
        <v>1.0995090551845905</v>
      </c>
      <c r="AH43">
        <v>1.0902815512297808</v>
      </c>
      <c r="AI43">
        <v>0.31323204311705383</v>
      </c>
      <c r="AJ43">
        <v>3.0619294931140892</v>
      </c>
      <c r="AK43">
        <v>1.6335930174032709</v>
      </c>
      <c r="AL43">
        <v>6.0881827435052355E-2</v>
      </c>
      <c r="AM43">
        <v>-1.0281967021346361</v>
      </c>
      <c r="AN43">
        <v>1.7734972939656712</v>
      </c>
      <c r="AO43">
        <v>0.56207879106333314</v>
      </c>
      <c r="AP43">
        <v>-3.1332418461640295</v>
      </c>
      <c r="AQ43">
        <v>1.3415414764795559</v>
      </c>
      <c r="AR43">
        <v>1.9514526226167769E-2</v>
      </c>
      <c r="AS43" t="b">
        <f>IF(ISBLANK(AI43),"N/A",AND(IF(AG43&gt;0,TRUE,FALSE),IF(AI43&lt;0.05,TRUE,FALSE)))</f>
        <v>0</v>
      </c>
      <c r="AT43" t="b">
        <f>IF(ISBLANK(AI43),"N/A",AND(IF(AG43&lt;0,TRUE,FALSE),IF(AI43&lt;0.05,TRUE,FALSE)))</f>
        <v>0</v>
      </c>
      <c r="AU43" t="b">
        <f>IF(ISBLANK(AI43),"N/A",AI43&gt;0.05)</f>
        <v>1</v>
      </c>
      <c r="AV43" t="b">
        <f>IF(ISBLANK(AL43),"N/A",AND(IF(AJ43&gt;0,TRUE,FALSE),IF(AL43&lt;0.05,TRUE,FALSE)))</f>
        <v>0</v>
      </c>
      <c r="AW43" t="b">
        <f>IF(ISBLANK(AL43),"N/A",AND(IF(AJ43&lt;0,TRUE,FALSE),IF(AL43&lt;0.05,TRUE,FALSE)))</f>
        <v>0</v>
      </c>
      <c r="AX43" t="b">
        <f>IF(ISBLANK(AL43),"N/A",AL43&gt;0.05)</f>
        <v>1</v>
      </c>
      <c r="AY43" t="b">
        <f>IF(ISBLANK(AO43),"N/A",AND(IF(AM43&gt;0,TRUE,FALSE),IF(AO43&lt;0.05,TRUE,FALSE)))</f>
        <v>0</v>
      </c>
      <c r="AZ43" t="b">
        <f>IF(ISBLANK(AO43),"N/A",AND(IF(AM43&lt;0,TRUE,FALSE),IF(AO43&lt;0.05,TRUE,FALSE)))</f>
        <v>0</v>
      </c>
      <c r="BA43" t="b">
        <f>IF(ISBLANK(AO43),"N/A",AO43&gt;0.05)</f>
        <v>1</v>
      </c>
      <c r="BB43" t="b">
        <f>IF(ISBLANK(AR43),"N/A",AND(IF(AP43&gt;0,TRUE,FALSE),IF(AR43&lt;0.05,TRUE,FALSE)))</f>
        <v>0</v>
      </c>
      <c r="BC43" t="b">
        <f>IF(ISBLANK(AR43),"N/A",AND(IF(AP43&lt;0,TRUE,FALSE),IF(AR43&lt;0.05,TRUE,FALSE)))</f>
        <v>1</v>
      </c>
      <c r="BD43" t="b">
        <f>IF(ISBLANK(AR43),"N/A",AR43&gt;0.05)</f>
        <v>0</v>
      </c>
    </row>
    <row r="44" spans="1:56" x14ac:dyDescent="0.25">
      <c r="A44" t="str">
        <f>INDEX('Country and Variable Crosswalk'!B:B, MATCH('Urban Science Awareness 2015'!B44, 'Country and Variable Crosswalk'!A:A, 0))</f>
        <v>NLD</v>
      </c>
      <c r="B44" s="1">
        <v>528</v>
      </c>
      <c r="C44" t="s">
        <v>200</v>
      </c>
      <c r="D44" t="str">
        <f>INDEX('Country and Variable Crosswalk'!P:P, MATCH('Urban Science Awareness 2015'!C44, 'Country and Variable Crosswalk'!O:O, 0))</f>
        <v>Greenhouse Gas</v>
      </c>
      <c r="E44">
        <f>IF(AS44=TRUE, 1, 0)</f>
        <v>0</v>
      </c>
      <c r="F44">
        <f>IF(AT44=TRUE, 1, 0)</f>
        <v>1</v>
      </c>
      <c r="G44">
        <f>IF(AU44=TRUE, 1, 0)</f>
        <v>0</v>
      </c>
      <c r="H44">
        <f>IF(AV44=TRUE, 1, 0)</f>
        <v>0</v>
      </c>
      <c r="I44">
        <f>IF(AW44=TRUE, 1, 0)</f>
        <v>1</v>
      </c>
      <c r="J44">
        <f>IF(AX44=TRUE, 1, 0)</f>
        <v>0</v>
      </c>
      <c r="K44">
        <f>IF(AY44=TRUE, 1, 0)</f>
        <v>0</v>
      </c>
      <c r="L44">
        <f>IF(AZ44=TRUE, 1, 0)</f>
        <v>0</v>
      </c>
      <c r="M44">
        <f>IF(BA44=TRUE, 1, 0)</f>
        <v>1</v>
      </c>
      <c r="N44">
        <f>IF(BB44=TRUE, 1, 0)</f>
        <v>1</v>
      </c>
      <c r="O44">
        <f>IF(BC44=TRUE, 1, 0)</f>
        <v>0</v>
      </c>
      <c r="P44">
        <f>IF(BD44=TRUE, 1, 0)</f>
        <v>0</v>
      </c>
      <c r="Q44">
        <v>9.6542414943069801</v>
      </c>
      <c r="R44">
        <v>0.89830929342332233</v>
      </c>
      <c r="S44">
        <v>24.154785633050711</v>
      </c>
      <c r="T44">
        <v>1.387066349399612</v>
      </c>
      <c r="U44">
        <v>50.380376168756527</v>
      </c>
      <c r="V44">
        <v>1.4035846902240114</v>
      </c>
      <c r="W44">
        <v>15.81059670388578</v>
      </c>
      <c r="X44">
        <v>1.1047963268350498</v>
      </c>
      <c r="Y44">
        <v>5.3198705904583434</v>
      </c>
      <c r="Z44">
        <v>1.1933947336830577</v>
      </c>
      <c r="AA44">
        <v>18.568184626749311</v>
      </c>
      <c r="AB44">
        <v>2.0713074084451941</v>
      </c>
      <c r="AC44">
        <v>51.463975959879413</v>
      </c>
      <c r="AD44">
        <v>2.0054820217385751</v>
      </c>
      <c r="AE44">
        <v>24.647968822912929</v>
      </c>
      <c r="AF44">
        <v>2.4964420937554537</v>
      </c>
      <c r="AG44">
        <v>-4.3343709038486367</v>
      </c>
      <c r="AH44">
        <v>1.5424414882025481</v>
      </c>
      <c r="AI44">
        <v>4.9530491339622928E-3</v>
      </c>
      <c r="AJ44">
        <v>-5.5866010063014002</v>
      </c>
      <c r="AK44">
        <v>2.6127568898124509</v>
      </c>
      <c r="AL44">
        <v>3.250038321768689E-2</v>
      </c>
      <c r="AM44">
        <v>1.0835997911228858</v>
      </c>
      <c r="AN44">
        <v>2.4614663939761514</v>
      </c>
      <c r="AO44">
        <v>0.65977393466827805</v>
      </c>
      <c r="AP44">
        <v>8.8373721190271493</v>
      </c>
      <c r="AQ44">
        <v>2.887915309593561</v>
      </c>
      <c r="AR44">
        <v>2.212471166671298E-3</v>
      </c>
      <c r="AS44" t="b">
        <f>IF(ISBLANK(AI44),"N/A",AND(IF(AG44&gt;0,TRUE,FALSE),IF(AI44&lt;0.05,TRUE,FALSE)))</f>
        <v>0</v>
      </c>
      <c r="AT44" t="b">
        <f>IF(ISBLANK(AI44),"N/A",AND(IF(AG44&lt;0,TRUE,FALSE),IF(AI44&lt;0.05,TRUE,FALSE)))</f>
        <v>1</v>
      </c>
      <c r="AU44" t="b">
        <f>IF(ISBLANK(AI44),"N/A",AI44&gt;0.05)</f>
        <v>0</v>
      </c>
      <c r="AV44" t="b">
        <f>IF(ISBLANK(AL44),"N/A",AND(IF(AJ44&gt;0,TRUE,FALSE),IF(AL44&lt;0.05,TRUE,FALSE)))</f>
        <v>0</v>
      </c>
      <c r="AW44" t="b">
        <f>IF(ISBLANK(AL44),"N/A",AND(IF(AJ44&lt;0,TRUE,FALSE),IF(AL44&lt;0.05,TRUE,FALSE)))</f>
        <v>1</v>
      </c>
      <c r="AX44" t="b">
        <f>IF(ISBLANK(AL44),"N/A",AL44&gt;0.05)</f>
        <v>0</v>
      </c>
      <c r="AY44" t="b">
        <f>IF(ISBLANK(AO44),"N/A",AND(IF(AM44&gt;0,TRUE,FALSE),IF(AO44&lt;0.05,TRUE,FALSE)))</f>
        <v>0</v>
      </c>
      <c r="AZ44" t="b">
        <f>IF(ISBLANK(AO44),"N/A",AND(IF(AM44&lt;0,TRUE,FALSE),IF(AO44&lt;0.05,TRUE,FALSE)))</f>
        <v>0</v>
      </c>
      <c r="BA44" t="b">
        <f>IF(ISBLANK(AO44),"N/A",AO44&gt;0.05)</f>
        <v>1</v>
      </c>
      <c r="BB44" t="b">
        <f>IF(ISBLANK(AR44),"N/A",AND(IF(AP44&gt;0,TRUE,FALSE),IF(AR44&lt;0.05,TRUE,FALSE)))</f>
        <v>1</v>
      </c>
      <c r="BC44" t="b">
        <f>IF(ISBLANK(AR44),"N/A",AND(IF(AP44&lt;0,TRUE,FALSE),IF(AR44&lt;0.05,TRUE,FALSE)))</f>
        <v>0</v>
      </c>
      <c r="BD44" t="b">
        <f>IF(ISBLANK(AR44),"N/A",AR44&gt;0.05)</f>
        <v>0</v>
      </c>
    </row>
    <row r="45" spans="1:56" x14ac:dyDescent="0.25">
      <c r="A45" t="str">
        <f>INDEX('Country and Variable Crosswalk'!B:B, MATCH('Urban Science Awareness 2015'!B45, 'Country and Variable Crosswalk'!A:A, 0))</f>
        <v>NZL</v>
      </c>
      <c r="B45" s="1">
        <v>554</v>
      </c>
      <c r="C45" t="s">
        <v>200</v>
      </c>
      <c r="D45" t="str">
        <f>INDEX('Country and Variable Crosswalk'!P:P, MATCH('Urban Science Awareness 2015'!C45, 'Country and Variable Crosswalk'!O:O, 0))</f>
        <v>Greenhouse Gas</v>
      </c>
      <c r="E45">
        <f>IF(AS45=TRUE, 1, 0)</f>
        <v>0</v>
      </c>
      <c r="F45">
        <f>IF(AT45=TRUE, 1, 0)</f>
        <v>0</v>
      </c>
      <c r="G45">
        <f>IF(AU45=TRUE, 1, 0)</f>
        <v>1</v>
      </c>
      <c r="H45">
        <f>IF(AV45=TRUE, 1, 0)</f>
        <v>0</v>
      </c>
      <c r="I45">
        <f>IF(AW45=TRUE, 1, 0)</f>
        <v>1</v>
      </c>
      <c r="J45">
        <f>IF(AX45=TRUE, 1, 0)</f>
        <v>0</v>
      </c>
      <c r="K45">
        <f>IF(AY45=TRUE, 1, 0)</f>
        <v>0</v>
      </c>
      <c r="L45">
        <f>IF(AZ45=TRUE, 1, 0)</f>
        <v>0</v>
      </c>
      <c r="M45">
        <f>IF(BA45=TRUE, 1, 0)</f>
        <v>1</v>
      </c>
      <c r="N45">
        <f>IF(BB45=TRUE, 1, 0)</f>
        <v>1</v>
      </c>
      <c r="O45">
        <f>IF(BC45=TRUE, 1, 0)</f>
        <v>0</v>
      </c>
      <c r="P45">
        <f>IF(BD45=TRUE, 1, 0)</f>
        <v>0</v>
      </c>
      <c r="Q45">
        <v>11.25011086602532</v>
      </c>
      <c r="R45">
        <v>1.0532249604606005</v>
      </c>
      <c r="S45">
        <v>31.94799662704046</v>
      </c>
      <c r="T45">
        <v>1.4218741397993759</v>
      </c>
      <c r="U45">
        <v>37.170516362466699</v>
      </c>
      <c r="V45">
        <v>1.3714500648214645</v>
      </c>
      <c r="W45">
        <v>19.631376144467531</v>
      </c>
      <c r="X45">
        <v>1.4227631797789064</v>
      </c>
      <c r="Y45">
        <v>8.9400756238205101</v>
      </c>
      <c r="Z45">
        <v>0.64974159189451153</v>
      </c>
      <c r="AA45">
        <v>27.941062016346429</v>
      </c>
      <c r="AB45">
        <v>1.3488914339482483</v>
      </c>
      <c r="AC45">
        <v>38.759864442871347</v>
      </c>
      <c r="AD45">
        <v>1.1790545670573784</v>
      </c>
      <c r="AE45">
        <v>24.358997916961719</v>
      </c>
      <c r="AF45">
        <v>1.5387254071098633</v>
      </c>
      <c r="AG45">
        <v>-2.31003524220481</v>
      </c>
      <c r="AH45">
        <v>1.291188154590903</v>
      </c>
      <c r="AI45">
        <v>7.3602389243084265E-2</v>
      </c>
      <c r="AJ45">
        <v>-4.0069346106940316</v>
      </c>
      <c r="AK45">
        <v>1.9785700261723922</v>
      </c>
      <c r="AL45">
        <v>4.285022487174598E-2</v>
      </c>
      <c r="AM45">
        <v>1.5893480804046476</v>
      </c>
      <c r="AN45">
        <v>1.7363451708744466</v>
      </c>
      <c r="AO45">
        <v>0.36001259448508571</v>
      </c>
      <c r="AP45">
        <v>4.7276217724941887</v>
      </c>
      <c r="AQ45">
        <v>2.1779778527413138</v>
      </c>
      <c r="AR45">
        <v>2.9957842760817061E-2</v>
      </c>
      <c r="AS45" t="b">
        <f>IF(ISBLANK(AI45),"N/A",AND(IF(AG45&gt;0,TRUE,FALSE),IF(AI45&lt;0.05,TRUE,FALSE)))</f>
        <v>0</v>
      </c>
      <c r="AT45" t="b">
        <f>IF(ISBLANK(AI45),"N/A",AND(IF(AG45&lt;0,TRUE,FALSE),IF(AI45&lt;0.05,TRUE,FALSE)))</f>
        <v>0</v>
      </c>
      <c r="AU45" t="b">
        <f>IF(ISBLANK(AI45),"N/A",AI45&gt;0.05)</f>
        <v>1</v>
      </c>
      <c r="AV45" t="b">
        <f>IF(ISBLANK(AL45),"N/A",AND(IF(AJ45&gt;0,TRUE,FALSE),IF(AL45&lt;0.05,TRUE,FALSE)))</f>
        <v>0</v>
      </c>
      <c r="AW45" t="b">
        <f>IF(ISBLANK(AL45),"N/A",AND(IF(AJ45&lt;0,TRUE,FALSE),IF(AL45&lt;0.05,TRUE,FALSE)))</f>
        <v>1</v>
      </c>
      <c r="AX45" t="b">
        <f>IF(ISBLANK(AL45),"N/A",AL45&gt;0.05)</f>
        <v>0</v>
      </c>
      <c r="AY45" t="b">
        <f>IF(ISBLANK(AO45),"N/A",AND(IF(AM45&gt;0,TRUE,FALSE),IF(AO45&lt;0.05,TRUE,FALSE)))</f>
        <v>0</v>
      </c>
      <c r="AZ45" t="b">
        <f>IF(ISBLANK(AO45),"N/A",AND(IF(AM45&lt;0,TRUE,FALSE),IF(AO45&lt;0.05,TRUE,FALSE)))</f>
        <v>0</v>
      </c>
      <c r="BA45" t="b">
        <f>IF(ISBLANK(AO45),"N/A",AO45&gt;0.05)</f>
        <v>1</v>
      </c>
      <c r="BB45" t="b">
        <f>IF(ISBLANK(AR45),"N/A",AND(IF(AP45&gt;0,TRUE,FALSE),IF(AR45&lt;0.05,TRUE,FALSE)))</f>
        <v>1</v>
      </c>
      <c r="BC45" t="b">
        <f>IF(ISBLANK(AR45),"N/A",AND(IF(AP45&lt;0,TRUE,FALSE),IF(AR45&lt;0.05,TRUE,FALSE)))</f>
        <v>0</v>
      </c>
      <c r="BD45" t="b">
        <f>IF(ISBLANK(AR45),"N/A",AR45&gt;0.05)</f>
        <v>0</v>
      </c>
    </row>
    <row r="46" spans="1:56" x14ac:dyDescent="0.25">
      <c r="A46" t="str">
        <f>INDEX('Country and Variable Crosswalk'!B:B, MATCH('Urban Science Awareness 2015'!B46, 'Country and Variable Crosswalk'!A:A, 0))</f>
        <v>NOR</v>
      </c>
      <c r="B46" s="1">
        <v>578</v>
      </c>
      <c r="C46" t="s">
        <v>200</v>
      </c>
      <c r="D46" t="str">
        <f>INDEX('Country and Variable Crosswalk'!P:P, MATCH('Urban Science Awareness 2015'!C46, 'Country and Variable Crosswalk'!O:O, 0))</f>
        <v>Greenhouse Gas</v>
      </c>
      <c r="E46">
        <f>IF(AS46=TRUE, 1, 0)</f>
        <v>0</v>
      </c>
      <c r="F46">
        <f>IF(AT46=TRUE, 1, 0)</f>
        <v>0</v>
      </c>
      <c r="G46">
        <f>IF(AU46=TRUE, 1, 0)</f>
        <v>1</v>
      </c>
      <c r="H46">
        <f>IF(AV46=TRUE, 1, 0)</f>
        <v>0</v>
      </c>
      <c r="I46">
        <f>IF(AW46=TRUE, 1, 0)</f>
        <v>0</v>
      </c>
      <c r="J46">
        <f>IF(AX46=TRUE, 1, 0)</f>
        <v>1</v>
      </c>
      <c r="K46">
        <f>IF(AY46=TRUE, 1, 0)</f>
        <v>0</v>
      </c>
      <c r="L46">
        <f>IF(AZ46=TRUE, 1, 0)</f>
        <v>0</v>
      </c>
      <c r="M46">
        <f>IF(BA46=TRUE, 1, 0)</f>
        <v>1</v>
      </c>
      <c r="N46">
        <f>IF(BB46=TRUE, 1, 0)</f>
        <v>0</v>
      </c>
      <c r="O46">
        <f>IF(BC46=TRUE, 1, 0)</f>
        <v>0</v>
      </c>
      <c r="P46">
        <f>IF(BD46=TRUE, 1, 0)</f>
        <v>1</v>
      </c>
      <c r="Q46">
        <v>5.5673955829650987</v>
      </c>
      <c r="R46">
        <v>0.44169299548369911</v>
      </c>
      <c r="S46">
        <v>21.48089319678612</v>
      </c>
      <c r="T46">
        <v>0.80262061883369684</v>
      </c>
      <c r="U46">
        <v>40.101333913201437</v>
      </c>
      <c r="V46">
        <v>0.94704612907365737</v>
      </c>
      <c r="W46">
        <v>32.850377307047331</v>
      </c>
      <c r="X46">
        <v>1.2299728159249037</v>
      </c>
      <c r="Y46">
        <v>5.3864941152421721</v>
      </c>
      <c r="Z46">
        <v>0.88140277103713194</v>
      </c>
      <c r="AA46">
        <v>20.209132921652319</v>
      </c>
      <c r="AB46">
        <v>1.901965959042951</v>
      </c>
      <c r="AC46">
        <v>37.284540465136082</v>
      </c>
      <c r="AD46">
        <v>1.9308632223677913</v>
      </c>
      <c r="AE46">
        <v>37.119832497969433</v>
      </c>
      <c r="AF46">
        <v>2.3505187755358552</v>
      </c>
      <c r="AG46">
        <v>-0.18090146772292659</v>
      </c>
      <c r="AH46">
        <v>0.96481740249555736</v>
      </c>
      <c r="AI46">
        <v>0.85127008245090474</v>
      </c>
      <c r="AJ46">
        <v>-1.2717602751338006</v>
      </c>
      <c r="AK46">
        <v>1.9705156245283235</v>
      </c>
      <c r="AL46">
        <v>0.51867145857692942</v>
      </c>
      <c r="AM46">
        <v>-2.8167934480653543</v>
      </c>
      <c r="AN46">
        <v>2.1136507374966138</v>
      </c>
      <c r="AO46">
        <v>0.18264097362945436</v>
      </c>
      <c r="AP46">
        <v>4.2694551909221019</v>
      </c>
      <c r="AQ46">
        <v>2.6609498082898355</v>
      </c>
      <c r="AR46">
        <v>0.10860709404612634</v>
      </c>
      <c r="AS46" t="b">
        <f>IF(ISBLANK(AI46),"N/A",AND(IF(AG46&gt;0,TRUE,FALSE),IF(AI46&lt;0.05,TRUE,FALSE)))</f>
        <v>0</v>
      </c>
      <c r="AT46" t="b">
        <f>IF(ISBLANK(AI46),"N/A",AND(IF(AG46&lt;0,TRUE,FALSE),IF(AI46&lt;0.05,TRUE,FALSE)))</f>
        <v>0</v>
      </c>
      <c r="AU46" t="b">
        <f>IF(ISBLANK(AI46),"N/A",AI46&gt;0.05)</f>
        <v>1</v>
      </c>
      <c r="AV46" t="b">
        <f>IF(ISBLANK(AL46),"N/A",AND(IF(AJ46&gt;0,TRUE,FALSE),IF(AL46&lt;0.05,TRUE,FALSE)))</f>
        <v>0</v>
      </c>
      <c r="AW46" t="b">
        <f>IF(ISBLANK(AL46),"N/A",AND(IF(AJ46&lt;0,TRUE,FALSE),IF(AL46&lt;0.05,TRUE,FALSE)))</f>
        <v>0</v>
      </c>
      <c r="AX46" t="b">
        <f>IF(ISBLANK(AL46),"N/A",AL46&gt;0.05)</f>
        <v>1</v>
      </c>
      <c r="AY46" t="b">
        <f>IF(ISBLANK(AO46),"N/A",AND(IF(AM46&gt;0,TRUE,FALSE),IF(AO46&lt;0.05,TRUE,FALSE)))</f>
        <v>0</v>
      </c>
      <c r="AZ46" t="b">
        <f>IF(ISBLANK(AO46),"N/A",AND(IF(AM46&lt;0,TRUE,FALSE),IF(AO46&lt;0.05,TRUE,FALSE)))</f>
        <v>0</v>
      </c>
      <c r="BA46" t="b">
        <f>IF(ISBLANK(AO46),"N/A",AO46&gt;0.05)</f>
        <v>1</v>
      </c>
      <c r="BB46" t="b">
        <f>IF(ISBLANK(AR46),"N/A",AND(IF(AP46&gt;0,TRUE,FALSE),IF(AR46&lt;0.05,TRUE,FALSE)))</f>
        <v>0</v>
      </c>
      <c r="BC46" t="b">
        <f>IF(ISBLANK(AR46),"N/A",AND(IF(AP46&lt;0,TRUE,FALSE),IF(AR46&lt;0.05,TRUE,FALSE)))</f>
        <v>0</v>
      </c>
      <c r="BD46" t="b">
        <f>IF(ISBLANK(AR46),"N/A",AR46&gt;0.05)</f>
        <v>1</v>
      </c>
    </row>
    <row r="47" spans="1:56" x14ac:dyDescent="0.25">
      <c r="A47" t="str">
        <f>INDEX('Country and Variable Crosswalk'!B:B, MATCH('Urban Science Awareness 2015'!B47, 'Country and Variable Crosswalk'!A:A, 0))</f>
        <v>PER</v>
      </c>
      <c r="B47" s="1">
        <v>604</v>
      </c>
      <c r="C47" t="s">
        <v>200</v>
      </c>
      <c r="D47" t="str">
        <f>INDEX('Country and Variable Crosswalk'!P:P, MATCH('Urban Science Awareness 2015'!C47, 'Country and Variable Crosswalk'!O:O, 0))</f>
        <v>Greenhouse Gas</v>
      </c>
      <c r="E47">
        <f>IF(AS47=TRUE, 1, 0)</f>
        <v>0</v>
      </c>
      <c r="F47">
        <f>IF(AT47=TRUE, 1, 0)</f>
        <v>1</v>
      </c>
      <c r="G47">
        <f>IF(AU47=TRUE, 1, 0)</f>
        <v>0</v>
      </c>
      <c r="H47">
        <f>IF(AV47=TRUE, 1, 0)</f>
        <v>0</v>
      </c>
      <c r="I47">
        <f>IF(AW47=TRUE, 1, 0)</f>
        <v>0</v>
      </c>
      <c r="J47">
        <f>IF(AX47=TRUE, 1, 0)</f>
        <v>1</v>
      </c>
      <c r="K47">
        <f>IF(AY47=TRUE, 1, 0)</f>
        <v>0</v>
      </c>
      <c r="L47">
        <f>IF(AZ47=TRUE, 1, 0)</f>
        <v>0</v>
      </c>
      <c r="M47">
        <f>IF(BA47=TRUE, 1, 0)</f>
        <v>1</v>
      </c>
      <c r="N47">
        <f>IF(BB47=TRUE, 1, 0)</f>
        <v>0</v>
      </c>
      <c r="O47">
        <f>IF(BC47=TRUE, 1, 0)</f>
        <v>0</v>
      </c>
      <c r="P47">
        <f>IF(BD47=TRUE, 1, 0)</f>
        <v>1</v>
      </c>
      <c r="Q47">
        <v>9.5242277779677629</v>
      </c>
      <c r="R47">
        <v>0.59447488366900481</v>
      </c>
      <c r="S47">
        <v>29.194990568689839</v>
      </c>
      <c r="T47">
        <v>0.92468555553782306</v>
      </c>
      <c r="U47">
        <v>45.542701762365503</v>
      </c>
      <c r="V47">
        <v>0.92186726799961605</v>
      </c>
      <c r="W47">
        <v>15.7380798909769</v>
      </c>
      <c r="X47">
        <v>0.64080452821736955</v>
      </c>
      <c r="Y47">
        <v>5.3239429140434584</v>
      </c>
      <c r="Z47">
        <v>0.88910231660420558</v>
      </c>
      <c r="AA47">
        <v>31.214373751998199</v>
      </c>
      <c r="AB47">
        <v>2.3562255135051631</v>
      </c>
      <c r="AC47">
        <v>47.88836300855499</v>
      </c>
      <c r="AD47">
        <v>1.8937024107498974</v>
      </c>
      <c r="AE47">
        <v>15.573320325403349</v>
      </c>
      <c r="AF47">
        <v>1.5329303655855298</v>
      </c>
      <c r="AG47">
        <v>-4.2002848639243044</v>
      </c>
      <c r="AH47">
        <v>1.0288752159421644</v>
      </c>
      <c r="AI47">
        <v>4.4572120233551921E-5</v>
      </c>
      <c r="AJ47">
        <v>2.01938318330836</v>
      </c>
      <c r="AK47">
        <v>2.3693475713740701</v>
      </c>
      <c r="AL47">
        <v>0.39405035821803008</v>
      </c>
      <c r="AM47">
        <v>2.3456612461894863</v>
      </c>
      <c r="AN47">
        <v>1.9165578763434215</v>
      </c>
      <c r="AO47">
        <v>0.22099269753495582</v>
      </c>
      <c r="AP47">
        <v>-0.16475956557355076</v>
      </c>
      <c r="AQ47">
        <v>1.5705557308684359</v>
      </c>
      <c r="AR47">
        <v>0.91645098094095356</v>
      </c>
      <c r="AS47" t="b">
        <f>IF(ISBLANK(AI47),"N/A",AND(IF(AG47&gt;0,TRUE,FALSE),IF(AI47&lt;0.05,TRUE,FALSE)))</f>
        <v>0</v>
      </c>
      <c r="AT47" t="b">
        <f>IF(ISBLANK(AI47),"N/A",AND(IF(AG47&lt;0,TRUE,FALSE),IF(AI47&lt;0.05,TRUE,FALSE)))</f>
        <v>1</v>
      </c>
      <c r="AU47" t="b">
        <f>IF(ISBLANK(AI47),"N/A",AI47&gt;0.05)</f>
        <v>0</v>
      </c>
      <c r="AV47" t="b">
        <f>IF(ISBLANK(AL47),"N/A",AND(IF(AJ47&gt;0,TRUE,FALSE),IF(AL47&lt;0.05,TRUE,FALSE)))</f>
        <v>0</v>
      </c>
      <c r="AW47" t="b">
        <f>IF(ISBLANK(AL47),"N/A",AND(IF(AJ47&lt;0,TRUE,FALSE),IF(AL47&lt;0.05,TRUE,FALSE)))</f>
        <v>0</v>
      </c>
      <c r="AX47" t="b">
        <f>IF(ISBLANK(AL47),"N/A",AL47&gt;0.05)</f>
        <v>1</v>
      </c>
      <c r="AY47" t="b">
        <f>IF(ISBLANK(AO47),"N/A",AND(IF(AM47&gt;0,TRUE,FALSE),IF(AO47&lt;0.05,TRUE,FALSE)))</f>
        <v>0</v>
      </c>
      <c r="AZ47" t="b">
        <f>IF(ISBLANK(AO47),"N/A",AND(IF(AM47&lt;0,TRUE,FALSE),IF(AO47&lt;0.05,TRUE,FALSE)))</f>
        <v>0</v>
      </c>
      <c r="BA47" t="b">
        <f>IF(ISBLANK(AO47),"N/A",AO47&gt;0.05)</f>
        <v>1</v>
      </c>
      <c r="BB47" t="b">
        <f>IF(ISBLANK(AR47),"N/A",AND(IF(AP47&gt;0,TRUE,FALSE),IF(AR47&lt;0.05,TRUE,FALSE)))</f>
        <v>0</v>
      </c>
      <c r="BC47" t="b">
        <f>IF(ISBLANK(AR47),"N/A",AND(IF(AP47&lt;0,TRUE,FALSE),IF(AR47&lt;0.05,TRUE,FALSE)))</f>
        <v>0</v>
      </c>
      <c r="BD47" t="b">
        <f>IF(ISBLANK(AR47),"N/A",AR47&gt;0.05)</f>
        <v>1</v>
      </c>
    </row>
    <row r="48" spans="1:56" x14ac:dyDescent="0.25">
      <c r="A48" t="str">
        <f>INDEX('Country and Variable Crosswalk'!B:B, MATCH('Urban Science Awareness 2015'!B48, 'Country and Variable Crosswalk'!A:A, 0))</f>
        <v>POL</v>
      </c>
      <c r="B48" s="1">
        <v>616</v>
      </c>
      <c r="C48" t="s">
        <v>200</v>
      </c>
      <c r="D48" t="str">
        <f>INDEX('Country and Variable Crosswalk'!P:P, MATCH('Urban Science Awareness 2015'!C48, 'Country and Variable Crosswalk'!O:O, 0))</f>
        <v>Greenhouse Gas</v>
      </c>
      <c r="E48">
        <f>IF(AS48=TRUE, 1, 0)</f>
        <v>0</v>
      </c>
      <c r="F48">
        <f>IF(AT48=TRUE, 1, 0)</f>
        <v>1</v>
      </c>
      <c r="G48">
        <f>IF(AU48=TRUE, 1, 0)</f>
        <v>0</v>
      </c>
      <c r="H48">
        <f>IF(AV48=TRUE, 1, 0)</f>
        <v>0</v>
      </c>
      <c r="I48">
        <f>IF(AW48=TRUE, 1, 0)</f>
        <v>1</v>
      </c>
      <c r="J48">
        <f>IF(AX48=TRUE, 1, 0)</f>
        <v>0</v>
      </c>
      <c r="K48">
        <f>IF(AY48=TRUE, 1, 0)</f>
        <v>1</v>
      </c>
      <c r="L48">
        <f>IF(AZ48=TRUE, 1, 0)</f>
        <v>0</v>
      </c>
      <c r="M48">
        <f>IF(BA48=TRUE, 1, 0)</f>
        <v>0</v>
      </c>
      <c r="N48">
        <f>IF(BB48=TRUE, 1, 0)</f>
        <v>0</v>
      </c>
      <c r="O48">
        <f>IF(BC48=TRUE, 1, 0)</f>
        <v>0</v>
      </c>
      <c r="P48">
        <f>IF(BD48=TRUE, 1, 0)</f>
        <v>1</v>
      </c>
      <c r="Q48">
        <v>9.2438957230037033</v>
      </c>
      <c r="R48">
        <v>0.59820262891449671</v>
      </c>
      <c r="S48">
        <v>35.331089915774463</v>
      </c>
      <c r="T48">
        <v>1.1103165845663376</v>
      </c>
      <c r="U48">
        <v>35.804762320599302</v>
      </c>
      <c r="V48">
        <v>1.0174299343069697</v>
      </c>
      <c r="W48">
        <v>19.620252040622539</v>
      </c>
      <c r="X48">
        <v>0.91235438425662885</v>
      </c>
      <c r="Y48">
        <v>6.2741039012957938</v>
      </c>
      <c r="Z48">
        <v>1.0010052273455932</v>
      </c>
      <c r="AA48">
        <v>30.774893982038179</v>
      </c>
      <c r="AB48">
        <v>1.6874260938771428</v>
      </c>
      <c r="AC48">
        <v>40.582787251682227</v>
      </c>
      <c r="AD48">
        <v>1.5809010601382076</v>
      </c>
      <c r="AE48">
        <v>22.368214864983798</v>
      </c>
      <c r="AF48">
        <v>1.739841426653824</v>
      </c>
      <c r="AG48">
        <v>-2.9697918217079096</v>
      </c>
      <c r="AH48">
        <v>1.1697549471673825</v>
      </c>
      <c r="AI48">
        <v>1.1122850927919438E-2</v>
      </c>
      <c r="AJ48">
        <v>-4.5561959337362836</v>
      </c>
      <c r="AK48">
        <v>1.9953918756268902</v>
      </c>
      <c r="AL48">
        <v>2.2409232155954032E-2</v>
      </c>
      <c r="AM48">
        <v>4.7780249310829248</v>
      </c>
      <c r="AN48">
        <v>1.8721900457932854</v>
      </c>
      <c r="AO48">
        <v>1.0707435056734688E-2</v>
      </c>
      <c r="AP48">
        <v>2.7479628243612595</v>
      </c>
      <c r="AQ48">
        <v>1.9299161937399976</v>
      </c>
      <c r="AR48">
        <v>0.15448214924577355</v>
      </c>
      <c r="AS48" t="b">
        <f>IF(ISBLANK(AI48),"N/A",AND(IF(AG48&gt;0,TRUE,FALSE),IF(AI48&lt;0.05,TRUE,FALSE)))</f>
        <v>0</v>
      </c>
      <c r="AT48" t="b">
        <f>IF(ISBLANK(AI48),"N/A",AND(IF(AG48&lt;0,TRUE,FALSE),IF(AI48&lt;0.05,TRUE,FALSE)))</f>
        <v>1</v>
      </c>
      <c r="AU48" t="b">
        <f>IF(ISBLANK(AI48),"N/A",AI48&gt;0.05)</f>
        <v>0</v>
      </c>
      <c r="AV48" t="b">
        <f>IF(ISBLANK(AL48),"N/A",AND(IF(AJ48&gt;0,TRUE,FALSE),IF(AL48&lt;0.05,TRUE,FALSE)))</f>
        <v>0</v>
      </c>
      <c r="AW48" t="b">
        <f>IF(ISBLANK(AL48),"N/A",AND(IF(AJ48&lt;0,TRUE,FALSE),IF(AL48&lt;0.05,TRUE,FALSE)))</f>
        <v>1</v>
      </c>
      <c r="AX48" t="b">
        <f>IF(ISBLANK(AL48),"N/A",AL48&gt;0.05)</f>
        <v>0</v>
      </c>
      <c r="AY48" t="b">
        <f>IF(ISBLANK(AO48),"N/A",AND(IF(AM48&gt;0,TRUE,FALSE),IF(AO48&lt;0.05,TRUE,FALSE)))</f>
        <v>1</v>
      </c>
      <c r="AZ48" t="b">
        <f>IF(ISBLANK(AO48),"N/A",AND(IF(AM48&lt;0,TRUE,FALSE),IF(AO48&lt;0.05,TRUE,FALSE)))</f>
        <v>0</v>
      </c>
      <c r="BA48" t="b">
        <f>IF(ISBLANK(AO48),"N/A",AO48&gt;0.05)</f>
        <v>0</v>
      </c>
      <c r="BB48" t="b">
        <f>IF(ISBLANK(AR48),"N/A",AND(IF(AP48&gt;0,TRUE,FALSE),IF(AR48&lt;0.05,TRUE,FALSE)))</f>
        <v>0</v>
      </c>
      <c r="BC48" t="b">
        <f>IF(ISBLANK(AR48),"N/A",AND(IF(AP48&lt;0,TRUE,FALSE),IF(AR48&lt;0.05,TRUE,FALSE)))</f>
        <v>0</v>
      </c>
      <c r="BD48" t="b">
        <f>IF(ISBLANK(AR48),"N/A",AR48&gt;0.05)</f>
        <v>1</v>
      </c>
    </row>
    <row r="49" spans="1:56" x14ac:dyDescent="0.25">
      <c r="A49" t="str">
        <f>INDEX('Country and Variable Crosswalk'!B:B, MATCH('Urban Science Awareness 2015'!B49, 'Country and Variable Crosswalk'!A:A, 0))</f>
        <v>PRT</v>
      </c>
      <c r="B49" s="1">
        <v>620</v>
      </c>
      <c r="C49" t="s">
        <v>200</v>
      </c>
      <c r="D49" t="str">
        <f>INDEX('Country and Variable Crosswalk'!P:P, MATCH('Urban Science Awareness 2015'!C49, 'Country and Variable Crosswalk'!O:O, 0))</f>
        <v>Greenhouse Gas</v>
      </c>
      <c r="E49">
        <f>IF(AS49=TRUE, 1, 0)</f>
        <v>0</v>
      </c>
      <c r="F49">
        <f>IF(AT49=TRUE, 1, 0)</f>
        <v>0</v>
      </c>
      <c r="G49">
        <f>IF(AU49=TRUE, 1, 0)</f>
        <v>0</v>
      </c>
      <c r="H49">
        <f>IF(AV49=TRUE, 1, 0)</f>
        <v>0</v>
      </c>
      <c r="I49">
        <f>IF(AW49=TRUE, 1, 0)</f>
        <v>1</v>
      </c>
      <c r="J49">
        <f>IF(AX49=TRUE, 1, 0)</f>
        <v>0</v>
      </c>
      <c r="K49">
        <f>IF(AY49=TRUE, 1, 0)</f>
        <v>0</v>
      </c>
      <c r="L49">
        <f>IF(AZ49=TRUE, 1, 0)</f>
        <v>1</v>
      </c>
      <c r="M49">
        <f>IF(BA49=TRUE, 1, 0)</f>
        <v>0</v>
      </c>
      <c r="N49">
        <f>IF(BB49=TRUE, 1, 0)</f>
        <v>1</v>
      </c>
      <c r="O49">
        <f>IF(BC49=TRUE, 1, 0)</f>
        <v>0</v>
      </c>
      <c r="P49">
        <f>IF(BD49=TRUE, 1, 0)</f>
        <v>0</v>
      </c>
      <c r="Q49">
        <v>2.132107378201535</v>
      </c>
      <c r="R49">
        <v>0.21625147855174615</v>
      </c>
      <c r="S49">
        <v>13.06618062069119</v>
      </c>
      <c r="T49">
        <v>0.74188734391558031</v>
      </c>
      <c r="U49">
        <v>42.659444150136217</v>
      </c>
      <c r="V49">
        <v>0.96840379161730727</v>
      </c>
      <c r="W49">
        <v>42.142267850971052</v>
      </c>
      <c r="X49">
        <v>1.2166836773466669</v>
      </c>
      <c r="Y49">
        <v>0</v>
      </c>
      <c r="AA49">
        <v>9.4163012878104677</v>
      </c>
      <c r="AB49">
        <v>1.3295328930330843</v>
      </c>
      <c r="AC49">
        <v>37.921488490151553</v>
      </c>
      <c r="AD49">
        <v>1.9668943633350942</v>
      </c>
      <c r="AE49">
        <v>51.505784790034816</v>
      </c>
      <c r="AF49">
        <v>2.4019068873718883</v>
      </c>
      <c r="AG49">
        <v>0</v>
      </c>
      <c r="AJ49">
        <v>-3.6498793328807224</v>
      </c>
      <c r="AK49">
        <v>1.4993497975257246</v>
      </c>
      <c r="AL49">
        <v>1.4920289674048468E-2</v>
      </c>
      <c r="AM49">
        <v>-4.7379556599846637</v>
      </c>
      <c r="AN49">
        <v>2.287164393498232</v>
      </c>
      <c r="AO49">
        <v>3.8308232574509715E-2</v>
      </c>
      <c r="AP49">
        <v>9.3635169390637643</v>
      </c>
      <c r="AQ49">
        <v>2.8614223962979719</v>
      </c>
      <c r="AR49">
        <v>1.0666518316894478E-3</v>
      </c>
      <c r="AS49" t="str">
        <f>IF(ISBLANK(AI49),"N/A",AND(IF(AG49&gt;0,TRUE,FALSE),IF(AI49&lt;0.05,TRUE,FALSE)))</f>
        <v>N/A</v>
      </c>
      <c r="AT49" t="str">
        <f>IF(ISBLANK(AI49),"N/A",AND(IF(AG49&lt;0,TRUE,FALSE),IF(AI49&lt;0.05,TRUE,FALSE)))</f>
        <v>N/A</v>
      </c>
      <c r="AU49" t="str">
        <f>IF(ISBLANK(AI49),"N/A",AI49&gt;0.05)</f>
        <v>N/A</v>
      </c>
      <c r="AV49" t="b">
        <f>IF(ISBLANK(AL49),"N/A",AND(IF(AJ49&gt;0,TRUE,FALSE),IF(AL49&lt;0.05,TRUE,FALSE)))</f>
        <v>0</v>
      </c>
      <c r="AW49" t="b">
        <f>IF(ISBLANK(AL49),"N/A",AND(IF(AJ49&lt;0,TRUE,FALSE),IF(AL49&lt;0.05,TRUE,FALSE)))</f>
        <v>1</v>
      </c>
      <c r="AX49" t="b">
        <f>IF(ISBLANK(AL49),"N/A",AL49&gt;0.05)</f>
        <v>0</v>
      </c>
      <c r="AY49" t="b">
        <f>IF(ISBLANK(AO49),"N/A",AND(IF(AM49&gt;0,TRUE,FALSE),IF(AO49&lt;0.05,TRUE,FALSE)))</f>
        <v>0</v>
      </c>
      <c r="AZ49" t="b">
        <f>IF(ISBLANK(AO49),"N/A",AND(IF(AM49&lt;0,TRUE,FALSE),IF(AO49&lt;0.05,TRUE,FALSE)))</f>
        <v>1</v>
      </c>
      <c r="BA49" t="b">
        <f>IF(ISBLANK(AO49),"N/A",AO49&gt;0.05)</f>
        <v>0</v>
      </c>
      <c r="BB49" t="b">
        <f>IF(ISBLANK(AR49),"N/A",AND(IF(AP49&gt;0,TRUE,FALSE),IF(AR49&lt;0.05,TRUE,FALSE)))</f>
        <v>1</v>
      </c>
      <c r="BC49" t="b">
        <f>IF(ISBLANK(AR49),"N/A",AND(IF(AP49&lt;0,TRUE,FALSE),IF(AR49&lt;0.05,TRUE,FALSE)))</f>
        <v>0</v>
      </c>
      <c r="BD49" t="b">
        <f>IF(ISBLANK(AR49),"N/A",AR49&gt;0.05)</f>
        <v>0</v>
      </c>
    </row>
    <row r="50" spans="1:56" x14ac:dyDescent="0.25">
      <c r="A50" t="str">
        <f>INDEX('Country and Variable Crosswalk'!B:B, MATCH('Urban Science Awareness 2015'!B50, 'Country and Variable Crosswalk'!A:A, 0))</f>
        <v>QUD</v>
      </c>
      <c r="B50" s="1">
        <v>630</v>
      </c>
      <c r="C50" t="s">
        <v>200</v>
      </c>
      <c r="D50" t="str">
        <f>INDEX('Country and Variable Crosswalk'!P:P, MATCH('Urban Science Awareness 2015'!C50, 'Country and Variable Crosswalk'!O:O, 0))</f>
        <v>Greenhouse Gas</v>
      </c>
      <c r="E50">
        <f>IF(AS50=TRUE, 1, 0)</f>
        <v>0</v>
      </c>
      <c r="F50">
        <f>IF(AT50=TRUE, 1, 0)</f>
        <v>0</v>
      </c>
      <c r="G50">
        <f>IF(AU50=TRUE, 1, 0)</f>
        <v>0</v>
      </c>
      <c r="H50">
        <f>IF(AV50=TRUE, 1, 0)</f>
        <v>0</v>
      </c>
      <c r="I50">
        <f>IF(AW50=TRUE, 1, 0)</f>
        <v>0</v>
      </c>
      <c r="J50">
        <f>IF(AX50=TRUE, 1, 0)</f>
        <v>0</v>
      </c>
      <c r="K50">
        <f>IF(AY50=TRUE, 1, 0)</f>
        <v>0</v>
      </c>
      <c r="L50">
        <f>IF(AZ50=TRUE, 1, 0)</f>
        <v>0</v>
      </c>
      <c r="M50">
        <f>IF(BA50=TRUE, 1, 0)</f>
        <v>0</v>
      </c>
      <c r="N50">
        <f>IF(BB50=TRUE, 1, 0)</f>
        <v>0</v>
      </c>
      <c r="O50">
        <f>IF(BC50=TRUE, 1, 0)</f>
        <v>0</v>
      </c>
      <c r="P50">
        <f>IF(BD50=TRUE, 1, 0)</f>
        <v>0</v>
      </c>
      <c r="AS50" t="str">
        <f>IF(ISBLANK(AI50),"N/A",AND(IF(AG50&gt;0,TRUE,FALSE),IF(AI50&lt;0.05,TRUE,FALSE)))</f>
        <v>N/A</v>
      </c>
      <c r="AT50" t="str">
        <f>IF(ISBLANK(AI50),"N/A",AND(IF(AG50&lt;0,TRUE,FALSE),IF(AI50&lt;0.05,TRUE,FALSE)))</f>
        <v>N/A</v>
      </c>
      <c r="AU50" t="str">
        <f>IF(ISBLANK(AI50),"N/A",AI50&gt;0.05)</f>
        <v>N/A</v>
      </c>
      <c r="AV50" t="str">
        <f>IF(ISBLANK(AL50),"N/A",AND(IF(AJ50&gt;0,TRUE,FALSE),IF(AL50&lt;0.05,TRUE,FALSE)))</f>
        <v>N/A</v>
      </c>
      <c r="AW50" t="str">
        <f>IF(ISBLANK(AL50),"N/A",AND(IF(AJ50&lt;0,TRUE,FALSE),IF(AL50&lt;0.05,TRUE,FALSE)))</f>
        <v>N/A</v>
      </c>
      <c r="AX50" t="str">
        <f>IF(ISBLANK(AL50),"N/A",AL50&gt;0.05)</f>
        <v>N/A</v>
      </c>
      <c r="AY50" t="str">
        <f>IF(ISBLANK(AO50),"N/A",AND(IF(AM50&gt;0,TRUE,FALSE),IF(AO50&lt;0.05,TRUE,FALSE)))</f>
        <v>N/A</v>
      </c>
      <c r="AZ50" t="str">
        <f>IF(ISBLANK(AO50),"N/A",AND(IF(AM50&lt;0,TRUE,FALSE),IF(AO50&lt;0.05,TRUE,FALSE)))</f>
        <v>N/A</v>
      </c>
      <c r="BA50" t="str">
        <f>IF(ISBLANK(AO50),"N/A",AO50&gt;0.05)</f>
        <v>N/A</v>
      </c>
      <c r="BB50" t="str">
        <f>IF(ISBLANK(AR50),"N/A",AND(IF(AP50&gt;0,TRUE,FALSE),IF(AR50&lt;0.05,TRUE,FALSE)))</f>
        <v>N/A</v>
      </c>
      <c r="BC50" t="str">
        <f>IF(ISBLANK(AR50),"N/A",AND(IF(AP50&lt;0,TRUE,FALSE),IF(AR50&lt;0.05,TRUE,FALSE)))</f>
        <v>N/A</v>
      </c>
      <c r="BD50" t="str">
        <f>IF(ISBLANK(AR50),"N/A",AR50&gt;0.05)</f>
        <v>N/A</v>
      </c>
    </row>
    <row r="51" spans="1:56" x14ac:dyDescent="0.25">
      <c r="A51" t="str">
        <f>INDEX('Country and Variable Crosswalk'!B:B, MATCH('Urban Science Awareness 2015'!B51, 'Country and Variable Crosswalk'!A:A, 0))</f>
        <v>QAT</v>
      </c>
      <c r="B51" s="1">
        <v>634</v>
      </c>
      <c r="C51" t="s">
        <v>200</v>
      </c>
      <c r="D51" t="str">
        <f>INDEX('Country and Variable Crosswalk'!P:P, MATCH('Urban Science Awareness 2015'!C51, 'Country and Variable Crosswalk'!O:O, 0))</f>
        <v>Greenhouse Gas</v>
      </c>
      <c r="E51">
        <f>IF(AS51=TRUE, 1, 0)</f>
        <v>0</v>
      </c>
      <c r="F51">
        <f>IF(AT51=TRUE, 1, 0)</f>
        <v>1</v>
      </c>
      <c r="G51">
        <f>IF(AU51=TRUE, 1, 0)</f>
        <v>0</v>
      </c>
      <c r="H51">
        <f>IF(AV51=TRUE, 1, 0)</f>
        <v>0</v>
      </c>
      <c r="I51">
        <f>IF(AW51=TRUE, 1, 0)</f>
        <v>1</v>
      </c>
      <c r="J51">
        <f>IF(AX51=TRUE, 1, 0)</f>
        <v>0</v>
      </c>
      <c r="K51">
        <f>IF(AY51=TRUE, 1, 0)</f>
        <v>0</v>
      </c>
      <c r="L51">
        <f>IF(AZ51=TRUE, 1, 0)</f>
        <v>0</v>
      </c>
      <c r="M51">
        <f>IF(BA51=TRUE, 1, 0)</f>
        <v>1</v>
      </c>
      <c r="N51">
        <f>IF(BB51=TRUE, 1, 0)</f>
        <v>1</v>
      </c>
      <c r="O51">
        <f>IF(BC51=TRUE, 1, 0)</f>
        <v>0</v>
      </c>
      <c r="P51">
        <f>IF(BD51=TRUE, 1, 0)</f>
        <v>0</v>
      </c>
      <c r="Q51">
        <v>16.396393892242781</v>
      </c>
      <c r="R51">
        <v>0.49225690414139961</v>
      </c>
      <c r="S51">
        <v>25.637579314451742</v>
      </c>
      <c r="T51">
        <v>0.62761626326612241</v>
      </c>
      <c r="U51">
        <v>28.059751931891789</v>
      </c>
      <c r="V51">
        <v>0.72597940223991997</v>
      </c>
      <c r="W51">
        <v>29.906274861413699</v>
      </c>
      <c r="X51">
        <v>0.58535032945833942</v>
      </c>
      <c r="Y51">
        <v>12.771049113151189</v>
      </c>
      <c r="Z51">
        <v>0.51060157625494584</v>
      </c>
      <c r="AA51">
        <v>21.92183254173074</v>
      </c>
      <c r="AB51">
        <v>0.55188801831754219</v>
      </c>
      <c r="AC51">
        <v>28.398415509985231</v>
      </c>
      <c r="AD51">
        <v>0.6943547077767569</v>
      </c>
      <c r="AE51">
        <v>36.908702835132829</v>
      </c>
      <c r="AF51">
        <v>0.59276801983714422</v>
      </c>
      <c r="AG51">
        <v>-3.6253447790915914</v>
      </c>
      <c r="AH51">
        <v>0.80551454261150501</v>
      </c>
      <c r="AI51">
        <v>6.7743701096136328E-6</v>
      </c>
      <c r="AJ51">
        <v>-3.7157467727210012</v>
      </c>
      <c r="AK51">
        <v>0.80762360491394902</v>
      </c>
      <c r="AL51">
        <v>4.2079109941484602E-6</v>
      </c>
      <c r="AM51">
        <v>0.33866357809344194</v>
      </c>
      <c r="AN51">
        <v>1.0615709957510635</v>
      </c>
      <c r="AO51">
        <v>0.74971049027767367</v>
      </c>
      <c r="AP51">
        <v>7.0024279737191293</v>
      </c>
      <c r="AQ51">
        <v>0.78816486727257185</v>
      </c>
      <c r="AR51">
        <v>6.4225589039557757E-19</v>
      </c>
      <c r="AS51" t="b">
        <f>IF(ISBLANK(AI51),"N/A",AND(IF(AG51&gt;0,TRUE,FALSE),IF(AI51&lt;0.05,TRUE,FALSE)))</f>
        <v>0</v>
      </c>
      <c r="AT51" t="b">
        <f>IF(ISBLANK(AI51),"N/A",AND(IF(AG51&lt;0,TRUE,FALSE),IF(AI51&lt;0.05,TRUE,FALSE)))</f>
        <v>1</v>
      </c>
      <c r="AU51" t="b">
        <f>IF(ISBLANK(AI51),"N/A",AI51&gt;0.05)</f>
        <v>0</v>
      </c>
      <c r="AV51" t="b">
        <f>IF(ISBLANK(AL51),"N/A",AND(IF(AJ51&gt;0,TRUE,FALSE),IF(AL51&lt;0.05,TRUE,FALSE)))</f>
        <v>0</v>
      </c>
      <c r="AW51" t="b">
        <f>IF(ISBLANK(AL51),"N/A",AND(IF(AJ51&lt;0,TRUE,FALSE),IF(AL51&lt;0.05,TRUE,FALSE)))</f>
        <v>1</v>
      </c>
      <c r="AX51" t="b">
        <f>IF(ISBLANK(AL51),"N/A",AL51&gt;0.05)</f>
        <v>0</v>
      </c>
      <c r="AY51" t="b">
        <f>IF(ISBLANK(AO51),"N/A",AND(IF(AM51&gt;0,TRUE,FALSE),IF(AO51&lt;0.05,TRUE,FALSE)))</f>
        <v>0</v>
      </c>
      <c r="AZ51" t="b">
        <f>IF(ISBLANK(AO51),"N/A",AND(IF(AM51&lt;0,TRUE,FALSE),IF(AO51&lt;0.05,TRUE,FALSE)))</f>
        <v>0</v>
      </c>
      <c r="BA51" t="b">
        <f>IF(ISBLANK(AO51),"N/A",AO51&gt;0.05)</f>
        <v>1</v>
      </c>
      <c r="BB51" t="b">
        <f>IF(ISBLANK(AR51),"N/A",AND(IF(AP51&gt;0,TRUE,FALSE),IF(AR51&lt;0.05,TRUE,FALSE)))</f>
        <v>1</v>
      </c>
      <c r="BC51" t="b">
        <f>IF(ISBLANK(AR51),"N/A",AND(IF(AP51&lt;0,TRUE,FALSE),IF(AR51&lt;0.05,TRUE,FALSE)))</f>
        <v>0</v>
      </c>
      <c r="BD51" t="b">
        <f>IF(ISBLANK(AR51),"N/A",AR51&gt;0.05)</f>
        <v>0</v>
      </c>
    </row>
    <row r="52" spans="1:56" x14ac:dyDescent="0.25">
      <c r="A52" t="str">
        <f>INDEX('Country and Variable Crosswalk'!B:B, MATCH('Urban Science Awareness 2015'!B52, 'Country and Variable Crosswalk'!A:A, 0))</f>
        <v>ROU</v>
      </c>
      <c r="B52" s="1">
        <v>642</v>
      </c>
      <c r="C52" t="s">
        <v>200</v>
      </c>
      <c r="D52" t="str">
        <f>INDEX('Country and Variable Crosswalk'!P:P, MATCH('Urban Science Awareness 2015'!C52, 'Country and Variable Crosswalk'!O:O, 0))</f>
        <v>Greenhouse Gas</v>
      </c>
      <c r="E52">
        <f>IF(AS52=TRUE, 1, 0)</f>
        <v>0</v>
      </c>
      <c r="F52">
        <f>IF(AT52=TRUE, 1, 0)</f>
        <v>1</v>
      </c>
      <c r="G52">
        <f>IF(AU52=TRUE, 1, 0)</f>
        <v>0</v>
      </c>
      <c r="H52">
        <f>IF(AV52=TRUE, 1, 0)</f>
        <v>0</v>
      </c>
      <c r="I52">
        <f>IF(AW52=TRUE, 1, 0)</f>
        <v>0</v>
      </c>
      <c r="J52">
        <f>IF(AX52=TRUE, 1, 0)</f>
        <v>1</v>
      </c>
      <c r="K52">
        <f>IF(AY52=TRUE, 1, 0)</f>
        <v>1</v>
      </c>
      <c r="L52">
        <f>IF(AZ52=TRUE, 1, 0)</f>
        <v>0</v>
      </c>
      <c r="M52">
        <f>IF(BA52=TRUE, 1, 0)</f>
        <v>0</v>
      </c>
      <c r="N52">
        <f>IF(BB52=TRUE, 1, 0)</f>
        <v>1</v>
      </c>
      <c r="O52">
        <f>IF(BC52=TRUE, 1, 0)</f>
        <v>0</v>
      </c>
      <c r="P52">
        <f>IF(BD52=TRUE, 1, 0)</f>
        <v>0</v>
      </c>
      <c r="Q52">
        <v>23.272528636742511</v>
      </c>
      <c r="R52">
        <v>1.0947771075894495</v>
      </c>
      <c r="S52">
        <v>47.306862102001148</v>
      </c>
      <c r="T52">
        <v>1.0003627828953403</v>
      </c>
      <c r="U52">
        <v>22.193352630594031</v>
      </c>
      <c r="V52">
        <v>1.1171522138944125</v>
      </c>
      <c r="W52">
        <v>7.2272566306623274</v>
      </c>
      <c r="X52">
        <v>0.56376930366883515</v>
      </c>
      <c r="Y52">
        <v>18.584818161207259</v>
      </c>
      <c r="Z52">
        <v>1.4695801317625903</v>
      </c>
      <c r="AA52">
        <v>43.839890425945953</v>
      </c>
      <c r="AB52">
        <v>1.569285916371814</v>
      </c>
      <c r="AC52">
        <v>27.073233643522538</v>
      </c>
      <c r="AD52">
        <v>1.2755421405830065</v>
      </c>
      <c r="AE52">
        <v>10.502057769324249</v>
      </c>
      <c r="AF52">
        <v>1.3764232529342848</v>
      </c>
      <c r="AG52">
        <v>-4.6877104755352512</v>
      </c>
      <c r="AH52">
        <v>1.8452820112007928</v>
      </c>
      <c r="AI52">
        <v>1.1073329343620368E-2</v>
      </c>
      <c r="AJ52">
        <v>-3.466971676055195</v>
      </c>
      <c r="AK52">
        <v>1.9129603378948403</v>
      </c>
      <c r="AL52">
        <v>6.993067976486321E-2</v>
      </c>
      <c r="AM52">
        <v>4.8798810129285073</v>
      </c>
      <c r="AN52">
        <v>1.8549829510219815</v>
      </c>
      <c r="AO52">
        <v>8.5212275719506875E-3</v>
      </c>
      <c r="AP52">
        <v>3.274801138661922</v>
      </c>
      <c r="AQ52">
        <v>1.4866570374516839</v>
      </c>
      <c r="AR52">
        <v>2.7609179407890747E-2</v>
      </c>
      <c r="AS52" t="b">
        <f>IF(ISBLANK(AI52),"N/A",AND(IF(AG52&gt;0,TRUE,FALSE),IF(AI52&lt;0.05,TRUE,FALSE)))</f>
        <v>0</v>
      </c>
      <c r="AT52" t="b">
        <f>IF(ISBLANK(AI52),"N/A",AND(IF(AG52&lt;0,TRUE,FALSE),IF(AI52&lt;0.05,TRUE,FALSE)))</f>
        <v>1</v>
      </c>
      <c r="AU52" t="b">
        <f>IF(ISBLANK(AI52),"N/A",AI52&gt;0.05)</f>
        <v>0</v>
      </c>
      <c r="AV52" t="b">
        <f>IF(ISBLANK(AL52),"N/A",AND(IF(AJ52&gt;0,TRUE,FALSE),IF(AL52&lt;0.05,TRUE,FALSE)))</f>
        <v>0</v>
      </c>
      <c r="AW52" t="b">
        <f>IF(ISBLANK(AL52),"N/A",AND(IF(AJ52&lt;0,TRUE,FALSE),IF(AL52&lt;0.05,TRUE,FALSE)))</f>
        <v>0</v>
      </c>
      <c r="AX52" t="b">
        <f>IF(ISBLANK(AL52),"N/A",AL52&gt;0.05)</f>
        <v>1</v>
      </c>
      <c r="AY52" t="b">
        <f>IF(ISBLANK(AO52),"N/A",AND(IF(AM52&gt;0,TRUE,FALSE),IF(AO52&lt;0.05,TRUE,FALSE)))</f>
        <v>1</v>
      </c>
      <c r="AZ52" t="b">
        <f>IF(ISBLANK(AO52),"N/A",AND(IF(AM52&lt;0,TRUE,FALSE),IF(AO52&lt;0.05,TRUE,FALSE)))</f>
        <v>0</v>
      </c>
      <c r="BA52" t="b">
        <f>IF(ISBLANK(AO52),"N/A",AO52&gt;0.05)</f>
        <v>0</v>
      </c>
      <c r="BB52" t="b">
        <f>IF(ISBLANK(AR52),"N/A",AND(IF(AP52&gt;0,TRUE,FALSE),IF(AR52&lt;0.05,TRUE,FALSE)))</f>
        <v>1</v>
      </c>
      <c r="BC52" t="b">
        <f>IF(ISBLANK(AR52),"N/A",AND(IF(AP52&lt;0,TRUE,FALSE),IF(AR52&lt;0.05,TRUE,FALSE)))</f>
        <v>0</v>
      </c>
      <c r="BD52" t="b">
        <f>IF(ISBLANK(AR52),"N/A",AR52&gt;0.05)</f>
        <v>0</v>
      </c>
    </row>
    <row r="53" spans="1:56" x14ac:dyDescent="0.25">
      <c r="A53" t="str">
        <f>INDEX('Country and Variable Crosswalk'!B:B, MATCH('Urban Science Awareness 2015'!B53, 'Country and Variable Crosswalk'!A:A, 0))</f>
        <v>RUS</v>
      </c>
      <c r="B53" s="1">
        <v>643</v>
      </c>
      <c r="C53" t="s">
        <v>200</v>
      </c>
      <c r="D53" t="str">
        <f>INDEX('Country and Variable Crosswalk'!P:P, MATCH('Urban Science Awareness 2015'!C53, 'Country and Variable Crosswalk'!O:O, 0))</f>
        <v>Greenhouse Gas</v>
      </c>
      <c r="E53">
        <f>IF(AS53=TRUE, 1, 0)</f>
        <v>0</v>
      </c>
      <c r="F53">
        <f>IF(AT53=TRUE, 1, 0)</f>
        <v>1</v>
      </c>
      <c r="G53">
        <f>IF(AU53=TRUE, 1, 0)</f>
        <v>0</v>
      </c>
      <c r="H53">
        <f>IF(AV53=TRUE, 1, 0)</f>
        <v>0</v>
      </c>
      <c r="I53">
        <f>IF(AW53=TRUE, 1, 0)</f>
        <v>1</v>
      </c>
      <c r="J53">
        <f>IF(AX53=TRUE, 1, 0)</f>
        <v>0</v>
      </c>
      <c r="K53">
        <f>IF(AY53=TRUE, 1, 0)</f>
        <v>1</v>
      </c>
      <c r="L53">
        <f>IF(AZ53=TRUE, 1, 0)</f>
        <v>0</v>
      </c>
      <c r="M53">
        <f>IF(BA53=TRUE, 1, 0)</f>
        <v>0</v>
      </c>
      <c r="N53">
        <f>IF(BB53=TRUE, 1, 0)</f>
        <v>0</v>
      </c>
      <c r="O53">
        <f>IF(BC53=TRUE, 1, 0)</f>
        <v>0</v>
      </c>
      <c r="P53">
        <f>IF(BD53=TRUE, 1, 0)</f>
        <v>1</v>
      </c>
      <c r="Q53">
        <v>12.35827839461265</v>
      </c>
      <c r="R53">
        <v>0.81520297456076596</v>
      </c>
      <c r="S53">
        <v>33.569152765076417</v>
      </c>
      <c r="T53">
        <v>1.2682589911511362</v>
      </c>
      <c r="U53">
        <v>35.613860309535632</v>
      </c>
      <c r="V53">
        <v>0.90783446711486437</v>
      </c>
      <c r="W53">
        <v>18.458708530775279</v>
      </c>
      <c r="X53">
        <v>0.9406006218016334</v>
      </c>
      <c r="Y53">
        <v>9.8425716498600586</v>
      </c>
      <c r="Z53">
        <v>0.92469739132463891</v>
      </c>
      <c r="AA53">
        <v>29.828453746841809</v>
      </c>
      <c r="AB53">
        <v>0.78526982879367591</v>
      </c>
      <c r="AC53">
        <v>40.088330758853949</v>
      </c>
      <c r="AD53">
        <v>0.94187052086893674</v>
      </c>
      <c r="AE53">
        <v>20.240643844444179</v>
      </c>
      <c r="AF53">
        <v>1.1470073367360083</v>
      </c>
      <c r="AG53">
        <v>-2.5157067447525918</v>
      </c>
      <c r="AH53">
        <v>1.1871202122380016</v>
      </c>
      <c r="AI53">
        <v>3.4076301577766914E-2</v>
      </c>
      <c r="AJ53">
        <v>-3.7406990182346078</v>
      </c>
      <c r="AK53">
        <v>1.4382829188210742</v>
      </c>
      <c r="AL53">
        <v>9.3004245714193023E-3</v>
      </c>
      <c r="AM53">
        <v>4.4744704493183178</v>
      </c>
      <c r="AN53">
        <v>1.3491729628729154</v>
      </c>
      <c r="AO53">
        <v>9.1167502458737069E-4</v>
      </c>
      <c r="AP53">
        <v>1.7819353136688996</v>
      </c>
      <c r="AQ53">
        <v>1.3434670665856157</v>
      </c>
      <c r="AR53">
        <v>0.18471694883287648</v>
      </c>
      <c r="AS53" t="b">
        <f>IF(ISBLANK(AI53),"N/A",AND(IF(AG53&gt;0,TRUE,FALSE),IF(AI53&lt;0.05,TRUE,FALSE)))</f>
        <v>0</v>
      </c>
      <c r="AT53" t="b">
        <f>IF(ISBLANK(AI53),"N/A",AND(IF(AG53&lt;0,TRUE,FALSE),IF(AI53&lt;0.05,TRUE,FALSE)))</f>
        <v>1</v>
      </c>
      <c r="AU53" t="b">
        <f>IF(ISBLANK(AI53),"N/A",AI53&gt;0.05)</f>
        <v>0</v>
      </c>
      <c r="AV53" t="b">
        <f>IF(ISBLANK(AL53),"N/A",AND(IF(AJ53&gt;0,TRUE,FALSE),IF(AL53&lt;0.05,TRUE,FALSE)))</f>
        <v>0</v>
      </c>
      <c r="AW53" t="b">
        <f>IF(ISBLANK(AL53),"N/A",AND(IF(AJ53&lt;0,TRUE,FALSE),IF(AL53&lt;0.05,TRUE,FALSE)))</f>
        <v>1</v>
      </c>
      <c r="AX53" t="b">
        <f>IF(ISBLANK(AL53),"N/A",AL53&gt;0.05)</f>
        <v>0</v>
      </c>
      <c r="AY53" t="b">
        <f>IF(ISBLANK(AO53),"N/A",AND(IF(AM53&gt;0,TRUE,FALSE),IF(AO53&lt;0.05,TRUE,FALSE)))</f>
        <v>1</v>
      </c>
      <c r="AZ53" t="b">
        <f>IF(ISBLANK(AO53),"N/A",AND(IF(AM53&lt;0,TRUE,FALSE),IF(AO53&lt;0.05,TRUE,FALSE)))</f>
        <v>0</v>
      </c>
      <c r="BA53" t="b">
        <f>IF(ISBLANK(AO53),"N/A",AO53&gt;0.05)</f>
        <v>0</v>
      </c>
      <c r="BB53" t="b">
        <f>IF(ISBLANK(AR53),"N/A",AND(IF(AP53&gt;0,TRUE,FALSE),IF(AR53&lt;0.05,TRUE,FALSE)))</f>
        <v>0</v>
      </c>
      <c r="BC53" t="b">
        <f>IF(ISBLANK(AR53),"N/A",AND(IF(AP53&lt;0,TRUE,FALSE),IF(AR53&lt;0.05,TRUE,FALSE)))</f>
        <v>0</v>
      </c>
      <c r="BD53" t="b">
        <f>IF(ISBLANK(AR53),"N/A",AR53&gt;0.05)</f>
        <v>1</v>
      </c>
    </row>
    <row r="54" spans="1:56" x14ac:dyDescent="0.25">
      <c r="A54" t="str">
        <f>INDEX('Country and Variable Crosswalk'!B:B, MATCH('Urban Science Awareness 2015'!B54, 'Country and Variable Crosswalk'!A:A, 0))</f>
        <v>SGP</v>
      </c>
      <c r="B54" s="1">
        <v>702</v>
      </c>
      <c r="C54" t="s">
        <v>200</v>
      </c>
      <c r="D54" t="str">
        <f>INDEX('Country and Variable Crosswalk'!P:P, MATCH('Urban Science Awareness 2015'!C54, 'Country and Variable Crosswalk'!O:O, 0))</f>
        <v>Greenhouse Gas</v>
      </c>
      <c r="E54">
        <f>IF(AS54=TRUE, 1, 0)</f>
        <v>0</v>
      </c>
      <c r="F54">
        <f>IF(AT54=TRUE, 1, 0)</f>
        <v>0</v>
      </c>
      <c r="G54">
        <f>IF(AU54=TRUE, 1, 0)</f>
        <v>0</v>
      </c>
      <c r="H54">
        <f>IF(AV54=TRUE, 1, 0)</f>
        <v>0</v>
      </c>
      <c r="I54">
        <f>IF(AW54=TRUE, 1, 0)</f>
        <v>0</v>
      </c>
      <c r="J54">
        <f>IF(AX54=TRUE, 1, 0)</f>
        <v>0</v>
      </c>
      <c r="K54">
        <f>IF(AY54=TRUE, 1, 0)</f>
        <v>0</v>
      </c>
      <c r="L54">
        <f>IF(AZ54=TRUE, 1, 0)</f>
        <v>0</v>
      </c>
      <c r="M54">
        <f>IF(BA54=TRUE, 1, 0)</f>
        <v>0</v>
      </c>
      <c r="N54">
        <f>IF(BB54=TRUE, 1, 0)</f>
        <v>0</v>
      </c>
      <c r="O54">
        <f>IF(BC54=TRUE, 1, 0)</f>
        <v>0</v>
      </c>
      <c r="P54">
        <f>IF(BD54=TRUE, 1, 0)</f>
        <v>0</v>
      </c>
      <c r="Q54">
        <v>0</v>
      </c>
      <c r="S54">
        <v>0</v>
      </c>
      <c r="U54">
        <v>0</v>
      </c>
      <c r="W54">
        <v>0</v>
      </c>
      <c r="Y54">
        <v>4.2268847405020589</v>
      </c>
      <c r="Z54">
        <v>0.32080840857320969</v>
      </c>
      <c r="AA54">
        <v>12.995747869199599</v>
      </c>
      <c r="AB54">
        <v>0.47982514153538841</v>
      </c>
      <c r="AC54">
        <v>40.349576575587662</v>
      </c>
      <c r="AD54">
        <v>0.65917881556164148</v>
      </c>
      <c r="AE54">
        <v>42.42779081471069</v>
      </c>
      <c r="AF54">
        <v>0.69447386139433886</v>
      </c>
      <c r="AG54">
        <v>0</v>
      </c>
      <c r="AJ54">
        <v>0</v>
      </c>
      <c r="AM54">
        <v>0</v>
      </c>
      <c r="AP54">
        <v>0</v>
      </c>
      <c r="AS54" t="str">
        <f>IF(ISBLANK(AI54),"N/A",AND(IF(AG54&gt;0,TRUE,FALSE),IF(AI54&lt;0.05,TRUE,FALSE)))</f>
        <v>N/A</v>
      </c>
      <c r="AT54" t="str">
        <f>IF(ISBLANK(AI54),"N/A",AND(IF(AG54&lt;0,TRUE,FALSE),IF(AI54&lt;0.05,TRUE,FALSE)))</f>
        <v>N/A</v>
      </c>
      <c r="AU54" t="str">
        <f>IF(ISBLANK(AI54),"N/A",AI54&gt;0.05)</f>
        <v>N/A</v>
      </c>
      <c r="AV54" t="str">
        <f>IF(ISBLANK(AL54),"N/A",AND(IF(AJ54&gt;0,TRUE,FALSE),IF(AL54&lt;0.05,TRUE,FALSE)))</f>
        <v>N/A</v>
      </c>
      <c r="AW54" t="str">
        <f>IF(ISBLANK(AL54),"N/A",AND(IF(AJ54&lt;0,TRUE,FALSE),IF(AL54&lt;0.05,TRUE,FALSE)))</f>
        <v>N/A</v>
      </c>
      <c r="AX54" t="str">
        <f>IF(ISBLANK(AL54),"N/A",AL54&gt;0.05)</f>
        <v>N/A</v>
      </c>
      <c r="AY54" t="str">
        <f>IF(ISBLANK(AO54),"N/A",AND(IF(AM54&gt;0,TRUE,FALSE),IF(AO54&lt;0.05,TRUE,FALSE)))</f>
        <v>N/A</v>
      </c>
      <c r="AZ54" t="str">
        <f>IF(ISBLANK(AO54),"N/A",AND(IF(AM54&lt;0,TRUE,FALSE),IF(AO54&lt;0.05,TRUE,FALSE)))</f>
        <v>N/A</v>
      </c>
      <c r="BA54" t="str">
        <f>IF(ISBLANK(AO54),"N/A",AO54&gt;0.05)</f>
        <v>N/A</v>
      </c>
      <c r="BB54" t="str">
        <f>IF(ISBLANK(AR54),"N/A",AND(IF(AP54&gt;0,TRUE,FALSE),IF(AR54&lt;0.05,TRUE,FALSE)))</f>
        <v>N/A</v>
      </c>
      <c r="BC54" t="str">
        <f>IF(ISBLANK(AR54),"N/A",AND(IF(AP54&lt;0,TRUE,FALSE),IF(AR54&lt;0.05,TRUE,FALSE)))</f>
        <v>N/A</v>
      </c>
      <c r="BD54" t="str">
        <f>IF(ISBLANK(AR54),"N/A",AR54&gt;0.05)</f>
        <v>N/A</v>
      </c>
    </row>
    <row r="55" spans="1:56" x14ac:dyDescent="0.25">
      <c r="A55" t="str">
        <f>INDEX('Country and Variable Crosswalk'!B:B, MATCH('Urban Science Awareness 2015'!B55, 'Country and Variable Crosswalk'!A:A, 0))</f>
        <v>SVK</v>
      </c>
      <c r="B55" s="1">
        <v>703</v>
      </c>
      <c r="C55" t="s">
        <v>200</v>
      </c>
      <c r="D55" t="str">
        <f>INDEX('Country and Variable Crosswalk'!P:P, MATCH('Urban Science Awareness 2015'!C55, 'Country and Variable Crosswalk'!O:O, 0))</f>
        <v>Greenhouse Gas</v>
      </c>
      <c r="E55">
        <f>IF(AS55=TRUE, 1, 0)</f>
        <v>0</v>
      </c>
      <c r="F55">
        <f>IF(AT55=TRUE, 1, 0)</f>
        <v>1</v>
      </c>
      <c r="G55">
        <f>IF(AU55=TRUE, 1, 0)</f>
        <v>0</v>
      </c>
      <c r="H55">
        <f>IF(AV55=TRUE, 1, 0)</f>
        <v>0</v>
      </c>
      <c r="I55">
        <f>IF(AW55=TRUE, 1, 0)</f>
        <v>0</v>
      </c>
      <c r="J55">
        <f>IF(AX55=TRUE, 1, 0)</f>
        <v>1</v>
      </c>
      <c r="K55">
        <f>IF(AY55=TRUE, 1, 0)</f>
        <v>0</v>
      </c>
      <c r="L55">
        <f>IF(AZ55=TRUE, 1, 0)</f>
        <v>0</v>
      </c>
      <c r="M55">
        <f>IF(BA55=TRUE, 1, 0)</f>
        <v>1</v>
      </c>
      <c r="N55">
        <f>IF(BB55=TRUE, 1, 0)</f>
        <v>0</v>
      </c>
      <c r="O55">
        <f>IF(BC55=TRUE, 1, 0)</f>
        <v>0</v>
      </c>
      <c r="P55">
        <f>IF(BD55=TRUE, 1, 0)</f>
        <v>1</v>
      </c>
      <c r="Q55">
        <v>16.500981100515439</v>
      </c>
      <c r="R55">
        <v>0.71738205847163139</v>
      </c>
      <c r="S55">
        <v>29.576761636405362</v>
      </c>
      <c r="T55">
        <v>0.57486228335879974</v>
      </c>
      <c r="U55">
        <v>33.808086439805933</v>
      </c>
      <c r="V55">
        <v>0.73728881303983984</v>
      </c>
      <c r="W55">
        <v>20.11417082327327</v>
      </c>
      <c r="X55">
        <v>0.62227402007126609</v>
      </c>
      <c r="Y55">
        <v>10.171000538702311</v>
      </c>
      <c r="Z55">
        <v>1.5465279255750113</v>
      </c>
      <c r="AA55">
        <v>29.39696625553124</v>
      </c>
      <c r="AB55">
        <v>2.6562264555004558</v>
      </c>
      <c r="AC55">
        <v>37.79893927136348</v>
      </c>
      <c r="AD55">
        <v>2.1842932260375933</v>
      </c>
      <c r="AE55">
        <v>22.633093934402961</v>
      </c>
      <c r="AF55">
        <v>2.4738057321152245</v>
      </c>
      <c r="AG55">
        <v>-6.3299805618131284</v>
      </c>
      <c r="AH55">
        <v>1.729440017032573</v>
      </c>
      <c r="AI55">
        <v>2.5208432198625279E-4</v>
      </c>
      <c r="AJ55">
        <v>-0.17979538087412195</v>
      </c>
      <c r="AK55">
        <v>2.776478000731752</v>
      </c>
      <c r="AL55">
        <v>0.94836776678924606</v>
      </c>
      <c r="AM55">
        <v>3.9908528315575467</v>
      </c>
      <c r="AN55">
        <v>2.3527348965523887</v>
      </c>
      <c r="AO55">
        <v>8.9836431973060876E-2</v>
      </c>
      <c r="AP55">
        <v>2.5189231111296913</v>
      </c>
      <c r="AQ55">
        <v>2.5316490556381748</v>
      </c>
      <c r="AR55">
        <v>0.31974927038455603</v>
      </c>
      <c r="AS55" t="b">
        <f>IF(ISBLANK(AI55),"N/A",AND(IF(AG55&gt;0,TRUE,FALSE),IF(AI55&lt;0.05,TRUE,FALSE)))</f>
        <v>0</v>
      </c>
      <c r="AT55" t="b">
        <f>IF(ISBLANK(AI55),"N/A",AND(IF(AG55&lt;0,TRUE,FALSE),IF(AI55&lt;0.05,TRUE,FALSE)))</f>
        <v>1</v>
      </c>
      <c r="AU55" t="b">
        <f>IF(ISBLANK(AI55),"N/A",AI55&gt;0.05)</f>
        <v>0</v>
      </c>
      <c r="AV55" t="b">
        <f>IF(ISBLANK(AL55),"N/A",AND(IF(AJ55&gt;0,TRUE,FALSE),IF(AL55&lt;0.05,TRUE,FALSE)))</f>
        <v>0</v>
      </c>
      <c r="AW55" t="b">
        <f>IF(ISBLANK(AL55),"N/A",AND(IF(AJ55&lt;0,TRUE,FALSE),IF(AL55&lt;0.05,TRUE,FALSE)))</f>
        <v>0</v>
      </c>
      <c r="AX55" t="b">
        <f>IF(ISBLANK(AL55),"N/A",AL55&gt;0.05)</f>
        <v>1</v>
      </c>
      <c r="AY55" t="b">
        <f>IF(ISBLANK(AO55),"N/A",AND(IF(AM55&gt;0,TRUE,FALSE),IF(AO55&lt;0.05,TRUE,FALSE)))</f>
        <v>0</v>
      </c>
      <c r="AZ55" t="b">
        <f>IF(ISBLANK(AO55),"N/A",AND(IF(AM55&lt;0,TRUE,FALSE),IF(AO55&lt;0.05,TRUE,FALSE)))</f>
        <v>0</v>
      </c>
      <c r="BA55" t="b">
        <f>IF(ISBLANK(AO55),"N/A",AO55&gt;0.05)</f>
        <v>1</v>
      </c>
      <c r="BB55" t="b">
        <f>IF(ISBLANK(AR55),"N/A",AND(IF(AP55&gt;0,TRUE,FALSE),IF(AR55&lt;0.05,TRUE,FALSE)))</f>
        <v>0</v>
      </c>
      <c r="BC55" t="b">
        <f>IF(ISBLANK(AR55),"N/A",AND(IF(AP55&lt;0,TRUE,FALSE),IF(AR55&lt;0.05,TRUE,FALSE)))</f>
        <v>0</v>
      </c>
      <c r="BD55" t="b">
        <f>IF(ISBLANK(AR55),"N/A",AR55&gt;0.05)</f>
        <v>1</v>
      </c>
    </row>
    <row r="56" spans="1:56" x14ac:dyDescent="0.25">
      <c r="A56" t="str">
        <f>INDEX('Country and Variable Crosswalk'!B:B, MATCH('Urban Science Awareness 2015'!B56, 'Country and Variable Crosswalk'!A:A, 0))</f>
        <v>VNM</v>
      </c>
      <c r="B56" s="1">
        <v>704</v>
      </c>
      <c r="C56" t="s">
        <v>200</v>
      </c>
      <c r="D56" t="str">
        <f>INDEX('Country and Variable Crosswalk'!P:P, MATCH('Urban Science Awareness 2015'!C56, 'Country and Variable Crosswalk'!O:O, 0))</f>
        <v>Greenhouse Gas</v>
      </c>
      <c r="E56">
        <f>IF(AS56=TRUE, 1, 0)</f>
        <v>0</v>
      </c>
      <c r="F56">
        <f>IF(AT56=TRUE, 1, 0)</f>
        <v>0</v>
      </c>
      <c r="G56">
        <f>IF(AU56=TRUE, 1, 0)</f>
        <v>0</v>
      </c>
      <c r="H56">
        <f>IF(AV56=TRUE, 1, 0)</f>
        <v>0</v>
      </c>
      <c r="I56">
        <f>IF(AW56=TRUE, 1, 0)</f>
        <v>0</v>
      </c>
      <c r="J56">
        <f>IF(AX56=TRUE, 1, 0)</f>
        <v>1</v>
      </c>
      <c r="K56">
        <f>IF(AY56=TRUE, 1, 0)</f>
        <v>0</v>
      </c>
      <c r="L56">
        <f>IF(AZ56=TRUE, 1, 0)</f>
        <v>0</v>
      </c>
      <c r="M56">
        <f>IF(BA56=TRUE, 1, 0)</f>
        <v>1</v>
      </c>
      <c r="N56">
        <f>IF(BB56=TRUE, 1, 0)</f>
        <v>0</v>
      </c>
      <c r="O56">
        <f>IF(BC56=TRUE, 1, 0)</f>
        <v>0</v>
      </c>
      <c r="P56">
        <f>IF(BD56=TRUE, 1, 0)</f>
        <v>1</v>
      </c>
      <c r="Q56">
        <v>3.9125655524601779</v>
      </c>
      <c r="R56">
        <v>0.37816116390988236</v>
      </c>
      <c r="S56">
        <v>36.271374362424559</v>
      </c>
      <c r="T56">
        <v>1.4761216153678294</v>
      </c>
      <c r="U56">
        <v>47.241458038950483</v>
      </c>
      <c r="V56">
        <v>1.3675905849068499</v>
      </c>
      <c r="W56">
        <v>12.57460204616479</v>
      </c>
      <c r="X56">
        <v>0.7600777825031616</v>
      </c>
      <c r="Y56">
        <v>0</v>
      </c>
      <c r="AA56">
        <v>37.764092523516361</v>
      </c>
      <c r="AB56">
        <v>3.149409564697792</v>
      </c>
      <c r="AC56">
        <v>47.759022067012339</v>
      </c>
      <c r="AD56">
        <v>2.5530908735363087</v>
      </c>
      <c r="AE56">
        <v>12.32266433433108</v>
      </c>
      <c r="AF56">
        <v>1.4989696844036069</v>
      </c>
      <c r="AG56">
        <v>0</v>
      </c>
      <c r="AJ56">
        <v>1.4927181610918012</v>
      </c>
      <c r="AK56">
        <v>3.5528060452955095</v>
      </c>
      <c r="AL56">
        <v>0.67437450054641368</v>
      </c>
      <c r="AM56">
        <v>0.5175640280618552</v>
      </c>
      <c r="AN56">
        <v>2.9782109050924519</v>
      </c>
      <c r="AO56">
        <v>0.8620355822839062</v>
      </c>
      <c r="AP56">
        <v>-0.25193771183371005</v>
      </c>
      <c r="AQ56">
        <v>1.6663813732448389</v>
      </c>
      <c r="AR56">
        <v>0.87982701620396375</v>
      </c>
      <c r="AS56" t="str">
        <f>IF(ISBLANK(AI56),"N/A",AND(IF(AG56&gt;0,TRUE,FALSE),IF(AI56&lt;0.05,TRUE,FALSE)))</f>
        <v>N/A</v>
      </c>
      <c r="AT56" t="str">
        <f>IF(ISBLANK(AI56),"N/A",AND(IF(AG56&lt;0,TRUE,FALSE),IF(AI56&lt;0.05,TRUE,FALSE)))</f>
        <v>N/A</v>
      </c>
      <c r="AU56" t="str">
        <f>IF(ISBLANK(AI56),"N/A",AI56&gt;0.05)</f>
        <v>N/A</v>
      </c>
      <c r="AV56" t="b">
        <f>IF(ISBLANK(AL56),"N/A",AND(IF(AJ56&gt;0,TRUE,FALSE),IF(AL56&lt;0.05,TRUE,FALSE)))</f>
        <v>0</v>
      </c>
      <c r="AW56" t="b">
        <f>IF(ISBLANK(AL56),"N/A",AND(IF(AJ56&lt;0,TRUE,FALSE),IF(AL56&lt;0.05,TRUE,FALSE)))</f>
        <v>0</v>
      </c>
      <c r="AX56" t="b">
        <f>IF(ISBLANK(AL56),"N/A",AL56&gt;0.05)</f>
        <v>1</v>
      </c>
      <c r="AY56" t="b">
        <f>IF(ISBLANK(AO56),"N/A",AND(IF(AM56&gt;0,TRUE,FALSE),IF(AO56&lt;0.05,TRUE,FALSE)))</f>
        <v>0</v>
      </c>
      <c r="AZ56" t="b">
        <f>IF(ISBLANK(AO56),"N/A",AND(IF(AM56&lt;0,TRUE,FALSE),IF(AO56&lt;0.05,TRUE,FALSE)))</f>
        <v>0</v>
      </c>
      <c r="BA56" t="b">
        <f>IF(ISBLANK(AO56),"N/A",AO56&gt;0.05)</f>
        <v>1</v>
      </c>
      <c r="BB56" t="b">
        <f>IF(ISBLANK(AR56),"N/A",AND(IF(AP56&gt;0,TRUE,FALSE),IF(AR56&lt;0.05,TRUE,FALSE)))</f>
        <v>0</v>
      </c>
      <c r="BC56" t="b">
        <f>IF(ISBLANK(AR56),"N/A",AND(IF(AP56&lt;0,TRUE,FALSE),IF(AR56&lt;0.05,TRUE,FALSE)))</f>
        <v>0</v>
      </c>
      <c r="BD56" t="b">
        <f>IF(ISBLANK(AR56),"N/A",AR56&gt;0.05)</f>
        <v>1</v>
      </c>
    </row>
    <row r="57" spans="1:56" x14ac:dyDescent="0.25">
      <c r="A57" t="str">
        <f>INDEX('Country and Variable Crosswalk'!B:B, MATCH('Urban Science Awareness 2015'!B57, 'Country and Variable Crosswalk'!A:A, 0))</f>
        <v>SVN</v>
      </c>
      <c r="B57" s="1">
        <v>705</v>
      </c>
      <c r="C57" t="s">
        <v>200</v>
      </c>
      <c r="D57" t="str">
        <f>INDEX('Country and Variable Crosswalk'!P:P, MATCH('Urban Science Awareness 2015'!C57, 'Country and Variable Crosswalk'!O:O, 0))</f>
        <v>Greenhouse Gas</v>
      </c>
      <c r="E57">
        <f>IF(AS57=TRUE, 1, 0)</f>
        <v>0</v>
      </c>
      <c r="F57">
        <f>IF(AT57=TRUE, 1, 0)</f>
        <v>0</v>
      </c>
      <c r="G57">
        <f>IF(AU57=TRUE, 1, 0)</f>
        <v>1</v>
      </c>
      <c r="H57">
        <f>IF(AV57=TRUE, 1, 0)</f>
        <v>0</v>
      </c>
      <c r="I57">
        <f>IF(AW57=TRUE, 1, 0)</f>
        <v>0</v>
      </c>
      <c r="J57">
        <f>IF(AX57=TRUE, 1, 0)</f>
        <v>1</v>
      </c>
      <c r="K57">
        <f>IF(AY57=TRUE, 1, 0)</f>
        <v>1</v>
      </c>
      <c r="L57">
        <f>IF(AZ57=TRUE, 1, 0)</f>
        <v>0</v>
      </c>
      <c r="M57">
        <f>IF(BA57=TRUE, 1, 0)</f>
        <v>0</v>
      </c>
      <c r="N57">
        <f>IF(BB57=TRUE, 1, 0)</f>
        <v>0</v>
      </c>
      <c r="O57">
        <f>IF(BC57=TRUE, 1, 0)</f>
        <v>0</v>
      </c>
      <c r="P57">
        <f>IF(BD57=TRUE, 1, 0)</f>
        <v>1</v>
      </c>
      <c r="Q57">
        <v>9.5355065266056158</v>
      </c>
      <c r="R57">
        <v>0.50181893119302567</v>
      </c>
      <c r="S57">
        <v>23.74994479696176</v>
      </c>
      <c r="T57">
        <v>0.77075143281115199</v>
      </c>
      <c r="U57">
        <v>43.167982007637782</v>
      </c>
      <c r="V57">
        <v>0.84541807779395595</v>
      </c>
      <c r="W57">
        <v>23.546566668794849</v>
      </c>
      <c r="X57">
        <v>0.80142989820398314</v>
      </c>
      <c r="Y57">
        <v>9.0747100049499956</v>
      </c>
      <c r="Z57">
        <v>0.87320901030371223</v>
      </c>
      <c r="AA57">
        <v>22.31101447684442</v>
      </c>
      <c r="AB57">
        <v>1.476486700755419</v>
      </c>
      <c r="AC57">
        <v>46.911612461639322</v>
      </c>
      <c r="AD57">
        <v>1.7255215049272321</v>
      </c>
      <c r="AE57">
        <v>21.702663056566269</v>
      </c>
      <c r="AF57">
        <v>1.3281710103495448</v>
      </c>
      <c r="AG57">
        <v>-0.46079652165562024</v>
      </c>
      <c r="AH57">
        <v>0.94969724107788045</v>
      </c>
      <c r="AI57">
        <v>0.62753192761655852</v>
      </c>
      <c r="AJ57">
        <v>-1.4389303201173398</v>
      </c>
      <c r="AK57">
        <v>1.6767129817157433</v>
      </c>
      <c r="AL57">
        <v>0.39079018904818086</v>
      </c>
      <c r="AM57">
        <v>3.7436304540015399</v>
      </c>
      <c r="AN57">
        <v>1.8712313520700836</v>
      </c>
      <c r="AO57">
        <v>4.5432919352852E-2</v>
      </c>
      <c r="AP57">
        <v>-1.8439036122285799</v>
      </c>
      <c r="AQ57">
        <v>1.551365320256747</v>
      </c>
      <c r="AR57">
        <v>0.23460959567655801</v>
      </c>
      <c r="AS57" t="b">
        <f>IF(ISBLANK(AI57),"N/A",AND(IF(AG57&gt;0,TRUE,FALSE),IF(AI57&lt;0.05,TRUE,FALSE)))</f>
        <v>0</v>
      </c>
      <c r="AT57" t="b">
        <f>IF(ISBLANK(AI57),"N/A",AND(IF(AG57&lt;0,TRUE,FALSE),IF(AI57&lt;0.05,TRUE,FALSE)))</f>
        <v>0</v>
      </c>
      <c r="AU57" t="b">
        <f>IF(ISBLANK(AI57),"N/A",AI57&gt;0.05)</f>
        <v>1</v>
      </c>
      <c r="AV57" t="b">
        <f>IF(ISBLANK(AL57),"N/A",AND(IF(AJ57&gt;0,TRUE,FALSE),IF(AL57&lt;0.05,TRUE,FALSE)))</f>
        <v>0</v>
      </c>
      <c r="AW57" t="b">
        <f>IF(ISBLANK(AL57),"N/A",AND(IF(AJ57&lt;0,TRUE,FALSE),IF(AL57&lt;0.05,TRUE,FALSE)))</f>
        <v>0</v>
      </c>
      <c r="AX57" t="b">
        <f>IF(ISBLANK(AL57),"N/A",AL57&gt;0.05)</f>
        <v>1</v>
      </c>
      <c r="AY57" t="b">
        <f>IF(ISBLANK(AO57),"N/A",AND(IF(AM57&gt;0,TRUE,FALSE),IF(AO57&lt;0.05,TRUE,FALSE)))</f>
        <v>1</v>
      </c>
      <c r="AZ57" t="b">
        <f>IF(ISBLANK(AO57),"N/A",AND(IF(AM57&lt;0,TRUE,FALSE),IF(AO57&lt;0.05,TRUE,FALSE)))</f>
        <v>0</v>
      </c>
      <c r="BA57" t="b">
        <f>IF(ISBLANK(AO57),"N/A",AO57&gt;0.05)</f>
        <v>0</v>
      </c>
      <c r="BB57" t="b">
        <f>IF(ISBLANK(AR57),"N/A",AND(IF(AP57&gt;0,TRUE,FALSE),IF(AR57&lt;0.05,TRUE,FALSE)))</f>
        <v>0</v>
      </c>
      <c r="BC57" t="b">
        <f>IF(ISBLANK(AR57),"N/A",AND(IF(AP57&lt;0,TRUE,FALSE),IF(AR57&lt;0.05,TRUE,FALSE)))</f>
        <v>0</v>
      </c>
      <c r="BD57" t="b">
        <f>IF(ISBLANK(AR57),"N/A",AR57&gt;0.05)</f>
        <v>1</v>
      </c>
    </row>
    <row r="58" spans="1:56" x14ac:dyDescent="0.25">
      <c r="A58" t="str">
        <f>INDEX('Country and Variable Crosswalk'!B:B, MATCH('Urban Science Awareness 2015'!B58, 'Country and Variable Crosswalk'!A:A, 0))</f>
        <v>ESP</v>
      </c>
      <c r="B58" s="1">
        <v>724</v>
      </c>
      <c r="C58" t="s">
        <v>200</v>
      </c>
      <c r="D58" t="str">
        <f>INDEX('Country and Variable Crosswalk'!P:P, MATCH('Urban Science Awareness 2015'!C58, 'Country and Variable Crosswalk'!O:O, 0))</f>
        <v>Greenhouse Gas</v>
      </c>
      <c r="E58">
        <f>IF(AS58=TRUE, 1, 0)</f>
        <v>0</v>
      </c>
      <c r="F58">
        <f>IF(AT58=TRUE, 1, 0)</f>
        <v>0</v>
      </c>
      <c r="G58">
        <f>IF(AU58=TRUE, 1, 0)</f>
        <v>1</v>
      </c>
      <c r="H58">
        <f>IF(AV58=TRUE, 1, 0)</f>
        <v>0</v>
      </c>
      <c r="I58">
        <f>IF(AW58=TRUE, 1, 0)</f>
        <v>0</v>
      </c>
      <c r="J58">
        <f>IF(AX58=TRUE, 1, 0)</f>
        <v>1</v>
      </c>
      <c r="K58">
        <f>IF(AY58=TRUE, 1, 0)</f>
        <v>0</v>
      </c>
      <c r="L58">
        <f>IF(AZ58=TRUE, 1, 0)</f>
        <v>0</v>
      </c>
      <c r="M58">
        <f>IF(BA58=TRUE, 1, 0)</f>
        <v>1</v>
      </c>
      <c r="N58">
        <f>IF(BB58=TRUE, 1, 0)</f>
        <v>1</v>
      </c>
      <c r="O58">
        <f>IF(BC58=TRUE, 1, 0)</f>
        <v>0</v>
      </c>
      <c r="P58">
        <f>IF(BD58=TRUE, 1, 0)</f>
        <v>0</v>
      </c>
      <c r="Q58">
        <v>4.0056011449183453</v>
      </c>
      <c r="R58">
        <v>0.29727365411494605</v>
      </c>
      <c r="S58">
        <v>24.563543998154881</v>
      </c>
      <c r="T58">
        <v>0.87466256800110953</v>
      </c>
      <c r="U58">
        <v>46.583964710299362</v>
      </c>
      <c r="V58">
        <v>0.87362333843542894</v>
      </c>
      <c r="W58">
        <v>24.84689014662742</v>
      </c>
      <c r="X58">
        <v>0.98187090876459571</v>
      </c>
      <c r="Y58">
        <v>4.190506549417834</v>
      </c>
      <c r="Z58">
        <v>0.6613079311033484</v>
      </c>
      <c r="AA58">
        <v>21.99426667894949</v>
      </c>
      <c r="AB58">
        <v>1.4712273490152685</v>
      </c>
      <c r="AC58">
        <v>44.42687165502614</v>
      </c>
      <c r="AD58">
        <v>1.345279831815037</v>
      </c>
      <c r="AE58">
        <v>29.38835511660654</v>
      </c>
      <c r="AF58">
        <v>1.5113542105715945</v>
      </c>
      <c r="AG58">
        <v>0.18490540449948867</v>
      </c>
      <c r="AH58">
        <v>0.70810243321831123</v>
      </c>
      <c r="AI58">
        <v>0.79399376448417924</v>
      </c>
      <c r="AJ58">
        <v>-2.5692773192053906</v>
      </c>
      <c r="AK58">
        <v>1.6966976440351473</v>
      </c>
      <c r="AL58">
        <v>0.12995453844133864</v>
      </c>
      <c r="AM58">
        <v>-2.1570930552732221</v>
      </c>
      <c r="AN58">
        <v>1.5619441303952284</v>
      </c>
      <c r="AO58">
        <v>0.16726947039066703</v>
      </c>
      <c r="AP58">
        <v>4.5414649699791205</v>
      </c>
      <c r="AQ58">
        <v>1.7401298831897396</v>
      </c>
      <c r="AR58">
        <v>9.0583910494657499E-3</v>
      </c>
      <c r="AS58" t="b">
        <f>IF(ISBLANK(AI58),"N/A",AND(IF(AG58&gt;0,TRUE,FALSE),IF(AI58&lt;0.05,TRUE,FALSE)))</f>
        <v>0</v>
      </c>
      <c r="AT58" t="b">
        <f>IF(ISBLANK(AI58),"N/A",AND(IF(AG58&lt;0,TRUE,FALSE),IF(AI58&lt;0.05,TRUE,FALSE)))</f>
        <v>0</v>
      </c>
      <c r="AU58" t="b">
        <f>IF(ISBLANK(AI58),"N/A",AI58&gt;0.05)</f>
        <v>1</v>
      </c>
      <c r="AV58" t="b">
        <f>IF(ISBLANK(AL58),"N/A",AND(IF(AJ58&gt;0,TRUE,FALSE),IF(AL58&lt;0.05,TRUE,FALSE)))</f>
        <v>0</v>
      </c>
      <c r="AW58" t="b">
        <f>IF(ISBLANK(AL58),"N/A",AND(IF(AJ58&lt;0,TRUE,FALSE),IF(AL58&lt;0.05,TRUE,FALSE)))</f>
        <v>0</v>
      </c>
      <c r="AX58" t="b">
        <f>IF(ISBLANK(AL58),"N/A",AL58&gt;0.05)</f>
        <v>1</v>
      </c>
      <c r="AY58" t="b">
        <f>IF(ISBLANK(AO58),"N/A",AND(IF(AM58&gt;0,TRUE,FALSE),IF(AO58&lt;0.05,TRUE,FALSE)))</f>
        <v>0</v>
      </c>
      <c r="AZ58" t="b">
        <f>IF(ISBLANK(AO58),"N/A",AND(IF(AM58&lt;0,TRUE,FALSE),IF(AO58&lt;0.05,TRUE,FALSE)))</f>
        <v>0</v>
      </c>
      <c r="BA58" t="b">
        <f>IF(ISBLANK(AO58),"N/A",AO58&gt;0.05)</f>
        <v>1</v>
      </c>
      <c r="BB58" t="b">
        <f>IF(ISBLANK(AR58),"N/A",AND(IF(AP58&gt;0,TRUE,FALSE),IF(AR58&lt;0.05,TRUE,FALSE)))</f>
        <v>1</v>
      </c>
      <c r="BC58" t="b">
        <f>IF(ISBLANK(AR58),"N/A",AND(IF(AP58&lt;0,TRUE,FALSE),IF(AR58&lt;0.05,TRUE,FALSE)))</f>
        <v>0</v>
      </c>
      <c r="BD58" t="b">
        <f>IF(ISBLANK(AR58),"N/A",AR58&gt;0.05)</f>
        <v>0</v>
      </c>
    </row>
    <row r="59" spans="1:56" x14ac:dyDescent="0.25">
      <c r="A59" t="str">
        <f>INDEX('Country and Variable Crosswalk'!B:B, MATCH('Urban Science Awareness 2015'!B59, 'Country and Variable Crosswalk'!A:A, 0))</f>
        <v>SWE</v>
      </c>
      <c r="B59" s="1">
        <v>752</v>
      </c>
      <c r="C59" t="s">
        <v>200</v>
      </c>
      <c r="D59" t="str">
        <f>INDEX('Country and Variable Crosswalk'!P:P, MATCH('Urban Science Awareness 2015'!C59, 'Country and Variable Crosswalk'!O:O, 0))</f>
        <v>Greenhouse Gas</v>
      </c>
      <c r="E59">
        <f>IF(AS59=TRUE, 1, 0)</f>
        <v>0</v>
      </c>
      <c r="F59">
        <f>IF(AT59=TRUE, 1, 0)</f>
        <v>0</v>
      </c>
      <c r="G59">
        <f>IF(AU59=TRUE, 1, 0)</f>
        <v>0</v>
      </c>
      <c r="H59">
        <f>IF(AV59=TRUE, 1, 0)</f>
        <v>0</v>
      </c>
      <c r="I59">
        <f>IF(AW59=TRUE, 1, 0)</f>
        <v>0</v>
      </c>
      <c r="J59">
        <f>IF(AX59=TRUE, 1, 0)</f>
        <v>0</v>
      </c>
      <c r="K59">
        <f>IF(AY59=TRUE, 1, 0)</f>
        <v>0</v>
      </c>
      <c r="L59">
        <f>IF(AZ59=TRUE, 1, 0)</f>
        <v>0</v>
      </c>
      <c r="M59">
        <f>IF(BA59=TRUE, 1, 0)</f>
        <v>0</v>
      </c>
      <c r="N59">
        <f>IF(BB59=TRUE, 1, 0)</f>
        <v>0</v>
      </c>
      <c r="O59">
        <f>IF(BC59=TRUE, 1, 0)</f>
        <v>0</v>
      </c>
      <c r="P59">
        <f>IF(BD59=TRUE, 1, 0)</f>
        <v>0</v>
      </c>
      <c r="AS59" t="str">
        <f>IF(ISBLANK(AI59),"N/A",AND(IF(AG59&gt;0,TRUE,FALSE),IF(AI59&lt;0.05,TRUE,FALSE)))</f>
        <v>N/A</v>
      </c>
      <c r="AT59" t="str">
        <f>IF(ISBLANK(AI59),"N/A",AND(IF(AG59&lt;0,TRUE,FALSE),IF(AI59&lt;0.05,TRUE,FALSE)))</f>
        <v>N/A</v>
      </c>
      <c r="AU59" t="str">
        <f>IF(ISBLANK(AI59),"N/A",AI59&gt;0.05)</f>
        <v>N/A</v>
      </c>
      <c r="AV59" t="str">
        <f>IF(ISBLANK(AL59),"N/A",AND(IF(AJ59&gt;0,TRUE,FALSE),IF(AL59&lt;0.05,TRUE,FALSE)))</f>
        <v>N/A</v>
      </c>
      <c r="AW59" t="str">
        <f>IF(ISBLANK(AL59),"N/A",AND(IF(AJ59&lt;0,TRUE,FALSE),IF(AL59&lt;0.05,TRUE,FALSE)))</f>
        <v>N/A</v>
      </c>
      <c r="AX59" t="str">
        <f>IF(ISBLANK(AL59),"N/A",AL59&gt;0.05)</f>
        <v>N/A</v>
      </c>
      <c r="AY59" t="str">
        <f>IF(ISBLANK(AO59),"N/A",AND(IF(AM59&gt;0,TRUE,FALSE),IF(AO59&lt;0.05,TRUE,FALSE)))</f>
        <v>N/A</v>
      </c>
      <c r="AZ59" t="str">
        <f>IF(ISBLANK(AO59),"N/A",AND(IF(AM59&lt;0,TRUE,FALSE),IF(AO59&lt;0.05,TRUE,FALSE)))</f>
        <v>N/A</v>
      </c>
      <c r="BA59" t="str">
        <f>IF(ISBLANK(AO59),"N/A",AO59&gt;0.05)</f>
        <v>N/A</v>
      </c>
      <c r="BB59" t="str">
        <f>IF(ISBLANK(AR59),"N/A",AND(IF(AP59&gt;0,TRUE,FALSE),IF(AR59&lt;0.05,TRUE,FALSE)))</f>
        <v>N/A</v>
      </c>
      <c r="BC59" t="str">
        <f>IF(ISBLANK(AR59),"N/A",AND(IF(AP59&lt;0,TRUE,FALSE),IF(AR59&lt;0.05,TRUE,FALSE)))</f>
        <v>N/A</v>
      </c>
      <c r="BD59" t="str">
        <f>IF(ISBLANK(AR59),"N/A",AR59&gt;0.05)</f>
        <v>N/A</v>
      </c>
    </row>
    <row r="60" spans="1:56" x14ac:dyDescent="0.25">
      <c r="A60" t="str">
        <f>INDEX('Country and Variable Crosswalk'!B:B, MATCH('Urban Science Awareness 2015'!B60, 'Country and Variable Crosswalk'!A:A, 0))</f>
        <v>CHE</v>
      </c>
      <c r="B60" s="1">
        <v>756</v>
      </c>
      <c r="C60" t="s">
        <v>200</v>
      </c>
      <c r="D60" t="str">
        <f>INDEX('Country and Variable Crosswalk'!P:P, MATCH('Urban Science Awareness 2015'!C60, 'Country and Variable Crosswalk'!O:O, 0))</f>
        <v>Greenhouse Gas</v>
      </c>
      <c r="E60">
        <f>IF(AS60=TRUE, 1, 0)</f>
        <v>0</v>
      </c>
      <c r="F60">
        <f>IF(AT60=TRUE, 1, 0)</f>
        <v>0</v>
      </c>
      <c r="G60">
        <f>IF(AU60=TRUE, 1, 0)</f>
        <v>1</v>
      </c>
      <c r="H60">
        <f>IF(AV60=TRUE, 1, 0)</f>
        <v>0</v>
      </c>
      <c r="I60">
        <f>IF(AW60=TRUE, 1, 0)</f>
        <v>0</v>
      </c>
      <c r="J60">
        <f>IF(AX60=TRUE, 1, 0)</f>
        <v>1</v>
      </c>
      <c r="K60">
        <f>IF(AY60=TRUE, 1, 0)</f>
        <v>0</v>
      </c>
      <c r="L60">
        <f>IF(AZ60=TRUE, 1, 0)</f>
        <v>0</v>
      </c>
      <c r="M60">
        <f>IF(BA60=TRUE, 1, 0)</f>
        <v>1</v>
      </c>
      <c r="N60">
        <f>IF(BB60=TRUE, 1, 0)</f>
        <v>0</v>
      </c>
      <c r="O60">
        <f>IF(BC60=TRUE, 1, 0)</f>
        <v>0</v>
      </c>
      <c r="P60">
        <f>IF(BD60=TRUE, 1, 0)</f>
        <v>1</v>
      </c>
      <c r="Q60">
        <v>15.20598094623093</v>
      </c>
      <c r="R60">
        <v>0.92998667837274585</v>
      </c>
      <c r="S60">
        <v>25.5094372849038</v>
      </c>
      <c r="T60">
        <v>0.96838840038830876</v>
      </c>
      <c r="U60">
        <v>38.640609915051357</v>
      </c>
      <c r="V60">
        <v>1.1854244708373023</v>
      </c>
      <c r="W60">
        <v>20.64397185381392</v>
      </c>
      <c r="X60">
        <v>0.97528518996712987</v>
      </c>
      <c r="Y60">
        <v>14.192183898270329</v>
      </c>
      <c r="Z60">
        <v>2.0372915231387756</v>
      </c>
      <c r="AA60">
        <v>22.76966427888232</v>
      </c>
      <c r="AB60">
        <v>1.7190041592551815</v>
      </c>
      <c r="AC60">
        <v>42.221581042504283</v>
      </c>
      <c r="AD60">
        <v>1.8651846261182832</v>
      </c>
      <c r="AE60">
        <v>20.81657078034306</v>
      </c>
      <c r="AF60">
        <v>1.8455991174492075</v>
      </c>
      <c r="AG60">
        <v>-1.0137970479606011</v>
      </c>
      <c r="AH60">
        <v>2.4100199275327512</v>
      </c>
      <c r="AI60">
        <v>0.67400396012354147</v>
      </c>
      <c r="AJ60">
        <v>-2.7397730060214798</v>
      </c>
      <c r="AK60">
        <v>2.0854415889538109</v>
      </c>
      <c r="AL60">
        <v>0.18892645555028567</v>
      </c>
      <c r="AM60">
        <v>3.5809711274529263</v>
      </c>
      <c r="AN60">
        <v>2.3351671792566178</v>
      </c>
      <c r="AO60">
        <v>0.12515352290461557</v>
      </c>
      <c r="AP60">
        <v>0.17259892652914033</v>
      </c>
      <c r="AQ60">
        <v>2.1602103692837344</v>
      </c>
      <c r="AR60">
        <v>0.93631748273340332</v>
      </c>
      <c r="AS60" t="b">
        <f>IF(ISBLANK(AI60),"N/A",AND(IF(AG60&gt;0,TRUE,FALSE),IF(AI60&lt;0.05,TRUE,FALSE)))</f>
        <v>0</v>
      </c>
      <c r="AT60" t="b">
        <f>IF(ISBLANK(AI60),"N/A",AND(IF(AG60&lt;0,TRUE,FALSE),IF(AI60&lt;0.05,TRUE,FALSE)))</f>
        <v>0</v>
      </c>
      <c r="AU60" t="b">
        <f>IF(ISBLANK(AI60),"N/A",AI60&gt;0.05)</f>
        <v>1</v>
      </c>
      <c r="AV60" t="b">
        <f>IF(ISBLANK(AL60),"N/A",AND(IF(AJ60&gt;0,TRUE,FALSE),IF(AL60&lt;0.05,TRUE,FALSE)))</f>
        <v>0</v>
      </c>
      <c r="AW60" t="b">
        <f>IF(ISBLANK(AL60),"N/A",AND(IF(AJ60&lt;0,TRUE,FALSE),IF(AL60&lt;0.05,TRUE,FALSE)))</f>
        <v>0</v>
      </c>
      <c r="AX60" t="b">
        <f>IF(ISBLANK(AL60),"N/A",AL60&gt;0.05)</f>
        <v>1</v>
      </c>
      <c r="AY60" t="b">
        <f>IF(ISBLANK(AO60),"N/A",AND(IF(AM60&gt;0,TRUE,FALSE),IF(AO60&lt;0.05,TRUE,FALSE)))</f>
        <v>0</v>
      </c>
      <c r="AZ60" t="b">
        <f>IF(ISBLANK(AO60),"N/A",AND(IF(AM60&lt;0,TRUE,FALSE),IF(AO60&lt;0.05,TRUE,FALSE)))</f>
        <v>0</v>
      </c>
      <c r="BA60" t="b">
        <f>IF(ISBLANK(AO60),"N/A",AO60&gt;0.05)</f>
        <v>1</v>
      </c>
      <c r="BB60" t="b">
        <f>IF(ISBLANK(AR60),"N/A",AND(IF(AP60&gt;0,TRUE,FALSE),IF(AR60&lt;0.05,TRUE,FALSE)))</f>
        <v>0</v>
      </c>
      <c r="BC60" t="b">
        <f>IF(ISBLANK(AR60),"N/A",AND(IF(AP60&lt;0,TRUE,FALSE),IF(AR60&lt;0.05,TRUE,FALSE)))</f>
        <v>0</v>
      </c>
      <c r="BD60" t="b">
        <f>IF(ISBLANK(AR60),"N/A",AR60&gt;0.05)</f>
        <v>1</v>
      </c>
    </row>
    <row r="61" spans="1:56" x14ac:dyDescent="0.25">
      <c r="A61" t="str">
        <f>INDEX('Country and Variable Crosswalk'!B:B, MATCH('Urban Science Awareness 2015'!B61, 'Country and Variable Crosswalk'!A:A, 0))</f>
        <v>THA</v>
      </c>
      <c r="B61" s="1">
        <v>764</v>
      </c>
      <c r="C61" t="s">
        <v>200</v>
      </c>
      <c r="D61" t="str">
        <f>INDEX('Country and Variable Crosswalk'!P:P, MATCH('Urban Science Awareness 2015'!C61, 'Country and Variable Crosswalk'!O:O, 0))</f>
        <v>Greenhouse Gas</v>
      </c>
      <c r="E61">
        <f>IF(AS61=TRUE, 1, 0)</f>
        <v>0</v>
      </c>
      <c r="F61">
        <f>IF(AT61=TRUE, 1, 0)</f>
        <v>1</v>
      </c>
      <c r="G61">
        <f>IF(AU61=TRUE, 1, 0)</f>
        <v>0</v>
      </c>
      <c r="H61">
        <f>IF(AV61=TRUE, 1, 0)</f>
        <v>0</v>
      </c>
      <c r="I61">
        <f>IF(AW61=TRUE, 1, 0)</f>
        <v>1</v>
      </c>
      <c r="J61">
        <f>IF(AX61=TRUE, 1, 0)</f>
        <v>0</v>
      </c>
      <c r="K61">
        <f>IF(AY61=TRUE, 1, 0)</f>
        <v>0</v>
      </c>
      <c r="L61">
        <f>IF(AZ61=TRUE, 1, 0)</f>
        <v>0</v>
      </c>
      <c r="M61">
        <f>IF(BA61=TRUE, 1, 0)</f>
        <v>1</v>
      </c>
      <c r="N61">
        <f>IF(BB61=TRUE, 1, 0)</f>
        <v>1</v>
      </c>
      <c r="O61">
        <f>IF(BC61=TRUE, 1, 0)</f>
        <v>0</v>
      </c>
      <c r="P61">
        <f>IF(BD61=TRUE, 1, 0)</f>
        <v>0</v>
      </c>
      <c r="Q61">
        <v>8.4845292005358974</v>
      </c>
      <c r="R61">
        <v>0.51108315579101726</v>
      </c>
      <c r="S61">
        <v>23.60679000621079</v>
      </c>
      <c r="T61">
        <v>0.88955818881558324</v>
      </c>
      <c r="U61">
        <v>51.358018598674512</v>
      </c>
      <c r="V61">
        <v>0.95351555844903157</v>
      </c>
      <c r="W61">
        <v>16.550662194578798</v>
      </c>
      <c r="X61">
        <v>0.67970306427796767</v>
      </c>
      <c r="Y61">
        <v>4.1904522752508804</v>
      </c>
      <c r="Z61">
        <v>0.94483569569485426</v>
      </c>
      <c r="AA61">
        <v>18.501279687241158</v>
      </c>
      <c r="AB61">
        <v>1.6705919412630732</v>
      </c>
      <c r="AC61">
        <v>54.976819844676697</v>
      </c>
      <c r="AD61">
        <v>1.8119938345776931</v>
      </c>
      <c r="AE61">
        <v>22.33144819283125</v>
      </c>
      <c r="AF61">
        <v>1.9349581450024831</v>
      </c>
      <c r="AG61">
        <v>-4.2940769252850171</v>
      </c>
      <c r="AH61">
        <v>1.0839599386505516</v>
      </c>
      <c r="AI61">
        <v>7.4489124351636747E-5</v>
      </c>
      <c r="AJ61">
        <v>-5.1055103189696318</v>
      </c>
      <c r="AK61">
        <v>1.9081794206961877</v>
      </c>
      <c r="AL61">
        <v>7.4597311352878268E-3</v>
      </c>
      <c r="AM61">
        <v>3.6188012460021852</v>
      </c>
      <c r="AN61">
        <v>2.0675013454118178</v>
      </c>
      <c r="AO61">
        <v>8.0062086461137091E-2</v>
      </c>
      <c r="AP61">
        <v>5.7807859982524512</v>
      </c>
      <c r="AQ61">
        <v>2.0584747483040182</v>
      </c>
      <c r="AR61">
        <v>4.9805958913107856E-3</v>
      </c>
      <c r="AS61" t="b">
        <f>IF(ISBLANK(AI61),"N/A",AND(IF(AG61&gt;0,TRUE,FALSE),IF(AI61&lt;0.05,TRUE,FALSE)))</f>
        <v>0</v>
      </c>
      <c r="AT61" t="b">
        <f>IF(ISBLANK(AI61),"N/A",AND(IF(AG61&lt;0,TRUE,FALSE),IF(AI61&lt;0.05,TRUE,FALSE)))</f>
        <v>1</v>
      </c>
      <c r="AU61" t="b">
        <f>IF(ISBLANK(AI61),"N/A",AI61&gt;0.05)</f>
        <v>0</v>
      </c>
      <c r="AV61" t="b">
        <f>IF(ISBLANK(AL61),"N/A",AND(IF(AJ61&gt;0,TRUE,FALSE),IF(AL61&lt;0.05,TRUE,FALSE)))</f>
        <v>0</v>
      </c>
      <c r="AW61" t="b">
        <f>IF(ISBLANK(AL61),"N/A",AND(IF(AJ61&lt;0,TRUE,FALSE),IF(AL61&lt;0.05,TRUE,FALSE)))</f>
        <v>1</v>
      </c>
      <c r="AX61" t="b">
        <f>IF(ISBLANK(AL61),"N/A",AL61&gt;0.05)</f>
        <v>0</v>
      </c>
      <c r="AY61" t="b">
        <f>IF(ISBLANK(AO61),"N/A",AND(IF(AM61&gt;0,TRUE,FALSE),IF(AO61&lt;0.05,TRUE,FALSE)))</f>
        <v>0</v>
      </c>
      <c r="AZ61" t="b">
        <f>IF(ISBLANK(AO61),"N/A",AND(IF(AM61&lt;0,TRUE,FALSE),IF(AO61&lt;0.05,TRUE,FALSE)))</f>
        <v>0</v>
      </c>
      <c r="BA61" t="b">
        <f>IF(ISBLANK(AO61),"N/A",AO61&gt;0.05)</f>
        <v>1</v>
      </c>
      <c r="BB61" t="b">
        <f>IF(ISBLANK(AR61),"N/A",AND(IF(AP61&gt;0,TRUE,FALSE),IF(AR61&lt;0.05,TRUE,FALSE)))</f>
        <v>1</v>
      </c>
      <c r="BC61" t="b">
        <f>IF(ISBLANK(AR61),"N/A",AND(IF(AP61&lt;0,TRUE,FALSE),IF(AR61&lt;0.05,TRUE,FALSE)))</f>
        <v>0</v>
      </c>
      <c r="BD61" t="b">
        <f>IF(ISBLANK(AR61),"N/A",AR61&gt;0.05)</f>
        <v>0</v>
      </c>
    </row>
    <row r="62" spans="1:56" x14ac:dyDescent="0.25">
      <c r="A62" t="str">
        <f>INDEX('Country and Variable Crosswalk'!B:B, MATCH('Urban Science Awareness 2015'!B62, 'Country and Variable Crosswalk'!A:A, 0))</f>
        <v>TTO</v>
      </c>
      <c r="B62" s="1">
        <v>780</v>
      </c>
      <c r="C62" t="s">
        <v>200</v>
      </c>
      <c r="D62" t="str">
        <f>INDEX('Country and Variable Crosswalk'!P:P, MATCH('Urban Science Awareness 2015'!C62, 'Country and Variable Crosswalk'!O:O, 0))</f>
        <v>Greenhouse Gas</v>
      </c>
      <c r="E62">
        <f>IF(AS62=TRUE, 1, 0)</f>
        <v>0</v>
      </c>
      <c r="F62">
        <f>IF(AT62=TRUE, 1, 0)</f>
        <v>0</v>
      </c>
      <c r="G62">
        <f>IF(AU62=TRUE, 1, 0)</f>
        <v>0</v>
      </c>
      <c r="H62">
        <f>IF(AV62=TRUE, 1, 0)</f>
        <v>0</v>
      </c>
      <c r="I62">
        <f>IF(AW62=TRUE, 1, 0)</f>
        <v>0</v>
      </c>
      <c r="J62">
        <f>IF(AX62=TRUE, 1, 0)</f>
        <v>0</v>
      </c>
      <c r="K62">
        <f>IF(AY62=TRUE, 1, 0)</f>
        <v>0</v>
      </c>
      <c r="L62">
        <f>IF(AZ62=TRUE, 1, 0)</f>
        <v>0</v>
      </c>
      <c r="M62">
        <f>IF(BA62=TRUE, 1, 0)</f>
        <v>0</v>
      </c>
      <c r="N62">
        <f>IF(BB62=TRUE, 1, 0)</f>
        <v>0</v>
      </c>
      <c r="O62">
        <f>IF(BC62=TRUE, 1, 0)</f>
        <v>0</v>
      </c>
      <c r="P62">
        <f>IF(BD62=TRUE, 1, 0)</f>
        <v>0</v>
      </c>
      <c r="Q62">
        <v>14.79942948466719</v>
      </c>
      <c r="R62">
        <v>0.63505793792728804</v>
      </c>
      <c r="S62">
        <v>29.731000045589091</v>
      </c>
      <c r="T62">
        <v>0.75406323772217621</v>
      </c>
      <c r="U62">
        <v>31.06540826614982</v>
      </c>
      <c r="V62">
        <v>0.74297687515111854</v>
      </c>
      <c r="W62">
        <v>24.404162203593909</v>
      </c>
      <c r="X62">
        <v>0.75744959849835547</v>
      </c>
      <c r="Y62">
        <v>0</v>
      </c>
      <c r="AA62">
        <v>0</v>
      </c>
      <c r="AC62">
        <v>0</v>
      </c>
      <c r="AE62">
        <v>0</v>
      </c>
      <c r="AG62">
        <v>0</v>
      </c>
      <c r="AJ62">
        <v>0</v>
      </c>
      <c r="AM62">
        <v>0</v>
      </c>
      <c r="AP62">
        <v>0</v>
      </c>
      <c r="AS62" t="str">
        <f>IF(ISBLANK(AI62),"N/A",AND(IF(AG62&gt;0,TRUE,FALSE),IF(AI62&lt;0.05,TRUE,FALSE)))</f>
        <v>N/A</v>
      </c>
      <c r="AT62" t="str">
        <f>IF(ISBLANK(AI62),"N/A",AND(IF(AG62&lt;0,TRUE,FALSE),IF(AI62&lt;0.05,TRUE,FALSE)))</f>
        <v>N/A</v>
      </c>
      <c r="AU62" t="str">
        <f>IF(ISBLANK(AI62),"N/A",AI62&gt;0.05)</f>
        <v>N/A</v>
      </c>
      <c r="AV62" t="str">
        <f>IF(ISBLANK(AL62),"N/A",AND(IF(AJ62&gt;0,TRUE,FALSE),IF(AL62&lt;0.05,TRUE,FALSE)))</f>
        <v>N/A</v>
      </c>
      <c r="AW62" t="str">
        <f>IF(ISBLANK(AL62),"N/A",AND(IF(AJ62&lt;0,TRUE,FALSE),IF(AL62&lt;0.05,TRUE,FALSE)))</f>
        <v>N/A</v>
      </c>
      <c r="AX62" t="str">
        <f>IF(ISBLANK(AL62),"N/A",AL62&gt;0.05)</f>
        <v>N/A</v>
      </c>
      <c r="AY62" t="str">
        <f>IF(ISBLANK(AO62),"N/A",AND(IF(AM62&gt;0,TRUE,FALSE),IF(AO62&lt;0.05,TRUE,FALSE)))</f>
        <v>N/A</v>
      </c>
      <c r="AZ62" t="str">
        <f>IF(ISBLANK(AO62),"N/A",AND(IF(AM62&lt;0,TRUE,FALSE),IF(AO62&lt;0.05,TRUE,FALSE)))</f>
        <v>N/A</v>
      </c>
      <c r="BA62" t="str">
        <f>IF(ISBLANK(AO62),"N/A",AO62&gt;0.05)</f>
        <v>N/A</v>
      </c>
      <c r="BB62" t="str">
        <f>IF(ISBLANK(AR62),"N/A",AND(IF(AP62&gt;0,TRUE,FALSE),IF(AR62&lt;0.05,TRUE,FALSE)))</f>
        <v>N/A</v>
      </c>
      <c r="BC62" t="str">
        <f>IF(ISBLANK(AR62),"N/A",AND(IF(AP62&lt;0,TRUE,FALSE),IF(AR62&lt;0.05,TRUE,FALSE)))</f>
        <v>N/A</v>
      </c>
      <c r="BD62" t="str">
        <f>IF(ISBLANK(AR62),"N/A",AR62&gt;0.05)</f>
        <v>N/A</v>
      </c>
    </row>
    <row r="63" spans="1:56" x14ac:dyDescent="0.25">
      <c r="A63" t="str">
        <f>INDEX('Country and Variable Crosswalk'!B:B, MATCH('Urban Science Awareness 2015'!B63, 'Country and Variable Crosswalk'!A:A, 0))</f>
        <v>ARE</v>
      </c>
      <c r="B63" s="1">
        <v>784</v>
      </c>
      <c r="C63" t="s">
        <v>200</v>
      </c>
      <c r="D63" t="str">
        <f>INDEX('Country and Variable Crosswalk'!P:P, MATCH('Urban Science Awareness 2015'!C63, 'Country and Variable Crosswalk'!O:O, 0))</f>
        <v>Greenhouse Gas</v>
      </c>
      <c r="E63">
        <f>IF(AS63=TRUE, 1, 0)</f>
        <v>0</v>
      </c>
      <c r="F63">
        <f>IF(AT63=TRUE, 1, 0)</f>
        <v>1</v>
      </c>
      <c r="G63">
        <f>IF(AU63=TRUE, 1, 0)</f>
        <v>0</v>
      </c>
      <c r="H63">
        <f>IF(AV63=TRUE, 1, 0)</f>
        <v>0</v>
      </c>
      <c r="I63">
        <f>IF(AW63=TRUE, 1, 0)</f>
        <v>1</v>
      </c>
      <c r="J63">
        <f>IF(AX63=TRUE, 1, 0)</f>
        <v>0</v>
      </c>
      <c r="K63">
        <f>IF(AY63=TRUE, 1, 0)</f>
        <v>0</v>
      </c>
      <c r="L63">
        <f>IF(AZ63=TRUE, 1, 0)</f>
        <v>0</v>
      </c>
      <c r="M63">
        <f>IF(BA63=TRUE, 1, 0)</f>
        <v>1</v>
      </c>
      <c r="N63">
        <f>IF(BB63=TRUE, 1, 0)</f>
        <v>1</v>
      </c>
      <c r="O63">
        <f>IF(BC63=TRUE, 1, 0)</f>
        <v>0</v>
      </c>
      <c r="P63">
        <f>IF(BD63=TRUE, 1, 0)</f>
        <v>0</v>
      </c>
      <c r="Q63">
        <v>27.450013629512629</v>
      </c>
      <c r="R63">
        <v>1.5167404312671147</v>
      </c>
      <c r="S63">
        <v>28.74179635494913</v>
      </c>
      <c r="T63">
        <v>1.2407591829858067</v>
      </c>
      <c r="U63">
        <v>26.442098710814019</v>
      </c>
      <c r="V63">
        <v>0.99655680453783091</v>
      </c>
      <c r="W63">
        <v>17.366091304724218</v>
      </c>
      <c r="X63">
        <v>2.0601982106864729</v>
      </c>
      <c r="Y63">
        <v>17.79662435951656</v>
      </c>
      <c r="Z63">
        <v>0.89493247962248801</v>
      </c>
      <c r="AA63">
        <v>20.56765858776512</v>
      </c>
      <c r="AB63">
        <v>0.65586290633356514</v>
      </c>
      <c r="AC63">
        <v>28.132549310535111</v>
      </c>
      <c r="AD63">
        <v>0.63053579409187943</v>
      </c>
      <c r="AE63">
        <v>33.503167742183187</v>
      </c>
      <c r="AF63">
        <v>1.1703860987850632</v>
      </c>
      <c r="AG63">
        <v>-9.6533892699960688</v>
      </c>
      <c r="AH63">
        <v>1.9352271247748438</v>
      </c>
      <c r="AI63">
        <v>6.0929902485401439E-7</v>
      </c>
      <c r="AJ63">
        <v>-8.1741377671840105</v>
      </c>
      <c r="AK63">
        <v>1.4027690827772337</v>
      </c>
      <c r="AL63">
        <v>5.6383880604107647E-9</v>
      </c>
      <c r="AM63">
        <v>1.6904505997210926</v>
      </c>
      <c r="AN63">
        <v>1.3120054945493698</v>
      </c>
      <c r="AO63">
        <v>0.19759012684793806</v>
      </c>
      <c r="AP63">
        <v>16.137076437458969</v>
      </c>
      <c r="AQ63">
        <v>2.5057707928042023</v>
      </c>
      <c r="AR63">
        <v>1.1950098228087265E-10</v>
      </c>
      <c r="AS63" t="b">
        <f>IF(ISBLANK(AI63),"N/A",AND(IF(AG63&gt;0,TRUE,FALSE),IF(AI63&lt;0.05,TRUE,FALSE)))</f>
        <v>0</v>
      </c>
      <c r="AT63" t="b">
        <f>IF(ISBLANK(AI63),"N/A",AND(IF(AG63&lt;0,TRUE,FALSE),IF(AI63&lt;0.05,TRUE,FALSE)))</f>
        <v>1</v>
      </c>
      <c r="AU63" t="b">
        <f>IF(ISBLANK(AI63),"N/A",AI63&gt;0.05)</f>
        <v>0</v>
      </c>
      <c r="AV63" t="b">
        <f>IF(ISBLANK(AL63),"N/A",AND(IF(AJ63&gt;0,TRUE,FALSE),IF(AL63&lt;0.05,TRUE,FALSE)))</f>
        <v>0</v>
      </c>
      <c r="AW63" t="b">
        <f>IF(ISBLANK(AL63),"N/A",AND(IF(AJ63&lt;0,TRUE,FALSE),IF(AL63&lt;0.05,TRUE,FALSE)))</f>
        <v>1</v>
      </c>
      <c r="AX63" t="b">
        <f>IF(ISBLANK(AL63),"N/A",AL63&gt;0.05)</f>
        <v>0</v>
      </c>
      <c r="AY63" t="b">
        <f>IF(ISBLANK(AO63),"N/A",AND(IF(AM63&gt;0,TRUE,FALSE),IF(AO63&lt;0.05,TRUE,FALSE)))</f>
        <v>0</v>
      </c>
      <c r="AZ63" t="b">
        <f>IF(ISBLANK(AO63),"N/A",AND(IF(AM63&lt;0,TRUE,FALSE),IF(AO63&lt;0.05,TRUE,FALSE)))</f>
        <v>0</v>
      </c>
      <c r="BA63" t="b">
        <f>IF(ISBLANK(AO63),"N/A",AO63&gt;0.05)</f>
        <v>1</v>
      </c>
      <c r="BB63" t="b">
        <f>IF(ISBLANK(AR63),"N/A",AND(IF(AP63&gt;0,TRUE,FALSE),IF(AR63&lt;0.05,TRUE,FALSE)))</f>
        <v>1</v>
      </c>
      <c r="BC63" t="b">
        <f>IF(ISBLANK(AR63),"N/A",AND(IF(AP63&lt;0,TRUE,FALSE),IF(AR63&lt;0.05,TRUE,FALSE)))</f>
        <v>0</v>
      </c>
      <c r="BD63" t="b">
        <f>IF(ISBLANK(AR63),"N/A",AR63&gt;0.05)</f>
        <v>0</v>
      </c>
    </row>
    <row r="64" spans="1:56" x14ac:dyDescent="0.25">
      <c r="A64" t="str">
        <f>INDEX('Country and Variable Crosswalk'!B:B, MATCH('Urban Science Awareness 2015'!B64, 'Country and Variable Crosswalk'!A:A, 0))</f>
        <v>TUN</v>
      </c>
      <c r="B64" s="1">
        <v>788</v>
      </c>
      <c r="C64" t="s">
        <v>200</v>
      </c>
      <c r="D64" t="str">
        <f>INDEX('Country and Variable Crosswalk'!P:P, MATCH('Urban Science Awareness 2015'!C64, 'Country and Variable Crosswalk'!O:O, 0))</f>
        <v>Greenhouse Gas</v>
      </c>
      <c r="E64">
        <f>IF(AS64=TRUE, 1, 0)</f>
        <v>0</v>
      </c>
      <c r="F64">
        <f>IF(AT64=TRUE, 1, 0)</f>
        <v>0</v>
      </c>
      <c r="G64">
        <f>IF(AU64=TRUE, 1, 0)</f>
        <v>1</v>
      </c>
      <c r="H64">
        <f>IF(AV64=TRUE, 1, 0)</f>
        <v>0</v>
      </c>
      <c r="I64">
        <f>IF(AW64=TRUE, 1, 0)</f>
        <v>0</v>
      </c>
      <c r="J64">
        <f>IF(AX64=TRUE, 1, 0)</f>
        <v>1</v>
      </c>
      <c r="K64">
        <f>IF(AY64=TRUE, 1, 0)</f>
        <v>1</v>
      </c>
      <c r="L64">
        <f>IF(AZ64=TRUE, 1, 0)</f>
        <v>0</v>
      </c>
      <c r="M64">
        <f>IF(BA64=TRUE, 1, 0)</f>
        <v>0</v>
      </c>
      <c r="N64">
        <f>IF(BB64=TRUE, 1, 0)</f>
        <v>0</v>
      </c>
      <c r="O64">
        <f>IF(BC64=TRUE, 1, 0)</f>
        <v>0</v>
      </c>
      <c r="P64">
        <f>IF(BD64=TRUE, 1, 0)</f>
        <v>1</v>
      </c>
      <c r="Q64">
        <v>20.524999757002099</v>
      </c>
      <c r="R64">
        <v>1.0373977101364003</v>
      </c>
      <c r="S64">
        <v>43.312150309878533</v>
      </c>
      <c r="T64">
        <v>1.0072708266671389</v>
      </c>
      <c r="U64">
        <v>24.755684541795091</v>
      </c>
      <c r="V64">
        <v>1.0029480863814848</v>
      </c>
      <c r="W64">
        <v>11.407165391324281</v>
      </c>
      <c r="X64">
        <v>0.72827982777296441</v>
      </c>
      <c r="Y64">
        <v>17.101323648115471</v>
      </c>
      <c r="Z64">
        <v>1.6064550481479696</v>
      </c>
      <c r="AA64">
        <v>40.896731252403107</v>
      </c>
      <c r="AB64">
        <v>1.2366472369604389</v>
      </c>
      <c r="AC64">
        <v>28.67613393510101</v>
      </c>
      <c r="AD64">
        <v>1.5865655549236819</v>
      </c>
      <c r="AE64">
        <v>13.325811164380429</v>
      </c>
      <c r="AF64">
        <v>1.1319197139447092</v>
      </c>
      <c r="AG64">
        <v>-3.4236761088866281</v>
      </c>
      <c r="AH64">
        <v>1.9683790405015467</v>
      </c>
      <c r="AI64">
        <v>8.1975358595274481E-2</v>
      </c>
      <c r="AJ64">
        <v>-2.4154190574754253</v>
      </c>
      <c r="AK64">
        <v>1.6117524621920589</v>
      </c>
      <c r="AL64">
        <v>0.13396989272341489</v>
      </c>
      <c r="AM64">
        <v>3.920449393305919</v>
      </c>
      <c r="AN64">
        <v>1.9234328934121334</v>
      </c>
      <c r="AO64">
        <v>4.152429833695695E-2</v>
      </c>
      <c r="AP64">
        <v>1.9186457730561486</v>
      </c>
      <c r="AQ64">
        <v>1.3601009418344923</v>
      </c>
      <c r="AR64">
        <v>0.1583436374201492</v>
      </c>
      <c r="AS64" t="b">
        <f>IF(ISBLANK(AI64),"N/A",AND(IF(AG64&gt;0,TRUE,FALSE),IF(AI64&lt;0.05,TRUE,FALSE)))</f>
        <v>0</v>
      </c>
      <c r="AT64" t="b">
        <f>IF(ISBLANK(AI64),"N/A",AND(IF(AG64&lt;0,TRUE,FALSE),IF(AI64&lt;0.05,TRUE,FALSE)))</f>
        <v>0</v>
      </c>
      <c r="AU64" t="b">
        <f>IF(ISBLANK(AI64),"N/A",AI64&gt;0.05)</f>
        <v>1</v>
      </c>
      <c r="AV64" t="b">
        <f>IF(ISBLANK(AL64),"N/A",AND(IF(AJ64&gt;0,TRUE,FALSE),IF(AL64&lt;0.05,TRUE,FALSE)))</f>
        <v>0</v>
      </c>
      <c r="AW64" t="b">
        <f>IF(ISBLANK(AL64),"N/A",AND(IF(AJ64&lt;0,TRUE,FALSE),IF(AL64&lt;0.05,TRUE,FALSE)))</f>
        <v>0</v>
      </c>
      <c r="AX64" t="b">
        <f>IF(ISBLANK(AL64),"N/A",AL64&gt;0.05)</f>
        <v>1</v>
      </c>
      <c r="AY64" t="b">
        <f>IF(ISBLANK(AO64),"N/A",AND(IF(AM64&gt;0,TRUE,FALSE),IF(AO64&lt;0.05,TRUE,FALSE)))</f>
        <v>1</v>
      </c>
      <c r="AZ64" t="b">
        <f>IF(ISBLANK(AO64),"N/A",AND(IF(AM64&lt;0,TRUE,FALSE),IF(AO64&lt;0.05,TRUE,FALSE)))</f>
        <v>0</v>
      </c>
      <c r="BA64" t="b">
        <f>IF(ISBLANK(AO64),"N/A",AO64&gt;0.05)</f>
        <v>0</v>
      </c>
      <c r="BB64" t="b">
        <f>IF(ISBLANK(AR64),"N/A",AND(IF(AP64&gt;0,TRUE,FALSE),IF(AR64&lt;0.05,TRUE,FALSE)))</f>
        <v>0</v>
      </c>
      <c r="BC64" t="b">
        <f>IF(ISBLANK(AR64),"N/A",AND(IF(AP64&lt;0,TRUE,FALSE),IF(AR64&lt;0.05,TRUE,FALSE)))</f>
        <v>0</v>
      </c>
      <c r="BD64" t="b">
        <f>IF(ISBLANK(AR64),"N/A",AR64&gt;0.05)</f>
        <v>1</v>
      </c>
    </row>
    <row r="65" spans="1:56" x14ac:dyDescent="0.25">
      <c r="A65" t="str">
        <f>INDEX('Country and Variable Crosswalk'!B:B, MATCH('Urban Science Awareness 2015'!B65, 'Country and Variable Crosswalk'!A:A, 0))</f>
        <v>TUR</v>
      </c>
      <c r="B65" s="1">
        <v>792</v>
      </c>
      <c r="C65" t="s">
        <v>200</v>
      </c>
      <c r="D65" t="str">
        <f>INDEX('Country and Variable Crosswalk'!P:P, MATCH('Urban Science Awareness 2015'!C65, 'Country and Variable Crosswalk'!O:O, 0))</f>
        <v>Greenhouse Gas</v>
      </c>
      <c r="E65">
        <f>IF(AS65=TRUE, 1, 0)</f>
        <v>0</v>
      </c>
      <c r="F65">
        <f>IF(AT65=TRUE, 1, 0)</f>
        <v>0</v>
      </c>
      <c r="G65">
        <f>IF(AU65=TRUE, 1, 0)</f>
        <v>1</v>
      </c>
      <c r="H65">
        <f>IF(AV65=TRUE, 1, 0)</f>
        <v>0</v>
      </c>
      <c r="I65">
        <f>IF(AW65=TRUE, 1, 0)</f>
        <v>0</v>
      </c>
      <c r="J65">
        <f>IF(AX65=TRUE, 1, 0)</f>
        <v>1</v>
      </c>
      <c r="K65">
        <f>IF(AY65=TRUE, 1, 0)</f>
        <v>0</v>
      </c>
      <c r="L65">
        <f>IF(AZ65=TRUE, 1, 0)</f>
        <v>0</v>
      </c>
      <c r="M65">
        <f>IF(BA65=TRUE, 1, 0)</f>
        <v>1</v>
      </c>
      <c r="N65">
        <f>IF(BB65=TRUE, 1, 0)</f>
        <v>0</v>
      </c>
      <c r="O65">
        <f>IF(BC65=TRUE, 1, 0)</f>
        <v>0</v>
      </c>
      <c r="P65">
        <f>IF(BD65=TRUE, 1, 0)</f>
        <v>1</v>
      </c>
      <c r="Q65">
        <v>17.607324396272919</v>
      </c>
      <c r="R65">
        <v>1.5899804475101973</v>
      </c>
      <c r="S65">
        <v>26.48881511770055</v>
      </c>
      <c r="T65">
        <v>1.5753971939833258</v>
      </c>
      <c r="U65">
        <v>32.407515416366103</v>
      </c>
      <c r="V65">
        <v>1.8265012712092339</v>
      </c>
      <c r="W65">
        <v>23.496345069660439</v>
      </c>
      <c r="X65">
        <v>1.4215382519351005</v>
      </c>
      <c r="Y65">
        <v>16.213614061342451</v>
      </c>
      <c r="Z65">
        <v>1.1192662906512063</v>
      </c>
      <c r="AA65">
        <v>29.423484395262491</v>
      </c>
      <c r="AB65">
        <v>0.98192567837352196</v>
      </c>
      <c r="AC65">
        <v>32.320465405063118</v>
      </c>
      <c r="AD65">
        <v>0.90556534517853593</v>
      </c>
      <c r="AE65">
        <v>22.042436138331951</v>
      </c>
      <c r="AF65">
        <v>0.97732249288249351</v>
      </c>
      <c r="AG65">
        <v>-1.3937103349304678</v>
      </c>
      <c r="AH65">
        <v>2.0812055924247872</v>
      </c>
      <c r="AI65">
        <v>0.50307143179905345</v>
      </c>
      <c r="AJ65">
        <v>2.934669277561941</v>
      </c>
      <c r="AK65">
        <v>1.878536507760366</v>
      </c>
      <c r="AL65">
        <v>0.11823843035117834</v>
      </c>
      <c r="AM65">
        <v>-8.7050011302984842E-2</v>
      </c>
      <c r="AN65">
        <v>1.9416441840063636</v>
      </c>
      <c r="AO65">
        <v>0.96424030737205657</v>
      </c>
      <c r="AP65">
        <v>-1.4539089313284883</v>
      </c>
      <c r="AQ65">
        <v>1.9484116876350881</v>
      </c>
      <c r="AR65">
        <v>0.45554532787204288</v>
      </c>
      <c r="AS65" t="b">
        <f>IF(ISBLANK(AI65),"N/A",AND(IF(AG65&gt;0,TRUE,FALSE),IF(AI65&lt;0.05,TRUE,FALSE)))</f>
        <v>0</v>
      </c>
      <c r="AT65" t="b">
        <f>IF(ISBLANK(AI65),"N/A",AND(IF(AG65&lt;0,TRUE,FALSE),IF(AI65&lt;0.05,TRUE,FALSE)))</f>
        <v>0</v>
      </c>
      <c r="AU65" t="b">
        <f>IF(ISBLANK(AI65),"N/A",AI65&gt;0.05)</f>
        <v>1</v>
      </c>
      <c r="AV65" t="b">
        <f>IF(ISBLANK(AL65),"N/A",AND(IF(AJ65&gt;0,TRUE,FALSE),IF(AL65&lt;0.05,TRUE,FALSE)))</f>
        <v>0</v>
      </c>
      <c r="AW65" t="b">
        <f>IF(ISBLANK(AL65),"N/A",AND(IF(AJ65&lt;0,TRUE,FALSE),IF(AL65&lt;0.05,TRUE,FALSE)))</f>
        <v>0</v>
      </c>
      <c r="AX65" t="b">
        <f>IF(ISBLANK(AL65),"N/A",AL65&gt;0.05)</f>
        <v>1</v>
      </c>
      <c r="AY65" t="b">
        <f>IF(ISBLANK(AO65),"N/A",AND(IF(AM65&gt;0,TRUE,FALSE),IF(AO65&lt;0.05,TRUE,FALSE)))</f>
        <v>0</v>
      </c>
      <c r="AZ65" t="b">
        <f>IF(ISBLANK(AO65),"N/A",AND(IF(AM65&lt;0,TRUE,FALSE),IF(AO65&lt;0.05,TRUE,FALSE)))</f>
        <v>0</v>
      </c>
      <c r="BA65" t="b">
        <f>IF(ISBLANK(AO65),"N/A",AO65&gt;0.05)</f>
        <v>1</v>
      </c>
      <c r="BB65" t="b">
        <f>IF(ISBLANK(AR65),"N/A",AND(IF(AP65&gt;0,TRUE,FALSE),IF(AR65&lt;0.05,TRUE,FALSE)))</f>
        <v>0</v>
      </c>
      <c r="BC65" t="b">
        <f>IF(ISBLANK(AR65),"N/A",AND(IF(AP65&lt;0,TRUE,FALSE),IF(AR65&lt;0.05,TRUE,FALSE)))</f>
        <v>0</v>
      </c>
      <c r="BD65" t="b">
        <f>IF(ISBLANK(AR65),"N/A",AR65&gt;0.05)</f>
        <v>1</v>
      </c>
    </row>
    <row r="66" spans="1:56" x14ac:dyDescent="0.25">
      <c r="A66" t="str">
        <f>INDEX('Country and Variable Crosswalk'!B:B, MATCH('Urban Science Awareness 2015'!B66, 'Country and Variable Crosswalk'!A:A, 0))</f>
        <v>MKD</v>
      </c>
      <c r="B66" s="1">
        <v>807</v>
      </c>
      <c r="C66" t="s">
        <v>200</v>
      </c>
      <c r="D66" t="str">
        <f>INDEX('Country and Variable Crosswalk'!P:P, MATCH('Urban Science Awareness 2015'!C66, 'Country and Variable Crosswalk'!O:O, 0))</f>
        <v>Greenhouse Gas</v>
      </c>
      <c r="E66">
        <f>IF(AS66=TRUE, 1, 0)</f>
        <v>0</v>
      </c>
      <c r="F66">
        <f>IF(AT66=TRUE, 1, 0)</f>
        <v>0</v>
      </c>
      <c r="G66">
        <f>IF(AU66=TRUE, 1, 0)</f>
        <v>1</v>
      </c>
      <c r="H66">
        <f>IF(AV66=TRUE, 1, 0)</f>
        <v>0</v>
      </c>
      <c r="I66">
        <f>IF(AW66=TRUE, 1, 0)</f>
        <v>0</v>
      </c>
      <c r="J66">
        <f>IF(AX66=TRUE, 1, 0)</f>
        <v>1</v>
      </c>
      <c r="K66">
        <f>IF(AY66=TRUE, 1, 0)</f>
        <v>0</v>
      </c>
      <c r="L66">
        <f>IF(AZ66=TRUE, 1, 0)</f>
        <v>0</v>
      </c>
      <c r="M66">
        <f>IF(BA66=TRUE, 1, 0)</f>
        <v>1</v>
      </c>
      <c r="N66">
        <f>IF(BB66=TRUE, 1, 0)</f>
        <v>0</v>
      </c>
      <c r="O66">
        <f>IF(BC66=TRUE, 1, 0)</f>
        <v>0</v>
      </c>
      <c r="P66">
        <f>IF(BD66=TRUE, 1, 0)</f>
        <v>1</v>
      </c>
      <c r="Q66">
        <v>20.47068216251126</v>
      </c>
      <c r="R66">
        <v>0.75149056040469919</v>
      </c>
      <c r="S66">
        <v>32.28392172985081</v>
      </c>
      <c r="T66">
        <v>1.029462200142429</v>
      </c>
      <c r="U66">
        <v>27.02109790193872</v>
      </c>
      <c r="V66">
        <v>0.87664631597651421</v>
      </c>
      <c r="W66">
        <v>20.22429820569922</v>
      </c>
      <c r="X66">
        <v>0.83124334466676342</v>
      </c>
      <c r="Y66">
        <v>19.47281469305069</v>
      </c>
      <c r="Z66">
        <v>0.93662125364782589</v>
      </c>
      <c r="AA66">
        <v>29.990380067202128</v>
      </c>
      <c r="AB66">
        <v>1.0774967816642913</v>
      </c>
      <c r="AC66">
        <v>28.471927528661571</v>
      </c>
      <c r="AD66">
        <v>1.1560896210071527</v>
      </c>
      <c r="AE66">
        <v>22.064877711085611</v>
      </c>
      <c r="AF66">
        <v>1.0127031715459911</v>
      </c>
      <c r="AG66">
        <v>-0.99786746946056937</v>
      </c>
      <c r="AH66">
        <v>1.1152420460626953</v>
      </c>
      <c r="AI66">
        <v>0.3709185151659003</v>
      </c>
      <c r="AJ66">
        <v>-2.293541662648682</v>
      </c>
      <c r="AK66">
        <v>1.5179239455669193</v>
      </c>
      <c r="AL66">
        <v>0.13079540313664856</v>
      </c>
      <c r="AM66">
        <v>1.4508296267228502</v>
      </c>
      <c r="AN66">
        <v>1.365779715185464</v>
      </c>
      <c r="AO66">
        <v>0.28811219622880085</v>
      </c>
      <c r="AP66">
        <v>1.8405795053863905</v>
      </c>
      <c r="AQ66">
        <v>1.2821774669575912</v>
      </c>
      <c r="AR66">
        <v>0.15114161429900619</v>
      </c>
      <c r="AS66" t="b">
        <f>IF(ISBLANK(AI66),"N/A",AND(IF(AG66&gt;0,TRUE,FALSE),IF(AI66&lt;0.05,TRUE,FALSE)))</f>
        <v>0</v>
      </c>
      <c r="AT66" t="b">
        <f>IF(ISBLANK(AI66),"N/A",AND(IF(AG66&lt;0,TRUE,FALSE),IF(AI66&lt;0.05,TRUE,FALSE)))</f>
        <v>0</v>
      </c>
      <c r="AU66" t="b">
        <f>IF(ISBLANK(AI66),"N/A",AI66&gt;0.05)</f>
        <v>1</v>
      </c>
      <c r="AV66" t="b">
        <f>IF(ISBLANK(AL66),"N/A",AND(IF(AJ66&gt;0,TRUE,FALSE),IF(AL66&lt;0.05,TRUE,FALSE)))</f>
        <v>0</v>
      </c>
      <c r="AW66" t="b">
        <f>IF(ISBLANK(AL66),"N/A",AND(IF(AJ66&lt;0,TRUE,FALSE),IF(AL66&lt;0.05,TRUE,FALSE)))</f>
        <v>0</v>
      </c>
      <c r="AX66" t="b">
        <f>IF(ISBLANK(AL66),"N/A",AL66&gt;0.05)</f>
        <v>1</v>
      </c>
      <c r="AY66" t="b">
        <f>IF(ISBLANK(AO66),"N/A",AND(IF(AM66&gt;0,TRUE,FALSE),IF(AO66&lt;0.05,TRUE,FALSE)))</f>
        <v>0</v>
      </c>
      <c r="AZ66" t="b">
        <f>IF(ISBLANK(AO66),"N/A",AND(IF(AM66&lt;0,TRUE,FALSE),IF(AO66&lt;0.05,TRUE,FALSE)))</f>
        <v>0</v>
      </c>
      <c r="BA66" t="b">
        <f>IF(ISBLANK(AO66),"N/A",AO66&gt;0.05)</f>
        <v>1</v>
      </c>
      <c r="BB66" t="b">
        <f>IF(ISBLANK(AR66),"N/A",AND(IF(AP66&gt;0,TRUE,FALSE),IF(AR66&lt;0.05,TRUE,FALSE)))</f>
        <v>0</v>
      </c>
      <c r="BC66" t="b">
        <f>IF(ISBLANK(AR66),"N/A",AND(IF(AP66&lt;0,TRUE,FALSE),IF(AR66&lt;0.05,TRUE,FALSE)))</f>
        <v>0</v>
      </c>
      <c r="BD66" t="b">
        <f>IF(ISBLANK(AR66),"N/A",AR66&gt;0.05)</f>
        <v>1</v>
      </c>
    </row>
    <row r="67" spans="1:56" x14ac:dyDescent="0.25">
      <c r="A67" t="str">
        <f>INDEX('Country and Variable Crosswalk'!B:B, MATCH('Urban Science Awareness 2015'!B67, 'Country and Variable Crosswalk'!A:A, 0))</f>
        <v>GBR</v>
      </c>
      <c r="B67" s="1">
        <v>826</v>
      </c>
      <c r="C67" t="s">
        <v>200</v>
      </c>
      <c r="D67" t="str">
        <f>INDEX('Country and Variable Crosswalk'!P:P, MATCH('Urban Science Awareness 2015'!C67, 'Country and Variable Crosswalk'!O:O, 0))</f>
        <v>Greenhouse Gas</v>
      </c>
      <c r="E67">
        <f>IF(AS67=TRUE, 1, 0)</f>
        <v>1</v>
      </c>
      <c r="F67">
        <f>IF(AT67=TRUE, 1, 0)</f>
        <v>0</v>
      </c>
      <c r="G67">
        <f>IF(AU67=TRUE, 1, 0)</f>
        <v>0</v>
      </c>
      <c r="H67">
        <f>IF(AV67=TRUE, 1, 0)</f>
        <v>0</v>
      </c>
      <c r="I67">
        <f>IF(AW67=TRUE, 1, 0)</f>
        <v>0</v>
      </c>
      <c r="J67">
        <f>IF(AX67=TRUE, 1, 0)</f>
        <v>1</v>
      </c>
      <c r="K67">
        <f>IF(AY67=TRUE, 1, 0)</f>
        <v>0</v>
      </c>
      <c r="L67">
        <f>IF(AZ67=TRUE, 1, 0)</f>
        <v>0</v>
      </c>
      <c r="M67">
        <f>IF(BA67=TRUE, 1, 0)</f>
        <v>1</v>
      </c>
      <c r="N67">
        <f>IF(BB67=TRUE, 1, 0)</f>
        <v>0</v>
      </c>
      <c r="O67">
        <f>IF(BC67=TRUE, 1, 0)</f>
        <v>0</v>
      </c>
      <c r="P67">
        <f>IF(BD67=TRUE, 1, 0)</f>
        <v>1</v>
      </c>
      <c r="Q67">
        <v>3.3747327423657651</v>
      </c>
      <c r="R67">
        <v>0.33855352990108334</v>
      </c>
      <c r="S67">
        <v>15.06313330440895</v>
      </c>
      <c r="T67">
        <v>0.74432659753155128</v>
      </c>
      <c r="U67">
        <v>36.497971466498811</v>
      </c>
      <c r="V67">
        <v>0.98884955674567765</v>
      </c>
      <c r="W67">
        <v>45.064162486726467</v>
      </c>
      <c r="X67">
        <v>1.2794862217844178</v>
      </c>
      <c r="Y67">
        <v>6.0080561766769414</v>
      </c>
      <c r="Z67">
        <v>0.9965455252123514</v>
      </c>
      <c r="AA67">
        <v>16.604222883640329</v>
      </c>
      <c r="AB67">
        <v>1.3570760356232721</v>
      </c>
      <c r="AC67">
        <v>36.6716289986961</v>
      </c>
      <c r="AD67">
        <v>1.4764661864201514</v>
      </c>
      <c r="AE67">
        <v>40.716091940986622</v>
      </c>
      <c r="AF67">
        <v>2.4192699769894168</v>
      </c>
      <c r="AG67">
        <v>2.6333234343111762</v>
      </c>
      <c r="AH67">
        <v>1.089040254892562</v>
      </c>
      <c r="AI67">
        <v>1.5605127817647137E-2</v>
      </c>
      <c r="AJ67">
        <v>1.5410895792313788</v>
      </c>
      <c r="AK67">
        <v>1.6066535045556627</v>
      </c>
      <c r="AL67">
        <v>0.33746190736112813</v>
      </c>
      <c r="AM67">
        <v>0.1736575321972893</v>
      </c>
      <c r="AN67">
        <v>1.7473450629252032</v>
      </c>
      <c r="AO67">
        <v>0.92083366297592706</v>
      </c>
      <c r="AP67">
        <v>-4.3480705457398443</v>
      </c>
      <c r="AQ67">
        <v>2.7257469423873442</v>
      </c>
      <c r="AR67">
        <v>0.11067087948083584</v>
      </c>
      <c r="AS67" t="b">
        <f>IF(ISBLANK(AI67),"N/A",AND(IF(AG67&gt;0,TRUE,FALSE),IF(AI67&lt;0.05,TRUE,FALSE)))</f>
        <v>1</v>
      </c>
      <c r="AT67" t="b">
        <f>IF(ISBLANK(AI67),"N/A",AND(IF(AG67&lt;0,TRUE,FALSE),IF(AI67&lt;0.05,TRUE,FALSE)))</f>
        <v>0</v>
      </c>
      <c r="AU67" t="b">
        <f>IF(ISBLANK(AI67),"N/A",AI67&gt;0.05)</f>
        <v>0</v>
      </c>
      <c r="AV67" t="b">
        <f>IF(ISBLANK(AL67),"N/A",AND(IF(AJ67&gt;0,TRUE,FALSE),IF(AL67&lt;0.05,TRUE,FALSE)))</f>
        <v>0</v>
      </c>
      <c r="AW67" t="b">
        <f>IF(ISBLANK(AL67),"N/A",AND(IF(AJ67&lt;0,TRUE,FALSE),IF(AL67&lt;0.05,TRUE,FALSE)))</f>
        <v>0</v>
      </c>
      <c r="AX67" t="b">
        <f>IF(ISBLANK(AL67),"N/A",AL67&gt;0.05)</f>
        <v>1</v>
      </c>
      <c r="AY67" t="b">
        <f>IF(ISBLANK(AO67),"N/A",AND(IF(AM67&gt;0,TRUE,FALSE),IF(AO67&lt;0.05,TRUE,FALSE)))</f>
        <v>0</v>
      </c>
      <c r="AZ67" t="b">
        <f>IF(ISBLANK(AO67),"N/A",AND(IF(AM67&lt;0,TRUE,FALSE),IF(AO67&lt;0.05,TRUE,FALSE)))</f>
        <v>0</v>
      </c>
      <c r="BA67" t="b">
        <f>IF(ISBLANK(AO67),"N/A",AO67&gt;0.05)</f>
        <v>1</v>
      </c>
      <c r="BB67" t="b">
        <f>IF(ISBLANK(AR67),"N/A",AND(IF(AP67&gt;0,TRUE,FALSE),IF(AR67&lt;0.05,TRUE,FALSE)))</f>
        <v>0</v>
      </c>
      <c r="BC67" t="b">
        <f>IF(ISBLANK(AR67),"N/A",AND(IF(AP67&lt;0,TRUE,FALSE),IF(AR67&lt;0.05,TRUE,FALSE)))</f>
        <v>0</v>
      </c>
      <c r="BD67" t="b">
        <f>IF(ISBLANK(AR67),"N/A",AR67&gt;0.05)</f>
        <v>1</v>
      </c>
    </row>
    <row r="68" spans="1:56" x14ac:dyDescent="0.25">
      <c r="A68" t="str">
        <f>INDEX('Country and Variable Crosswalk'!B:B, MATCH('Urban Science Awareness 2015'!B68, 'Country and Variable Crosswalk'!A:A, 0))</f>
        <v>USA</v>
      </c>
      <c r="B68" s="1">
        <v>840</v>
      </c>
      <c r="C68" t="s">
        <v>200</v>
      </c>
      <c r="D68" t="str">
        <f>INDEX('Country and Variable Crosswalk'!P:P, MATCH('Urban Science Awareness 2015'!C68, 'Country and Variable Crosswalk'!O:O, 0))</f>
        <v>Greenhouse Gas</v>
      </c>
      <c r="E68">
        <f>IF(AS68=TRUE, 1, 0)</f>
        <v>0</v>
      </c>
      <c r="F68">
        <f>IF(AT68=TRUE, 1, 0)</f>
        <v>0</v>
      </c>
      <c r="G68">
        <f>IF(AU68=TRUE, 1, 0)</f>
        <v>1</v>
      </c>
      <c r="H68">
        <f>IF(AV68=TRUE, 1, 0)</f>
        <v>0</v>
      </c>
      <c r="I68">
        <f>IF(AW68=TRUE, 1, 0)</f>
        <v>0</v>
      </c>
      <c r="J68">
        <f>IF(AX68=TRUE, 1, 0)</f>
        <v>1</v>
      </c>
      <c r="K68">
        <f>IF(AY68=TRUE, 1, 0)</f>
        <v>0</v>
      </c>
      <c r="L68">
        <f>IF(AZ68=TRUE, 1, 0)</f>
        <v>0</v>
      </c>
      <c r="M68">
        <f>IF(BA68=TRUE, 1, 0)</f>
        <v>1</v>
      </c>
      <c r="N68">
        <f>IF(BB68=TRUE, 1, 0)</f>
        <v>0</v>
      </c>
      <c r="O68">
        <f>IF(BC68=TRUE, 1, 0)</f>
        <v>0</v>
      </c>
      <c r="P68">
        <f>IF(BD68=TRUE, 1, 0)</f>
        <v>1</v>
      </c>
      <c r="Q68">
        <v>14.633041823154</v>
      </c>
      <c r="R68">
        <v>1.0010054591450859</v>
      </c>
      <c r="S68">
        <v>30.194326980987281</v>
      </c>
      <c r="T68">
        <v>1.1004553572972222</v>
      </c>
      <c r="U68">
        <v>34.658277353086461</v>
      </c>
      <c r="V68">
        <v>1.0204537753026814</v>
      </c>
      <c r="W68">
        <v>20.514353842772259</v>
      </c>
      <c r="X68">
        <v>1.0528625206026476</v>
      </c>
      <c r="Y68">
        <v>16.33940249221811</v>
      </c>
      <c r="Z68">
        <v>1.0752297210770745</v>
      </c>
      <c r="AA68">
        <v>29.745424370626228</v>
      </c>
      <c r="AB68">
        <v>1.325951293991551</v>
      </c>
      <c r="AC68">
        <v>33.190040874111673</v>
      </c>
      <c r="AD68">
        <v>1.5072080630874025</v>
      </c>
      <c r="AE68">
        <v>20.725132263043999</v>
      </c>
      <c r="AF68">
        <v>1.3222188645177224</v>
      </c>
      <c r="AG68">
        <v>1.7063606690641091</v>
      </c>
      <c r="AH68">
        <v>1.5221807680631145</v>
      </c>
      <c r="AI68">
        <v>0.2622889731206165</v>
      </c>
      <c r="AJ68">
        <v>-0.44890261036105272</v>
      </c>
      <c r="AK68">
        <v>1.7325056593870094</v>
      </c>
      <c r="AL68">
        <v>0.79555345597473404</v>
      </c>
      <c r="AM68">
        <v>-1.4682364789747879</v>
      </c>
      <c r="AN68">
        <v>1.7173361209029998</v>
      </c>
      <c r="AO68">
        <v>0.39257884070900861</v>
      </c>
      <c r="AP68">
        <v>0.21077842027174043</v>
      </c>
      <c r="AQ68">
        <v>1.7972728209629767</v>
      </c>
      <c r="AR68">
        <v>0.90664070240834416</v>
      </c>
      <c r="AS68" t="b">
        <f>IF(ISBLANK(AI68),"N/A",AND(IF(AG68&gt;0,TRUE,FALSE),IF(AI68&lt;0.05,TRUE,FALSE)))</f>
        <v>0</v>
      </c>
      <c r="AT68" t="b">
        <f>IF(ISBLANK(AI68),"N/A",AND(IF(AG68&lt;0,TRUE,FALSE),IF(AI68&lt;0.05,TRUE,FALSE)))</f>
        <v>0</v>
      </c>
      <c r="AU68" t="b">
        <f>IF(ISBLANK(AI68),"N/A",AI68&gt;0.05)</f>
        <v>1</v>
      </c>
      <c r="AV68" t="b">
        <f>IF(ISBLANK(AL68),"N/A",AND(IF(AJ68&gt;0,TRUE,FALSE),IF(AL68&lt;0.05,TRUE,FALSE)))</f>
        <v>0</v>
      </c>
      <c r="AW68" t="b">
        <f>IF(ISBLANK(AL68),"N/A",AND(IF(AJ68&lt;0,TRUE,FALSE),IF(AL68&lt;0.05,TRUE,FALSE)))</f>
        <v>0</v>
      </c>
      <c r="AX68" t="b">
        <f>IF(ISBLANK(AL68),"N/A",AL68&gt;0.05)</f>
        <v>1</v>
      </c>
      <c r="AY68" t="b">
        <f>IF(ISBLANK(AO68),"N/A",AND(IF(AM68&gt;0,TRUE,FALSE),IF(AO68&lt;0.05,TRUE,FALSE)))</f>
        <v>0</v>
      </c>
      <c r="AZ68" t="b">
        <f>IF(ISBLANK(AO68),"N/A",AND(IF(AM68&lt;0,TRUE,FALSE),IF(AO68&lt;0.05,TRUE,FALSE)))</f>
        <v>0</v>
      </c>
      <c r="BA68" t="b">
        <f>IF(ISBLANK(AO68),"N/A",AO68&gt;0.05)</f>
        <v>1</v>
      </c>
      <c r="BB68" t="b">
        <f>IF(ISBLANK(AR68),"N/A",AND(IF(AP68&gt;0,TRUE,FALSE),IF(AR68&lt;0.05,TRUE,FALSE)))</f>
        <v>0</v>
      </c>
      <c r="BC68" t="b">
        <f>IF(ISBLANK(AR68),"N/A",AND(IF(AP68&lt;0,TRUE,FALSE),IF(AR68&lt;0.05,TRUE,FALSE)))</f>
        <v>0</v>
      </c>
      <c r="BD68" t="b">
        <f>IF(ISBLANK(AR68),"N/A",AR68&gt;0.05)</f>
        <v>1</v>
      </c>
    </row>
    <row r="69" spans="1:56" x14ac:dyDescent="0.25">
      <c r="A69" t="str">
        <f>INDEX('Country and Variable Crosswalk'!B:B, MATCH('Urban Science Awareness 2015'!B69, 'Country and Variable Crosswalk'!A:A, 0))</f>
        <v>URY</v>
      </c>
      <c r="B69" s="1">
        <v>858</v>
      </c>
      <c r="C69" t="s">
        <v>200</v>
      </c>
      <c r="D69" t="str">
        <f>INDEX('Country and Variable Crosswalk'!P:P, MATCH('Urban Science Awareness 2015'!C69, 'Country and Variable Crosswalk'!O:O, 0))</f>
        <v>Greenhouse Gas</v>
      </c>
      <c r="E69">
        <f>IF(AS69=TRUE, 1, 0)</f>
        <v>0</v>
      </c>
      <c r="F69">
        <f>IF(AT69=TRUE, 1, 0)</f>
        <v>1</v>
      </c>
      <c r="G69">
        <f>IF(AU69=TRUE, 1, 0)</f>
        <v>0</v>
      </c>
      <c r="H69">
        <f>IF(AV69=TRUE, 1, 0)</f>
        <v>0</v>
      </c>
      <c r="I69">
        <f>IF(AW69=TRUE, 1, 0)</f>
        <v>0</v>
      </c>
      <c r="J69">
        <f>IF(AX69=TRUE, 1, 0)</f>
        <v>1</v>
      </c>
      <c r="K69">
        <f>IF(AY69=TRUE, 1, 0)</f>
        <v>1</v>
      </c>
      <c r="L69">
        <f>IF(AZ69=TRUE, 1, 0)</f>
        <v>0</v>
      </c>
      <c r="M69">
        <f>IF(BA69=TRUE, 1, 0)</f>
        <v>0</v>
      </c>
      <c r="N69">
        <f>IF(BB69=TRUE, 1, 0)</f>
        <v>0</v>
      </c>
      <c r="O69">
        <f>IF(BC69=TRUE, 1, 0)</f>
        <v>0</v>
      </c>
      <c r="P69">
        <f>IF(BD69=TRUE, 1, 0)</f>
        <v>1</v>
      </c>
      <c r="Q69">
        <v>23.977853288077139</v>
      </c>
      <c r="R69">
        <v>1.0568698222965742</v>
      </c>
      <c r="S69">
        <v>36.307123279851062</v>
      </c>
      <c r="T69">
        <v>0.99425422586320145</v>
      </c>
      <c r="U69">
        <v>27.835317747421769</v>
      </c>
      <c r="V69">
        <v>0.99440195872630133</v>
      </c>
      <c r="W69">
        <v>11.87970568465003</v>
      </c>
      <c r="X69">
        <v>0.69116745647206157</v>
      </c>
      <c r="Y69">
        <v>18.215096967666589</v>
      </c>
      <c r="Z69">
        <v>1.2809050912764814</v>
      </c>
      <c r="AA69">
        <v>37.890615929127037</v>
      </c>
      <c r="AB69">
        <v>1.3762470493715768</v>
      </c>
      <c r="AC69">
        <v>31.891549864853701</v>
      </c>
      <c r="AD69">
        <v>1.4045917700497741</v>
      </c>
      <c r="AE69">
        <v>12.00273723835268</v>
      </c>
      <c r="AF69">
        <v>0.99032574852037802</v>
      </c>
      <c r="AG69">
        <v>-5.7627563204105492</v>
      </c>
      <c r="AH69">
        <v>1.6248875437335122</v>
      </c>
      <c r="AI69">
        <v>3.9030027338015375E-4</v>
      </c>
      <c r="AJ69">
        <v>1.5834926492759749</v>
      </c>
      <c r="AK69">
        <v>1.746350459955875</v>
      </c>
      <c r="AL69">
        <v>0.36454223578531592</v>
      </c>
      <c r="AM69">
        <v>4.0562321174319322</v>
      </c>
      <c r="AN69">
        <v>1.680057124483969</v>
      </c>
      <c r="AO69">
        <v>1.5763667482691261E-2</v>
      </c>
      <c r="AP69">
        <v>0.12303155370264918</v>
      </c>
      <c r="AQ69">
        <v>1.2221967841494388</v>
      </c>
      <c r="AR69">
        <v>0.91981697135631524</v>
      </c>
      <c r="AS69" t="b">
        <f>IF(ISBLANK(AI69),"N/A",AND(IF(AG69&gt;0,TRUE,FALSE),IF(AI69&lt;0.05,TRUE,FALSE)))</f>
        <v>0</v>
      </c>
      <c r="AT69" t="b">
        <f>IF(ISBLANK(AI69),"N/A",AND(IF(AG69&lt;0,TRUE,FALSE),IF(AI69&lt;0.05,TRUE,FALSE)))</f>
        <v>1</v>
      </c>
      <c r="AU69" t="b">
        <f>IF(ISBLANK(AI69),"N/A",AI69&gt;0.05)</f>
        <v>0</v>
      </c>
      <c r="AV69" t="b">
        <f>IF(ISBLANK(AL69),"N/A",AND(IF(AJ69&gt;0,TRUE,FALSE),IF(AL69&lt;0.05,TRUE,FALSE)))</f>
        <v>0</v>
      </c>
      <c r="AW69" t="b">
        <f>IF(ISBLANK(AL69),"N/A",AND(IF(AJ69&lt;0,TRUE,FALSE),IF(AL69&lt;0.05,TRUE,FALSE)))</f>
        <v>0</v>
      </c>
      <c r="AX69" t="b">
        <f>IF(ISBLANK(AL69),"N/A",AL69&gt;0.05)</f>
        <v>1</v>
      </c>
      <c r="AY69" t="b">
        <f>IF(ISBLANK(AO69),"N/A",AND(IF(AM69&gt;0,TRUE,FALSE),IF(AO69&lt;0.05,TRUE,FALSE)))</f>
        <v>1</v>
      </c>
      <c r="AZ69" t="b">
        <f>IF(ISBLANK(AO69),"N/A",AND(IF(AM69&lt;0,TRUE,FALSE),IF(AO69&lt;0.05,TRUE,FALSE)))</f>
        <v>0</v>
      </c>
      <c r="BA69" t="b">
        <f>IF(ISBLANK(AO69),"N/A",AO69&gt;0.05)</f>
        <v>0</v>
      </c>
      <c r="BB69" t="b">
        <f>IF(ISBLANK(AR69),"N/A",AND(IF(AP69&gt;0,TRUE,FALSE),IF(AR69&lt;0.05,TRUE,FALSE)))</f>
        <v>0</v>
      </c>
      <c r="BC69" t="b">
        <f>IF(ISBLANK(AR69),"N/A",AND(IF(AP69&lt;0,TRUE,FALSE),IF(AR69&lt;0.05,TRUE,FALSE)))</f>
        <v>0</v>
      </c>
      <c r="BD69" t="b">
        <f>IF(ISBLANK(AR69),"N/A",AR69&gt;0.05)</f>
        <v>1</v>
      </c>
    </row>
    <row r="70" spans="1:56" x14ac:dyDescent="0.25">
      <c r="A70" t="str">
        <f>INDEX('Country and Variable Crosswalk'!B:B, MATCH('Urban Science Awareness 2015'!B70, 'Country and Variable Crosswalk'!A:A, 0))</f>
        <v>QCH</v>
      </c>
      <c r="B70" s="1">
        <v>970</v>
      </c>
      <c r="C70" t="s">
        <v>200</v>
      </c>
      <c r="D70" t="str">
        <f>INDEX('Country and Variable Crosswalk'!P:P, MATCH('Urban Science Awareness 2015'!C70, 'Country and Variable Crosswalk'!O:O, 0))</f>
        <v>Greenhouse Gas</v>
      </c>
      <c r="E70">
        <f>IF(AS70=TRUE, 1, 0)</f>
        <v>0</v>
      </c>
      <c r="F70">
        <f>IF(AT70=TRUE, 1, 0)</f>
        <v>1</v>
      </c>
      <c r="G70">
        <f>IF(AU70=TRUE, 1, 0)</f>
        <v>0</v>
      </c>
      <c r="H70">
        <f>IF(AV70=TRUE, 1, 0)</f>
        <v>0</v>
      </c>
      <c r="I70">
        <f>IF(AW70=TRUE, 1, 0)</f>
        <v>1</v>
      </c>
      <c r="J70">
        <f>IF(AX70=TRUE, 1, 0)</f>
        <v>0</v>
      </c>
      <c r="K70">
        <f>IF(AY70=TRUE, 1, 0)</f>
        <v>0</v>
      </c>
      <c r="L70">
        <f>IF(AZ70=TRUE, 1, 0)</f>
        <v>0</v>
      </c>
      <c r="M70">
        <f>IF(BA70=TRUE, 1, 0)</f>
        <v>1</v>
      </c>
      <c r="N70">
        <f>IF(BB70=TRUE, 1, 0)</f>
        <v>1</v>
      </c>
      <c r="O70">
        <f>IF(BC70=TRUE, 1, 0)</f>
        <v>0</v>
      </c>
      <c r="P70">
        <f>IF(BD70=TRUE, 1, 0)</f>
        <v>0</v>
      </c>
      <c r="Q70">
        <v>9.384229499955973</v>
      </c>
      <c r="R70">
        <v>0.71212254984629697</v>
      </c>
      <c r="S70">
        <v>22.769143231103151</v>
      </c>
      <c r="T70">
        <v>1.1579962102703258</v>
      </c>
      <c r="U70">
        <v>50.56272480253385</v>
      </c>
      <c r="V70">
        <v>1.0213086286190356</v>
      </c>
      <c r="W70">
        <v>17.283902466407039</v>
      </c>
      <c r="X70">
        <v>1.0370608104445442</v>
      </c>
      <c r="Y70">
        <v>4.4641727233530952</v>
      </c>
      <c r="Z70">
        <v>0.65962427245108746</v>
      </c>
      <c r="AA70">
        <v>13.332323146370589</v>
      </c>
      <c r="AB70">
        <v>1.2763792903538225</v>
      </c>
      <c r="AC70">
        <v>52.392558022490888</v>
      </c>
      <c r="AD70">
        <v>1.346196676376664</v>
      </c>
      <c r="AE70">
        <v>29.81094610778543</v>
      </c>
      <c r="AF70">
        <v>1.8279176401027397</v>
      </c>
      <c r="AG70">
        <v>-4.9200567766028778</v>
      </c>
      <c r="AH70">
        <v>1.0162394456773476</v>
      </c>
      <c r="AI70">
        <v>1.2890512552601863E-6</v>
      </c>
      <c r="AJ70">
        <v>-9.4368200847325614</v>
      </c>
      <c r="AK70">
        <v>1.7604557007819259</v>
      </c>
      <c r="AL70">
        <v>8.3018733064284475E-8</v>
      </c>
      <c r="AM70">
        <v>1.8298332199570382</v>
      </c>
      <c r="AN70">
        <v>1.712797032532114</v>
      </c>
      <c r="AO70">
        <v>0.2853714788389759</v>
      </c>
      <c r="AP70">
        <v>12.527043641378391</v>
      </c>
      <c r="AQ70">
        <v>2.1736681273233187</v>
      </c>
      <c r="AR70">
        <v>8.2588042448835448E-9</v>
      </c>
      <c r="AS70" t="b">
        <f>IF(ISBLANK(AI70),"N/A",AND(IF(AG70&gt;0,TRUE,FALSE),IF(AI70&lt;0.05,TRUE,FALSE)))</f>
        <v>0</v>
      </c>
      <c r="AT70" t="b">
        <f>IF(ISBLANK(AI70),"N/A",AND(IF(AG70&lt;0,TRUE,FALSE),IF(AI70&lt;0.05,TRUE,FALSE)))</f>
        <v>1</v>
      </c>
      <c r="AU70" t="b">
        <f>IF(ISBLANK(AI70),"N/A",AI70&gt;0.05)</f>
        <v>0</v>
      </c>
      <c r="AV70" t="b">
        <f>IF(ISBLANK(AL70),"N/A",AND(IF(AJ70&gt;0,TRUE,FALSE),IF(AL70&lt;0.05,TRUE,FALSE)))</f>
        <v>0</v>
      </c>
      <c r="AW70" t="b">
        <f>IF(ISBLANK(AL70),"N/A",AND(IF(AJ70&lt;0,TRUE,FALSE),IF(AL70&lt;0.05,TRUE,FALSE)))</f>
        <v>1</v>
      </c>
      <c r="AX70" t="b">
        <f>IF(ISBLANK(AL70),"N/A",AL70&gt;0.05)</f>
        <v>0</v>
      </c>
      <c r="AY70" t="b">
        <f>IF(ISBLANK(AO70),"N/A",AND(IF(AM70&gt;0,TRUE,FALSE),IF(AO70&lt;0.05,TRUE,FALSE)))</f>
        <v>0</v>
      </c>
      <c r="AZ70" t="b">
        <f>IF(ISBLANK(AO70),"N/A",AND(IF(AM70&lt;0,TRUE,FALSE),IF(AO70&lt;0.05,TRUE,FALSE)))</f>
        <v>0</v>
      </c>
      <c r="BA70" t="b">
        <f>IF(ISBLANK(AO70),"N/A",AO70&gt;0.05)</f>
        <v>1</v>
      </c>
      <c r="BB70" t="b">
        <f>IF(ISBLANK(AR70),"N/A",AND(IF(AP70&gt;0,TRUE,FALSE),IF(AR70&lt;0.05,TRUE,FALSE)))</f>
        <v>1</v>
      </c>
      <c r="BC70" t="b">
        <f>IF(ISBLANK(AR70),"N/A",AND(IF(AP70&lt;0,TRUE,FALSE),IF(AR70&lt;0.05,TRUE,FALSE)))</f>
        <v>0</v>
      </c>
      <c r="BD70" t="b">
        <f>IF(ISBLANK(AR70),"N/A",AR70&gt;0.05)</f>
        <v>0</v>
      </c>
    </row>
    <row r="71" spans="1:56" x14ac:dyDescent="0.25">
      <c r="A71" t="str">
        <f>INDEX('Country and Variable Crosswalk'!B:B, MATCH('Urban Science Awareness 2015'!B71, 'Country and Variable Crosswalk'!A:A, 0))</f>
        <v>QES</v>
      </c>
      <c r="B71" s="1">
        <v>971</v>
      </c>
      <c r="C71" t="s">
        <v>200</v>
      </c>
      <c r="D71" t="str">
        <f>INDEX('Country and Variable Crosswalk'!P:P, MATCH('Urban Science Awareness 2015'!C71, 'Country and Variable Crosswalk'!O:O, 0))</f>
        <v>Greenhouse Gas</v>
      </c>
      <c r="E71">
        <f>IF(AS71=TRUE, 1, 0)</f>
        <v>0</v>
      </c>
      <c r="F71">
        <f>IF(AT71=TRUE, 1, 0)</f>
        <v>0</v>
      </c>
      <c r="G71">
        <f>IF(AU71=TRUE, 1, 0)</f>
        <v>1</v>
      </c>
      <c r="H71">
        <f>IF(AV71=TRUE, 1, 0)</f>
        <v>0</v>
      </c>
      <c r="I71">
        <f>IF(AW71=TRUE, 1, 0)</f>
        <v>0</v>
      </c>
      <c r="J71">
        <f>IF(AX71=TRUE, 1, 0)</f>
        <v>1</v>
      </c>
      <c r="K71">
        <f>IF(AY71=TRUE, 1, 0)</f>
        <v>0</v>
      </c>
      <c r="L71">
        <f>IF(AZ71=TRUE, 1, 0)</f>
        <v>0</v>
      </c>
      <c r="M71">
        <f>IF(BA71=TRUE, 1, 0)</f>
        <v>1</v>
      </c>
      <c r="N71">
        <f>IF(BB71=TRUE, 1, 0)</f>
        <v>1</v>
      </c>
      <c r="O71">
        <f>IF(BC71=TRUE, 1, 0)</f>
        <v>0</v>
      </c>
      <c r="P71">
        <f>IF(BD71=TRUE, 1, 0)</f>
        <v>0</v>
      </c>
      <c r="Q71">
        <v>4.2166591774667888</v>
      </c>
      <c r="R71">
        <v>0.26069742707272786</v>
      </c>
      <c r="S71">
        <v>23.882009211288381</v>
      </c>
      <c r="T71">
        <v>0.72009239591693042</v>
      </c>
      <c r="U71">
        <v>46.671432270363958</v>
      </c>
      <c r="V71">
        <v>0.59090827199834328</v>
      </c>
      <c r="W71">
        <v>25.22989934088087</v>
      </c>
      <c r="X71">
        <v>0.66797307242780257</v>
      </c>
      <c r="Y71">
        <v>4.1336578040464156</v>
      </c>
      <c r="Z71">
        <v>0.29869757248204737</v>
      </c>
      <c r="AA71">
        <v>22.083963566893431</v>
      </c>
      <c r="AB71">
        <v>0.79032306238818695</v>
      </c>
      <c r="AC71">
        <v>45.057044905263773</v>
      </c>
      <c r="AD71">
        <v>0.81610454066322291</v>
      </c>
      <c r="AE71">
        <v>28.725333723796378</v>
      </c>
      <c r="AF71">
        <v>1.0985015717743372</v>
      </c>
      <c r="AG71">
        <v>-8.300137342037317E-2</v>
      </c>
      <c r="AH71">
        <v>0.41430304933392076</v>
      </c>
      <c r="AI71">
        <v>0.84121486891867303</v>
      </c>
      <c r="AJ71">
        <v>-1.79804564439495</v>
      </c>
      <c r="AK71">
        <v>1.1620854870074759</v>
      </c>
      <c r="AL71">
        <v>0.12180113262167469</v>
      </c>
      <c r="AM71">
        <v>-1.6143873651001854</v>
      </c>
      <c r="AN71">
        <v>0.98445232094654711</v>
      </c>
      <c r="AO71">
        <v>0.1010293399260687</v>
      </c>
      <c r="AP71">
        <v>3.4954343829155086</v>
      </c>
      <c r="AQ71">
        <v>1.3391930164296373</v>
      </c>
      <c r="AR71">
        <v>9.0514436727074255E-3</v>
      </c>
      <c r="AS71" t="b">
        <f>IF(ISBLANK(AI71),"N/A",AND(IF(AG71&gt;0,TRUE,FALSE),IF(AI71&lt;0.05,TRUE,FALSE)))</f>
        <v>0</v>
      </c>
      <c r="AT71" t="b">
        <f>IF(ISBLANK(AI71),"N/A",AND(IF(AG71&lt;0,TRUE,FALSE),IF(AI71&lt;0.05,TRUE,FALSE)))</f>
        <v>0</v>
      </c>
      <c r="AU71" t="b">
        <f>IF(ISBLANK(AI71),"N/A",AI71&gt;0.05)</f>
        <v>1</v>
      </c>
      <c r="AV71" t="b">
        <f>IF(ISBLANK(AL71),"N/A",AND(IF(AJ71&gt;0,TRUE,FALSE),IF(AL71&lt;0.05,TRUE,FALSE)))</f>
        <v>0</v>
      </c>
      <c r="AW71" t="b">
        <f>IF(ISBLANK(AL71),"N/A",AND(IF(AJ71&lt;0,TRUE,FALSE),IF(AL71&lt;0.05,TRUE,FALSE)))</f>
        <v>0</v>
      </c>
      <c r="AX71" t="b">
        <f>IF(ISBLANK(AL71),"N/A",AL71&gt;0.05)</f>
        <v>1</v>
      </c>
      <c r="AY71" t="b">
        <f>IF(ISBLANK(AO71),"N/A",AND(IF(AM71&gt;0,TRUE,FALSE),IF(AO71&lt;0.05,TRUE,FALSE)))</f>
        <v>0</v>
      </c>
      <c r="AZ71" t="b">
        <f>IF(ISBLANK(AO71),"N/A",AND(IF(AM71&lt;0,TRUE,FALSE),IF(AO71&lt;0.05,TRUE,FALSE)))</f>
        <v>0</v>
      </c>
      <c r="BA71" t="b">
        <f>IF(ISBLANK(AO71),"N/A",AO71&gt;0.05)</f>
        <v>1</v>
      </c>
      <c r="BB71" t="b">
        <f>IF(ISBLANK(AR71),"N/A",AND(IF(AP71&gt;0,TRUE,FALSE),IF(AR71&lt;0.05,TRUE,FALSE)))</f>
        <v>1</v>
      </c>
      <c r="BC71" t="b">
        <f>IF(ISBLANK(AR71),"N/A",AND(IF(AP71&lt;0,TRUE,FALSE),IF(AR71&lt;0.05,TRUE,FALSE)))</f>
        <v>0</v>
      </c>
      <c r="BD71" t="b">
        <f>IF(ISBLANK(AR71),"N/A",AR71&gt;0.05)</f>
        <v>0</v>
      </c>
    </row>
    <row r="72" spans="1:56" x14ac:dyDescent="0.25">
      <c r="A72" t="str">
        <f>INDEX('Country and Variable Crosswalk'!B:B, MATCH('Urban Science Awareness 2015'!B72, 'Country and Variable Crosswalk'!A:A, 0))</f>
        <v>QUC</v>
      </c>
      <c r="B72" s="1">
        <v>972</v>
      </c>
      <c r="C72" t="s">
        <v>200</v>
      </c>
      <c r="D72" t="str">
        <f>INDEX('Country and Variable Crosswalk'!P:P, MATCH('Urban Science Awareness 2015'!C72, 'Country and Variable Crosswalk'!O:O, 0))</f>
        <v>Greenhouse Gas</v>
      </c>
      <c r="E72">
        <f>IF(AS72=TRUE, 1, 0)</f>
        <v>0</v>
      </c>
      <c r="F72">
        <f>IF(AT72=TRUE, 1, 0)</f>
        <v>0</v>
      </c>
      <c r="G72">
        <f>IF(AU72=TRUE, 1, 0)</f>
        <v>0</v>
      </c>
      <c r="H72">
        <f>IF(AV72=TRUE, 1, 0)</f>
        <v>0</v>
      </c>
      <c r="I72">
        <f>IF(AW72=TRUE, 1, 0)</f>
        <v>0</v>
      </c>
      <c r="J72">
        <f>IF(AX72=TRUE, 1, 0)</f>
        <v>0</v>
      </c>
      <c r="K72">
        <f>IF(AY72=TRUE, 1, 0)</f>
        <v>0</v>
      </c>
      <c r="L72">
        <f>IF(AZ72=TRUE, 1, 0)</f>
        <v>0</v>
      </c>
      <c r="M72">
        <f>IF(BA72=TRUE, 1, 0)</f>
        <v>0</v>
      </c>
      <c r="N72">
        <f>IF(BB72=TRUE, 1, 0)</f>
        <v>0</v>
      </c>
      <c r="O72">
        <f>IF(BC72=TRUE, 1, 0)</f>
        <v>0</v>
      </c>
      <c r="P72">
        <f>IF(BD72=TRUE, 1, 0)</f>
        <v>0</v>
      </c>
      <c r="AS72" t="str">
        <f>IF(ISBLANK(AI72),"N/A",AND(IF(AG72&gt;0,TRUE,FALSE),IF(AI72&lt;0.05,TRUE,FALSE)))</f>
        <v>N/A</v>
      </c>
      <c r="AT72" t="str">
        <f>IF(ISBLANK(AI72),"N/A",AND(IF(AG72&lt;0,TRUE,FALSE),IF(AI72&lt;0.05,TRUE,FALSE)))</f>
        <v>N/A</v>
      </c>
      <c r="AU72" t="str">
        <f>IF(ISBLANK(AI72),"N/A",AI72&gt;0.05)</f>
        <v>N/A</v>
      </c>
      <c r="AV72" t="str">
        <f>IF(ISBLANK(AL72),"N/A",AND(IF(AJ72&gt;0,TRUE,FALSE),IF(AL72&lt;0.05,TRUE,FALSE)))</f>
        <v>N/A</v>
      </c>
      <c r="AW72" t="str">
        <f>IF(ISBLANK(AL72),"N/A",AND(IF(AJ72&lt;0,TRUE,FALSE),IF(AL72&lt;0.05,TRUE,FALSE)))</f>
        <v>N/A</v>
      </c>
      <c r="AX72" t="str">
        <f>IF(ISBLANK(AL72),"N/A",AL72&gt;0.05)</f>
        <v>N/A</v>
      </c>
      <c r="AY72" t="str">
        <f>IF(ISBLANK(AO72),"N/A",AND(IF(AM72&gt;0,TRUE,FALSE),IF(AO72&lt;0.05,TRUE,FALSE)))</f>
        <v>N/A</v>
      </c>
      <c r="AZ72" t="str">
        <f>IF(ISBLANK(AO72),"N/A",AND(IF(AM72&lt;0,TRUE,FALSE),IF(AO72&lt;0.05,TRUE,FALSE)))</f>
        <v>N/A</v>
      </c>
      <c r="BA72" t="str">
        <f>IF(ISBLANK(AO72),"N/A",AO72&gt;0.05)</f>
        <v>N/A</v>
      </c>
      <c r="BB72" t="str">
        <f>IF(ISBLANK(AR72),"N/A",AND(IF(AP72&gt;0,TRUE,FALSE),IF(AR72&lt;0.05,TRUE,FALSE)))</f>
        <v>N/A</v>
      </c>
      <c r="BC72" t="str">
        <f>IF(ISBLANK(AR72),"N/A",AND(IF(AP72&lt;0,TRUE,FALSE),IF(AR72&lt;0.05,TRUE,FALSE)))</f>
        <v>N/A</v>
      </c>
      <c r="BD72" t="str">
        <f>IF(ISBLANK(AR72),"N/A",AR72&gt;0.05)</f>
        <v>N/A</v>
      </c>
    </row>
    <row r="73" spans="1:56" x14ac:dyDescent="0.25">
      <c r="A73" t="str">
        <f>INDEX('Country and Variable Crosswalk'!B:B, MATCH('Urban Science Awareness 2015'!B73, 'Country and Variable Crosswalk'!A:A, 0))</f>
        <v>QUE</v>
      </c>
      <c r="B73" s="1">
        <v>973</v>
      </c>
      <c r="C73" t="s">
        <v>200</v>
      </c>
      <c r="D73" t="str">
        <f>INDEX('Country and Variable Crosswalk'!P:P, MATCH('Urban Science Awareness 2015'!C73, 'Country and Variable Crosswalk'!O:O, 0))</f>
        <v>Greenhouse Gas</v>
      </c>
      <c r="E73">
        <f>IF(AS73=TRUE, 1, 0)</f>
        <v>0</v>
      </c>
      <c r="F73">
        <f>IF(AT73=TRUE, 1, 0)</f>
        <v>0</v>
      </c>
      <c r="G73">
        <f>IF(AU73=TRUE, 1, 0)</f>
        <v>0</v>
      </c>
      <c r="H73">
        <f>IF(AV73=TRUE, 1, 0)</f>
        <v>0</v>
      </c>
      <c r="I73">
        <f>IF(AW73=TRUE, 1, 0)</f>
        <v>0</v>
      </c>
      <c r="J73">
        <f>IF(AX73=TRUE, 1, 0)</f>
        <v>0</v>
      </c>
      <c r="K73">
        <f>IF(AY73=TRUE, 1, 0)</f>
        <v>0</v>
      </c>
      <c r="L73">
        <f>IF(AZ73=TRUE, 1, 0)</f>
        <v>0</v>
      </c>
      <c r="M73">
        <f>IF(BA73=TRUE, 1, 0)</f>
        <v>0</v>
      </c>
      <c r="N73">
        <f>IF(BB73=TRUE, 1, 0)</f>
        <v>0</v>
      </c>
      <c r="O73">
        <f>IF(BC73=TRUE, 1, 0)</f>
        <v>0</v>
      </c>
      <c r="P73">
        <f>IF(BD73=TRUE, 1, 0)</f>
        <v>0</v>
      </c>
      <c r="AS73" t="str">
        <f>IF(ISBLANK(AI73),"N/A",AND(IF(AG73&gt;0,TRUE,FALSE),IF(AI73&lt;0.05,TRUE,FALSE)))</f>
        <v>N/A</v>
      </c>
      <c r="AT73" t="str">
        <f>IF(ISBLANK(AI73),"N/A",AND(IF(AG73&lt;0,TRUE,FALSE),IF(AI73&lt;0.05,TRUE,FALSE)))</f>
        <v>N/A</v>
      </c>
      <c r="AU73" t="str">
        <f>IF(ISBLANK(AI73),"N/A",AI73&gt;0.05)</f>
        <v>N/A</v>
      </c>
      <c r="AV73" t="str">
        <f>IF(ISBLANK(AL73),"N/A",AND(IF(AJ73&gt;0,TRUE,FALSE),IF(AL73&lt;0.05,TRUE,FALSE)))</f>
        <v>N/A</v>
      </c>
      <c r="AW73" t="str">
        <f>IF(ISBLANK(AL73),"N/A",AND(IF(AJ73&lt;0,TRUE,FALSE),IF(AL73&lt;0.05,TRUE,FALSE)))</f>
        <v>N/A</v>
      </c>
      <c r="AX73" t="str">
        <f>IF(ISBLANK(AL73),"N/A",AL73&gt;0.05)</f>
        <v>N/A</v>
      </c>
      <c r="AY73" t="str">
        <f>IF(ISBLANK(AO73),"N/A",AND(IF(AM73&gt;0,TRUE,FALSE),IF(AO73&lt;0.05,TRUE,FALSE)))</f>
        <v>N/A</v>
      </c>
      <c r="AZ73" t="str">
        <f>IF(ISBLANK(AO73),"N/A",AND(IF(AM73&lt;0,TRUE,FALSE),IF(AO73&lt;0.05,TRUE,FALSE)))</f>
        <v>N/A</v>
      </c>
      <c r="BA73" t="str">
        <f>IF(ISBLANK(AO73),"N/A",AO73&gt;0.05)</f>
        <v>N/A</v>
      </c>
      <c r="BB73" t="str">
        <f>IF(ISBLANK(AR73),"N/A",AND(IF(AP73&gt;0,TRUE,FALSE),IF(AR73&lt;0.05,TRUE,FALSE)))</f>
        <v>N/A</v>
      </c>
      <c r="BC73" t="str">
        <f>IF(ISBLANK(AR73),"N/A",AND(IF(AP73&lt;0,TRUE,FALSE),IF(AR73&lt;0.05,TRUE,FALSE)))</f>
        <v>N/A</v>
      </c>
      <c r="BD73" t="str">
        <f>IF(ISBLANK(AR73),"N/A",AR73&gt;0.05)</f>
        <v>N/A</v>
      </c>
    </row>
    <row r="74" spans="1:56" x14ac:dyDescent="0.25">
      <c r="A74" t="str">
        <f>INDEX('Country and Variable Crosswalk'!B:B, MATCH('Urban Science Awareness 2015'!B74, 'Country and Variable Crosswalk'!A:A, 0))</f>
        <v>QAR</v>
      </c>
      <c r="B74" s="1">
        <v>974</v>
      </c>
      <c r="C74" t="s">
        <v>200</v>
      </c>
      <c r="D74" t="str">
        <f>INDEX('Country and Variable Crosswalk'!P:P, MATCH('Urban Science Awareness 2015'!C74, 'Country and Variable Crosswalk'!O:O, 0))</f>
        <v>Greenhouse Gas</v>
      </c>
      <c r="E74">
        <f>IF(AS74=TRUE, 1, 0)</f>
        <v>0</v>
      </c>
      <c r="F74">
        <f>IF(AT74=TRUE, 1, 0)</f>
        <v>0</v>
      </c>
      <c r="G74">
        <f>IF(AU74=TRUE, 1, 0)</f>
        <v>0</v>
      </c>
      <c r="H74">
        <f>IF(AV74=TRUE, 1, 0)</f>
        <v>0</v>
      </c>
      <c r="I74">
        <f>IF(AW74=TRUE, 1, 0)</f>
        <v>0</v>
      </c>
      <c r="J74">
        <f>IF(AX74=TRUE, 1, 0)</f>
        <v>0</v>
      </c>
      <c r="K74">
        <f>IF(AY74=TRUE, 1, 0)</f>
        <v>0</v>
      </c>
      <c r="L74">
        <f>IF(AZ74=TRUE, 1, 0)</f>
        <v>0</v>
      </c>
      <c r="M74">
        <f>IF(BA74=TRUE, 1, 0)</f>
        <v>0</v>
      </c>
      <c r="N74">
        <f>IF(BB74=TRUE, 1, 0)</f>
        <v>0</v>
      </c>
      <c r="O74">
        <f>IF(BC74=TRUE, 1, 0)</f>
        <v>0</v>
      </c>
      <c r="P74">
        <f>IF(BD74=TRUE, 1, 0)</f>
        <v>0</v>
      </c>
      <c r="Q74">
        <v>0</v>
      </c>
      <c r="S74">
        <v>0</v>
      </c>
      <c r="U74">
        <v>0</v>
      </c>
      <c r="W74">
        <v>0</v>
      </c>
      <c r="Y74">
        <v>17.883587457604229</v>
      </c>
      <c r="Z74">
        <v>1.8286725966512207</v>
      </c>
      <c r="AA74">
        <v>36.819891767002439</v>
      </c>
      <c r="AB74">
        <v>1.9438212839719287</v>
      </c>
      <c r="AC74">
        <v>32.942225085024042</v>
      </c>
      <c r="AD74">
        <v>2.0876819931313211</v>
      </c>
      <c r="AE74">
        <v>12.354295690369289</v>
      </c>
      <c r="AF74">
        <v>2.1510752955150099</v>
      </c>
      <c r="AG74">
        <v>0</v>
      </c>
      <c r="AJ74">
        <v>0</v>
      </c>
      <c r="AM74">
        <v>0</v>
      </c>
      <c r="AP74">
        <v>0</v>
      </c>
      <c r="AS74" t="str">
        <f>IF(ISBLANK(AI74),"N/A",AND(IF(AG74&gt;0,TRUE,FALSE),IF(AI74&lt;0.05,TRUE,FALSE)))</f>
        <v>N/A</v>
      </c>
      <c r="AT74" t="str">
        <f>IF(ISBLANK(AI74),"N/A",AND(IF(AG74&lt;0,TRUE,FALSE),IF(AI74&lt;0.05,TRUE,FALSE)))</f>
        <v>N/A</v>
      </c>
      <c r="AU74" t="str">
        <f>IF(ISBLANK(AI74),"N/A",AI74&gt;0.05)</f>
        <v>N/A</v>
      </c>
      <c r="AV74" t="str">
        <f>IF(ISBLANK(AL74),"N/A",AND(IF(AJ74&gt;0,TRUE,FALSE),IF(AL74&lt;0.05,TRUE,FALSE)))</f>
        <v>N/A</v>
      </c>
      <c r="AW74" t="str">
        <f>IF(ISBLANK(AL74),"N/A",AND(IF(AJ74&lt;0,TRUE,FALSE),IF(AL74&lt;0.05,TRUE,FALSE)))</f>
        <v>N/A</v>
      </c>
      <c r="AX74" t="str">
        <f>IF(ISBLANK(AL74),"N/A",AL74&gt;0.05)</f>
        <v>N/A</v>
      </c>
      <c r="AY74" t="str">
        <f>IF(ISBLANK(AO74),"N/A",AND(IF(AM74&gt;0,TRUE,FALSE),IF(AO74&lt;0.05,TRUE,FALSE)))</f>
        <v>N/A</v>
      </c>
      <c r="AZ74" t="str">
        <f>IF(ISBLANK(AO74),"N/A",AND(IF(AM74&lt;0,TRUE,FALSE),IF(AO74&lt;0.05,TRUE,FALSE)))</f>
        <v>N/A</v>
      </c>
      <c r="BA74" t="str">
        <f>IF(ISBLANK(AO74),"N/A",AO74&gt;0.05)</f>
        <v>N/A</v>
      </c>
      <c r="BB74" t="str">
        <f>IF(ISBLANK(AR74),"N/A",AND(IF(AP74&gt;0,TRUE,FALSE),IF(AR74&lt;0.05,TRUE,FALSE)))</f>
        <v>N/A</v>
      </c>
      <c r="BC74" t="str">
        <f>IF(ISBLANK(AR74),"N/A",AND(IF(AP74&lt;0,TRUE,FALSE),IF(AR74&lt;0.05,TRUE,FALSE)))</f>
        <v>N/A</v>
      </c>
      <c r="BD74" t="str">
        <f>IF(ISBLANK(AR74),"N/A",AR74&gt;0.05)</f>
        <v>N/A</v>
      </c>
    </row>
    <row r="75" spans="1:56" x14ac:dyDescent="0.25">
      <c r="A75" t="str">
        <f>INDEX('Country and Variable Crosswalk'!B:B, MATCH('Urban Science Awareness 2015'!B75, 'Country and Variable Crosswalk'!A:A, 0))</f>
        <v>ALB</v>
      </c>
      <c r="B75" s="1">
        <v>8</v>
      </c>
      <c r="C75" t="s">
        <v>289</v>
      </c>
      <c r="D75" t="str">
        <f>INDEX('Country and Variable Crosswalk'!P:P, MATCH('Urban Science Awareness 2015'!C75, 'Country and Variable Crosswalk'!O:O, 0))</f>
        <v>Genetically</v>
      </c>
      <c r="E75">
        <f>IF(AS75=TRUE, 1, 0)</f>
        <v>0</v>
      </c>
      <c r="F75">
        <f>IF(AT75=TRUE, 1, 0)</f>
        <v>0</v>
      </c>
      <c r="G75">
        <f>IF(AU75=TRUE, 1, 0)</f>
        <v>0</v>
      </c>
      <c r="H75">
        <f>IF(AV75=TRUE, 1, 0)</f>
        <v>0</v>
      </c>
      <c r="I75">
        <f>IF(AW75=TRUE, 1, 0)</f>
        <v>0</v>
      </c>
      <c r="J75">
        <f>IF(AX75=TRUE, 1, 0)</f>
        <v>0</v>
      </c>
      <c r="K75">
        <f>IF(AY75=TRUE, 1, 0)</f>
        <v>0</v>
      </c>
      <c r="L75">
        <f>IF(AZ75=TRUE, 1, 0)</f>
        <v>0</v>
      </c>
      <c r="M75">
        <f>IF(BA75=TRUE, 1, 0)</f>
        <v>0</v>
      </c>
      <c r="N75">
        <f>IF(BB75=TRUE, 1, 0)</f>
        <v>0</v>
      </c>
      <c r="O75">
        <f>IF(BC75=TRUE, 1, 0)</f>
        <v>0</v>
      </c>
      <c r="P75">
        <f>IF(BD75=TRUE, 1, 0)</f>
        <v>0</v>
      </c>
      <c r="Q75">
        <v>0</v>
      </c>
      <c r="S75">
        <v>0</v>
      </c>
      <c r="U75">
        <v>0</v>
      </c>
      <c r="W75">
        <v>0</v>
      </c>
      <c r="Y75">
        <v>0</v>
      </c>
      <c r="AA75">
        <v>0</v>
      </c>
      <c r="AC75">
        <v>0</v>
      </c>
      <c r="AE75">
        <v>0</v>
      </c>
      <c r="AG75">
        <v>0</v>
      </c>
      <c r="AJ75">
        <v>0</v>
      </c>
      <c r="AM75">
        <v>0</v>
      </c>
      <c r="AP75">
        <v>0</v>
      </c>
      <c r="AS75" t="str">
        <f>IF(ISBLANK(AI75),"N/A",AND(IF(AG75&gt;0,TRUE,FALSE),IF(AI75&lt;0.05,TRUE,FALSE)))</f>
        <v>N/A</v>
      </c>
      <c r="AT75" t="str">
        <f>IF(ISBLANK(AI75),"N/A",AND(IF(AG75&lt;0,TRUE,FALSE),IF(AI75&lt;0.05,TRUE,FALSE)))</f>
        <v>N/A</v>
      </c>
      <c r="AU75" t="str">
        <f>IF(ISBLANK(AI75),"N/A",AI75&gt;0.05)</f>
        <v>N/A</v>
      </c>
      <c r="AV75" t="str">
        <f>IF(ISBLANK(AL75),"N/A",AND(IF(AJ75&gt;0,TRUE,FALSE),IF(AL75&lt;0.05,TRUE,FALSE)))</f>
        <v>N/A</v>
      </c>
      <c r="AW75" t="str">
        <f>IF(ISBLANK(AL75),"N/A",AND(IF(AJ75&lt;0,TRUE,FALSE),IF(AL75&lt;0.05,TRUE,FALSE)))</f>
        <v>N/A</v>
      </c>
      <c r="AX75" t="str">
        <f>IF(ISBLANK(AL75),"N/A",AL75&gt;0.05)</f>
        <v>N/A</v>
      </c>
      <c r="AY75" t="str">
        <f>IF(ISBLANK(AO75),"N/A",AND(IF(AM75&gt;0,TRUE,FALSE),IF(AO75&lt;0.05,TRUE,FALSE)))</f>
        <v>N/A</v>
      </c>
      <c r="AZ75" t="str">
        <f>IF(ISBLANK(AO75),"N/A",AND(IF(AM75&lt;0,TRUE,FALSE),IF(AO75&lt;0.05,TRUE,FALSE)))</f>
        <v>N/A</v>
      </c>
      <c r="BA75" t="str">
        <f>IF(ISBLANK(AO75),"N/A",AO75&gt;0.05)</f>
        <v>N/A</v>
      </c>
      <c r="BB75" t="str">
        <f>IF(ISBLANK(AR75),"N/A",AND(IF(AP75&gt;0,TRUE,FALSE),IF(AR75&lt;0.05,TRUE,FALSE)))</f>
        <v>N/A</v>
      </c>
      <c r="BC75" t="str">
        <f>IF(ISBLANK(AR75),"N/A",AND(IF(AP75&lt;0,TRUE,FALSE),IF(AR75&lt;0.05,TRUE,FALSE)))</f>
        <v>N/A</v>
      </c>
      <c r="BD75" t="str">
        <f>IF(ISBLANK(AR75),"N/A",AR75&gt;0.05)</f>
        <v>N/A</v>
      </c>
    </row>
    <row r="76" spans="1:56" x14ac:dyDescent="0.25">
      <c r="A76" t="str">
        <f>INDEX('Country and Variable Crosswalk'!B:B, MATCH('Urban Science Awareness 2015'!B76, 'Country and Variable Crosswalk'!A:A, 0))</f>
        <v>DZA</v>
      </c>
      <c r="B76" s="1">
        <v>12</v>
      </c>
      <c r="C76" t="s">
        <v>289</v>
      </c>
      <c r="D76" t="str">
        <f>INDEX('Country and Variable Crosswalk'!P:P, MATCH('Urban Science Awareness 2015'!C76, 'Country and Variable Crosswalk'!O:O, 0))</f>
        <v>Genetically</v>
      </c>
      <c r="E76">
        <f>IF(AS76=TRUE, 1, 0)</f>
        <v>0</v>
      </c>
      <c r="F76">
        <f>IF(AT76=TRUE, 1, 0)</f>
        <v>0</v>
      </c>
      <c r="G76">
        <f>IF(AU76=TRUE, 1, 0)</f>
        <v>1</v>
      </c>
      <c r="H76">
        <f>IF(AV76=TRUE, 1, 0)</f>
        <v>0</v>
      </c>
      <c r="I76">
        <f>IF(AW76=TRUE, 1, 0)</f>
        <v>0</v>
      </c>
      <c r="J76">
        <f>IF(AX76=TRUE, 1, 0)</f>
        <v>1</v>
      </c>
      <c r="K76">
        <f>IF(AY76=TRUE, 1, 0)</f>
        <v>0</v>
      </c>
      <c r="L76">
        <f>IF(AZ76=TRUE, 1, 0)</f>
        <v>0</v>
      </c>
      <c r="M76">
        <f>IF(BA76=TRUE, 1, 0)</f>
        <v>1</v>
      </c>
      <c r="N76">
        <f>IF(BB76=TRUE, 1, 0)</f>
        <v>0</v>
      </c>
      <c r="O76">
        <f>IF(BC76=TRUE, 1, 0)</f>
        <v>0</v>
      </c>
      <c r="P76">
        <f>IF(BD76=TRUE, 1, 0)</f>
        <v>1</v>
      </c>
      <c r="Q76">
        <v>33.512151459774678</v>
      </c>
      <c r="R76">
        <v>0.95999377284818688</v>
      </c>
      <c r="S76">
        <v>33.982920079231853</v>
      </c>
      <c r="T76">
        <v>0.76066095105587828</v>
      </c>
      <c r="U76">
        <v>20.464397597505329</v>
      </c>
      <c r="V76">
        <v>0.5538770664008863</v>
      </c>
      <c r="W76">
        <v>12.04053086348814</v>
      </c>
      <c r="X76">
        <v>0.57790085022460791</v>
      </c>
      <c r="Y76">
        <v>30.923073458522939</v>
      </c>
      <c r="Z76">
        <v>2.3760451457681619</v>
      </c>
      <c r="AA76">
        <v>32.844947105863334</v>
      </c>
      <c r="AB76">
        <v>2.1306232437070367</v>
      </c>
      <c r="AC76">
        <v>22.535188556143009</v>
      </c>
      <c r="AD76">
        <v>1.8381052973960204</v>
      </c>
      <c r="AE76">
        <v>13.69679087947071</v>
      </c>
      <c r="AF76">
        <v>1.5441137598229464</v>
      </c>
      <c r="AG76">
        <v>-2.5890780012517389</v>
      </c>
      <c r="AH76">
        <v>2.6179026225861248</v>
      </c>
      <c r="AI76">
        <v>0.32266831719447303</v>
      </c>
      <c r="AJ76">
        <v>-1.1379729733685195</v>
      </c>
      <c r="AK76">
        <v>2.2320070173546021</v>
      </c>
      <c r="AL76">
        <v>0.61016151447060774</v>
      </c>
      <c r="AM76">
        <v>2.07079095863768</v>
      </c>
      <c r="AN76">
        <v>1.9173734736391714</v>
      </c>
      <c r="AO76">
        <v>0.28013576851977851</v>
      </c>
      <c r="AP76">
        <v>1.6562600159825696</v>
      </c>
      <c r="AQ76">
        <v>1.6587217939813663</v>
      </c>
      <c r="AR76">
        <v>0.31802927847697882</v>
      </c>
      <c r="AS76" t="b">
        <f>IF(ISBLANK(AI76),"N/A",AND(IF(AG76&gt;0,TRUE,FALSE),IF(AI76&lt;0.05,TRUE,FALSE)))</f>
        <v>0</v>
      </c>
      <c r="AT76" t="b">
        <f>IF(ISBLANK(AI76),"N/A",AND(IF(AG76&lt;0,TRUE,FALSE),IF(AI76&lt;0.05,TRUE,FALSE)))</f>
        <v>0</v>
      </c>
      <c r="AU76" t="b">
        <f>IF(ISBLANK(AI76),"N/A",AI76&gt;0.05)</f>
        <v>1</v>
      </c>
      <c r="AV76" t="b">
        <f>IF(ISBLANK(AL76),"N/A",AND(IF(AJ76&gt;0,TRUE,FALSE),IF(AL76&lt;0.05,TRUE,FALSE)))</f>
        <v>0</v>
      </c>
      <c r="AW76" t="b">
        <f>IF(ISBLANK(AL76),"N/A",AND(IF(AJ76&lt;0,TRUE,FALSE),IF(AL76&lt;0.05,TRUE,FALSE)))</f>
        <v>0</v>
      </c>
      <c r="AX76" t="b">
        <f>IF(ISBLANK(AL76),"N/A",AL76&gt;0.05)</f>
        <v>1</v>
      </c>
      <c r="AY76" t="b">
        <f>IF(ISBLANK(AO76),"N/A",AND(IF(AM76&gt;0,TRUE,FALSE),IF(AO76&lt;0.05,TRUE,FALSE)))</f>
        <v>0</v>
      </c>
      <c r="AZ76" t="b">
        <f>IF(ISBLANK(AO76),"N/A",AND(IF(AM76&lt;0,TRUE,FALSE),IF(AO76&lt;0.05,TRUE,FALSE)))</f>
        <v>0</v>
      </c>
      <c r="BA76" t="b">
        <f>IF(ISBLANK(AO76),"N/A",AO76&gt;0.05)</f>
        <v>1</v>
      </c>
      <c r="BB76" t="b">
        <f>IF(ISBLANK(AR76),"N/A",AND(IF(AP76&gt;0,TRUE,FALSE),IF(AR76&lt;0.05,TRUE,FALSE)))</f>
        <v>0</v>
      </c>
      <c r="BC76" t="b">
        <f>IF(ISBLANK(AR76),"N/A",AND(IF(AP76&lt;0,TRUE,FALSE),IF(AR76&lt;0.05,TRUE,FALSE)))</f>
        <v>0</v>
      </c>
      <c r="BD76" t="b">
        <f>IF(ISBLANK(AR76),"N/A",AR76&gt;0.05)</f>
        <v>1</v>
      </c>
    </row>
    <row r="77" spans="1:56" x14ac:dyDescent="0.25">
      <c r="A77" t="str">
        <f>INDEX('Country and Variable Crosswalk'!B:B, MATCH('Urban Science Awareness 2015'!B77, 'Country and Variable Crosswalk'!A:A, 0))</f>
        <v>AUS</v>
      </c>
      <c r="B77" s="1">
        <v>36</v>
      </c>
      <c r="C77" t="s">
        <v>289</v>
      </c>
      <c r="D77" t="str">
        <f>INDEX('Country and Variable Crosswalk'!P:P, MATCH('Urban Science Awareness 2015'!C77, 'Country and Variable Crosswalk'!O:O, 0))</f>
        <v>Genetically</v>
      </c>
      <c r="E77">
        <f>IF(AS77=TRUE, 1, 0)</f>
        <v>0</v>
      </c>
      <c r="F77">
        <f>IF(AT77=TRUE, 1, 0)</f>
        <v>1</v>
      </c>
      <c r="G77">
        <f>IF(AU77=TRUE, 1, 0)</f>
        <v>0</v>
      </c>
      <c r="H77">
        <f>IF(AV77=TRUE, 1, 0)</f>
        <v>0</v>
      </c>
      <c r="I77">
        <f>IF(AW77=TRUE, 1, 0)</f>
        <v>0</v>
      </c>
      <c r="J77">
        <f>IF(AX77=TRUE, 1, 0)</f>
        <v>1</v>
      </c>
      <c r="K77">
        <f>IF(AY77=TRUE, 1, 0)</f>
        <v>0</v>
      </c>
      <c r="L77">
        <f>IF(AZ77=TRUE, 1, 0)</f>
        <v>0</v>
      </c>
      <c r="M77">
        <f>IF(BA77=TRUE, 1, 0)</f>
        <v>1</v>
      </c>
      <c r="N77">
        <f>IF(BB77=TRUE, 1, 0)</f>
        <v>1</v>
      </c>
      <c r="O77">
        <f>IF(BC77=TRUE, 1, 0)</f>
        <v>0</v>
      </c>
      <c r="P77">
        <f>IF(BD77=TRUE, 1, 0)</f>
        <v>0</v>
      </c>
      <c r="Q77">
        <v>17.304315364056091</v>
      </c>
      <c r="R77">
        <v>0.84121331015455636</v>
      </c>
      <c r="S77">
        <v>40.451281186016843</v>
      </c>
      <c r="T77">
        <v>1.05381692617953</v>
      </c>
      <c r="U77">
        <v>29.517798029861648</v>
      </c>
      <c r="V77">
        <v>0.91329942143744902</v>
      </c>
      <c r="W77">
        <v>12.72660542006542</v>
      </c>
      <c r="X77">
        <v>0.7284774095523131</v>
      </c>
      <c r="Y77">
        <v>14.710779876212269</v>
      </c>
      <c r="Z77">
        <v>0.51871542547579585</v>
      </c>
      <c r="AA77">
        <v>38.305728283699722</v>
      </c>
      <c r="AB77">
        <v>0.67006825855272711</v>
      </c>
      <c r="AC77">
        <v>30.721481239977098</v>
      </c>
      <c r="AD77">
        <v>0.64354440512729427</v>
      </c>
      <c r="AE77">
        <v>16.262010600110941</v>
      </c>
      <c r="AF77">
        <v>0.65807596603904128</v>
      </c>
      <c r="AG77">
        <v>-2.5935354878438215</v>
      </c>
      <c r="AH77">
        <v>0.98831435343255125</v>
      </c>
      <c r="AI77">
        <v>8.6852519943754116E-3</v>
      </c>
      <c r="AJ77">
        <v>-2.1455529023171209</v>
      </c>
      <c r="AK77">
        <v>1.1908239406577585</v>
      </c>
      <c r="AL77">
        <v>7.1586615661542272E-2</v>
      </c>
      <c r="AM77">
        <v>1.2036832101154502</v>
      </c>
      <c r="AN77">
        <v>0.99194144157144037</v>
      </c>
      <c r="AO77">
        <v>0.2249532480297266</v>
      </c>
      <c r="AP77">
        <v>3.5354051800455206</v>
      </c>
      <c r="AQ77">
        <v>0.97760468991913496</v>
      </c>
      <c r="AR77">
        <v>2.9873386152405492E-4</v>
      </c>
      <c r="AS77" t="b">
        <f>IF(ISBLANK(AI77),"N/A",AND(IF(AG77&gt;0,TRUE,FALSE),IF(AI77&lt;0.05,TRUE,FALSE)))</f>
        <v>0</v>
      </c>
      <c r="AT77" t="b">
        <f>IF(ISBLANK(AI77),"N/A",AND(IF(AG77&lt;0,TRUE,FALSE),IF(AI77&lt;0.05,TRUE,FALSE)))</f>
        <v>1</v>
      </c>
      <c r="AU77" t="b">
        <f>IF(ISBLANK(AI77),"N/A",AI77&gt;0.05)</f>
        <v>0</v>
      </c>
      <c r="AV77" t="b">
        <f>IF(ISBLANK(AL77),"N/A",AND(IF(AJ77&gt;0,TRUE,FALSE),IF(AL77&lt;0.05,TRUE,FALSE)))</f>
        <v>0</v>
      </c>
      <c r="AW77" t="b">
        <f>IF(ISBLANK(AL77),"N/A",AND(IF(AJ77&lt;0,TRUE,FALSE),IF(AL77&lt;0.05,TRUE,FALSE)))</f>
        <v>0</v>
      </c>
      <c r="AX77" t="b">
        <f>IF(ISBLANK(AL77),"N/A",AL77&gt;0.05)</f>
        <v>1</v>
      </c>
      <c r="AY77" t="b">
        <f>IF(ISBLANK(AO77),"N/A",AND(IF(AM77&gt;0,TRUE,FALSE),IF(AO77&lt;0.05,TRUE,FALSE)))</f>
        <v>0</v>
      </c>
      <c r="AZ77" t="b">
        <f>IF(ISBLANK(AO77),"N/A",AND(IF(AM77&lt;0,TRUE,FALSE),IF(AO77&lt;0.05,TRUE,FALSE)))</f>
        <v>0</v>
      </c>
      <c r="BA77" t="b">
        <f>IF(ISBLANK(AO77),"N/A",AO77&gt;0.05)</f>
        <v>1</v>
      </c>
      <c r="BB77" t="b">
        <f>IF(ISBLANK(AR77),"N/A",AND(IF(AP77&gt;0,TRUE,FALSE),IF(AR77&lt;0.05,TRUE,FALSE)))</f>
        <v>1</v>
      </c>
      <c r="BC77" t="b">
        <f>IF(ISBLANK(AR77),"N/A",AND(IF(AP77&lt;0,TRUE,FALSE),IF(AR77&lt;0.05,TRUE,FALSE)))</f>
        <v>0</v>
      </c>
      <c r="BD77" t="b">
        <f>IF(ISBLANK(AR77),"N/A",AR77&gt;0.05)</f>
        <v>0</v>
      </c>
    </row>
    <row r="78" spans="1:56" x14ac:dyDescent="0.25">
      <c r="A78" t="str">
        <f>INDEX('Country and Variable Crosswalk'!B:B, MATCH('Urban Science Awareness 2015'!B78, 'Country and Variable Crosswalk'!A:A, 0))</f>
        <v>AUT</v>
      </c>
      <c r="B78" s="1">
        <v>40</v>
      </c>
      <c r="C78" t="s">
        <v>289</v>
      </c>
      <c r="D78" t="str">
        <f>INDEX('Country and Variable Crosswalk'!P:P, MATCH('Urban Science Awareness 2015'!C78, 'Country and Variable Crosswalk'!O:O, 0))</f>
        <v>Genetically</v>
      </c>
      <c r="E78">
        <f>IF(AS78=TRUE, 1, 0)</f>
        <v>0</v>
      </c>
      <c r="F78">
        <f>IF(AT78=TRUE, 1, 0)</f>
        <v>0</v>
      </c>
      <c r="G78">
        <f>IF(AU78=TRUE, 1, 0)</f>
        <v>1</v>
      </c>
      <c r="H78">
        <f>IF(AV78=TRUE, 1, 0)</f>
        <v>0</v>
      </c>
      <c r="I78">
        <f>IF(AW78=TRUE, 1, 0)</f>
        <v>0</v>
      </c>
      <c r="J78">
        <f>IF(AX78=TRUE, 1, 0)</f>
        <v>1</v>
      </c>
      <c r="K78">
        <f>IF(AY78=TRUE, 1, 0)</f>
        <v>0</v>
      </c>
      <c r="L78">
        <f>IF(AZ78=TRUE, 1, 0)</f>
        <v>0</v>
      </c>
      <c r="M78">
        <f>IF(BA78=TRUE, 1, 0)</f>
        <v>1</v>
      </c>
      <c r="N78">
        <f>IF(BB78=TRUE, 1, 0)</f>
        <v>0</v>
      </c>
      <c r="O78">
        <f>IF(BC78=TRUE, 1, 0)</f>
        <v>0</v>
      </c>
      <c r="P78">
        <f>IF(BD78=TRUE, 1, 0)</f>
        <v>1</v>
      </c>
      <c r="Q78">
        <v>26.80061070278467</v>
      </c>
      <c r="R78">
        <v>0.94107528205263913</v>
      </c>
      <c r="S78">
        <v>41.488410833780733</v>
      </c>
      <c r="T78">
        <v>0.90761941612999275</v>
      </c>
      <c r="U78">
        <v>24.370256633926171</v>
      </c>
      <c r="V78">
        <v>0.88551318846395455</v>
      </c>
      <c r="W78">
        <v>7.3407218295084373</v>
      </c>
      <c r="X78">
        <v>0.53675484299015797</v>
      </c>
      <c r="Y78">
        <v>27.828231578794728</v>
      </c>
      <c r="Z78">
        <v>1.6671279610965222</v>
      </c>
      <c r="AA78">
        <v>40.065150158596438</v>
      </c>
      <c r="AB78">
        <v>1.0278859927525665</v>
      </c>
      <c r="AC78">
        <v>23.550259771962491</v>
      </c>
      <c r="AD78">
        <v>1.1353843948310558</v>
      </c>
      <c r="AE78">
        <v>8.5563584906463355</v>
      </c>
      <c r="AF78">
        <v>0.87290813626491548</v>
      </c>
      <c r="AG78">
        <v>1.027620876010058</v>
      </c>
      <c r="AH78">
        <v>1.8788568402279591</v>
      </c>
      <c r="AI78">
        <v>0.58442035028777761</v>
      </c>
      <c r="AJ78">
        <v>-1.4232606751842951</v>
      </c>
      <c r="AK78">
        <v>1.3939492136130167</v>
      </c>
      <c r="AL78">
        <v>0.3072413438418245</v>
      </c>
      <c r="AM78">
        <v>-0.8199968619636806</v>
      </c>
      <c r="AN78">
        <v>1.445902025176518</v>
      </c>
      <c r="AO78">
        <v>0.5706341096092461</v>
      </c>
      <c r="AP78">
        <v>1.2156366611378981</v>
      </c>
      <c r="AQ78">
        <v>1.0040418100165664</v>
      </c>
      <c r="AR78">
        <v>0.22599389089783792</v>
      </c>
      <c r="AS78" t="b">
        <f>IF(ISBLANK(AI78),"N/A",AND(IF(AG78&gt;0,TRUE,FALSE),IF(AI78&lt;0.05,TRUE,FALSE)))</f>
        <v>0</v>
      </c>
      <c r="AT78" t="b">
        <f>IF(ISBLANK(AI78),"N/A",AND(IF(AG78&lt;0,TRUE,FALSE),IF(AI78&lt;0.05,TRUE,FALSE)))</f>
        <v>0</v>
      </c>
      <c r="AU78" t="b">
        <f>IF(ISBLANK(AI78),"N/A",AI78&gt;0.05)</f>
        <v>1</v>
      </c>
      <c r="AV78" t="b">
        <f>IF(ISBLANK(AL78),"N/A",AND(IF(AJ78&gt;0,TRUE,FALSE),IF(AL78&lt;0.05,TRUE,FALSE)))</f>
        <v>0</v>
      </c>
      <c r="AW78" t="b">
        <f>IF(ISBLANK(AL78),"N/A",AND(IF(AJ78&lt;0,TRUE,FALSE),IF(AL78&lt;0.05,TRUE,FALSE)))</f>
        <v>0</v>
      </c>
      <c r="AX78" t="b">
        <f>IF(ISBLANK(AL78),"N/A",AL78&gt;0.05)</f>
        <v>1</v>
      </c>
      <c r="AY78" t="b">
        <f>IF(ISBLANK(AO78),"N/A",AND(IF(AM78&gt;0,TRUE,FALSE),IF(AO78&lt;0.05,TRUE,FALSE)))</f>
        <v>0</v>
      </c>
      <c r="AZ78" t="b">
        <f>IF(ISBLANK(AO78),"N/A",AND(IF(AM78&lt;0,TRUE,FALSE),IF(AO78&lt;0.05,TRUE,FALSE)))</f>
        <v>0</v>
      </c>
      <c r="BA78" t="b">
        <f>IF(ISBLANK(AO78),"N/A",AO78&gt;0.05)</f>
        <v>1</v>
      </c>
      <c r="BB78" t="b">
        <f>IF(ISBLANK(AR78),"N/A",AND(IF(AP78&gt;0,TRUE,FALSE),IF(AR78&lt;0.05,TRUE,FALSE)))</f>
        <v>0</v>
      </c>
      <c r="BC78" t="b">
        <f>IF(ISBLANK(AR78),"N/A",AND(IF(AP78&lt;0,TRUE,FALSE),IF(AR78&lt;0.05,TRUE,FALSE)))</f>
        <v>0</v>
      </c>
      <c r="BD78" t="b">
        <f>IF(ISBLANK(AR78),"N/A",AR78&gt;0.05)</f>
        <v>1</v>
      </c>
    </row>
    <row r="79" spans="1:56" x14ac:dyDescent="0.25">
      <c r="A79" t="str">
        <f>INDEX('Country and Variable Crosswalk'!B:B, MATCH('Urban Science Awareness 2015'!B79, 'Country and Variable Crosswalk'!A:A, 0))</f>
        <v>BEL</v>
      </c>
      <c r="B79" s="1">
        <v>56</v>
      </c>
      <c r="C79" t="s">
        <v>289</v>
      </c>
      <c r="D79" t="str">
        <f>INDEX('Country and Variable Crosswalk'!P:P, MATCH('Urban Science Awareness 2015'!C79, 'Country and Variable Crosswalk'!O:O, 0))</f>
        <v>Genetically</v>
      </c>
      <c r="E79">
        <f>IF(AS79=TRUE, 1, 0)</f>
        <v>0</v>
      </c>
      <c r="F79">
        <f>IF(AT79=TRUE, 1, 0)</f>
        <v>1</v>
      </c>
      <c r="G79">
        <f>IF(AU79=TRUE, 1, 0)</f>
        <v>0</v>
      </c>
      <c r="H79">
        <f>IF(AV79=TRUE, 1, 0)</f>
        <v>0</v>
      </c>
      <c r="I79">
        <f>IF(AW79=TRUE, 1, 0)</f>
        <v>0</v>
      </c>
      <c r="J79">
        <f>IF(AX79=TRUE, 1, 0)</f>
        <v>1</v>
      </c>
      <c r="K79">
        <f>IF(AY79=TRUE, 1, 0)</f>
        <v>1</v>
      </c>
      <c r="L79">
        <f>IF(AZ79=TRUE, 1, 0)</f>
        <v>0</v>
      </c>
      <c r="M79">
        <f>IF(BA79=TRUE, 1, 0)</f>
        <v>0</v>
      </c>
      <c r="N79">
        <f>IF(BB79=TRUE, 1, 0)</f>
        <v>1</v>
      </c>
      <c r="O79">
        <f>IF(BC79=TRUE, 1, 0)</f>
        <v>0</v>
      </c>
      <c r="P79">
        <f>IF(BD79=TRUE, 1, 0)</f>
        <v>0</v>
      </c>
      <c r="Q79">
        <v>44.133410848395457</v>
      </c>
      <c r="R79">
        <v>1.3245731240193566</v>
      </c>
      <c r="S79">
        <v>33.662202834752073</v>
      </c>
      <c r="T79">
        <v>0.79128549443168761</v>
      </c>
      <c r="U79">
        <v>17.074848640788389</v>
      </c>
      <c r="V79">
        <v>0.77214164567007004</v>
      </c>
      <c r="W79">
        <v>5.1295376760640696</v>
      </c>
      <c r="X79">
        <v>0.36907052273153201</v>
      </c>
      <c r="Y79">
        <v>35.788299701360792</v>
      </c>
      <c r="Z79">
        <v>1.9721473037528208</v>
      </c>
      <c r="AA79">
        <v>35.203003646908549</v>
      </c>
      <c r="AB79">
        <v>1.0345839435906448</v>
      </c>
      <c r="AC79">
        <v>21.45596019443219</v>
      </c>
      <c r="AD79">
        <v>1.5767830635189575</v>
      </c>
      <c r="AE79">
        <v>7.5527364572984732</v>
      </c>
      <c r="AF79">
        <v>0.63116482043639466</v>
      </c>
      <c r="AG79">
        <v>-8.3451111470346646</v>
      </c>
      <c r="AH79">
        <v>2.8007196964385423</v>
      </c>
      <c r="AI79">
        <v>2.8859582814845918E-3</v>
      </c>
      <c r="AJ79">
        <v>1.5408008121564762</v>
      </c>
      <c r="AK79">
        <v>1.3071843950672812</v>
      </c>
      <c r="AL79">
        <v>0.23851077930912765</v>
      </c>
      <c r="AM79">
        <v>4.3811115536438017</v>
      </c>
      <c r="AN79">
        <v>1.9331148306876573</v>
      </c>
      <c r="AO79">
        <v>2.3430064972603436E-2</v>
      </c>
      <c r="AP79">
        <v>2.4231987812344036</v>
      </c>
      <c r="AQ79">
        <v>0.73877930181008422</v>
      </c>
      <c r="AR79">
        <v>1.0380575622337251E-3</v>
      </c>
      <c r="AS79" t="b">
        <f>IF(ISBLANK(AI79),"N/A",AND(IF(AG79&gt;0,TRUE,FALSE),IF(AI79&lt;0.05,TRUE,FALSE)))</f>
        <v>0</v>
      </c>
      <c r="AT79" t="b">
        <f>IF(ISBLANK(AI79),"N/A",AND(IF(AG79&lt;0,TRUE,FALSE),IF(AI79&lt;0.05,TRUE,FALSE)))</f>
        <v>1</v>
      </c>
      <c r="AU79" t="b">
        <f>IF(ISBLANK(AI79),"N/A",AI79&gt;0.05)</f>
        <v>0</v>
      </c>
      <c r="AV79" t="b">
        <f>IF(ISBLANK(AL79),"N/A",AND(IF(AJ79&gt;0,TRUE,FALSE),IF(AL79&lt;0.05,TRUE,FALSE)))</f>
        <v>0</v>
      </c>
      <c r="AW79" t="b">
        <f>IF(ISBLANK(AL79),"N/A",AND(IF(AJ79&lt;0,TRUE,FALSE),IF(AL79&lt;0.05,TRUE,FALSE)))</f>
        <v>0</v>
      </c>
      <c r="AX79" t="b">
        <f>IF(ISBLANK(AL79),"N/A",AL79&gt;0.05)</f>
        <v>1</v>
      </c>
      <c r="AY79" t="b">
        <f>IF(ISBLANK(AO79),"N/A",AND(IF(AM79&gt;0,TRUE,FALSE),IF(AO79&lt;0.05,TRUE,FALSE)))</f>
        <v>1</v>
      </c>
      <c r="AZ79" t="b">
        <f>IF(ISBLANK(AO79),"N/A",AND(IF(AM79&lt;0,TRUE,FALSE),IF(AO79&lt;0.05,TRUE,FALSE)))</f>
        <v>0</v>
      </c>
      <c r="BA79" t="b">
        <f>IF(ISBLANK(AO79),"N/A",AO79&gt;0.05)</f>
        <v>0</v>
      </c>
      <c r="BB79" t="b">
        <f>IF(ISBLANK(AR79),"N/A",AND(IF(AP79&gt;0,TRUE,FALSE),IF(AR79&lt;0.05,TRUE,FALSE)))</f>
        <v>1</v>
      </c>
      <c r="BC79" t="b">
        <f>IF(ISBLANK(AR79),"N/A",AND(IF(AP79&lt;0,TRUE,FALSE),IF(AR79&lt;0.05,TRUE,FALSE)))</f>
        <v>0</v>
      </c>
      <c r="BD79" t="b">
        <f>IF(ISBLANK(AR79),"N/A",AR79&gt;0.05)</f>
        <v>0</v>
      </c>
    </row>
    <row r="80" spans="1:56" x14ac:dyDescent="0.25">
      <c r="A80" t="str">
        <f>INDEX('Country and Variable Crosswalk'!B:B, MATCH('Urban Science Awareness 2015'!B80, 'Country and Variable Crosswalk'!A:A, 0))</f>
        <v>BRA</v>
      </c>
      <c r="B80" s="1">
        <v>76</v>
      </c>
      <c r="C80" t="s">
        <v>289</v>
      </c>
      <c r="D80" t="str">
        <f>INDEX('Country and Variable Crosswalk'!P:P, MATCH('Urban Science Awareness 2015'!C80, 'Country and Variable Crosswalk'!O:O, 0))</f>
        <v>Genetically</v>
      </c>
      <c r="E80">
        <f>IF(AS80=TRUE, 1, 0)</f>
        <v>0</v>
      </c>
      <c r="F80">
        <f>IF(AT80=TRUE, 1, 0)</f>
        <v>1</v>
      </c>
      <c r="G80">
        <f>IF(AU80=TRUE, 1, 0)</f>
        <v>0</v>
      </c>
      <c r="H80">
        <f>IF(AV80=TRUE, 1, 0)</f>
        <v>0</v>
      </c>
      <c r="I80">
        <f>IF(AW80=TRUE, 1, 0)</f>
        <v>0</v>
      </c>
      <c r="J80">
        <f>IF(AX80=TRUE, 1, 0)</f>
        <v>1</v>
      </c>
      <c r="K80">
        <f>IF(AY80=TRUE, 1, 0)</f>
        <v>0</v>
      </c>
      <c r="L80">
        <f>IF(AZ80=TRUE, 1, 0)</f>
        <v>0</v>
      </c>
      <c r="M80">
        <f>IF(BA80=TRUE, 1, 0)</f>
        <v>1</v>
      </c>
      <c r="N80">
        <f>IF(BB80=TRUE, 1, 0)</f>
        <v>0</v>
      </c>
      <c r="O80">
        <f>IF(BC80=TRUE, 1, 0)</f>
        <v>0</v>
      </c>
      <c r="P80">
        <f>IF(BD80=TRUE, 1, 0)</f>
        <v>1</v>
      </c>
      <c r="Q80">
        <v>18.653372992971839</v>
      </c>
      <c r="R80">
        <v>0.64128683847738022</v>
      </c>
      <c r="S80">
        <v>45.945755352830183</v>
      </c>
      <c r="T80">
        <v>1.0140184479642462</v>
      </c>
      <c r="U80">
        <v>26.763879985447939</v>
      </c>
      <c r="V80">
        <v>0.85993386020101981</v>
      </c>
      <c r="W80">
        <v>8.6369916687500456</v>
      </c>
      <c r="X80">
        <v>0.73529445074377975</v>
      </c>
      <c r="Y80">
        <v>16.63144937280105</v>
      </c>
      <c r="Z80">
        <v>0.76990012801735752</v>
      </c>
      <c r="AA80">
        <v>45.110579135970447</v>
      </c>
      <c r="AB80">
        <v>1.0330306463928565</v>
      </c>
      <c r="AC80">
        <v>29.276755375291071</v>
      </c>
      <c r="AD80">
        <v>1.0491043178326631</v>
      </c>
      <c r="AE80">
        <v>8.9812161159374249</v>
      </c>
      <c r="AF80">
        <v>0.49822181860669762</v>
      </c>
      <c r="AG80">
        <v>-2.0219236201707886</v>
      </c>
      <c r="AH80">
        <v>0.97385873724537164</v>
      </c>
      <c r="AI80">
        <v>3.7875636717767031E-2</v>
      </c>
      <c r="AJ80">
        <v>-0.83517621685973609</v>
      </c>
      <c r="AK80">
        <v>1.4764741927440332</v>
      </c>
      <c r="AL80">
        <v>0.57162777543388632</v>
      </c>
      <c r="AM80">
        <v>2.5128753898431313</v>
      </c>
      <c r="AN80">
        <v>1.4700505780571969</v>
      </c>
      <c r="AO80">
        <v>8.7380541265381723E-2</v>
      </c>
      <c r="AP80">
        <v>0.34422444718737921</v>
      </c>
      <c r="AQ80">
        <v>0.83954076704408376</v>
      </c>
      <c r="AR80">
        <v>0.68179482216209863</v>
      </c>
      <c r="AS80" t="b">
        <f>IF(ISBLANK(AI80),"N/A",AND(IF(AG80&gt;0,TRUE,FALSE),IF(AI80&lt;0.05,TRUE,FALSE)))</f>
        <v>0</v>
      </c>
      <c r="AT80" t="b">
        <f>IF(ISBLANK(AI80),"N/A",AND(IF(AG80&lt;0,TRUE,FALSE),IF(AI80&lt;0.05,TRUE,FALSE)))</f>
        <v>1</v>
      </c>
      <c r="AU80" t="b">
        <f>IF(ISBLANK(AI80),"N/A",AI80&gt;0.05)</f>
        <v>0</v>
      </c>
      <c r="AV80" t="b">
        <f>IF(ISBLANK(AL80),"N/A",AND(IF(AJ80&gt;0,TRUE,FALSE),IF(AL80&lt;0.05,TRUE,FALSE)))</f>
        <v>0</v>
      </c>
      <c r="AW80" t="b">
        <f>IF(ISBLANK(AL80),"N/A",AND(IF(AJ80&lt;0,TRUE,FALSE),IF(AL80&lt;0.05,TRUE,FALSE)))</f>
        <v>0</v>
      </c>
      <c r="AX80" t="b">
        <f>IF(ISBLANK(AL80),"N/A",AL80&gt;0.05)</f>
        <v>1</v>
      </c>
      <c r="AY80" t="b">
        <f>IF(ISBLANK(AO80),"N/A",AND(IF(AM80&gt;0,TRUE,FALSE),IF(AO80&lt;0.05,TRUE,FALSE)))</f>
        <v>0</v>
      </c>
      <c r="AZ80" t="b">
        <f>IF(ISBLANK(AO80),"N/A",AND(IF(AM80&lt;0,TRUE,FALSE),IF(AO80&lt;0.05,TRUE,FALSE)))</f>
        <v>0</v>
      </c>
      <c r="BA80" t="b">
        <f>IF(ISBLANK(AO80),"N/A",AO80&gt;0.05)</f>
        <v>1</v>
      </c>
      <c r="BB80" t="b">
        <f>IF(ISBLANK(AR80),"N/A",AND(IF(AP80&gt;0,TRUE,FALSE),IF(AR80&lt;0.05,TRUE,FALSE)))</f>
        <v>0</v>
      </c>
      <c r="BC80" t="b">
        <f>IF(ISBLANK(AR80),"N/A",AND(IF(AP80&lt;0,TRUE,FALSE),IF(AR80&lt;0.05,TRUE,FALSE)))</f>
        <v>0</v>
      </c>
      <c r="BD80" t="b">
        <f>IF(ISBLANK(AR80),"N/A",AR80&gt;0.05)</f>
        <v>1</v>
      </c>
    </row>
    <row r="81" spans="1:56" x14ac:dyDescent="0.25">
      <c r="A81" t="str">
        <f>INDEX('Country and Variable Crosswalk'!B:B, MATCH('Urban Science Awareness 2015'!B81, 'Country and Variable Crosswalk'!A:A, 0))</f>
        <v>BGR</v>
      </c>
      <c r="B81" s="1">
        <v>100</v>
      </c>
      <c r="C81" t="s">
        <v>289</v>
      </c>
      <c r="D81" t="str">
        <f>INDEX('Country and Variable Crosswalk'!P:P, MATCH('Urban Science Awareness 2015'!C81, 'Country and Variable Crosswalk'!O:O, 0))</f>
        <v>Genetically</v>
      </c>
      <c r="E81">
        <f>IF(AS81=TRUE, 1, 0)</f>
        <v>0</v>
      </c>
      <c r="F81">
        <f>IF(AT81=TRUE, 1, 0)</f>
        <v>1</v>
      </c>
      <c r="G81">
        <f>IF(AU81=TRUE, 1, 0)</f>
        <v>0</v>
      </c>
      <c r="H81">
        <f>IF(AV81=TRUE, 1, 0)</f>
        <v>0</v>
      </c>
      <c r="I81">
        <f>IF(AW81=TRUE, 1, 0)</f>
        <v>1</v>
      </c>
      <c r="J81">
        <f>IF(AX81=TRUE, 1, 0)</f>
        <v>0</v>
      </c>
      <c r="K81">
        <f>IF(AY81=TRUE, 1, 0)</f>
        <v>1</v>
      </c>
      <c r="L81">
        <f>IF(AZ81=TRUE, 1, 0)</f>
        <v>0</v>
      </c>
      <c r="M81">
        <f>IF(BA81=TRUE, 1, 0)</f>
        <v>0</v>
      </c>
      <c r="N81">
        <f>IF(BB81=TRUE, 1, 0)</f>
        <v>1</v>
      </c>
      <c r="O81">
        <f>IF(BC81=TRUE, 1, 0)</f>
        <v>0</v>
      </c>
      <c r="P81">
        <f>IF(BD81=TRUE, 1, 0)</f>
        <v>0</v>
      </c>
      <c r="Q81">
        <v>11.673066947002241</v>
      </c>
      <c r="R81">
        <v>0.85972478896491566</v>
      </c>
      <c r="S81">
        <v>28.872505301569149</v>
      </c>
      <c r="T81">
        <v>1.1044620713647</v>
      </c>
      <c r="U81">
        <v>43.41737093301365</v>
      </c>
      <c r="V81">
        <v>1.327863564874243</v>
      </c>
      <c r="W81">
        <v>16.037056818414971</v>
      </c>
      <c r="X81">
        <v>0.77936454843301006</v>
      </c>
      <c r="Y81">
        <v>5.8070886387672473</v>
      </c>
      <c r="Z81">
        <v>0.63010668550388826</v>
      </c>
      <c r="AA81">
        <v>21.963656549572349</v>
      </c>
      <c r="AB81">
        <v>1.2715309368886847</v>
      </c>
      <c r="AC81">
        <v>51.609707508070443</v>
      </c>
      <c r="AD81">
        <v>1.6922422992955244</v>
      </c>
      <c r="AE81">
        <v>20.619547303589972</v>
      </c>
      <c r="AF81">
        <v>1.0185822155161415</v>
      </c>
      <c r="AG81">
        <v>-5.8659783082349932</v>
      </c>
      <c r="AH81">
        <v>1.0914246882516045</v>
      </c>
      <c r="AI81">
        <v>7.6750075817292512E-8</v>
      </c>
      <c r="AJ81">
        <v>-6.9088487519967998</v>
      </c>
      <c r="AK81">
        <v>1.6462111921794982</v>
      </c>
      <c r="AL81">
        <v>2.7069129672750576E-5</v>
      </c>
      <c r="AM81">
        <v>8.1923365750567925</v>
      </c>
      <c r="AN81">
        <v>2.3420716131297734</v>
      </c>
      <c r="AO81">
        <v>4.6893371291717337E-4</v>
      </c>
      <c r="AP81">
        <v>4.5824904851750006</v>
      </c>
      <c r="AQ81">
        <v>1.2723612530132391</v>
      </c>
      <c r="AR81">
        <v>3.1630852886133651E-4</v>
      </c>
      <c r="AS81" t="b">
        <f>IF(ISBLANK(AI81),"N/A",AND(IF(AG81&gt;0,TRUE,FALSE),IF(AI81&lt;0.05,TRUE,FALSE)))</f>
        <v>0</v>
      </c>
      <c r="AT81" t="b">
        <f>IF(ISBLANK(AI81),"N/A",AND(IF(AG81&lt;0,TRUE,FALSE),IF(AI81&lt;0.05,TRUE,FALSE)))</f>
        <v>1</v>
      </c>
      <c r="AU81" t="b">
        <f>IF(ISBLANK(AI81),"N/A",AI81&gt;0.05)</f>
        <v>0</v>
      </c>
      <c r="AV81" t="b">
        <f>IF(ISBLANK(AL81),"N/A",AND(IF(AJ81&gt;0,TRUE,FALSE),IF(AL81&lt;0.05,TRUE,FALSE)))</f>
        <v>0</v>
      </c>
      <c r="AW81" t="b">
        <f>IF(ISBLANK(AL81),"N/A",AND(IF(AJ81&lt;0,TRUE,FALSE),IF(AL81&lt;0.05,TRUE,FALSE)))</f>
        <v>1</v>
      </c>
      <c r="AX81" t="b">
        <f>IF(ISBLANK(AL81),"N/A",AL81&gt;0.05)</f>
        <v>0</v>
      </c>
      <c r="AY81" t="b">
        <f>IF(ISBLANK(AO81),"N/A",AND(IF(AM81&gt;0,TRUE,FALSE),IF(AO81&lt;0.05,TRUE,FALSE)))</f>
        <v>1</v>
      </c>
      <c r="AZ81" t="b">
        <f>IF(ISBLANK(AO81),"N/A",AND(IF(AM81&lt;0,TRUE,FALSE),IF(AO81&lt;0.05,TRUE,FALSE)))</f>
        <v>0</v>
      </c>
      <c r="BA81" t="b">
        <f>IF(ISBLANK(AO81),"N/A",AO81&gt;0.05)</f>
        <v>0</v>
      </c>
      <c r="BB81" t="b">
        <f>IF(ISBLANK(AR81),"N/A",AND(IF(AP81&gt;0,TRUE,FALSE),IF(AR81&lt;0.05,TRUE,FALSE)))</f>
        <v>1</v>
      </c>
      <c r="BC81" t="b">
        <f>IF(ISBLANK(AR81),"N/A",AND(IF(AP81&lt;0,TRUE,FALSE),IF(AR81&lt;0.05,TRUE,FALSE)))</f>
        <v>0</v>
      </c>
      <c r="BD81" t="b">
        <f>IF(ISBLANK(AR81),"N/A",AR81&gt;0.05)</f>
        <v>0</v>
      </c>
    </row>
    <row r="82" spans="1:56" x14ac:dyDescent="0.25">
      <c r="A82" t="str">
        <f>INDEX('Country and Variable Crosswalk'!B:B, MATCH('Urban Science Awareness 2015'!B82, 'Country and Variable Crosswalk'!A:A, 0))</f>
        <v>CAN</v>
      </c>
      <c r="B82" s="1">
        <v>124</v>
      </c>
      <c r="C82" t="s">
        <v>289</v>
      </c>
      <c r="D82" t="str">
        <f>INDEX('Country and Variable Crosswalk'!P:P, MATCH('Urban Science Awareness 2015'!C82, 'Country and Variable Crosswalk'!O:O, 0))</f>
        <v>Genetically</v>
      </c>
      <c r="E82">
        <f>IF(AS82=TRUE, 1, 0)</f>
        <v>0</v>
      </c>
      <c r="F82">
        <f>IF(AT82=TRUE, 1, 0)</f>
        <v>1</v>
      </c>
      <c r="G82">
        <f>IF(AU82=TRUE, 1, 0)</f>
        <v>0</v>
      </c>
      <c r="H82">
        <f>IF(AV82=TRUE, 1, 0)</f>
        <v>0</v>
      </c>
      <c r="I82">
        <f>IF(AW82=TRUE, 1, 0)</f>
        <v>1</v>
      </c>
      <c r="J82">
        <f>IF(AX82=TRUE, 1, 0)</f>
        <v>0</v>
      </c>
      <c r="K82">
        <f>IF(AY82=TRUE, 1, 0)</f>
        <v>0</v>
      </c>
      <c r="L82">
        <f>IF(AZ82=TRUE, 1, 0)</f>
        <v>0</v>
      </c>
      <c r="M82">
        <f>IF(BA82=TRUE, 1, 0)</f>
        <v>1</v>
      </c>
      <c r="N82">
        <f>IF(BB82=TRUE, 1, 0)</f>
        <v>1</v>
      </c>
      <c r="O82">
        <f>IF(BC82=TRUE, 1, 0)</f>
        <v>0</v>
      </c>
      <c r="P82">
        <f>IF(BD82=TRUE, 1, 0)</f>
        <v>0</v>
      </c>
      <c r="Q82">
        <v>12.66530167264937</v>
      </c>
      <c r="R82">
        <v>0.73832316130876796</v>
      </c>
      <c r="S82">
        <v>31.814908168483811</v>
      </c>
      <c r="T82">
        <v>0.8581126884608874</v>
      </c>
      <c r="U82">
        <v>36.466331318397408</v>
      </c>
      <c r="V82">
        <v>0.86379511677614884</v>
      </c>
      <c r="W82">
        <v>19.053458840469421</v>
      </c>
      <c r="X82">
        <v>0.7961188039791488</v>
      </c>
      <c r="Y82">
        <v>10.28640203966421</v>
      </c>
      <c r="Z82">
        <v>0.52344874308839051</v>
      </c>
      <c r="AA82">
        <v>28.49460081090978</v>
      </c>
      <c r="AB82">
        <v>0.71407958503718227</v>
      </c>
      <c r="AC82">
        <v>35.988452531467999</v>
      </c>
      <c r="AD82">
        <v>0.67275630608231307</v>
      </c>
      <c r="AE82">
        <v>25.23054461795801</v>
      </c>
      <c r="AF82">
        <v>0.93566137838869301</v>
      </c>
      <c r="AG82">
        <v>-2.3788996329851599</v>
      </c>
      <c r="AH82">
        <v>0.83170363661408508</v>
      </c>
      <c r="AI82">
        <v>4.2327617498973081E-3</v>
      </c>
      <c r="AJ82">
        <v>-3.3203073575740305</v>
      </c>
      <c r="AK82">
        <v>1.0988984631647833</v>
      </c>
      <c r="AL82">
        <v>2.5153648887594367E-3</v>
      </c>
      <c r="AM82">
        <v>-0.47787878692940922</v>
      </c>
      <c r="AN82">
        <v>1.091761819966498</v>
      </c>
      <c r="AO82">
        <v>0.66159404872099348</v>
      </c>
      <c r="AP82">
        <v>6.177085777488589</v>
      </c>
      <c r="AQ82">
        <v>1.2594718288774995</v>
      </c>
      <c r="AR82">
        <v>9.3663275533410694E-7</v>
      </c>
      <c r="AS82" t="b">
        <f>IF(ISBLANK(AI82),"N/A",AND(IF(AG82&gt;0,TRUE,FALSE),IF(AI82&lt;0.05,TRUE,FALSE)))</f>
        <v>0</v>
      </c>
      <c r="AT82" t="b">
        <f>IF(ISBLANK(AI82),"N/A",AND(IF(AG82&lt;0,TRUE,FALSE),IF(AI82&lt;0.05,TRUE,FALSE)))</f>
        <v>1</v>
      </c>
      <c r="AU82" t="b">
        <f>IF(ISBLANK(AI82),"N/A",AI82&gt;0.05)</f>
        <v>0</v>
      </c>
      <c r="AV82" t="b">
        <f>IF(ISBLANK(AL82),"N/A",AND(IF(AJ82&gt;0,TRUE,FALSE),IF(AL82&lt;0.05,TRUE,FALSE)))</f>
        <v>0</v>
      </c>
      <c r="AW82" t="b">
        <f>IF(ISBLANK(AL82),"N/A",AND(IF(AJ82&lt;0,TRUE,FALSE),IF(AL82&lt;0.05,TRUE,FALSE)))</f>
        <v>1</v>
      </c>
      <c r="AX82" t="b">
        <f>IF(ISBLANK(AL82),"N/A",AL82&gt;0.05)</f>
        <v>0</v>
      </c>
      <c r="AY82" t="b">
        <f>IF(ISBLANK(AO82),"N/A",AND(IF(AM82&gt;0,TRUE,FALSE),IF(AO82&lt;0.05,TRUE,FALSE)))</f>
        <v>0</v>
      </c>
      <c r="AZ82" t="b">
        <f>IF(ISBLANK(AO82),"N/A",AND(IF(AM82&lt;0,TRUE,FALSE),IF(AO82&lt;0.05,TRUE,FALSE)))</f>
        <v>0</v>
      </c>
      <c r="BA82" t="b">
        <f>IF(ISBLANK(AO82),"N/A",AO82&gt;0.05)</f>
        <v>1</v>
      </c>
      <c r="BB82" t="b">
        <f>IF(ISBLANK(AR82),"N/A",AND(IF(AP82&gt;0,TRUE,FALSE),IF(AR82&lt;0.05,TRUE,FALSE)))</f>
        <v>1</v>
      </c>
      <c r="BC82" t="b">
        <f>IF(ISBLANK(AR82),"N/A",AND(IF(AP82&lt;0,TRUE,FALSE),IF(AR82&lt;0.05,TRUE,FALSE)))</f>
        <v>0</v>
      </c>
      <c r="BD82" t="b">
        <f>IF(ISBLANK(AR82),"N/A",AR82&gt;0.05)</f>
        <v>0</v>
      </c>
    </row>
    <row r="83" spans="1:56" x14ac:dyDescent="0.25">
      <c r="A83" t="str">
        <f>INDEX('Country and Variable Crosswalk'!B:B, MATCH('Urban Science Awareness 2015'!B83, 'Country and Variable Crosswalk'!A:A, 0))</f>
        <v>CHL</v>
      </c>
      <c r="B83" s="1">
        <v>152</v>
      </c>
      <c r="C83" t="s">
        <v>289</v>
      </c>
      <c r="D83" t="str">
        <f>INDEX('Country and Variable Crosswalk'!P:P, MATCH('Urban Science Awareness 2015'!C83, 'Country and Variable Crosswalk'!O:O, 0))</f>
        <v>Genetically</v>
      </c>
      <c r="E83">
        <f>IF(AS83=TRUE, 1, 0)</f>
        <v>0</v>
      </c>
      <c r="F83">
        <f>IF(AT83=TRUE, 1, 0)</f>
        <v>0</v>
      </c>
      <c r="G83">
        <f>IF(AU83=TRUE, 1, 0)</f>
        <v>1</v>
      </c>
      <c r="H83">
        <f>IF(AV83=TRUE, 1, 0)</f>
        <v>0</v>
      </c>
      <c r="I83">
        <f>IF(AW83=TRUE, 1, 0)</f>
        <v>0</v>
      </c>
      <c r="J83">
        <f>IF(AX83=TRUE, 1, 0)</f>
        <v>1</v>
      </c>
      <c r="K83">
        <f>IF(AY83=TRUE, 1, 0)</f>
        <v>0</v>
      </c>
      <c r="L83">
        <f>IF(AZ83=TRUE, 1, 0)</f>
        <v>0</v>
      </c>
      <c r="M83">
        <f>IF(BA83=TRUE, 1, 0)</f>
        <v>1</v>
      </c>
      <c r="N83">
        <f>IF(BB83=TRUE, 1, 0)</f>
        <v>0</v>
      </c>
      <c r="O83">
        <f>IF(BC83=TRUE, 1, 0)</f>
        <v>0</v>
      </c>
      <c r="P83">
        <f>IF(BD83=TRUE, 1, 0)</f>
        <v>1</v>
      </c>
      <c r="Q83">
        <v>28.075325717461439</v>
      </c>
      <c r="R83">
        <v>1.5258167063346468</v>
      </c>
      <c r="S83">
        <v>42.513610875837387</v>
      </c>
      <c r="T83">
        <v>1.2314269872981773</v>
      </c>
      <c r="U83">
        <v>22.119525860324341</v>
      </c>
      <c r="V83">
        <v>1.1868139738644699</v>
      </c>
      <c r="W83">
        <v>7.2915375463768424</v>
      </c>
      <c r="X83">
        <v>0.69010653381740927</v>
      </c>
      <c r="Y83">
        <v>27.289610068245569</v>
      </c>
      <c r="Z83">
        <v>0.86597756052246111</v>
      </c>
      <c r="AA83">
        <v>42.974951614276037</v>
      </c>
      <c r="AB83">
        <v>0.8869837073335044</v>
      </c>
      <c r="AC83">
        <v>22.29542761821638</v>
      </c>
      <c r="AD83">
        <v>0.79783806087968123</v>
      </c>
      <c r="AE83">
        <v>7.4400106992620101</v>
      </c>
      <c r="AF83">
        <v>0.52002648318650957</v>
      </c>
      <c r="AG83">
        <v>-0.78571564921587012</v>
      </c>
      <c r="AH83">
        <v>1.7217197362007297</v>
      </c>
      <c r="AI83">
        <v>0.64813461972586817</v>
      </c>
      <c r="AJ83">
        <v>0.46134073843865053</v>
      </c>
      <c r="AK83">
        <v>1.4318519686243354</v>
      </c>
      <c r="AL83">
        <v>0.74730222452802231</v>
      </c>
      <c r="AM83">
        <v>0.17590175789203855</v>
      </c>
      <c r="AN83">
        <v>1.4639897926459575</v>
      </c>
      <c r="AO83">
        <v>0.90436249376090672</v>
      </c>
      <c r="AP83">
        <v>0.14847315288516771</v>
      </c>
      <c r="AQ83">
        <v>0.90473981502764667</v>
      </c>
      <c r="AR83">
        <v>0.86964776744593042</v>
      </c>
      <c r="AS83" t="b">
        <f>IF(ISBLANK(AI83),"N/A",AND(IF(AG83&gt;0,TRUE,FALSE),IF(AI83&lt;0.05,TRUE,FALSE)))</f>
        <v>0</v>
      </c>
      <c r="AT83" t="b">
        <f>IF(ISBLANK(AI83),"N/A",AND(IF(AG83&lt;0,TRUE,FALSE),IF(AI83&lt;0.05,TRUE,FALSE)))</f>
        <v>0</v>
      </c>
      <c r="AU83" t="b">
        <f>IF(ISBLANK(AI83),"N/A",AI83&gt;0.05)</f>
        <v>1</v>
      </c>
      <c r="AV83" t="b">
        <f>IF(ISBLANK(AL83),"N/A",AND(IF(AJ83&gt;0,TRUE,FALSE),IF(AL83&lt;0.05,TRUE,FALSE)))</f>
        <v>0</v>
      </c>
      <c r="AW83" t="b">
        <f>IF(ISBLANK(AL83),"N/A",AND(IF(AJ83&lt;0,TRUE,FALSE),IF(AL83&lt;0.05,TRUE,FALSE)))</f>
        <v>0</v>
      </c>
      <c r="AX83" t="b">
        <f>IF(ISBLANK(AL83),"N/A",AL83&gt;0.05)</f>
        <v>1</v>
      </c>
      <c r="AY83" t="b">
        <f>IF(ISBLANK(AO83),"N/A",AND(IF(AM83&gt;0,TRUE,FALSE),IF(AO83&lt;0.05,TRUE,FALSE)))</f>
        <v>0</v>
      </c>
      <c r="AZ83" t="b">
        <f>IF(ISBLANK(AO83),"N/A",AND(IF(AM83&lt;0,TRUE,FALSE),IF(AO83&lt;0.05,TRUE,FALSE)))</f>
        <v>0</v>
      </c>
      <c r="BA83" t="b">
        <f>IF(ISBLANK(AO83),"N/A",AO83&gt;0.05)</f>
        <v>1</v>
      </c>
      <c r="BB83" t="b">
        <f>IF(ISBLANK(AR83),"N/A",AND(IF(AP83&gt;0,TRUE,FALSE),IF(AR83&lt;0.05,TRUE,FALSE)))</f>
        <v>0</v>
      </c>
      <c r="BC83" t="b">
        <f>IF(ISBLANK(AR83),"N/A",AND(IF(AP83&lt;0,TRUE,FALSE),IF(AR83&lt;0.05,TRUE,FALSE)))</f>
        <v>0</v>
      </c>
      <c r="BD83" t="b">
        <f>IF(ISBLANK(AR83),"N/A",AR83&gt;0.05)</f>
        <v>1</v>
      </c>
    </row>
    <row r="84" spans="1:56" x14ac:dyDescent="0.25">
      <c r="A84" t="str">
        <f>INDEX('Country and Variable Crosswalk'!B:B, MATCH('Urban Science Awareness 2015'!B84, 'Country and Variable Crosswalk'!A:A, 0))</f>
        <v>TAP</v>
      </c>
      <c r="B84" s="1">
        <v>158</v>
      </c>
      <c r="C84" t="s">
        <v>289</v>
      </c>
      <c r="D84" t="str">
        <f>INDEX('Country and Variable Crosswalk'!P:P, MATCH('Urban Science Awareness 2015'!C84, 'Country and Variable Crosswalk'!O:O, 0))</f>
        <v>Genetically</v>
      </c>
      <c r="E84">
        <f>IF(AS84=TRUE, 1, 0)</f>
        <v>0</v>
      </c>
      <c r="F84">
        <f>IF(AT84=TRUE, 1, 0)</f>
        <v>1</v>
      </c>
      <c r="G84">
        <f>IF(AU84=TRUE, 1, 0)</f>
        <v>0</v>
      </c>
      <c r="H84">
        <f>IF(AV84=TRUE, 1, 0)</f>
        <v>0</v>
      </c>
      <c r="I84">
        <f>IF(AW84=TRUE, 1, 0)</f>
        <v>1</v>
      </c>
      <c r="J84">
        <f>IF(AX84=TRUE, 1, 0)</f>
        <v>0</v>
      </c>
      <c r="K84">
        <f>IF(AY84=TRUE, 1, 0)</f>
        <v>1</v>
      </c>
      <c r="L84">
        <f>IF(AZ84=TRUE, 1, 0)</f>
        <v>0</v>
      </c>
      <c r="M84">
        <f>IF(BA84=TRUE, 1, 0)</f>
        <v>0</v>
      </c>
      <c r="N84">
        <f>IF(BB84=TRUE, 1, 0)</f>
        <v>0</v>
      </c>
      <c r="O84">
        <f>IF(BC84=TRUE, 1, 0)</f>
        <v>0</v>
      </c>
      <c r="P84">
        <f>IF(BD84=TRUE, 1, 0)</f>
        <v>1</v>
      </c>
      <c r="Q84">
        <v>8.8194181758791785</v>
      </c>
      <c r="R84">
        <v>0.70326902288907622</v>
      </c>
      <c r="S84">
        <v>36.332199263155239</v>
      </c>
      <c r="T84">
        <v>1.1496255989978041</v>
      </c>
      <c r="U84">
        <v>46.689191697092348</v>
      </c>
      <c r="V84">
        <v>1.3258089442866443</v>
      </c>
      <c r="W84">
        <v>8.1591908638732313</v>
      </c>
      <c r="X84">
        <v>0.52875186275164454</v>
      </c>
      <c r="Y84">
        <v>6.022605219024264</v>
      </c>
      <c r="Z84">
        <v>0.44971345757704662</v>
      </c>
      <c r="AA84">
        <v>31.616550178874</v>
      </c>
      <c r="AB84">
        <v>1.0730557915564829</v>
      </c>
      <c r="AC84">
        <v>52.929760235780691</v>
      </c>
      <c r="AD84">
        <v>1.0731220698929882</v>
      </c>
      <c r="AE84">
        <v>9.4310843663210413</v>
      </c>
      <c r="AF84">
        <v>0.55003227718407544</v>
      </c>
      <c r="AG84">
        <v>-2.7968129568549145</v>
      </c>
      <c r="AH84">
        <v>0.90187555915525219</v>
      </c>
      <c r="AI84">
        <v>1.9279835797434781E-3</v>
      </c>
      <c r="AJ84">
        <v>-4.7156490842812389</v>
      </c>
      <c r="AK84">
        <v>1.665505036517279</v>
      </c>
      <c r="AL84">
        <v>4.6350106906036456E-3</v>
      </c>
      <c r="AM84">
        <v>6.2405685386883434</v>
      </c>
      <c r="AN84">
        <v>1.8666309021466381</v>
      </c>
      <c r="AO84">
        <v>8.2810496011290354E-4</v>
      </c>
      <c r="AP84">
        <v>1.27189350244781</v>
      </c>
      <c r="AQ84">
        <v>0.79930568021438164</v>
      </c>
      <c r="AR84">
        <v>0.11155379194539872</v>
      </c>
      <c r="AS84" t="b">
        <f>IF(ISBLANK(AI84),"N/A",AND(IF(AG84&gt;0,TRUE,FALSE),IF(AI84&lt;0.05,TRUE,FALSE)))</f>
        <v>0</v>
      </c>
      <c r="AT84" t="b">
        <f>IF(ISBLANK(AI84),"N/A",AND(IF(AG84&lt;0,TRUE,FALSE),IF(AI84&lt;0.05,TRUE,FALSE)))</f>
        <v>1</v>
      </c>
      <c r="AU84" t="b">
        <f>IF(ISBLANK(AI84),"N/A",AI84&gt;0.05)</f>
        <v>0</v>
      </c>
      <c r="AV84" t="b">
        <f>IF(ISBLANK(AL84),"N/A",AND(IF(AJ84&gt;0,TRUE,FALSE),IF(AL84&lt;0.05,TRUE,FALSE)))</f>
        <v>0</v>
      </c>
      <c r="AW84" t="b">
        <f>IF(ISBLANK(AL84),"N/A",AND(IF(AJ84&lt;0,TRUE,FALSE),IF(AL84&lt;0.05,TRUE,FALSE)))</f>
        <v>1</v>
      </c>
      <c r="AX84" t="b">
        <f>IF(ISBLANK(AL84),"N/A",AL84&gt;0.05)</f>
        <v>0</v>
      </c>
      <c r="AY84" t="b">
        <f>IF(ISBLANK(AO84),"N/A",AND(IF(AM84&gt;0,TRUE,FALSE),IF(AO84&lt;0.05,TRUE,FALSE)))</f>
        <v>1</v>
      </c>
      <c r="AZ84" t="b">
        <f>IF(ISBLANK(AO84),"N/A",AND(IF(AM84&lt;0,TRUE,FALSE),IF(AO84&lt;0.05,TRUE,FALSE)))</f>
        <v>0</v>
      </c>
      <c r="BA84" t="b">
        <f>IF(ISBLANK(AO84),"N/A",AO84&gt;0.05)</f>
        <v>0</v>
      </c>
      <c r="BB84" t="b">
        <f>IF(ISBLANK(AR84),"N/A",AND(IF(AP84&gt;0,TRUE,FALSE),IF(AR84&lt;0.05,TRUE,FALSE)))</f>
        <v>0</v>
      </c>
      <c r="BC84" t="b">
        <f>IF(ISBLANK(AR84),"N/A",AND(IF(AP84&lt;0,TRUE,FALSE),IF(AR84&lt;0.05,TRUE,FALSE)))</f>
        <v>0</v>
      </c>
      <c r="BD84" t="b">
        <f>IF(ISBLANK(AR84),"N/A",AR84&gt;0.05)</f>
        <v>1</v>
      </c>
    </row>
    <row r="85" spans="1:56" x14ac:dyDescent="0.25">
      <c r="A85" t="str">
        <f>INDEX('Country and Variable Crosswalk'!B:B, MATCH('Urban Science Awareness 2015'!B85, 'Country and Variable Crosswalk'!A:A, 0))</f>
        <v>COL</v>
      </c>
      <c r="B85" s="1">
        <v>170</v>
      </c>
      <c r="C85" t="s">
        <v>289</v>
      </c>
      <c r="D85" t="str">
        <f>INDEX('Country and Variable Crosswalk'!P:P, MATCH('Urban Science Awareness 2015'!C85, 'Country and Variable Crosswalk'!O:O, 0))</f>
        <v>Genetically</v>
      </c>
      <c r="E85">
        <f>IF(AS85=TRUE, 1, 0)</f>
        <v>0</v>
      </c>
      <c r="F85">
        <f>IF(AT85=TRUE, 1, 0)</f>
        <v>0</v>
      </c>
      <c r="G85">
        <f>IF(AU85=TRUE, 1, 0)</f>
        <v>1</v>
      </c>
      <c r="H85">
        <f>IF(AV85=TRUE, 1, 0)</f>
        <v>0</v>
      </c>
      <c r="I85">
        <f>IF(AW85=TRUE, 1, 0)</f>
        <v>0</v>
      </c>
      <c r="J85">
        <f>IF(AX85=TRUE, 1, 0)</f>
        <v>1</v>
      </c>
      <c r="K85">
        <f>IF(AY85=TRUE, 1, 0)</f>
        <v>0</v>
      </c>
      <c r="L85">
        <f>IF(AZ85=TRUE, 1, 0)</f>
        <v>0</v>
      </c>
      <c r="M85">
        <f>IF(BA85=TRUE, 1, 0)</f>
        <v>1</v>
      </c>
      <c r="N85">
        <f>IF(BB85=TRUE, 1, 0)</f>
        <v>1</v>
      </c>
      <c r="O85">
        <f>IF(BC85=TRUE, 1, 0)</f>
        <v>0</v>
      </c>
      <c r="P85">
        <f>IF(BD85=TRUE, 1, 0)</f>
        <v>0</v>
      </c>
      <c r="Q85">
        <v>17.898747355492731</v>
      </c>
      <c r="R85">
        <v>0.96874752216679672</v>
      </c>
      <c r="S85">
        <v>44.208279420011067</v>
      </c>
      <c r="T85">
        <v>1.1126706945822302</v>
      </c>
      <c r="U85">
        <v>31.817046063978669</v>
      </c>
      <c r="V85">
        <v>1.3324608177455277</v>
      </c>
      <c r="W85">
        <v>6.0759271605175416</v>
      </c>
      <c r="X85">
        <v>0.6073347980430277</v>
      </c>
      <c r="Y85">
        <v>15.96076402909897</v>
      </c>
      <c r="Z85">
        <v>0.82778756643893303</v>
      </c>
      <c r="AA85">
        <v>42.100475964333128</v>
      </c>
      <c r="AB85">
        <v>1.0200204287529471</v>
      </c>
      <c r="AC85">
        <v>33.554990819336197</v>
      </c>
      <c r="AD85">
        <v>0.93570006921316107</v>
      </c>
      <c r="AE85">
        <v>8.3837691872316906</v>
      </c>
      <c r="AF85">
        <v>0.5663165235455887</v>
      </c>
      <c r="AG85">
        <v>-1.9379833263937609</v>
      </c>
      <c r="AH85">
        <v>1.3040150261738801</v>
      </c>
      <c r="AI85">
        <v>0.13723511064785371</v>
      </c>
      <c r="AJ85">
        <v>-2.1078034556779386</v>
      </c>
      <c r="AK85">
        <v>1.6639342046998611</v>
      </c>
      <c r="AL85">
        <v>0.20524151371044241</v>
      </c>
      <c r="AM85">
        <v>1.7379447553575282</v>
      </c>
      <c r="AN85">
        <v>1.7312074150736176</v>
      </c>
      <c r="AO85">
        <v>0.31543081753498442</v>
      </c>
      <c r="AP85">
        <v>2.3078420267141491</v>
      </c>
      <c r="AQ85">
        <v>0.94439697442067028</v>
      </c>
      <c r="AR85">
        <v>1.453669285253107E-2</v>
      </c>
      <c r="AS85" t="b">
        <f>IF(ISBLANK(AI85),"N/A",AND(IF(AG85&gt;0,TRUE,FALSE),IF(AI85&lt;0.05,TRUE,FALSE)))</f>
        <v>0</v>
      </c>
      <c r="AT85" t="b">
        <f>IF(ISBLANK(AI85),"N/A",AND(IF(AG85&lt;0,TRUE,FALSE),IF(AI85&lt;0.05,TRUE,FALSE)))</f>
        <v>0</v>
      </c>
      <c r="AU85" t="b">
        <f>IF(ISBLANK(AI85),"N/A",AI85&gt;0.05)</f>
        <v>1</v>
      </c>
      <c r="AV85" t="b">
        <f>IF(ISBLANK(AL85),"N/A",AND(IF(AJ85&gt;0,TRUE,FALSE),IF(AL85&lt;0.05,TRUE,FALSE)))</f>
        <v>0</v>
      </c>
      <c r="AW85" t="b">
        <f>IF(ISBLANK(AL85),"N/A",AND(IF(AJ85&lt;0,TRUE,FALSE),IF(AL85&lt;0.05,TRUE,FALSE)))</f>
        <v>0</v>
      </c>
      <c r="AX85" t="b">
        <f>IF(ISBLANK(AL85),"N/A",AL85&gt;0.05)</f>
        <v>1</v>
      </c>
      <c r="AY85" t="b">
        <f>IF(ISBLANK(AO85),"N/A",AND(IF(AM85&gt;0,TRUE,FALSE),IF(AO85&lt;0.05,TRUE,FALSE)))</f>
        <v>0</v>
      </c>
      <c r="AZ85" t="b">
        <f>IF(ISBLANK(AO85),"N/A",AND(IF(AM85&lt;0,TRUE,FALSE),IF(AO85&lt;0.05,TRUE,FALSE)))</f>
        <v>0</v>
      </c>
      <c r="BA85" t="b">
        <f>IF(ISBLANK(AO85),"N/A",AO85&gt;0.05)</f>
        <v>1</v>
      </c>
      <c r="BB85" t="b">
        <f>IF(ISBLANK(AR85),"N/A",AND(IF(AP85&gt;0,TRUE,FALSE),IF(AR85&lt;0.05,TRUE,FALSE)))</f>
        <v>1</v>
      </c>
      <c r="BC85" t="b">
        <f>IF(ISBLANK(AR85),"N/A",AND(IF(AP85&lt;0,TRUE,FALSE),IF(AR85&lt;0.05,TRUE,FALSE)))</f>
        <v>0</v>
      </c>
      <c r="BD85" t="b">
        <f>IF(ISBLANK(AR85),"N/A",AR85&gt;0.05)</f>
        <v>0</v>
      </c>
    </row>
    <row r="86" spans="1:56" x14ac:dyDescent="0.25">
      <c r="A86" t="str">
        <f>INDEX('Country and Variable Crosswalk'!B:B, MATCH('Urban Science Awareness 2015'!B86, 'Country and Variable Crosswalk'!A:A, 0))</f>
        <v>CRI</v>
      </c>
      <c r="B86" s="1">
        <v>188</v>
      </c>
      <c r="C86" t="s">
        <v>289</v>
      </c>
      <c r="D86" t="str">
        <f>INDEX('Country and Variable Crosswalk'!P:P, MATCH('Urban Science Awareness 2015'!C86, 'Country and Variable Crosswalk'!O:O, 0))</f>
        <v>Genetically</v>
      </c>
      <c r="E86">
        <f>IF(AS86=TRUE, 1, 0)</f>
        <v>0</v>
      </c>
      <c r="F86">
        <f>IF(AT86=TRUE, 1, 0)</f>
        <v>0</v>
      </c>
      <c r="G86">
        <f>IF(AU86=TRUE, 1, 0)</f>
        <v>1</v>
      </c>
      <c r="H86">
        <f>IF(AV86=TRUE, 1, 0)</f>
        <v>0</v>
      </c>
      <c r="I86">
        <f>IF(AW86=TRUE, 1, 0)</f>
        <v>0</v>
      </c>
      <c r="J86">
        <f>IF(AX86=TRUE, 1, 0)</f>
        <v>1</v>
      </c>
      <c r="K86">
        <f>IF(AY86=TRUE, 1, 0)</f>
        <v>0</v>
      </c>
      <c r="L86">
        <f>IF(AZ86=TRUE, 1, 0)</f>
        <v>0</v>
      </c>
      <c r="M86">
        <f>IF(BA86=TRUE, 1, 0)</f>
        <v>1</v>
      </c>
      <c r="N86">
        <f>IF(BB86=TRUE, 1, 0)</f>
        <v>0</v>
      </c>
      <c r="O86">
        <f>IF(BC86=TRUE, 1, 0)</f>
        <v>0</v>
      </c>
      <c r="P86">
        <f>IF(BD86=TRUE, 1, 0)</f>
        <v>1</v>
      </c>
      <c r="Q86">
        <v>33.984858791395453</v>
      </c>
      <c r="R86">
        <v>0.85714182605612921</v>
      </c>
      <c r="S86">
        <v>41.243474304987942</v>
      </c>
      <c r="T86">
        <v>0.79868582125047871</v>
      </c>
      <c r="U86">
        <v>18.3530336342445</v>
      </c>
      <c r="V86">
        <v>0.73104224288200736</v>
      </c>
      <c r="W86">
        <v>6.4186332693721146</v>
      </c>
      <c r="X86">
        <v>0.50622387083652221</v>
      </c>
      <c r="Y86">
        <v>35.539377345894202</v>
      </c>
      <c r="Z86">
        <v>2.52312277664574</v>
      </c>
      <c r="AA86">
        <v>37.874290571502087</v>
      </c>
      <c r="AB86">
        <v>2.2110105986891604</v>
      </c>
      <c r="AC86">
        <v>21.41565148907668</v>
      </c>
      <c r="AD86">
        <v>2.3997352795084499</v>
      </c>
      <c r="AE86">
        <v>5.1706805935270266</v>
      </c>
      <c r="AF86">
        <v>0.83581982119659859</v>
      </c>
      <c r="AG86">
        <v>1.554518554498749</v>
      </c>
      <c r="AH86">
        <v>2.5160099450479181</v>
      </c>
      <c r="AI86">
        <v>0.5366737464787954</v>
      </c>
      <c r="AJ86">
        <v>-3.3691837334858548</v>
      </c>
      <c r="AK86">
        <v>2.4152328715602227</v>
      </c>
      <c r="AL86">
        <v>0.16302409544729474</v>
      </c>
      <c r="AM86">
        <v>3.0626178548321796</v>
      </c>
      <c r="AN86">
        <v>2.5541910683161801</v>
      </c>
      <c r="AO86">
        <v>0.23050621261392021</v>
      </c>
      <c r="AP86">
        <v>-1.2479526758450881</v>
      </c>
      <c r="AQ86">
        <v>0.94340769963857385</v>
      </c>
      <c r="AR86">
        <v>0.18589732385527324</v>
      </c>
      <c r="AS86" t="b">
        <f>IF(ISBLANK(AI86),"N/A",AND(IF(AG86&gt;0,TRUE,FALSE),IF(AI86&lt;0.05,TRUE,FALSE)))</f>
        <v>0</v>
      </c>
      <c r="AT86" t="b">
        <f>IF(ISBLANK(AI86),"N/A",AND(IF(AG86&lt;0,TRUE,FALSE),IF(AI86&lt;0.05,TRUE,FALSE)))</f>
        <v>0</v>
      </c>
      <c r="AU86" t="b">
        <f>IF(ISBLANK(AI86),"N/A",AI86&gt;0.05)</f>
        <v>1</v>
      </c>
      <c r="AV86" t="b">
        <f>IF(ISBLANK(AL86),"N/A",AND(IF(AJ86&gt;0,TRUE,FALSE),IF(AL86&lt;0.05,TRUE,FALSE)))</f>
        <v>0</v>
      </c>
      <c r="AW86" t="b">
        <f>IF(ISBLANK(AL86),"N/A",AND(IF(AJ86&lt;0,TRUE,FALSE),IF(AL86&lt;0.05,TRUE,FALSE)))</f>
        <v>0</v>
      </c>
      <c r="AX86" t="b">
        <f>IF(ISBLANK(AL86),"N/A",AL86&gt;0.05)</f>
        <v>1</v>
      </c>
      <c r="AY86" t="b">
        <f>IF(ISBLANK(AO86),"N/A",AND(IF(AM86&gt;0,TRUE,FALSE),IF(AO86&lt;0.05,TRUE,FALSE)))</f>
        <v>0</v>
      </c>
      <c r="AZ86" t="b">
        <f>IF(ISBLANK(AO86),"N/A",AND(IF(AM86&lt;0,TRUE,FALSE),IF(AO86&lt;0.05,TRUE,FALSE)))</f>
        <v>0</v>
      </c>
      <c r="BA86" t="b">
        <f>IF(ISBLANK(AO86),"N/A",AO86&gt;0.05)</f>
        <v>1</v>
      </c>
      <c r="BB86" t="b">
        <f>IF(ISBLANK(AR86),"N/A",AND(IF(AP86&gt;0,TRUE,FALSE),IF(AR86&lt;0.05,TRUE,FALSE)))</f>
        <v>0</v>
      </c>
      <c r="BC86" t="b">
        <f>IF(ISBLANK(AR86),"N/A",AND(IF(AP86&lt;0,TRUE,FALSE),IF(AR86&lt;0.05,TRUE,FALSE)))</f>
        <v>0</v>
      </c>
      <c r="BD86" t="b">
        <f>IF(ISBLANK(AR86),"N/A",AR86&gt;0.05)</f>
        <v>1</v>
      </c>
    </row>
    <row r="87" spans="1:56" x14ac:dyDescent="0.25">
      <c r="A87" t="str">
        <f>INDEX('Country and Variable Crosswalk'!B:B, MATCH('Urban Science Awareness 2015'!B87, 'Country and Variable Crosswalk'!A:A, 0))</f>
        <v>HRV</v>
      </c>
      <c r="B87" s="1">
        <v>191</v>
      </c>
      <c r="C87" t="s">
        <v>289</v>
      </c>
      <c r="D87" t="str">
        <f>INDEX('Country and Variable Crosswalk'!P:P, MATCH('Urban Science Awareness 2015'!C87, 'Country and Variable Crosswalk'!O:O, 0))</f>
        <v>Genetically</v>
      </c>
      <c r="E87">
        <f>IF(AS87=TRUE, 1, 0)</f>
        <v>0</v>
      </c>
      <c r="F87">
        <f>IF(AT87=TRUE, 1, 0)</f>
        <v>0</v>
      </c>
      <c r="G87">
        <f>IF(AU87=TRUE, 1, 0)</f>
        <v>1</v>
      </c>
      <c r="H87">
        <f>IF(AV87=TRUE, 1, 0)</f>
        <v>0</v>
      </c>
      <c r="I87">
        <f>IF(AW87=TRUE, 1, 0)</f>
        <v>0</v>
      </c>
      <c r="J87">
        <f>IF(AX87=TRUE, 1, 0)</f>
        <v>1</v>
      </c>
      <c r="K87">
        <f>IF(AY87=TRUE, 1, 0)</f>
        <v>0</v>
      </c>
      <c r="L87">
        <f>IF(AZ87=TRUE, 1, 0)</f>
        <v>0</v>
      </c>
      <c r="M87">
        <f>IF(BA87=TRUE, 1, 0)</f>
        <v>1</v>
      </c>
      <c r="N87">
        <f>IF(BB87=TRUE, 1, 0)</f>
        <v>1</v>
      </c>
      <c r="O87">
        <f>IF(BC87=TRUE, 1, 0)</f>
        <v>0</v>
      </c>
      <c r="P87">
        <f>IF(BD87=TRUE, 1, 0)</f>
        <v>0</v>
      </c>
      <c r="Q87">
        <v>22.230196653470401</v>
      </c>
      <c r="R87">
        <v>0.97946781097593705</v>
      </c>
      <c r="S87">
        <v>39.479096960723894</v>
      </c>
      <c r="T87">
        <v>0.77329346590633641</v>
      </c>
      <c r="U87">
        <v>26.437441401236612</v>
      </c>
      <c r="V87">
        <v>0.82526009148265778</v>
      </c>
      <c r="W87">
        <v>11.85326498456911</v>
      </c>
      <c r="X87">
        <v>0.55511867295799033</v>
      </c>
      <c r="Y87">
        <v>19.406026435423911</v>
      </c>
      <c r="Z87">
        <v>1.1299633489658332</v>
      </c>
      <c r="AA87">
        <v>37.596220058028678</v>
      </c>
      <c r="AB87">
        <v>1.1104851427321745</v>
      </c>
      <c r="AC87">
        <v>27.862934197389141</v>
      </c>
      <c r="AD87">
        <v>1.3485574603623052</v>
      </c>
      <c r="AE87">
        <v>15.134819309158271</v>
      </c>
      <c r="AF87">
        <v>0.81756290017831434</v>
      </c>
      <c r="AG87">
        <v>-2.8241702180464898</v>
      </c>
      <c r="AH87">
        <v>1.6219637963411859</v>
      </c>
      <c r="AI87">
        <v>8.1647786610731229E-2</v>
      </c>
      <c r="AJ87">
        <v>-1.8828769026952159</v>
      </c>
      <c r="AK87">
        <v>1.4432268572252724</v>
      </c>
      <c r="AL87">
        <v>0.1920189036713876</v>
      </c>
      <c r="AM87">
        <v>1.425492796152529</v>
      </c>
      <c r="AN87">
        <v>1.6372486161156159</v>
      </c>
      <c r="AO87">
        <v>0.38393785156748339</v>
      </c>
      <c r="AP87">
        <v>3.2815543245891607</v>
      </c>
      <c r="AQ87">
        <v>1.0109461140072828</v>
      </c>
      <c r="AR87">
        <v>1.17029389534866E-3</v>
      </c>
      <c r="AS87" t="b">
        <f>IF(ISBLANK(AI87),"N/A",AND(IF(AG87&gt;0,TRUE,FALSE),IF(AI87&lt;0.05,TRUE,FALSE)))</f>
        <v>0</v>
      </c>
      <c r="AT87" t="b">
        <f>IF(ISBLANK(AI87),"N/A",AND(IF(AG87&lt;0,TRUE,FALSE),IF(AI87&lt;0.05,TRUE,FALSE)))</f>
        <v>0</v>
      </c>
      <c r="AU87" t="b">
        <f>IF(ISBLANK(AI87),"N/A",AI87&gt;0.05)</f>
        <v>1</v>
      </c>
      <c r="AV87" t="b">
        <f>IF(ISBLANK(AL87),"N/A",AND(IF(AJ87&gt;0,TRUE,FALSE),IF(AL87&lt;0.05,TRUE,FALSE)))</f>
        <v>0</v>
      </c>
      <c r="AW87" t="b">
        <f>IF(ISBLANK(AL87),"N/A",AND(IF(AJ87&lt;0,TRUE,FALSE),IF(AL87&lt;0.05,TRUE,FALSE)))</f>
        <v>0</v>
      </c>
      <c r="AX87" t="b">
        <f>IF(ISBLANK(AL87),"N/A",AL87&gt;0.05)</f>
        <v>1</v>
      </c>
      <c r="AY87" t="b">
        <f>IF(ISBLANK(AO87),"N/A",AND(IF(AM87&gt;0,TRUE,FALSE),IF(AO87&lt;0.05,TRUE,FALSE)))</f>
        <v>0</v>
      </c>
      <c r="AZ87" t="b">
        <f>IF(ISBLANK(AO87),"N/A",AND(IF(AM87&lt;0,TRUE,FALSE),IF(AO87&lt;0.05,TRUE,FALSE)))</f>
        <v>0</v>
      </c>
      <c r="BA87" t="b">
        <f>IF(ISBLANK(AO87),"N/A",AO87&gt;0.05)</f>
        <v>1</v>
      </c>
      <c r="BB87" t="b">
        <f>IF(ISBLANK(AR87),"N/A",AND(IF(AP87&gt;0,TRUE,FALSE),IF(AR87&lt;0.05,TRUE,FALSE)))</f>
        <v>1</v>
      </c>
      <c r="BC87" t="b">
        <f>IF(ISBLANK(AR87),"N/A",AND(IF(AP87&lt;0,TRUE,FALSE),IF(AR87&lt;0.05,TRUE,FALSE)))</f>
        <v>0</v>
      </c>
      <c r="BD87" t="b">
        <f>IF(ISBLANK(AR87),"N/A",AR87&gt;0.05)</f>
        <v>0</v>
      </c>
    </row>
    <row r="88" spans="1:56" x14ac:dyDescent="0.25">
      <c r="A88" t="str">
        <f>INDEX('Country and Variable Crosswalk'!B:B, MATCH('Urban Science Awareness 2015'!B88, 'Country and Variable Crosswalk'!A:A, 0))</f>
        <v>CZE</v>
      </c>
      <c r="B88" s="1">
        <v>203</v>
      </c>
      <c r="C88" t="s">
        <v>289</v>
      </c>
      <c r="D88" t="str">
        <f>INDEX('Country and Variable Crosswalk'!P:P, MATCH('Urban Science Awareness 2015'!C88, 'Country and Variable Crosswalk'!O:O, 0))</f>
        <v>Genetically</v>
      </c>
      <c r="E88">
        <f>IF(AS88=TRUE, 1, 0)</f>
        <v>0</v>
      </c>
      <c r="F88">
        <f>IF(AT88=TRUE, 1, 0)</f>
        <v>0</v>
      </c>
      <c r="G88">
        <f>IF(AU88=TRUE, 1, 0)</f>
        <v>1</v>
      </c>
      <c r="H88">
        <f>IF(AV88=TRUE, 1, 0)</f>
        <v>0</v>
      </c>
      <c r="I88">
        <f>IF(AW88=TRUE, 1, 0)</f>
        <v>0</v>
      </c>
      <c r="J88">
        <f>IF(AX88=TRUE, 1, 0)</f>
        <v>1</v>
      </c>
      <c r="K88">
        <f>IF(AY88=TRUE, 1, 0)</f>
        <v>0</v>
      </c>
      <c r="L88">
        <f>IF(AZ88=TRUE, 1, 0)</f>
        <v>0</v>
      </c>
      <c r="M88">
        <f>IF(BA88=TRUE, 1, 0)</f>
        <v>1</v>
      </c>
      <c r="N88">
        <f>IF(BB88=TRUE, 1, 0)</f>
        <v>0</v>
      </c>
      <c r="O88">
        <f>IF(BC88=TRUE, 1, 0)</f>
        <v>0</v>
      </c>
      <c r="P88">
        <f>IF(BD88=TRUE, 1, 0)</f>
        <v>1</v>
      </c>
      <c r="Q88">
        <v>42.243008813869082</v>
      </c>
      <c r="R88">
        <v>0.99842122629545416</v>
      </c>
      <c r="S88">
        <v>39.647122265562949</v>
      </c>
      <c r="T88">
        <v>0.75964207793797678</v>
      </c>
      <c r="U88">
        <v>14.36297955851145</v>
      </c>
      <c r="V88">
        <v>0.60663003522213377</v>
      </c>
      <c r="W88">
        <v>3.7468893620565269</v>
      </c>
      <c r="X88">
        <v>0.35997961815987561</v>
      </c>
      <c r="Y88">
        <v>38.088365199267692</v>
      </c>
      <c r="Z88">
        <v>1.8200340902617984</v>
      </c>
      <c r="AA88">
        <v>41.419663583406717</v>
      </c>
      <c r="AB88">
        <v>1.4365383150060242</v>
      </c>
      <c r="AC88">
        <v>15.83764496512353</v>
      </c>
      <c r="AD88">
        <v>1.370597649028773</v>
      </c>
      <c r="AE88">
        <v>4.6543262522020603</v>
      </c>
      <c r="AF88">
        <v>0.68399837253438467</v>
      </c>
      <c r="AG88">
        <v>-4.1546436146013903</v>
      </c>
      <c r="AH88">
        <v>2.2457361534823344</v>
      </c>
      <c r="AI88">
        <v>6.4311513166717391E-2</v>
      </c>
      <c r="AJ88">
        <v>1.7725413178437677</v>
      </c>
      <c r="AK88">
        <v>1.696235980382371</v>
      </c>
      <c r="AL88">
        <v>0.29602985814658384</v>
      </c>
      <c r="AM88">
        <v>1.4746654066120808</v>
      </c>
      <c r="AN88">
        <v>1.5139511451154701</v>
      </c>
      <c r="AO88">
        <v>0.33003128950492605</v>
      </c>
      <c r="AP88">
        <v>0.90743689014553341</v>
      </c>
      <c r="AQ88">
        <v>0.80366163697638315</v>
      </c>
      <c r="AR88">
        <v>0.25884382364137415</v>
      </c>
      <c r="AS88" t="b">
        <f>IF(ISBLANK(AI88),"N/A",AND(IF(AG88&gt;0,TRUE,FALSE),IF(AI88&lt;0.05,TRUE,FALSE)))</f>
        <v>0</v>
      </c>
      <c r="AT88" t="b">
        <f>IF(ISBLANK(AI88),"N/A",AND(IF(AG88&lt;0,TRUE,FALSE),IF(AI88&lt;0.05,TRUE,FALSE)))</f>
        <v>0</v>
      </c>
      <c r="AU88" t="b">
        <f>IF(ISBLANK(AI88),"N/A",AI88&gt;0.05)</f>
        <v>1</v>
      </c>
      <c r="AV88" t="b">
        <f>IF(ISBLANK(AL88),"N/A",AND(IF(AJ88&gt;0,TRUE,FALSE),IF(AL88&lt;0.05,TRUE,FALSE)))</f>
        <v>0</v>
      </c>
      <c r="AW88" t="b">
        <f>IF(ISBLANK(AL88),"N/A",AND(IF(AJ88&lt;0,TRUE,FALSE),IF(AL88&lt;0.05,TRUE,FALSE)))</f>
        <v>0</v>
      </c>
      <c r="AX88" t="b">
        <f>IF(ISBLANK(AL88),"N/A",AL88&gt;0.05)</f>
        <v>1</v>
      </c>
      <c r="AY88" t="b">
        <f>IF(ISBLANK(AO88),"N/A",AND(IF(AM88&gt;0,TRUE,FALSE),IF(AO88&lt;0.05,TRUE,FALSE)))</f>
        <v>0</v>
      </c>
      <c r="AZ88" t="b">
        <f>IF(ISBLANK(AO88),"N/A",AND(IF(AM88&lt;0,TRUE,FALSE),IF(AO88&lt;0.05,TRUE,FALSE)))</f>
        <v>0</v>
      </c>
      <c r="BA88" t="b">
        <f>IF(ISBLANK(AO88),"N/A",AO88&gt;0.05)</f>
        <v>1</v>
      </c>
      <c r="BB88" t="b">
        <f>IF(ISBLANK(AR88),"N/A",AND(IF(AP88&gt;0,TRUE,FALSE),IF(AR88&lt;0.05,TRUE,FALSE)))</f>
        <v>0</v>
      </c>
      <c r="BC88" t="b">
        <f>IF(ISBLANK(AR88),"N/A",AND(IF(AP88&lt;0,TRUE,FALSE),IF(AR88&lt;0.05,TRUE,FALSE)))</f>
        <v>0</v>
      </c>
      <c r="BD88" t="b">
        <f>IF(ISBLANK(AR88),"N/A",AR88&gt;0.05)</f>
        <v>1</v>
      </c>
    </row>
    <row r="89" spans="1:56" x14ac:dyDescent="0.25">
      <c r="A89" t="str">
        <f>INDEX('Country and Variable Crosswalk'!B:B, MATCH('Urban Science Awareness 2015'!B89, 'Country and Variable Crosswalk'!A:A, 0))</f>
        <v>DNK</v>
      </c>
      <c r="B89" s="1">
        <v>208</v>
      </c>
      <c r="C89" t="s">
        <v>289</v>
      </c>
      <c r="D89" t="str">
        <f>INDEX('Country and Variable Crosswalk'!P:P, MATCH('Urban Science Awareness 2015'!C89, 'Country and Variable Crosswalk'!O:O, 0))</f>
        <v>Genetically</v>
      </c>
      <c r="E89">
        <f>IF(AS89=TRUE, 1, 0)</f>
        <v>0</v>
      </c>
      <c r="F89">
        <f>IF(AT89=TRUE, 1, 0)</f>
        <v>1</v>
      </c>
      <c r="G89">
        <f>IF(AU89=TRUE, 1, 0)</f>
        <v>0</v>
      </c>
      <c r="H89">
        <f>IF(AV89=TRUE, 1, 0)</f>
        <v>0</v>
      </c>
      <c r="I89">
        <f>IF(AW89=TRUE, 1, 0)</f>
        <v>1</v>
      </c>
      <c r="J89">
        <f>IF(AX89=TRUE, 1, 0)</f>
        <v>0</v>
      </c>
      <c r="K89">
        <f>IF(AY89=TRUE, 1, 0)</f>
        <v>0</v>
      </c>
      <c r="L89">
        <f>IF(AZ89=TRUE, 1, 0)</f>
        <v>0</v>
      </c>
      <c r="M89">
        <f>IF(BA89=TRUE, 1, 0)</f>
        <v>1</v>
      </c>
      <c r="N89">
        <f>IF(BB89=TRUE, 1, 0)</f>
        <v>1</v>
      </c>
      <c r="O89">
        <f>IF(BC89=TRUE, 1, 0)</f>
        <v>0</v>
      </c>
      <c r="P89">
        <f>IF(BD89=TRUE, 1, 0)</f>
        <v>0</v>
      </c>
      <c r="Q89">
        <v>23.659867322415892</v>
      </c>
      <c r="R89">
        <v>0.99603611562882988</v>
      </c>
      <c r="S89">
        <v>41.438993088815863</v>
      </c>
      <c r="T89">
        <v>0.93251329263549687</v>
      </c>
      <c r="U89">
        <v>26.86142024662405</v>
      </c>
      <c r="V89">
        <v>0.97309204675467043</v>
      </c>
      <c r="W89">
        <v>8.0397193421441955</v>
      </c>
      <c r="X89">
        <v>0.59725679125129494</v>
      </c>
      <c r="Y89">
        <v>19.55535301885838</v>
      </c>
      <c r="Z89">
        <v>1.5995621236989466</v>
      </c>
      <c r="AA89">
        <v>35.65684469655676</v>
      </c>
      <c r="AB89">
        <v>1.9085658748866123</v>
      </c>
      <c r="AC89">
        <v>31.3374861133113</v>
      </c>
      <c r="AD89">
        <v>2.1134199784072289</v>
      </c>
      <c r="AE89">
        <v>13.450316171273551</v>
      </c>
      <c r="AF89">
        <v>1.6910842722137645</v>
      </c>
      <c r="AG89">
        <v>-4.1045143035575116</v>
      </c>
      <c r="AH89">
        <v>1.8169358507008946</v>
      </c>
      <c r="AI89">
        <v>2.3881460315381631E-2</v>
      </c>
      <c r="AJ89">
        <v>-5.7821483922591028</v>
      </c>
      <c r="AK89">
        <v>2.2034917686101658</v>
      </c>
      <c r="AL89">
        <v>8.6882250737947177E-3</v>
      </c>
      <c r="AM89">
        <v>4.4760658666872501</v>
      </c>
      <c r="AN89">
        <v>2.4007653822290886</v>
      </c>
      <c r="AO89">
        <v>6.2260941977405934E-2</v>
      </c>
      <c r="AP89">
        <v>5.4105968291293554</v>
      </c>
      <c r="AQ89">
        <v>1.6951341957533292</v>
      </c>
      <c r="AR89">
        <v>1.4136970651360723E-3</v>
      </c>
      <c r="AS89" t="b">
        <f>IF(ISBLANK(AI89),"N/A",AND(IF(AG89&gt;0,TRUE,FALSE),IF(AI89&lt;0.05,TRUE,FALSE)))</f>
        <v>0</v>
      </c>
      <c r="AT89" t="b">
        <f>IF(ISBLANK(AI89),"N/A",AND(IF(AG89&lt;0,TRUE,FALSE),IF(AI89&lt;0.05,TRUE,FALSE)))</f>
        <v>1</v>
      </c>
      <c r="AU89" t="b">
        <f>IF(ISBLANK(AI89),"N/A",AI89&gt;0.05)</f>
        <v>0</v>
      </c>
      <c r="AV89" t="b">
        <f>IF(ISBLANK(AL89),"N/A",AND(IF(AJ89&gt;0,TRUE,FALSE),IF(AL89&lt;0.05,TRUE,FALSE)))</f>
        <v>0</v>
      </c>
      <c r="AW89" t="b">
        <f>IF(ISBLANK(AL89),"N/A",AND(IF(AJ89&lt;0,TRUE,FALSE),IF(AL89&lt;0.05,TRUE,FALSE)))</f>
        <v>1</v>
      </c>
      <c r="AX89" t="b">
        <f>IF(ISBLANK(AL89),"N/A",AL89&gt;0.05)</f>
        <v>0</v>
      </c>
      <c r="AY89" t="b">
        <f>IF(ISBLANK(AO89),"N/A",AND(IF(AM89&gt;0,TRUE,FALSE),IF(AO89&lt;0.05,TRUE,FALSE)))</f>
        <v>0</v>
      </c>
      <c r="AZ89" t="b">
        <f>IF(ISBLANK(AO89),"N/A",AND(IF(AM89&lt;0,TRUE,FALSE),IF(AO89&lt;0.05,TRUE,FALSE)))</f>
        <v>0</v>
      </c>
      <c r="BA89" t="b">
        <f>IF(ISBLANK(AO89),"N/A",AO89&gt;0.05)</f>
        <v>1</v>
      </c>
      <c r="BB89" t="b">
        <f>IF(ISBLANK(AR89),"N/A",AND(IF(AP89&gt;0,TRUE,FALSE),IF(AR89&lt;0.05,TRUE,FALSE)))</f>
        <v>1</v>
      </c>
      <c r="BC89" t="b">
        <f>IF(ISBLANK(AR89),"N/A",AND(IF(AP89&lt;0,TRUE,FALSE),IF(AR89&lt;0.05,TRUE,FALSE)))</f>
        <v>0</v>
      </c>
      <c r="BD89" t="b">
        <f>IF(ISBLANK(AR89),"N/A",AR89&gt;0.05)</f>
        <v>0</v>
      </c>
    </row>
    <row r="90" spans="1:56" x14ac:dyDescent="0.25">
      <c r="A90" t="str">
        <f>INDEX('Country and Variable Crosswalk'!B:B, MATCH('Urban Science Awareness 2015'!B90, 'Country and Variable Crosswalk'!A:A, 0))</f>
        <v>DOM</v>
      </c>
      <c r="B90" s="1">
        <v>214</v>
      </c>
      <c r="C90" t="s">
        <v>289</v>
      </c>
      <c r="D90" t="str">
        <f>INDEX('Country and Variable Crosswalk'!P:P, MATCH('Urban Science Awareness 2015'!C90, 'Country and Variable Crosswalk'!O:O, 0))</f>
        <v>Genetically</v>
      </c>
      <c r="E90">
        <f>IF(AS90=TRUE, 1, 0)</f>
        <v>0</v>
      </c>
      <c r="F90">
        <f>IF(AT90=TRUE, 1, 0)</f>
        <v>0</v>
      </c>
      <c r="G90">
        <f>IF(AU90=TRUE, 1, 0)</f>
        <v>1</v>
      </c>
      <c r="H90">
        <f>IF(AV90=TRUE, 1, 0)</f>
        <v>0</v>
      </c>
      <c r="I90">
        <f>IF(AW90=TRUE, 1, 0)</f>
        <v>0</v>
      </c>
      <c r="J90">
        <f>IF(AX90=TRUE, 1, 0)</f>
        <v>1</v>
      </c>
      <c r="K90">
        <f>IF(AY90=TRUE, 1, 0)</f>
        <v>0</v>
      </c>
      <c r="L90">
        <f>IF(AZ90=TRUE, 1, 0)</f>
        <v>0</v>
      </c>
      <c r="M90">
        <f>IF(BA90=TRUE, 1, 0)</f>
        <v>1</v>
      </c>
      <c r="N90">
        <f>IF(BB90=TRUE, 1, 0)</f>
        <v>0</v>
      </c>
      <c r="O90">
        <f>IF(BC90=TRUE, 1, 0)</f>
        <v>0</v>
      </c>
      <c r="P90">
        <f>IF(BD90=TRUE, 1, 0)</f>
        <v>1</v>
      </c>
      <c r="Q90">
        <v>29.96093733289203</v>
      </c>
      <c r="R90">
        <v>1.207267660690527</v>
      </c>
      <c r="S90">
        <v>38.722374617489471</v>
      </c>
      <c r="T90">
        <v>1.2422917776877622</v>
      </c>
      <c r="U90">
        <v>20.225203500089052</v>
      </c>
      <c r="V90">
        <v>1.0355251776602656</v>
      </c>
      <c r="W90">
        <v>11.09148454952944</v>
      </c>
      <c r="X90">
        <v>0.84413955087522197</v>
      </c>
      <c r="Y90">
        <v>27.79706105318834</v>
      </c>
      <c r="Z90">
        <v>1.3439764007810466</v>
      </c>
      <c r="AA90">
        <v>40.376473557017832</v>
      </c>
      <c r="AB90">
        <v>1.5053315647395069</v>
      </c>
      <c r="AC90">
        <v>22.596022913733179</v>
      </c>
      <c r="AD90">
        <v>1.2200849980214696</v>
      </c>
      <c r="AE90">
        <v>9.2304424760606523</v>
      </c>
      <c r="AF90">
        <v>0.91528461679480488</v>
      </c>
      <c r="AG90">
        <v>-2.1638762797036897</v>
      </c>
      <c r="AH90">
        <v>1.6638237261323621</v>
      </c>
      <c r="AI90">
        <v>0.19341452109440696</v>
      </c>
      <c r="AJ90">
        <v>1.6540989395283603</v>
      </c>
      <c r="AK90">
        <v>1.8458273516206567</v>
      </c>
      <c r="AL90">
        <v>0.37018400883803199</v>
      </c>
      <c r="AM90">
        <v>2.3708194136441278</v>
      </c>
      <c r="AN90">
        <v>1.5912231805841748</v>
      </c>
      <c r="AO90">
        <v>0.13624127740526312</v>
      </c>
      <c r="AP90">
        <v>-1.8610420734687878</v>
      </c>
      <c r="AQ90">
        <v>1.2190304036250919</v>
      </c>
      <c r="AR90">
        <v>0.12684616711099247</v>
      </c>
      <c r="AS90" t="b">
        <f>IF(ISBLANK(AI90),"N/A",AND(IF(AG90&gt;0,TRUE,FALSE),IF(AI90&lt;0.05,TRUE,FALSE)))</f>
        <v>0</v>
      </c>
      <c r="AT90" t="b">
        <f>IF(ISBLANK(AI90),"N/A",AND(IF(AG90&lt;0,TRUE,FALSE),IF(AI90&lt;0.05,TRUE,FALSE)))</f>
        <v>0</v>
      </c>
      <c r="AU90" t="b">
        <f>IF(ISBLANK(AI90),"N/A",AI90&gt;0.05)</f>
        <v>1</v>
      </c>
      <c r="AV90" t="b">
        <f>IF(ISBLANK(AL90),"N/A",AND(IF(AJ90&gt;0,TRUE,FALSE),IF(AL90&lt;0.05,TRUE,FALSE)))</f>
        <v>0</v>
      </c>
      <c r="AW90" t="b">
        <f>IF(ISBLANK(AL90),"N/A",AND(IF(AJ90&lt;0,TRUE,FALSE),IF(AL90&lt;0.05,TRUE,FALSE)))</f>
        <v>0</v>
      </c>
      <c r="AX90" t="b">
        <f>IF(ISBLANK(AL90),"N/A",AL90&gt;0.05)</f>
        <v>1</v>
      </c>
      <c r="AY90" t="b">
        <f>IF(ISBLANK(AO90),"N/A",AND(IF(AM90&gt;0,TRUE,FALSE),IF(AO90&lt;0.05,TRUE,FALSE)))</f>
        <v>0</v>
      </c>
      <c r="AZ90" t="b">
        <f>IF(ISBLANK(AO90),"N/A",AND(IF(AM90&lt;0,TRUE,FALSE),IF(AO90&lt;0.05,TRUE,FALSE)))</f>
        <v>0</v>
      </c>
      <c r="BA90" t="b">
        <f>IF(ISBLANK(AO90),"N/A",AO90&gt;0.05)</f>
        <v>1</v>
      </c>
      <c r="BB90" t="b">
        <f>IF(ISBLANK(AR90),"N/A",AND(IF(AP90&gt;0,TRUE,FALSE),IF(AR90&lt;0.05,TRUE,FALSE)))</f>
        <v>0</v>
      </c>
      <c r="BC90" t="b">
        <f>IF(ISBLANK(AR90),"N/A",AND(IF(AP90&lt;0,TRUE,FALSE),IF(AR90&lt;0.05,TRUE,FALSE)))</f>
        <v>0</v>
      </c>
      <c r="BD90" t="b">
        <f>IF(ISBLANK(AR90),"N/A",AR90&gt;0.05)</f>
        <v>1</v>
      </c>
    </row>
    <row r="91" spans="1:56" x14ac:dyDescent="0.25">
      <c r="A91" t="str">
        <f>INDEX('Country and Variable Crosswalk'!B:B, MATCH('Urban Science Awareness 2015'!B91, 'Country and Variable Crosswalk'!A:A, 0))</f>
        <v>EST</v>
      </c>
      <c r="B91" s="1">
        <v>233</v>
      </c>
      <c r="C91" t="s">
        <v>289</v>
      </c>
      <c r="D91" t="str">
        <f>INDEX('Country and Variable Crosswalk'!P:P, MATCH('Urban Science Awareness 2015'!C91, 'Country and Variable Crosswalk'!O:O, 0))</f>
        <v>Genetically</v>
      </c>
      <c r="E91">
        <f>IF(AS91=TRUE, 1, 0)</f>
        <v>0</v>
      </c>
      <c r="F91">
        <f>IF(AT91=TRUE, 1, 0)</f>
        <v>1</v>
      </c>
      <c r="G91">
        <f>IF(AU91=TRUE, 1, 0)</f>
        <v>0</v>
      </c>
      <c r="H91">
        <f>IF(AV91=TRUE, 1, 0)</f>
        <v>0</v>
      </c>
      <c r="I91">
        <f>IF(AW91=TRUE, 1, 0)</f>
        <v>1</v>
      </c>
      <c r="J91">
        <f>IF(AX91=TRUE, 1, 0)</f>
        <v>0</v>
      </c>
      <c r="K91">
        <f>IF(AY91=TRUE, 1, 0)</f>
        <v>1</v>
      </c>
      <c r="L91">
        <f>IF(AZ91=TRUE, 1, 0)</f>
        <v>0</v>
      </c>
      <c r="M91">
        <f>IF(BA91=TRUE, 1, 0)</f>
        <v>0</v>
      </c>
      <c r="N91">
        <f>IF(BB91=TRUE, 1, 0)</f>
        <v>1</v>
      </c>
      <c r="O91">
        <f>IF(BC91=TRUE, 1, 0)</f>
        <v>0</v>
      </c>
      <c r="P91">
        <f>IF(BD91=TRUE, 1, 0)</f>
        <v>0</v>
      </c>
      <c r="Q91">
        <v>13.90892341249538</v>
      </c>
      <c r="R91">
        <v>0.84292587243775574</v>
      </c>
      <c r="S91">
        <v>33.039602231513797</v>
      </c>
      <c r="T91">
        <v>1.0529724458392355</v>
      </c>
      <c r="U91">
        <v>34.412908628454652</v>
      </c>
      <c r="V91">
        <v>1.074542562998041</v>
      </c>
      <c r="W91">
        <v>18.638565727536161</v>
      </c>
      <c r="X91">
        <v>0.98508462290814147</v>
      </c>
      <c r="Y91">
        <v>9.3976070841758954</v>
      </c>
      <c r="Z91">
        <v>0.88196530285379715</v>
      </c>
      <c r="AA91">
        <v>24.321043166576509</v>
      </c>
      <c r="AB91">
        <v>1.125467134777322</v>
      </c>
      <c r="AC91">
        <v>41.511406161797993</v>
      </c>
      <c r="AD91">
        <v>1.1997945017805018</v>
      </c>
      <c r="AE91">
        <v>24.7699435874496</v>
      </c>
      <c r="AF91">
        <v>1.2674343323977189</v>
      </c>
      <c r="AG91">
        <v>-4.5113163283194844</v>
      </c>
      <c r="AH91">
        <v>1.2509978816832692</v>
      </c>
      <c r="AI91">
        <v>3.1074453190428337E-4</v>
      </c>
      <c r="AJ91">
        <v>-8.7185590649372884</v>
      </c>
      <c r="AK91">
        <v>1.6466023144795836</v>
      </c>
      <c r="AL91">
        <v>1.1909561899422516E-7</v>
      </c>
      <c r="AM91">
        <v>7.0984975333433411</v>
      </c>
      <c r="AN91">
        <v>1.6773558060434015</v>
      </c>
      <c r="AO91">
        <v>2.3166677489124624E-5</v>
      </c>
      <c r="AP91">
        <v>6.1313778599134388</v>
      </c>
      <c r="AQ91">
        <v>1.7446240504886095</v>
      </c>
      <c r="AR91">
        <v>4.4068096409050083E-4</v>
      </c>
      <c r="AS91" t="b">
        <f>IF(ISBLANK(AI91),"N/A",AND(IF(AG91&gt;0,TRUE,FALSE),IF(AI91&lt;0.05,TRUE,FALSE)))</f>
        <v>0</v>
      </c>
      <c r="AT91" t="b">
        <f>IF(ISBLANK(AI91),"N/A",AND(IF(AG91&lt;0,TRUE,FALSE),IF(AI91&lt;0.05,TRUE,FALSE)))</f>
        <v>1</v>
      </c>
      <c r="AU91" t="b">
        <f>IF(ISBLANK(AI91),"N/A",AI91&gt;0.05)</f>
        <v>0</v>
      </c>
      <c r="AV91" t="b">
        <f>IF(ISBLANK(AL91),"N/A",AND(IF(AJ91&gt;0,TRUE,FALSE),IF(AL91&lt;0.05,TRUE,FALSE)))</f>
        <v>0</v>
      </c>
      <c r="AW91" t="b">
        <f>IF(ISBLANK(AL91),"N/A",AND(IF(AJ91&lt;0,TRUE,FALSE),IF(AL91&lt;0.05,TRUE,FALSE)))</f>
        <v>1</v>
      </c>
      <c r="AX91" t="b">
        <f>IF(ISBLANK(AL91),"N/A",AL91&gt;0.05)</f>
        <v>0</v>
      </c>
      <c r="AY91" t="b">
        <f>IF(ISBLANK(AO91),"N/A",AND(IF(AM91&gt;0,TRUE,FALSE),IF(AO91&lt;0.05,TRUE,FALSE)))</f>
        <v>1</v>
      </c>
      <c r="AZ91" t="b">
        <f>IF(ISBLANK(AO91),"N/A",AND(IF(AM91&lt;0,TRUE,FALSE),IF(AO91&lt;0.05,TRUE,FALSE)))</f>
        <v>0</v>
      </c>
      <c r="BA91" t="b">
        <f>IF(ISBLANK(AO91),"N/A",AO91&gt;0.05)</f>
        <v>0</v>
      </c>
      <c r="BB91" t="b">
        <f>IF(ISBLANK(AR91),"N/A",AND(IF(AP91&gt;0,TRUE,FALSE),IF(AR91&lt;0.05,TRUE,FALSE)))</f>
        <v>1</v>
      </c>
      <c r="BC91" t="b">
        <f>IF(ISBLANK(AR91),"N/A",AND(IF(AP91&lt;0,TRUE,FALSE),IF(AR91&lt;0.05,TRUE,FALSE)))</f>
        <v>0</v>
      </c>
      <c r="BD91" t="b">
        <f>IF(ISBLANK(AR91),"N/A",AR91&gt;0.05)</f>
        <v>0</v>
      </c>
    </row>
    <row r="92" spans="1:56" x14ac:dyDescent="0.25">
      <c r="A92" t="str">
        <f>INDEX('Country and Variable Crosswalk'!B:B, MATCH('Urban Science Awareness 2015'!B92, 'Country and Variable Crosswalk'!A:A, 0))</f>
        <v>FIN</v>
      </c>
      <c r="B92" s="1">
        <v>246</v>
      </c>
      <c r="C92" t="s">
        <v>289</v>
      </c>
      <c r="D92" t="str">
        <f>INDEX('Country and Variable Crosswalk'!P:P, MATCH('Urban Science Awareness 2015'!C92, 'Country and Variable Crosswalk'!O:O, 0))</f>
        <v>Genetically</v>
      </c>
      <c r="E92">
        <f>IF(AS92=TRUE, 1, 0)</f>
        <v>0</v>
      </c>
      <c r="F92">
        <f>IF(AT92=TRUE, 1, 0)</f>
        <v>0</v>
      </c>
      <c r="G92">
        <f>IF(AU92=TRUE, 1, 0)</f>
        <v>1</v>
      </c>
      <c r="H92">
        <f>IF(AV92=TRUE, 1, 0)</f>
        <v>0</v>
      </c>
      <c r="I92">
        <f>IF(AW92=TRUE, 1, 0)</f>
        <v>0</v>
      </c>
      <c r="J92">
        <f>IF(AX92=TRUE, 1, 0)</f>
        <v>1</v>
      </c>
      <c r="K92">
        <f>IF(AY92=TRUE, 1, 0)</f>
        <v>0</v>
      </c>
      <c r="L92">
        <f>IF(AZ92=TRUE, 1, 0)</f>
        <v>0</v>
      </c>
      <c r="M92">
        <f>IF(BA92=TRUE, 1, 0)</f>
        <v>1</v>
      </c>
      <c r="N92">
        <f>IF(BB92=TRUE, 1, 0)</f>
        <v>0</v>
      </c>
      <c r="O92">
        <f>IF(BC92=TRUE, 1, 0)</f>
        <v>0</v>
      </c>
      <c r="P92">
        <f>IF(BD92=TRUE, 1, 0)</f>
        <v>1</v>
      </c>
      <c r="Q92">
        <v>28.391738874923469</v>
      </c>
      <c r="R92">
        <v>1.3126341536229715</v>
      </c>
      <c r="S92">
        <v>44.357229893467661</v>
      </c>
      <c r="T92">
        <v>0.84655059602104465</v>
      </c>
      <c r="U92">
        <v>21.872965600023029</v>
      </c>
      <c r="V92">
        <v>1.0377485312406878</v>
      </c>
      <c r="W92">
        <v>5.3780656315858408</v>
      </c>
      <c r="X92">
        <v>0.43557994363422498</v>
      </c>
      <c r="Y92">
        <v>27.983318852053092</v>
      </c>
      <c r="Z92">
        <v>1.3173166730190142</v>
      </c>
      <c r="AA92">
        <v>43.621754631768617</v>
      </c>
      <c r="AB92">
        <v>1.3116226590932887</v>
      </c>
      <c r="AC92">
        <v>22.463602384496099</v>
      </c>
      <c r="AD92">
        <v>1.3836018437811066</v>
      </c>
      <c r="AE92">
        <v>5.9313241316821834</v>
      </c>
      <c r="AF92">
        <v>0.53122725314489505</v>
      </c>
      <c r="AG92">
        <v>-0.40842002287037715</v>
      </c>
      <c r="AH92">
        <v>1.8994967249117487</v>
      </c>
      <c r="AI92">
        <v>0.82975573270347303</v>
      </c>
      <c r="AJ92">
        <v>-0.73547526169904387</v>
      </c>
      <c r="AK92">
        <v>1.6004359327229978</v>
      </c>
      <c r="AL92">
        <v>0.64584153003555023</v>
      </c>
      <c r="AM92">
        <v>0.59063678447306955</v>
      </c>
      <c r="AN92">
        <v>1.8421712710314584</v>
      </c>
      <c r="AO92">
        <v>0.74849844865380311</v>
      </c>
      <c r="AP92">
        <v>0.55325850009634259</v>
      </c>
      <c r="AQ92">
        <v>0.6538919834464556</v>
      </c>
      <c r="AR92">
        <v>0.39749654027211556</v>
      </c>
      <c r="AS92" t="b">
        <f>IF(ISBLANK(AI92),"N/A",AND(IF(AG92&gt;0,TRUE,FALSE),IF(AI92&lt;0.05,TRUE,FALSE)))</f>
        <v>0</v>
      </c>
      <c r="AT92" t="b">
        <f>IF(ISBLANK(AI92),"N/A",AND(IF(AG92&lt;0,TRUE,FALSE),IF(AI92&lt;0.05,TRUE,FALSE)))</f>
        <v>0</v>
      </c>
      <c r="AU92" t="b">
        <f>IF(ISBLANK(AI92),"N/A",AI92&gt;0.05)</f>
        <v>1</v>
      </c>
      <c r="AV92" t="b">
        <f>IF(ISBLANK(AL92),"N/A",AND(IF(AJ92&gt;0,TRUE,FALSE),IF(AL92&lt;0.05,TRUE,FALSE)))</f>
        <v>0</v>
      </c>
      <c r="AW92" t="b">
        <f>IF(ISBLANK(AL92),"N/A",AND(IF(AJ92&lt;0,TRUE,FALSE),IF(AL92&lt;0.05,TRUE,FALSE)))</f>
        <v>0</v>
      </c>
      <c r="AX92" t="b">
        <f>IF(ISBLANK(AL92),"N/A",AL92&gt;0.05)</f>
        <v>1</v>
      </c>
      <c r="AY92" t="b">
        <f>IF(ISBLANK(AO92),"N/A",AND(IF(AM92&gt;0,TRUE,FALSE),IF(AO92&lt;0.05,TRUE,FALSE)))</f>
        <v>0</v>
      </c>
      <c r="AZ92" t="b">
        <f>IF(ISBLANK(AO92),"N/A",AND(IF(AM92&lt;0,TRUE,FALSE),IF(AO92&lt;0.05,TRUE,FALSE)))</f>
        <v>0</v>
      </c>
      <c r="BA92" t="b">
        <f>IF(ISBLANK(AO92),"N/A",AO92&gt;0.05)</f>
        <v>1</v>
      </c>
      <c r="BB92" t="b">
        <f>IF(ISBLANK(AR92),"N/A",AND(IF(AP92&gt;0,TRUE,FALSE),IF(AR92&lt;0.05,TRUE,FALSE)))</f>
        <v>0</v>
      </c>
      <c r="BC92" t="b">
        <f>IF(ISBLANK(AR92),"N/A",AND(IF(AP92&lt;0,TRUE,FALSE),IF(AR92&lt;0.05,TRUE,FALSE)))</f>
        <v>0</v>
      </c>
      <c r="BD92" t="b">
        <f>IF(ISBLANK(AR92),"N/A",AR92&gt;0.05)</f>
        <v>1</v>
      </c>
    </row>
    <row r="93" spans="1:56" x14ac:dyDescent="0.25">
      <c r="A93" t="str">
        <f>INDEX('Country and Variable Crosswalk'!B:B, MATCH('Urban Science Awareness 2015'!B93, 'Country and Variable Crosswalk'!A:A, 0))</f>
        <v>FRA</v>
      </c>
      <c r="B93" s="1">
        <v>250</v>
      </c>
      <c r="C93" t="s">
        <v>289</v>
      </c>
      <c r="D93" t="str">
        <f>INDEX('Country and Variable Crosswalk'!P:P, MATCH('Urban Science Awareness 2015'!C93, 'Country and Variable Crosswalk'!O:O, 0))</f>
        <v>Genetically</v>
      </c>
      <c r="E93">
        <f>IF(AS93=TRUE, 1, 0)</f>
        <v>0</v>
      </c>
      <c r="F93">
        <f>IF(AT93=TRUE, 1, 0)</f>
        <v>0</v>
      </c>
      <c r="G93">
        <f>IF(AU93=TRUE, 1, 0)</f>
        <v>1</v>
      </c>
      <c r="H93">
        <f>IF(AV93=TRUE, 1, 0)</f>
        <v>0</v>
      </c>
      <c r="I93">
        <f>IF(AW93=TRUE, 1, 0)</f>
        <v>0</v>
      </c>
      <c r="J93">
        <f>IF(AX93=TRUE, 1, 0)</f>
        <v>1</v>
      </c>
      <c r="K93">
        <f>IF(AY93=TRUE, 1, 0)</f>
        <v>0</v>
      </c>
      <c r="L93">
        <f>IF(AZ93=TRUE, 1, 0)</f>
        <v>0</v>
      </c>
      <c r="M93">
        <f>IF(BA93=TRUE, 1, 0)</f>
        <v>1</v>
      </c>
      <c r="N93">
        <f>IF(BB93=TRUE, 1, 0)</f>
        <v>0</v>
      </c>
      <c r="O93">
        <f>IF(BC93=TRUE, 1, 0)</f>
        <v>0</v>
      </c>
      <c r="P93">
        <f>IF(BD93=TRUE, 1, 0)</f>
        <v>1</v>
      </c>
      <c r="Q93">
        <v>10.828642057632891</v>
      </c>
      <c r="R93">
        <v>0.71094048849494684</v>
      </c>
      <c r="S93">
        <v>29.370439239080369</v>
      </c>
      <c r="T93">
        <v>0.92183149545102683</v>
      </c>
      <c r="U93">
        <v>42.591762105431499</v>
      </c>
      <c r="V93">
        <v>0.99552592300050269</v>
      </c>
      <c r="W93">
        <v>17.20915659785523</v>
      </c>
      <c r="X93">
        <v>0.93975213483204656</v>
      </c>
      <c r="Y93">
        <v>9.7024730891605682</v>
      </c>
      <c r="Z93">
        <v>1.1165522028458099</v>
      </c>
      <c r="AA93">
        <v>27.1913987154967</v>
      </c>
      <c r="AB93">
        <v>1.5760982021331371</v>
      </c>
      <c r="AC93">
        <v>43.918238150352572</v>
      </c>
      <c r="AD93">
        <v>1.6119798471830209</v>
      </c>
      <c r="AE93">
        <v>19.187890044990141</v>
      </c>
      <c r="AF93">
        <v>1.5703252935221661</v>
      </c>
      <c r="AG93">
        <v>-1.1261689684723226</v>
      </c>
      <c r="AH93">
        <v>1.5285245071146687</v>
      </c>
      <c r="AI93">
        <v>0.46126303864848384</v>
      </c>
      <c r="AJ93">
        <v>-2.1790405235836694</v>
      </c>
      <c r="AK93">
        <v>1.9943590730146865</v>
      </c>
      <c r="AL93">
        <v>0.27456862569765222</v>
      </c>
      <c r="AM93">
        <v>1.3264760449210726</v>
      </c>
      <c r="AN93">
        <v>2.1075139742069613</v>
      </c>
      <c r="AO93">
        <v>0.52908512183186174</v>
      </c>
      <c r="AP93">
        <v>1.9787334471349105</v>
      </c>
      <c r="AQ93">
        <v>1.8492067843019768</v>
      </c>
      <c r="AR93">
        <v>0.28459930362543684</v>
      </c>
      <c r="AS93" t="b">
        <f>IF(ISBLANK(AI93),"N/A",AND(IF(AG93&gt;0,TRUE,FALSE),IF(AI93&lt;0.05,TRUE,FALSE)))</f>
        <v>0</v>
      </c>
      <c r="AT93" t="b">
        <f>IF(ISBLANK(AI93),"N/A",AND(IF(AG93&lt;0,TRUE,FALSE),IF(AI93&lt;0.05,TRUE,FALSE)))</f>
        <v>0</v>
      </c>
      <c r="AU93" t="b">
        <f>IF(ISBLANK(AI93),"N/A",AI93&gt;0.05)</f>
        <v>1</v>
      </c>
      <c r="AV93" t="b">
        <f>IF(ISBLANK(AL93),"N/A",AND(IF(AJ93&gt;0,TRUE,FALSE),IF(AL93&lt;0.05,TRUE,FALSE)))</f>
        <v>0</v>
      </c>
      <c r="AW93" t="b">
        <f>IF(ISBLANK(AL93),"N/A",AND(IF(AJ93&lt;0,TRUE,FALSE),IF(AL93&lt;0.05,TRUE,FALSE)))</f>
        <v>0</v>
      </c>
      <c r="AX93" t="b">
        <f>IF(ISBLANK(AL93),"N/A",AL93&gt;0.05)</f>
        <v>1</v>
      </c>
      <c r="AY93" t="b">
        <f>IF(ISBLANK(AO93),"N/A",AND(IF(AM93&gt;0,TRUE,FALSE),IF(AO93&lt;0.05,TRUE,FALSE)))</f>
        <v>0</v>
      </c>
      <c r="AZ93" t="b">
        <f>IF(ISBLANK(AO93),"N/A",AND(IF(AM93&lt;0,TRUE,FALSE),IF(AO93&lt;0.05,TRUE,FALSE)))</f>
        <v>0</v>
      </c>
      <c r="BA93" t="b">
        <f>IF(ISBLANK(AO93),"N/A",AO93&gt;0.05)</f>
        <v>1</v>
      </c>
      <c r="BB93" t="b">
        <f>IF(ISBLANK(AR93),"N/A",AND(IF(AP93&gt;0,TRUE,FALSE),IF(AR93&lt;0.05,TRUE,FALSE)))</f>
        <v>0</v>
      </c>
      <c r="BC93" t="b">
        <f>IF(ISBLANK(AR93),"N/A",AND(IF(AP93&lt;0,TRUE,FALSE),IF(AR93&lt;0.05,TRUE,FALSE)))</f>
        <v>0</v>
      </c>
      <c r="BD93" t="b">
        <f>IF(ISBLANK(AR93),"N/A",AR93&gt;0.05)</f>
        <v>1</v>
      </c>
    </row>
    <row r="94" spans="1:56" x14ac:dyDescent="0.25">
      <c r="A94" t="str">
        <f>INDEX('Country and Variable Crosswalk'!B:B, MATCH('Urban Science Awareness 2015'!B94, 'Country and Variable Crosswalk'!A:A, 0))</f>
        <v>GEO</v>
      </c>
      <c r="B94" s="1">
        <v>268</v>
      </c>
      <c r="C94" t="s">
        <v>289</v>
      </c>
      <c r="D94" t="str">
        <f>INDEX('Country and Variable Crosswalk'!P:P, MATCH('Urban Science Awareness 2015'!C94, 'Country and Variable Crosswalk'!O:O, 0))</f>
        <v>Genetically</v>
      </c>
      <c r="E94">
        <f>IF(AS94=TRUE, 1, 0)</f>
        <v>0</v>
      </c>
      <c r="F94">
        <f>IF(AT94=TRUE, 1, 0)</f>
        <v>1</v>
      </c>
      <c r="G94">
        <f>IF(AU94=TRUE, 1, 0)</f>
        <v>0</v>
      </c>
      <c r="H94">
        <f>IF(AV94=TRUE, 1, 0)</f>
        <v>0</v>
      </c>
      <c r="I94">
        <f>IF(AW94=TRUE, 1, 0)</f>
        <v>1</v>
      </c>
      <c r="J94">
        <f>IF(AX94=TRUE, 1, 0)</f>
        <v>0</v>
      </c>
      <c r="K94">
        <f>IF(AY94=TRUE, 1, 0)</f>
        <v>0</v>
      </c>
      <c r="L94">
        <f>IF(AZ94=TRUE, 1, 0)</f>
        <v>0</v>
      </c>
      <c r="M94">
        <f>IF(BA94=TRUE, 1, 0)</f>
        <v>1</v>
      </c>
      <c r="N94">
        <f>IF(BB94=TRUE, 1, 0)</f>
        <v>1</v>
      </c>
      <c r="O94">
        <f>IF(BC94=TRUE, 1, 0)</f>
        <v>0</v>
      </c>
      <c r="P94">
        <f>IF(BD94=TRUE, 1, 0)</f>
        <v>0</v>
      </c>
      <c r="Q94">
        <v>17.739924293827102</v>
      </c>
      <c r="R94">
        <v>0.84611577242541391</v>
      </c>
      <c r="S94">
        <v>41.59434808981797</v>
      </c>
      <c r="T94">
        <v>1.2840068010168126</v>
      </c>
      <c r="U94">
        <v>30.58226861875454</v>
      </c>
      <c r="V94">
        <v>1.0543858060601863</v>
      </c>
      <c r="W94">
        <v>10.083458997600371</v>
      </c>
      <c r="X94">
        <v>0.6397030796151576</v>
      </c>
      <c r="Y94">
        <v>15.17418964548968</v>
      </c>
      <c r="Z94">
        <v>0.79804105619803234</v>
      </c>
      <c r="AA94">
        <v>37.114822966998027</v>
      </c>
      <c r="AB94">
        <v>1.2602501207339358</v>
      </c>
      <c r="AC94">
        <v>33.497801261094843</v>
      </c>
      <c r="AD94">
        <v>1.249991219765151</v>
      </c>
      <c r="AE94">
        <v>14.21318612641744</v>
      </c>
      <c r="AF94">
        <v>0.92269740438775139</v>
      </c>
      <c r="AG94">
        <v>-2.5657346483374219</v>
      </c>
      <c r="AH94">
        <v>1.1018838567110074</v>
      </c>
      <c r="AI94">
        <v>1.9885661280267794E-2</v>
      </c>
      <c r="AJ94">
        <v>-4.4795251228199433</v>
      </c>
      <c r="AK94">
        <v>1.7119144514492355</v>
      </c>
      <c r="AL94">
        <v>8.8790627929876027E-3</v>
      </c>
      <c r="AM94">
        <v>2.9155326423403025</v>
      </c>
      <c r="AN94">
        <v>1.5953548224898204</v>
      </c>
      <c r="AO94">
        <v>6.7622582571280315E-2</v>
      </c>
      <c r="AP94">
        <v>4.1297271288170698</v>
      </c>
      <c r="AQ94">
        <v>1.1627168140407573</v>
      </c>
      <c r="AR94">
        <v>3.8261862813372715E-4</v>
      </c>
      <c r="AS94" t="b">
        <f>IF(ISBLANK(AI94),"N/A",AND(IF(AG94&gt;0,TRUE,FALSE),IF(AI94&lt;0.05,TRUE,FALSE)))</f>
        <v>0</v>
      </c>
      <c r="AT94" t="b">
        <f>IF(ISBLANK(AI94),"N/A",AND(IF(AG94&lt;0,TRUE,FALSE),IF(AI94&lt;0.05,TRUE,FALSE)))</f>
        <v>1</v>
      </c>
      <c r="AU94" t="b">
        <f>IF(ISBLANK(AI94),"N/A",AI94&gt;0.05)</f>
        <v>0</v>
      </c>
      <c r="AV94" t="b">
        <f>IF(ISBLANK(AL94),"N/A",AND(IF(AJ94&gt;0,TRUE,FALSE),IF(AL94&lt;0.05,TRUE,FALSE)))</f>
        <v>0</v>
      </c>
      <c r="AW94" t="b">
        <f>IF(ISBLANK(AL94),"N/A",AND(IF(AJ94&lt;0,TRUE,FALSE),IF(AL94&lt;0.05,TRUE,FALSE)))</f>
        <v>1</v>
      </c>
      <c r="AX94" t="b">
        <f>IF(ISBLANK(AL94),"N/A",AL94&gt;0.05)</f>
        <v>0</v>
      </c>
      <c r="AY94" t="b">
        <f>IF(ISBLANK(AO94),"N/A",AND(IF(AM94&gt;0,TRUE,FALSE),IF(AO94&lt;0.05,TRUE,FALSE)))</f>
        <v>0</v>
      </c>
      <c r="AZ94" t="b">
        <f>IF(ISBLANK(AO94),"N/A",AND(IF(AM94&lt;0,TRUE,FALSE),IF(AO94&lt;0.05,TRUE,FALSE)))</f>
        <v>0</v>
      </c>
      <c r="BA94" t="b">
        <f>IF(ISBLANK(AO94),"N/A",AO94&gt;0.05)</f>
        <v>1</v>
      </c>
      <c r="BB94" t="b">
        <f>IF(ISBLANK(AR94),"N/A",AND(IF(AP94&gt;0,TRUE,FALSE),IF(AR94&lt;0.05,TRUE,FALSE)))</f>
        <v>1</v>
      </c>
      <c r="BC94" t="b">
        <f>IF(ISBLANK(AR94),"N/A",AND(IF(AP94&lt;0,TRUE,FALSE),IF(AR94&lt;0.05,TRUE,FALSE)))</f>
        <v>0</v>
      </c>
      <c r="BD94" t="b">
        <f>IF(ISBLANK(AR94),"N/A",AR94&gt;0.05)</f>
        <v>0</v>
      </c>
    </row>
    <row r="95" spans="1:56" x14ac:dyDescent="0.25">
      <c r="A95" t="str">
        <f>INDEX('Country and Variable Crosswalk'!B:B, MATCH('Urban Science Awareness 2015'!B95, 'Country and Variable Crosswalk'!A:A, 0))</f>
        <v>DEU</v>
      </c>
      <c r="B95" s="1">
        <v>276</v>
      </c>
      <c r="C95" t="s">
        <v>289</v>
      </c>
      <c r="D95" t="str">
        <f>INDEX('Country and Variable Crosswalk'!P:P, MATCH('Urban Science Awareness 2015'!C95, 'Country and Variable Crosswalk'!O:O, 0))</f>
        <v>Genetically</v>
      </c>
      <c r="E95">
        <f>IF(AS95=TRUE, 1, 0)</f>
        <v>0</v>
      </c>
      <c r="F95">
        <f>IF(AT95=TRUE, 1, 0)</f>
        <v>0</v>
      </c>
      <c r="G95">
        <f>IF(AU95=TRUE, 1, 0)</f>
        <v>1</v>
      </c>
      <c r="H95">
        <f>IF(AV95=TRUE, 1, 0)</f>
        <v>0</v>
      </c>
      <c r="I95">
        <f>IF(AW95=TRUE, 1, 0)</f>
        <v>0</v>
      </c>
      <c r="J95">
        <f>IF(AX95=TRUE, 1, 0)</f>
        <v>1</v>
      </c>
      <c r="K95">
        <f>IF(AY95=TRUE, 1, 0)</f>
        <v>0</v>
      </c>
      <c r="L95">
        <f>IF(AZ95=TRUE, 1, 0)</f>
        <v>0</v>
      </c>
      <c r="M95">
        <f>IF(BA95=TRUE, 1, 0)</f>
        <v>1</v>
      </c>
      <c r="N95">
        <f>IF(BB95=TRUE, 1, 0)</f>
        <v>0</v>
      </c>
      <c r="O95">
        <f>IF(BC95=TRUE, 1, 0)</f>
        <v>0</v>
      </c>
      <c r="P95">
        <f>IF(BD95=TRUE, 1, 0)</f>
        <v>1</v>
      </c>
      <c r="Q95">
        <v>22.483886627502748</v>
      </c>
      <c r="R95">
        <v>0.98744590760865669</v>
      </c>
      <c r="S95">
        <v>41.283755987721683</v>
      </c>
      <c r="T95">
        <v>1.0467506890334355</v>
      </c>
      <c r="U95">
        <v>28.025529168060949</v>
      </c>
      <c r="V95">
        <v>1.1403372323204675</v>
      </c>
      <c r="W95">
        <v>8.2068282167146123</v>
      </c>
      <c r="X95">
        <v>0.56571157559476026</v>
      </c>
      <c r="Y95">
        <v>25.566245591939001</v>
      </c>
      <c r="Z95">
        <v>2.4808367604044048</v>
      </c>
      <c r="AA95">
        <v>40.547736639318089</v>
      </c>
      <c r="AB95">
        <v>1.2317155712815906</v>
      </c>
      <c r="AC95">
        <v>24.236222736460888</v>
      </c>
      <c r="AD95">
        <v>1.9142667644939442</v>
      </c>
      <c r="AE95">
        <v>9.6497950322820305</v>
      </c>
      <c r="AF95">
        <v>1.0716678642569113</v>
      </c>
      <c r="AG95">
        <v>3.0823589644362528</v>
      </c>
      <c r="AH95">
        <v>2.8333161312776407</v>
      </c>
      <c r="AI95">
        <v>0.27664013730893205</v>
      </c>
      <c r="AJ95">
        <v>-0.73601934840359462</v>
      </c>
      <c r="AK95">
        <v>1.635877352994775</v>
      </c>
      <c r="AL95">
        <v>0.65276574136376797</v>
      </c>
      <c r="AM95">
        <v>-3.7893064316000604</v>
      </c>
      <c r="AN95">
        <v>2.1899809653812623</v>
      </c>
      <c r="AO95">
        <v>8.357812736102091E-2</v>
      </c>
      <c r="AP95">
        <v>1.4429668155674182</v>
      </c>
      <c r="AQ95">
        <v>1.2510641056226803</v>
      </c>
      <c r="AR95">
        <v>0.24874969260673285</v>
      </c>
      <c r="AS95" t="b">
        <f>IF(ISBLANK(AI95),"N/A",AND(IF(AG95&gt;0,TRUE,FALSE),IF(AI95&lt;0.05,TRUE,FALSE)))</f>
        <v>0</v>
      </c>
      <c r="AT95" t="b">
        <f>IF(ISBLANK(AI95),"N/A",AND(IF(AG95&lt;0,TRUE,FALSE),IF(AI95&lt;0.05,TRUE,FALSE)))</f>
        <v>0</v>
      </c>
      <c r="AU95" t="b">
        <f>IF(ISBLANK(AI95),"N/A",AI95&gt;0.05)</f>
        <v>1</v>
      </c>
      <c r="AV95" t="b">
        <f>IF(ISBLANK(AL95),"N/A",AND(IF(AJ95&gt;0,TRUE,FALSE),IF(AL95&lt;0.05,TRUE,FALSE)))</f>
        <v>0</v>
      </c>
      <c r="AW95" t="b">
        <f>IF(ISBLANK(AL95),"N/A",AND(IF(AJ95&lt;0,TRUE,FALSE),IF(AL95&lt;0.05,TRUE,FALSE)))</f>
        <v>0</v>
      </c>
      <c r="AX95" t="b">
        <f>IF(ISBLANK(AL95),"N/A",AL95&gt;0.05)</f>
        <v>1</v>
      </c>
      <c r="AY95" t="b">
        <f>IF(ISBLANK(AO95),"N/A",AND(IF(AM95&gt;0,TRUE,FALSE),IF(AO95&lt;0.05,TRUE,FALSE)))</f>
        <v>0</v>
      </c>
      <c r="AZ95" t="b">
        <f>IF(ISBLANK(AO95),"N/A",AND(IF(AM95&lt;0,TRUE,FALSE),IF(AO95&lt;0.05,TRUE,FALSE)))</f>
        <v>0</v>
      </c>
      <c r="BA95" t="b">
        <f>IF(ISBLANK(AO95),"N/A",AO95&gt;0.05)</f>
        <v>1</v>
      </c>
      <c r="BB95" t="b">
        <f>IF(ISBLANK(AR95),"N/A",AND(IF(AP95&gt;0,TRUE,FALSE),IF(AR95&lt;0.05,TRUE,FALSE)))</f>
        <v>0</v>
      </c>
      <c r="BC95" t="b">
        <f>IF(ISBLANK(AR95),"N/A",AND(IF(AP95&lt;0,TRUE,FALSE),IF(AR95&lt;0.05,TRUE,FALSE)))</f>
        <v>0</v>
      </c>
      <c r="BD95" t="b">
        <f>IF(ISBLANK(AR95),"N/A",AR95&gt;0.05)</f>
        <v>1</v>
      </c>
    </row>
    <row r="96" spans="1:56" x14ac:dyDescent="0.25">
      <c r="A96" t="str">
        <f>INDEX('Country and Variable Crosswalk'!B:B, MATCH('Urban Science Awareness 2015'!B96, 'Country and Variable Crosswalk'!A:A, 0))</f>
        <v>GRC</v>
      </c>
      <c r="B96" s="1">
        <v>300</v>
      </c>
      <c r="C96" t="s">
        <v>289</v>
      </c>
      <c r="D96" t="str">
        <f>INDEX('Country and Variable Crosswalk'!P:P, MATCH('Urban Science Awareness 2015'!C96, 'Country and Variable Crosswalk'!O:O, 0))</f>
        <v>Genetically</v>
      </c>
      <c r="E96">
        <f>IF(AS96=TRUE, 1, 0)</f>
        <v>0</v>
      </c>
      <c r="F96">
        <f>IF(AT96=TRUE, 1, 0)</f>
        <v>0</v>
      </c>
      <c r="G96">
        <f>IF(AU96=TRUE, 1, 0)</f>
        <v>1</v>
      </c>
      <c r="H96">
        <f>IF(AV96=TRUE, 1, 0)</f>
        <v>0</v>
      </c>
      <c r="I96">
        <f>IF(AW96=TRUE, 1, 0)</f>
        <v>0</v>
      </c>
      <c r="J96">
        <f>IF(AX96=TRUE, 1, 0)</f>
        <v>1</v>
      </c>
      <c r="K96">
        <f>IF(AY96=TRUE, 1, 0)</f>
        <v>0</v>
      </c>
      <c r="L96">
        <f>IF(AZ96=TRUE, 1, 0)</f>
        <v>0</v>
      </c>
      <c r="M96">
        <f>IF(BA96=TRUE, 1, 0)</f>
        <v>1</v>
      </c>
      <c r="N96">
        <f>IF(BB96=TRUE, 1, 0)</f>
        <v>0</v>
      </c>
      <c r="O96">
        <f>IF(BC96=TRUE, 1, 0)</f>
        <v>0</v>
      </c>
      <c r="P96">
        <f>IF(BD96=TRUE, 1, 0)</f>
        <v>1</v>
      </c>
      <c r="Q96">
        <v>21.44365991298006</v>
      </c>
      <c r="R96">
        <v>1.0517374511079427</v>
      </c>
      <c r="S96">
        <v>36.86154691083425</v>
      </c>
      <c r="T96">
        <v>0.98860876419074228</v>
      </c>
      <c r="U96">
        <v>28.937071806742161</v>
      </c>
      <c r="V96">
        <v>1.0705010095670513</v>
      </c>
      <c r="W96">
        <v>12.75772136944353</v>
      </c>
      <c r="X96">
        <v>0.81092973154374282</v>
      </c>
      <c r="Y96">
        <v>19.66024102518324</v>
      </c>
      <c r="Z96">
        <v>1.219037161741293</v>
      </c>
      <c r="AA96">
        <v>34.845253124961808</v>
      </c>
      <c r="AB96">
        <v>1.3990519571661495</v>
      </c>
      <c r="AC96">
        <v>31.01569420545232</v>
      </c>
      <c r="AD96">
        <v>1.2816203959838806</v>
      </c>
      <c r="AE96">
        <v>14.47881164440264</v>
      </c>
      <c r="AF96">
        <v>0.97477879688421754</v>
      </c>
      <c r="AG96">
        <v>-1.7834188877968202</v>
      </c>
      <c r="AH96">
        <v>1.5964696640025065</v>
      </c>
      <c r="AI96">
        <v>0.26395086725563333</v>
      </c>
      <c r="AJ96">
        <v>-2.0162937858724419</v>
      </c>
      <c r="AK96">
        <v>1.6393412887679057</v>
      </c>
      <c r="AL96">
        <v>0.21871903453595481</v>
      </c>
      <c r="AM96">
        <v>2.0786223987101593</v>
      </c>
      <c r="AN96">
        <v>1.6903643120678942</v>
      </c>
      <c r="AO96">
        <v>0.21881358796332179</v>
      </c>
      <c r="AP96">
        <v>1.7210902749591099</v>
      </c>
      <c r="AQ96">
        <v>1.2579299335377754</v>
      </c>
      <c r="AR96">
        <v>0.17125183498116339</v>
      </c>
      <c r="AS96" t="b">
        <f>IF(ISBLANK(AI96),"N/A",AND(IF(AG96&gt;0,TRUE,FALSE),IF(AI96&lt;0.05,TRUE,FALSE)))</f>
        <v>0</v>
      </c>
      <c r="AT96" t="b">
        <f>IF(ISBLANK(AI96),"N/A",AND(IF(AG96&lt;0,TRUE,FALSE),IF(AI96&lt;0.05,TRUE,FALSE)))</f>
        <v>0</v>
      </c>
      <c r="AU96" t="b">
        <f>IF(ISBLANK(AI96),"N/A",AI96&gt;0.05)</f>
        <v>1</v>
      </c>
      <c r="AV96" t="b">
        <f>IF(ISBLANK(AL96),"N/A",AND(IF(AJ96&gt;0,TRUE,FALSE),IF(AL96&lt;0.05,TRUE,FALSE)))</f>
        <v>0</v>
      </c>
      <c r="AW96" t="b">
        <f>IF(ISBLANK(AL96),"N/A",AND(IF(AJ96&lt;0,TRUE,FALSE),IF(AL96&lt;0.05,TRUE,FALSE)))</f>
        <v>0</v>
      </c>
      <c r="AX96" t="b">
        <f>IF(ISBLANK(AL96),"N/A",AL96&gt;0.05)</f>
        <v>1</v>
      </c>
      <c r="AY96" t="b">
        <f>IF(ISBLANK(AO96),"N/A",AND(IF(AM96&gt;0,TRUE,FALSE),IF(AO96&lt;0.05,TRUE,FALSE)))</f>
        <v>0</v>
      </c>
      <c r="AZ96" t="b">
        <f>IF(ISBLANK(AO96),"N/A",AND(IF(AM96&lt;0,TRUE,FALSE),IF(AO96&lt;0.05,TRUE,FALSE)))</f>
        <v>0</v>
      </c>
      <c r="BA96" t="b">
        <f>IF(ISBLANK(AO96),"N/A",AO96&gt;0.05)</f>
        <v>1</v>
      </c>
      <c r="BB96" t="b">
        <f>IF(ISBLANK(AR96),"N/A",AND(IF(AP96&gt;0,TRUE,FALSE),IF(AR96&lt;0.05,TRUE,FALSE)))</f>
        <v>0</v>
      </c>
      <c r="BC96" t="b">
        <f>IF(ISBLANK(AR96),"N/A",AND(IF(AP96&lt;0,TRUE,FALSE),IF(AR96&lt;0.05,TRUE,FALSE)))</f>
        <v>0</v>
      </c>
      <c r="BD96" t="b">
        <f>IF(ISBLANK(AR96),"N/A",AR96&gt;0.05)</f>
        <v>1</v>
      </c>
    </row>
    <row r="97" spans="1:56" x14ac:dyDescent="0.25">
      <c r="A97" t="str">
        <f>INDEX('Country and Variable Crosswalk'!B:B, MATCH('Urban Science Awareness 2015'!B97, 'Country and Variable Crosswalk'!A:A, 0))</f>
        <v>HKG</v>
      </c>
      <c r="B97" s="1">
        <v>344</v>
      </c>
      <c r="C97" t="s">
        <v>289</v>
      </c>
      <c r="D97" t="str">
        <f>INDEX('Country and Variable Crosswalk'!P:P, MATCH('Urban Science Awareness 2015'!C97, 'Country and Variable Crosswalk'!O:O, 0))</f>
        <v>Genetically</v>
      </c>
      <c r="E97">
        <f>IF(AS97=TRUE, 1, 0)</f>
        <v>0</v>
      </c>
      <c r="F97">
        <f>IF(AT97=TRUE, 1, 0)</f>
        <v>0</v>
      </c>
      <c r="G97">
        <f>IF(AU97=TRUE, 1, 0)</f>
        <v>0</v>
      </c>
      <c r="H97">
        <f>IF(AV97=TRUE, 1, 0)</f>
        <v>0</v>
      </c>
      <c r="I97">
        <f>IF(AW97=TRUE, 1, 0)</f>
        <v>0</v>
      </c>
      <c r="J97">
        <f>IF(AX97=TRUE, 1, 0)</f>
        <v>0</v>
      </c>
      <c r="K97">
        <f>IF(AY97=TRUE, 1, 0)</f>
        <v>0</v>
      </c>
      <c r="L97">
        <f>IF(AZ97=TRUE, 1, 0)</f>
        <v>0</v>
      </c>
      <c r="M97">
        <f>IF(BA97=TRUE, 1, 0)</f>
        <v>0</v>
      </c>
      <c r="N97">
        <f>IF(BB97=TRUE, 1, 0)</f>
        <v>0</v>
      </c>
      <c r="O97">
        <f>IF(BC97=TRUE, 1, 0)</f>
        <v>0</v>
      </c>
      <c r="P97">
        <f>IF(BD97=TRUE, 1, 0)</f>
        <v>0</v>
      </c>
      <c r="Q97">
        <v>0</v>
      </c>
      <c r="S97">
        <v>0</v>
      </c>
      <c r="U97">
        <v>0</v>
      </c>
      <c r="W97">
        <v>0</v>
      </c>
      <c r="Y97">
        <v>23.131806529617581</v>
      </c>
      <c r="Z97">
        <v>0.74254098372117006</v>
      </c>
      <c r="AA97">
        <v>40.178802119760427</v>
      </c>
      <c r="AB97">
        <v>0.85806739853743641</v>
      </c>
      <c r="AC97">
        <v>30.53682445427</v>
      </c>
      <c r="AD97">
        <v>1.0152798097690154</v>
      </c>
      <c r="AE97">
        <v>6.1525668963520008</v>
      </c>
      <c r="AF97">
        <v>0.34714786836898887</v>
      </c>
      <c r="AG97">
        <v>0</v>
      </c>
      <c r="AJ97">
        <v>0</v>
      </c>
      <c r="AM97">
        <v>0</v>
      </c>
      <c r="AP97">
        <v>0</v>
      </c>
      <c r="AS97" t="str">
        <f>IF(ISBLANK(AI97),"N/A",AND(IF(AG97&gt;0,TRUE,FALSE),IF(AI97&lt;0.05,TRUE,FALSE)))</f>
        <v>N/A</v>
      </c>
      <c r="AT97" t="str">
        <f>IF(ISBLANK(AI97),"N/A",AND(IF(AG97&lt;0,TRUE,FALSE),IF(AI97&lt;0.05,TRUE,FALSE)))</f>
        <v>N/A</v>
      </c>
      <c r="AU97" t="str">
        <f>IF(ISBLANK(AI97),"N/A",AI97&gt;0.05)</f>
        <v>N/A</v>
      </c>
      <c r="AV97" t="str">
        <f>IF(ISBLANK(AL97),"N/A",AND(IF(AJ97&gt;0,TRUE,FALSE),IF(AL97&lt;0.05,TRUE,FALSE)))</f>
        <v>N/A</v>
      </c>
      <c r="AW97" t="str">
        <f>IF(ISBLANK(AL97),"N/A",AND(IF(AJ97&lt;0,TRUE,FALSE),IF(AL97&lt;0.05,TRUE,FALSE)))</f>
        <v>N/A</v>
      </c>
      <c r="AX97" t="str">
        <f>IF(ISBLANK(AL97),"N/A",AL97&gt;0.05)</f>
        <v>N/A</v>
      </c>
      <c r="AY97" t="str">
        <f>IF(ISBLANK(AO97),"N/A",AND(IF(AM97&gt;0,TRUE,FALSE),IF(AO97&lt;0.05,TRUE,FALSE)))</f>
        <v>N/A</v>
      </c>
      <c r="AZ97" t="str">
        <f>IF(ISBLANK(AO97),"N/A",AND(IF(AM97&lt;0,TRUE,FALSE),IF(AO97&lt;0.05,TRUE,FALSE)))</f>
        <v>N/A</v>
      </c>
      <c r="BA97" t="str">
        <f>IF(ISBLANK(AO97),"N/A",AO97&gt;0.05)</f>
        <v>N/A</v>
      </c>
      <c r="BB97" t="str">
        <f>IF(ISBLANK(AR97),"N/A",AND(IF(AP97&gt;0,TRUE,FALSE),IF(AR97&lt;0.05,TRUE,FALSE)))</f>
        <v>N/A</v>
      </c>
      <c r="BC97" t="str">
        <f>IF(ISBLANK(AR97),"N/A",AND(IF(AP97&lt;0,TRUE,FALSE),IF(AR97&lt;0.05,TRUE,FALSE)))</f>
        <v>N/A</v>
      </c>
      <c r="BD97" t="str">
        <f>IF(ISBLANK(AR97),"N/A",AR97&gt;0.05)</f>
        <v>N/A</v>
      </c>
    </row>
    <row r="98" spans="1:56" x14ac:dyDescent="0.25">
      <c r="A98" t="str">
        <f>INDEX('Country and Variable Crosswalk'!B:B, MATCH('Urban Science Awareness 2015'!B98, 'Country and Variable Crosswalk'!A:A, 0))</f>
        <v>HUN</v>
      </c>
      <c r="B98" s="1">
        <v>348</v>
      </c>
      <c r="C98" t="s">
        <v>289</v>
      </c>
      <c r="D98" t="str">
        <f>INDEX('Country and Variable Crosswalk'!P:P, MATCH('Urban Science Awareness 2015'!C98, 'Country and Variable Crosswalk'!O:O, 0))</f>
        <v>Genetically</v>
      </c>
      <c r="E98">
        <f>IF(AS98=TRUE, 1, 0)</f>
        <v>0</v>
      </c>
      <c r="F98">
        <f>IF(AT98=TRUE, 1, 0)</f>
        <v>0</v>
      </c>
      <c r="G98">
        <f>IF(AU98=TRUE, 1, 0)</f>
        <v>1</v>
      </c>
      <c r="H98">
        <f>IF(AV98=TRUE, 1, 0)</f>
        <v>0</v>
      </c>
      <c r="I98">
        <f>IF(AW98=TRUE, 1, 0)</f>
        <v>0</v>
      </c>
      <c r="J98">
        <f>IF(AX98=TRUE, 1, 0)</f>
        <v>1</v>
      </c>
      <c r="K98">
        <f>IF(AY98=TRUE, 1, 0)</f>
        <v>0</v>
      </c>
      <c r="L98">
        <f>IF(AZ98=TRUE, 1, 0)</f>
        <v>0</v>
      </c>
      <c r="M98">
        <f>IF(BA98=TRUE, 1, 0)</f>
        <v>1</v>
      </c>
      <c r="N98">
        <f>IF(BB98=TRUE, 1, 0)</f>
        <v>0</v>
      </c>
      <c r="O98">
        <f>IF(BC98=TRUE, 1, 0)</f>
        <v>0</v>
      </c>
      <c r="P98">
        <f>IF(BD98=TRUE, 1, 0)</f>
        <v>1</v>
      </c>
      <c r="Q98">
        <v>30.617610953768381</v>
      </c>
      <c r="R98">
        <v>1.1807854201446142</v>
      </c>
      <c r="S98">
        <v>46.596239916841228</v>
      </c>
      <c r="T98">
        <v>1.0258831874916037</v>
      </c>
      <c r="U98">
        <v>17.829428570195471</v>
      </c>
      <c r="V98">
        <v>0.91328386999930888</v>
      </c>
      <c r="W98">
        <v>4.9567205591949088</v>
      </c>
      <c r="X98">
        <v>0.39939212667856439</v>
      </c>
      <c r="Y98">
        <v>30.505004402483539</v>
      </c>
      <c r="Z98">
        <v>1.2484608578314826</v>
      </c>
      <c r="AA98">
        <v>47.534045175340033</v>
      </c>
      <c r="AB98">
        <v>1.3728998065314537</v>
      </c>
      <c r="AC98">
        <v>15.859602010848119</v>
      </c>
      <c r="AD98">
        <v>0.85315169720252726</v>
      </c>
      <c r="AE98">
        <v>6.1013484113283294</v>
      </c>
      <c r="AF98">
        <v>0.66486582122438564</v>
      </c>
      <c r="AG98">
        <v>-0.11260655128484132</v>
      </c>
      <c r="AH98">
        <v>1.8197489071347477</v>
      </c>
      <c r="AI98">
        <v>0.95065818070082153</v>
      </c>
      <c r="AJ98">
        <v>0.93780525849880547</v>
      </c>
      <c r="AK98">
        <v>1.7051038239880978</v>
      </c>
      <c r="AL98">
        <v>0.58232011561582653</v>
      </c>
      <c r="AM98">
        <v>-1.9698265593473518</v>
      </c>
      <c r="AN98">
        <v>1.172697074888426</v>
      </c>
      <c r="AO98">
        <v>9.3007851349981616E-2</v>
      </c>
      <c r="AP98">
        <v>1.1446278521334206</v>
      </c>
      <c r="AQ98">
        <v>0.80805047964581322</v>
      </c>
      <c r="AR98">
        <v>0.15662034858923315</v>
      </c>
      <c r="AS98" t="b">
        <f>IF(ISBLANK(AI98),"N/A",AND(IF(AG98&gt;0,TRUE,FALSE),IF(AI98&lt;0.05,TRUE,FALSE)))</f>
        <v>0</v>
      </c>
      <c r="AT98" t="b">
        <f>IF(ISBLANK(AI98),"N/A",AND(IF(AG98&lt;0,TRUE,FALSE),IF(AI98&lt;0.05,TRUE,FALSE)))</f>
        <v>0</v>
      </c>
      <c r="AU98" t="b">
        <f>IF(ISBLANK(AI98),"N/A",AI98&gt;0.05)</f>
        <v>1</v>
      </c>
      <c r="AV98" t="b">
        <f>IF(ISBLANK(AL98),"N/A",AND(IF(AJ98&gt;0,TRUE,FALSE),IF(AL98&lt;0.05,TRUE,FALSE)))</f>
        <v>0</v>
      </c>
      <c r="AW98" t="b">
        <f>IF(ISBLANK(AL98),"N/A",AND(IF(AJ98&lt;0,TRUE,FALSE),IF(AL98&lt;0.05,TRUE,FALSE)))</f>
        <v>0</v>
      </c>
      <c r="AX98" t="b">
        <f>IF(ISBLANK(AL98),"N/A",AL98&gt;0.05)</f>
        <v>1</v>
      </c>
      <c r="AY98" t="b">
        <f>IF(ISBLANK(AO98),"N/A",AND(IF(AM98&gt;0,TRUE,FALSE),IF(AO98&lt;0.05,TRUE,FALSE)))</f>
        <v>0</v>
      </c>
      <c r="AZ98" t="b">
        <f>IF(ISBLANK(AO98),"N/A",AND(IF(AM98&lt;0,TRUE,FALSE),IF(AO98&lt;0.05,TRUE,FALSE)))</f>
        <v>0</v>
      </c>
      <c r="BA98" t="b">
        <f>IF(ISBLANK(AO98),"N/A",AO98&gt;0.05)</f>
        <v>1</v>
      </c>
      <c r="BB98" t="b">
        <f>IF(ISBLANK(AR98),"N/A",AND(IF(AP98&gt;0,TRUE,FALSE),IF(AR98&lt;0.05,TRUE,FALSE)))</f>
        <v>0</v>
      </c>
      <c r="BC98" t="b">
        <f>IF(ISBLANK(AR98),"N/A",AND(IF(AP98&lt;0,TRUE,FALSE),IF(AR98&lt;0.05,TRUE,FALSE)))</f>
        <v>0</v>
      </c>
      <c r="BD98" t="b">
        <f>IF(ISBLANK(AR98),"N/A",AR98&gt;0.05)</f>
        <v>1</v>
      </c>
    </row>
    <row r="99" spans="1:56" x14ac:dyDescent="0.25">
      <c r="A99" t="str">
        <f>INDEX('Country and Variable Crosswalk'!B:B, MATCH('Urban Science Awareness 2015'!B99, 'Country and Variable Crosswalk'!A:A, 0))</f>
        <v>ISL</v>
      </c>
      <c r="B99" s="1">
        <v>352</v>
      </c>
      <c r="C99" t="s">
        <v>289</v>
      </c>
      <c r="D99" t="str">
        <f>INDEX('Country and Variable Crosswalk'!P:P, MATCH('Urban Science Awareness 2015'!C99, 'Country and Variable Crosswalk'!O:O, 0))</f>
        <v>Genetically</v>
      </c>
      <c r="E99">
        <f>IF(AS99=TRUE, 1, 0)</f>
        <v>0</v>
      </c>
      <c r="F99">
        <f>IF(AT99=TRUE, 1, 0)</f>
        <v>0</v>
      </c>
      <c r="G99">
        <f>IF(AU99=TRUE, 1, 0)</f>
        <v>1</v>
      </c>
      <c r="H99">
        <f>IF(AV99=TRUE, 1, 0)</f>
        <v>0</v>
      </c>
      <c r="I99">
        <f>IF(AW99=TRUE, 1, 0)</f>
        <v>0</v>
      </c>
      <c r="J99">
        <f>IF(AX99=TRUE, 1, 0)</f>
        <v>1</v>
      </c>
      <c r="K99">
        <f>IF(AY99=TRUE, 1, 0)</f>
        <v>0</v>
      </c>
      <c r="L99">
        <f>IF(AZ99=TRUE, 1, 0)</f>
        <v>0</v>
      </c>
      <c r="M99">
        <f>IF(BA99=TRUE, 1, 0)</f>
        <v>1</v>
      </c>
      <c r="N99">
        <f>IF(BB99=TRUE, 1, 0)</f>
        <v>1</v>
      </c>
      <c r="O99">
        <f>IF(BC99=TRUE, 1, 0)</f>
        <v>0</v>
      </c>
      <c r="P99">
        <f>IF(BD99=TRUE, 1, 0)</f>
        <v>0</v>
      </c>
      <c r="Q99">
        <v>14.444107577735389</v>
      </c>
      <c r="R99">
        <v>0.75604851422338981</v>
      </c>
      <c r="S99">
        <v>42.856790521182717</v>
      </c>
      <c r="T99">
        <v>0.85634542258978474</v>
      </c>
      <c r="U99">
        <v>31.49360269119332</v>
      </c>
      <c r="V99">
        <v>0.96008432128034149</v>
      </c>
      <c r="W99">
        <v>11.20549920988856</v>
      </c>
      <c r="X99">
        <v>0.64271760690793245</v>
      </c>
      <c r="Y99">
        <v>12.43805823696429</v>
      </c>
      <c r="Z99">
        <v>0.92633027494257991</v>
      </c>
      <c r="AA99">
        <v>42.239802978618492</v>
      </c>
      <c r="AB99">
        <v>1.4810176390711858</v>
      </c>
      <c r="AC99">
        <v>29.923862372825109</v>
      </c>
      <c r="AD99">
        <v>1.4025596887237408</v>
      </c>
      <c r="AE99">
        <v>15.3982764115921</v>
      </c>
      <c r="AF99">
        <v>0.98182416993772237</v>
      </c>
      <c r="AG99">
        <v>-2.0060493407710993</v>
      </c>
      <c r="AH99">
        <v>1.1591084224957191</v>
      </c>
      <c r="AI99">
        <v>8.3508303727133554E-2</v>
      </c>
      <c r="AJ99">
        <v>-0.61698754256422461</v>
      </c>
      <c r="AK99">
        <v>1.7644195689163231</v>
      </c>
      <c r="AL99">
        <v>0.72657660707731675</v>
      </c>
      <c r="AM99">
        <v>-1.5697403183682113</v>
      </c>
      <c r="AN99">
        <v>1.8476428592600955</v>
      </c>
      <c r="AO99">
        <v>0.39555264566014453</v>
      </c>
      <c r="AP99">
        <v>4.1927772017035405</v>
      </c>
      <c r="AQ99">
        <v>1.165303853904309</v>
      </c>
      <c r="AR99">
        <v>3.2065887863137353E-4</v>
      </c>
      <c r="AS99" t="b">
        <f>IF(ISBLANK(AI99),"N/A",AND(IF(AG99&gt;0,TRUE,FALSE),IF(AI99&lt;0.05,TRUE,FALSE)))</f>
        <v>0</v>
      </c>
      <c r="AT99" t="b">
        <f>IF(ISBLANK(AI99),"N/A",AND(IF(AG99&lt;0,TRUE,FALSE),IF(AI99&lt;0.05,TRUE,FALSE)))</f>
        <v>0</v>
      </c>
      <c r="AU99" t="b">
        <f>IF(ISBLANK(AI99),"N/A",AI99&gt;0.05)</f>
        <v>1</v>
      </c>
      <c r="AV99" t="b">
        <f>IF(ISBLANK(AL99),"N/A",AND(IF(AJ99&gt;0,TRUE,FALSE),IF(AL99&lt;0.05,TRUE,FALSE)))</f>
        <v>0</v>
      </c>
      <c r="AW99" t="b">
        <f>IF(ISBLANK(AL99),"N/A",AND(IF(AJ99&lt;0,TRUE,FALSE),IF(AL99&lt;0.05,TRUE,FALSE)))</f>
        <v>0</v>
      </c>
      <c r="AX99" t="b">
        <f>IF(ISBLANK(AL99),"N/A",AL99&gt;0.05)</f>
        <v>1</v>
      </c>
      <c r="AY99" t="b">
        <f>IF(ISBLANK(AO99),"N/A",AND(IF(AM99&gt;0,TRUE,FALSE),IF(AO99&lt;0.05,TRUE,FALSE)))</f>
        <v>0</v>
      </c>
      <c r="AZ99" t="b">
        <f>IF(ISBLANK(AO99),"N/A",AND(IF(AM99&lt;0,TRUE,FALSE),IF(AO99&lt;0.05,TRUE,FALSE)))</f>
        <v>0</v>
      </c>
      <c r="BA99" t="b">
        <f>IF(ISBLANK(AO99),"N/A",AO99&gt;0.05)</f>
        <v>1</v>
      </c>
      <c r="BB99" t="b">
        <f>IF(ISBLANK(AR99),"N/A",AND(IF(AP99&gt;0,TRUE,FALSE),IF(AR99&lt;0.05,TRUE,FALSE)))</f>
        <v>1</v>
      </c>
      <c r="BC99" t="b">
        <f>IF(ISBLANK(AR99),"N/A",AND(IF(AP99&lt;0,TRUE,FALSE),IF(AR99&lt;0.05,TRUE,FALSE)))</f>
        <v>0</v>
      </c>
      <c r="BD99" t="b">
        <f>IF(ISBLANK(AR99),"N/A",AR99&gt;0.05)</f>
        <v>0</v>
      </c>
    </row>
    <row r="100" spans="1:56" x14ac:dyDescent="0.25">
      <c r="A100" t="str">
        <f>INDEX('Country and Variable Crosswalk'!B:B, MATCH('Urban Science Awareness 2015'!B100, 'Country and Variable Crosswalk'!A:A, 0))</f>
        <v>IDN</v>
      </c>
      <c r="B100" s="1">
        <v>360</v>
      </c>
      <c r="C100" t="s">
        <v>289</v>
      </c>
      <c r="D100" t="str">
        <f>INDEX('Country and Variable Crosswalk'!P:P, MATCH('Urban Science Awareness 2015'!C100, 'Country and Variable Crosswalk'!O:O, 0))</f>
        <v>Genetically</v>
      </c>
      <c r="E100">
        <f>IF(AS100=TRUE, 1, 0)</f>
        <v>0</v>
      </c>
      <c r="F100">
        <f>IF(AT100=TRUE, 1, 0)</f>
        <v>1</v>
      </c>
      <c r="G100">
        <f>IF(AU100=TRUE, 1, 0)</f>
        <v>0</v>
      </c>
      <c r="H100">
        <f>IF(AV100=TRUE, 1, 0)</f>
        <v>0</v>
      </c>
      <c r="I100">
        <f>IF(AW100=TRUE, 1, 0)</f>
        <v>0</v>
      </c>
      <c r="J100">
        <f>IF(AX100=TRUE, 1, 0)</f>
        <v>1</v>
      </c>
      <c r="K100">
        <f>IF(AY100=TRUE, 1, 0)</f>
        <v>1</v>
      </c>
      <c r="L100">
        <f>IF(AZ100=TRUE, 1, 0)</f>
        <v>0</v>
      </c>
      <c r="M100">
        <f>IF(BA100=TRUE, 1, 0)</f>
        <v>0</v>
      </c>
      <c r="N100">
        <f>IF(BB100=TRUE, 1, 0)</f>
        <v>0</v>
      </c>
      <c r="O100">
        <f>IF(BC100=TRUE, 1, 0)</f>
        <v>0</v>
      </c>
      <c r="P100">
        <f>IF(BD100=TRUE, 1, 0)</f>
        <v>1</v>
      </c>
      <c r="Q100">
        <v>26.08315450969052</v>
      </c>
      <c r="R100">
        <v>1.0415842616392992</v>
      </c>
      <c r="S100">
        <v>56.099858730885927</v>
      </c>
      <c r="T100">
        <v>0.98514416619893419</v>
      </c>
      <c r="U100">
        <v>14.57580070423672</v>
      </c>
      <c r="V100">
        <v>1.0678267578101255</v>
      </c>
      <c r="W100">
        <v>3.2411860551868328</v>
      </c>
      <c r="X100">
        <v>0.39989642092726152</v>
      </c>
      <c r="Y100">
        <v>22.014636572340379</v>
      </c>
      <c r="Z100">
        <v>1.6906148640456578</v>
      </c>
      <c r="AA100">
        <v>52.695649417065319</v>
      </c>
      <c r="AB100">
        <v>1.9556177069129537</v>
      </c>
      <c r="AC100">
        <v>20.406759925131741</v>
      </c>
      <c r="AD100">
        <v>1.6414301313181912</v>
      </c>
      <c r="AE100">
        <v>4.8829540854625728</v>
      </c>
      <c r="AF100">
        <v>1.0810935181019443</v>
      </c>
      <c r="AG100">
        <v>-4.0685179373501406</v>
      </c>
      <c r="AH100">
        <v>2.0130886733111431</v>
      </c>
      <c r="AI100">
        <v>4.3276385285041678E-2</v>
      </c>
      <c r="AJ100">
        <v>-3.4042093138206084</v>
      </c>
      <c r="AK100">
        <v>2.1059729078791829</v>
      </c>
      <c r="AL100">
        <v>0.10599609041140352</v>
      </c>
      <c r="AM100">
        <v>5.8309592208950214</v>
      </c>
      <c r="AN100">
        <v>1.9915910235766259</v>
      </c>
      <c r="AO100">
        <v>3.4138111934754957E-3</v>
      </c>
      <c r="AP100">
        <v>1.64176803027574</v>
      </c>
      <c r="AQ100">
        <v>1.113478453799492</v>
      </c>
      <c r="AR100">
        <v>0.14036053726505868</v>
      </c>
      <c r="AS100" t="b">
        <f>IF(ISBLANK(AI100),"N/A",AND(IF(AG100&gt;0,TRUE,FALSE),IF(AI100&lt;0.05,TRUE,FALSE)))</f>
        <v>0</v>
      </c>
      <c r="AT100" t="b">
        <f>IF(ISBLANK(AI100),"N/A",AND(IF(AG100&lt;0,TRUE,FALSE),IF(AI100&lt;0.05,TRUE,FALSE)))</f>
        <v>1</v>
      </c>
      <c r="AU100" t="b">
        <f>IF(ISBLANK(AI100),"N/A",AI100&gt;0.05)</f>
        <v>0</v>
      </c>
      <c r="AV100" t="b">
        <f>IF(ISBLANK(AL100),"N/A",AND(IF(AJ100&gt;0,TRUE,FALSE),IF(AL100&lt;0.05,TRUE,FALSE)))</f>
        <v>0</v>
      </c>
      <c r="AW100" t="b">
        <f>IF(ISBLANK(AL100),"N/A",AND(IF(AJ100&lt;0,TRUE,FALSE),IF(AL100&lt;0.05,TRUE,FALSE)))</f>
        <v>0</v>
      </c>
      <c r="AX100" t="b">
        <f>IF(ISBLANK(AL100),"N/A",AL100&gt;0.05)</f>
        <v>1</v>
      </c>
      <c r="AY100" t="b">
        <f>IF(ISBLANK(AO100),"N/A",AND(IF(AM100&gt;0,TRUE,FALSE),IF(AO100&lt;0.05,TRUE,FALSE)))</f>
        <v>1</v>
      </c>
      <c r="AZ100" t="b">
        <f>IF(ISBLANK(AO100),"N/A",AND(IF(AM100&lt;0,TRUE,FALSE),IF(AO100&lt;0.05,TRUE,FALSE)))</f>
        <v>0</v>
      </c>
      <c r="BA100" t="b">
        <f>IF(ISBLANK(AO100),"N/A",AO100&gt;0.05)</f>
        <v>0</v>
      </c>
      <c r="BB100" t="b">
        <f>IF(ISBLANK(AR100),"N/A",AND(IF(AP100&gt;0,TRUE,FALSE),IF(AR100&lt;0.05,TRUE,FALSE)))</f>
        <v>0</v>
      </c>
      <c r="BC100" t="b">
        <f>IF(ISBLANK(AR100),"N/A",AND(IF(AP100&lt;0,TRUE,FALSE),IF(AR100&lt;0.05,TRUE,FALSE)))</f>
        <v>0</v>
      </c>
      <c r="BD100" t="b">
        <f>IF(ISBLANK(AR100),"N/A",AR100&gt;0.05)</f>
        <v>1</v>
      </c>
    </row>
    <row r="101" spans="1:56" x14ac:dyDescent="0.25">
      <c r="A101" t="str">
        <f>INDEX('Country and Variable Crosswalk'!B:B, MATCH('Urban Science Awareness 2015'!B101, 'Country and Variable Crosswalk'!A:A, 0))</f>
        <v>IRL</v>
      </c>
      <c r="B101" s="1">
        <v>372</v>
      </c>
      <c r="C101" t="s">
        <v>289</v>
      </c>
      <c r="D101" t="str">
        <f>INDEX('Country and Variable Crosswalk'!P:P, MATCH('Urban Science Awareness 2015'!C101, 'Country and Variable Crosswalk'!O:O, 0))</f>
        <v>Genetically</v>
      </c>
      <c r="E101">
        <f>IF(AS101=TRUE, 1, 0)</f>
        <v>0</v>
      </c>
      <c r="F101">
        <f>IF(AT101=TRUE, 1, 0)</f>
        <v>0</v>
      </c>
      <c r="G101">
        <f>IF(AU101=TRUE, 1, 0)</f>
        <v>1</v>
      </c>
      <c r="H101">
        <f>IF(AV101=TRUE, 1, 0)</f>
        <v>0</v>
      </c>
      <c r="I101">
        <f>IF(AW101=TRUE, 1, 0)</f>
        <v>0</v>
      </c>
      <c r="J101">
        <f>IF(AX101=TRUE, 1, 0)</f>
        <v>1</v>
      </c>
      <c r="K101">
        <f>IF(AY101=TRUE, 1, 0)</f>
        <v>0</v>
      </c>
      <c r="L101">
        <f>IF(AZ101=TRUE, 1, 0)</f>
        <v>0</v>
      </c>
      <c r="M101">
        <f>IF(BA101=TRUE, 1, 0)</f>
        <v>1</v>
      </c>
      <c r="N101">
        <f>IF(BB101=TRUE, 1, 0)</f>
        <v>0</v>
      </c>
      <c r="O101">
        <f>IF(BC101=TRUE, 1, 0)</f>
        <v>0</v>
      </c>
      <c r="P101">
        <f>IF(BD101=TRUE, 1, 0)</f>
        <v>1</v>
      </c>
      <c r="Q101">
        <v>23.84239555850834</v>
      </c>
      <c r="R101">
        <v>0.87351441047590828</v>
      </c>
      <c r="S101">
        <v>40.825828727932397</v>
      </c>
      <c r="T101">
        <v>0.99550982261737253</v>
      </c>
      <c r="U101">
        <v>25.538844773091942</v>
      </c>
      <c r="V101">
        <v>0.83945344407022915</v>
      </c>
      <c r="W101">
        <v>9.7929309404673024</v>
      </c>
      <c r="X101">
        <v>0.5820833423888685</v>
      </c>
      <c r="Y101">
        <v>22.664717152798321</v>
      </c>
      <c r="Z101">
        <v>1.6928878743167559</v>
      </c>
      <c r="AA101">
        <v>42.81661490148273</v>
      </c>
      <c r="AB101">
        <v>1.1409448060628078</v>
      </c>
      <c r="AC101">
        <v>25.414011788961972</v>
      </c>
      <c r="AD101">
        <v>1.2542106292852908</v>
      </c>
      <c r="AE101">
        <v>9.1046561567569757</v>
      </c>
      <c r="AF101">
        <v>0.77684615693214321</v>
      </c>
      <c r="AG101">
        <v>-1.1776784057100187</v>
      </c>
      <c r="AH101">
        <v>2.0161097288597851</v>
      </c>
      <c r="AI101">
        <v>0.55913010628968585</v>
      </c>
      <c r="AJ101">
        <v>1.9907861735503332</v>
      </c>
      <c r="AK101">
        <v>1.5161594094702386</v>
      </c>
      <c r="AL101">
        <v>0.18916764257260008</v>
      </c>
      <c r="AM101">
        <v>-0.12483298412997001</v>
      </c>
      <c r="AN101">
        <v>1.564872762417493</v>
      </c>
      <c r="AO101">
        <v>0.93641861741331966</v>
      </c>
      <c r="AP101">
        <v>-0.68827478371032669</v>
      </c>
      <c r="AQ101">
        <v>1.019244196616486</v>
      </c>
      <c r="AR101">
        <v>0.49949816071725167</v>
      </c>
      <c r="AS101" t="b">
        <f>IF(ISBLANK(AI101),"N/A",AND(IF(AG101&gt;0,TRUE,FALSE),IF(AI101&lt;0.05,TRUE,FALSE)))</f>
        <v>0</v>
      </c>
      <c r="AT101" t="b">
        <f>IF(ISBLANK(AI101),"N/A",AND(IF(AG101&lt;0,TRUE,FALSE),IF(AI101&lt;0.05,TRUE,FALSE)))</f>
        <v>0</v>
      </c>
      <c r="AU101" t="b">
        <f>IF(ISBLANK(AI101),"N/A",AI101&gt;0.05)</f>
        <v>1</v>
      </c>
      <c r="AV101" t="b">
        <f>IF(ISBLANK(AL101),"N/A",AND(IF(AJ101&gt;0,TRUE,FALSE),IF(AL101&lt;0.05,TRUE,FALSE)))</f>
        <v>0</v>
      </c>
      <c r="AW101" t="b">
        <f>IF(ISBLANK(AL101),"N/A",AND(IF(AJ101&lt;0,TRUE,FALSE),IF(AL101&lt;0.05,TRUE,FALSE)))</f>
        <v>0</v>
      </c>
      <c r="AX101" t="b">
        <f>IF(ISBLANK(AL101),"N/A",AL101&gt;0.05)</f>
        <v>1</v>
      </c>
      <c r="AY101" t="b">
        <f>IF(ISBLANK(AO101),"N/A",AND(IF(AM101&gt;0,TRUE,FALSE),IF(AO101&lt;0.05,TRUE,FALSE)))</f>
        <v>0</v>
      </c>
      <c r="AZ101" t="b">
        <f>IF(ISBLANK(AO101),"N/A",AND(IF(AM101&lt;0,TRUE,FALSE),IF(AO101&lt;0.05,TRUE,FALSE)))</f>
        <v>0</v>
      </c>
      <c r="BA101" t="b">
        <f>IF(ISBLANK(AO101),"N/A",AO101&gt;0.05)</f>
        <v>1</v>
      </c>
      <c r="BB101" t="b">
        <f>IF(ISBLANK(AR101),"N/A",AND(IF(AP101&gt;0,TRUE,FALSE),IF(AR101&lt;0.05,TRUE,FALSE)))</f>
        <v>0</v>
      </c>
      <c r="BC101" t="b">
        <f>IF(ISBLANK(AR101),"N/A",AND(IF(AP101&lt;0,TRUE,FALSE),IF(AR101&lt;0.05,TRUE,FALSE)))</f>
        <v>0</v>
      </c>
      <c r="BD101" t="b">
        <f>IF(ISBLANK(AR101),"N/A",AR101&gt;0.05)</f>
        <v>1</v>
      </c>
    </row>
    <row r="102" spans="1:56" x14ac:dyDescent="0.25">
      <c r="A102" t="str">
        <f>INDEX('Country and Variable Crosswalk'!B:B, MATCH('Urban Science Awareness 2015'!B102, 'Country and Variable Crosswalk'!A:A, 0))</f>
        <v>ISR</v>
      </c>
      <c r="B102" s="1">
        <v>376</v>
      </c>
      <c r="C102" t="s">
        <v>289</v>
      </c>
      <c r="D102" t="str">
        <f>INDEX('Country and Variable Crosswalk'!P:P, MATCH('Urban Science Awareness 2015'!C102, 'Country and Variable Crosswalk'!O:O, 0))</f>
        <v>Genetically</v>
      </c>
      <c r="E102">
        <f>IF(AS102=TRUE, 1, 0)</f>
        <v>1</v>
      </c>
      <c r="F102">
        <f>IF(AT102=TRUE, 1, 0)</f>
        <v>0</v>
      </c>
      <c r="G102">
        <f>IF(AU102=TRUE, 1, 0)</f>
        <v>0</v>
      </c>
      <c r="H102">
        <f>IF(AV102=TRUE, 1, 0)</f>
        <v>0</v>
      </c>
      <c r="I102">
        <f>IF(AW102=TRUE, 1, 0)</f>
        <v>0</v>
      </c>
      <c r="J102">
        <f>IF(AX102=TRUE, 1, 0)</f>
        <v>1</v>
      </c>
      <c r="K102">
        <f>IF(AY102=TRUE, 1, 0)</f>
        <v>0</v>
      </c>
      <c r="L102">
        <f>IF(AZ102=TRUE, 1, 0)</f>
        <v>0</v>
      </c>
      <c r="M102">
        <f>IF(BA102=TRUE, 1, 0)</f>
        <v>1</v>
      </c>
      <c r="N102">
        <f>IF(BB102=TRUE, 1, 0)</f>
        <v>0</v>
      </c>
      <c r="O102">
        <f>IF(BC102=TRUE, 1, 0)</f>
        <v>1</v>
      </c>
      <c r="P102">
        <f>IF(BD102=TRUE, 1, 0)</f>
        <v>0</v>
      </c>
      <c r="Q102">
        <v>17.849139531544509</v>
      </c>
      <c r="R102">
        <v>0.79449709374310273</v>
      </c>
      <c r="S102">
        <v>34.338224247325677</v>
      </c>
      <c r="T102">
        <v>0.77690863660276344</v>
      </c>
      <c r="U102">
        <v>31.128407218232081</v>
      </c>
      <c r="V102">
        <v>0.71607288465225294</v>
      </c>
      <c r="W102">
        <v>16.68422900289772</v>
      </c>
      <c r="X102">
        <v>0.73324536541173579</v>
      </c>
      <c r="Y102">
        <v>23.8480824336281</v>
      </c>
      <c r="Z102">
        <v>1.5100773247201993</v>
      </c>
      <c r="AA102">
        <v>34.688215393470941</v>
      </c>
      <c r="AB102">
        <v>1.2618179767608628</v>
      </c>
      <c r="AC102">
        <v>28.835334458278691</v>
      </c>
      <c r="AD102">
        <v>1.2446798426424976</v>
      </c>
      <c r="AE102">
        <v>12.62836771462228</v>
      </c>
      <c r="AF102">
        <v>0.92378706237033748</v>
      </c>
      <c r="AG102">
        <v>5.9989429020835914</v>
      </c>
      <c r="AH102">
        <v>1.8042517621496028</v>
      </c>
      <c r="AI102">
        <v>8.8452676892644103E-4</v>
      </c>
      <c r="AJ102">
        <v>0.34999114614526405</v>
      </c>
      <c r="AK102">
        <v>1.4782563681429761</v>
      </c>
      <c r="AL102">
        <v>0.81284342113266916</v>
      </c>
      <c r="AM102">
        <v>-2.2930727599533895</v>
      </c>
      <c r="AN102">
        <v>1.3974882319919071</v>
      </c>
      <c r="AO102">
        <v>0.10082793303697139</v>
      </c>
      <c r="AP102">
        <v>-4.0558612882754392</v>
      </c>
      <c r="AQ102">
        <v>1.2571336640042685</v>
      </c>
      <c r="AR102">
        <v>1.2541196612079069E-3</v>
      </c>
      <c r="AS102" t="b">
        <f>IF(ISBLANK(AI102),"N/A",AND(IF(AG102&gt;0,TRUE,FALSE),IF(AI102&lt;0.05,TRUE,FALSE)))</f>
        <v>1</v>
      </c>
      <c r="AT102" t="b">
        <f>IF(ISBLANK(AI102),"N/A",AND(IF(AG102&lt;0,TRUE,FALSE),IF(AI102&lt;0.05,TRUE,FALSE)))</f>
        <v>0</v>
      </c>
      <c r="AU102" t="b">
        <f>IF(ISBLANK(AI102),"N/A",AI102&gt;0.05)</f>
        <v>0</v>
      </c>
      <c r="AV102" t="b">
        <f>IF(ISBLANK(AL102),"N/A",AND(IF(AJ102&gt;0,TRUE,FALSE),IF(AL102&lt;0.05,TRUE,FALSE)))</f>
        <v>0</v>
      </c>
      <c r="AW102" t="b">
        <f>IF(ISBLANK(AL102),"N/A",AND(IF(AJ102&lt;0,TRUE,FALSE),IF(AL102&lt;0.05,TRUE,FALSE)))</f>
        <v>0</v>
      </c>
      <c r="AX102" t="b">
        <f>IF(ISBLANK(AL102),"N/A",AL102&gt;0.05)</f>
        <v>1</v>
      </c>
      <c r="AY102" t="b">
        <f>IF(ISBLANK(AO102),"N/A",AND(IF(AM102&gt;0,TRUE,FALSE),IF(AO102&lt;0.05,TRUE,FALSE)))</f>
        <v>0</v>
      </c>
      <c r="AZ102" t="b">
        <f>IF(ISBLANK(AO102),"N/A",AND(IF(AM102&lt;0,TRUE,FALSE),IF(AO102&lt;0.05,TRUE,FALSE)))</f>
        <v>0</v>
      </c>
      <c r="BA102" t="b">
        <f>IF(ISBLANK(AO102),"N/A",AO102&gt;0.05)</f>
        <v>1</v>
      </c>
      <c r="BB102" t="b">
        <f>IF(ISBLANK(AR102),"N/A",AND(IF(AP102&gt;0,TRUE,FALSE),IF(AR102&lt;0.05,TRUE,FALSE)))</f>
        <v>0</v>
      </c>
      <c r="BC102" t="b">
        <f>IF(ISBLANK(AR102),"N/A",AND(IF(AP102&lt;0,TRUE,FALSE),IF(AR102&lt;0.05,TRUE,FALSE)))</f>
        <v>1</v>
      </c>
      <c r="BD102" t="b">
        <f>IF(ISBLANK(AR102),"N/A",AR102&gt;0.05)</f>
        <v>0</v>
      </c>
    </row>
    <row r="103" spans="1:56" x14ac:dyDescent="0.25">
      <c r="A103" t="str">
        <f>INDEX('Country and Variable Crosswalk'!B:B, MATCH('Urban Science Awareness 2015'!B103, 'Country and Variable Crosswalk'!A:A, 0))</f>
        <v>ITA</v>
      </c>
      <c r="B103" s="1">
        <v>380</v>
      </c>
      <c r="C103" t="s">
        <v>289</v>
      </c>
      <c r="D103" t="str">
        <f>INDEX('Country and Variable Crosswalk'!P:P, MATCH('Urban Science Awareness 2015'!C103, 'Country and Variable Crosswalk'!O:O, 0))</f>
        <v>Genetically</v>
      </c>
      <c r="E103">
        <f>IF(AS103=TRUE, 1, 0)</f>
        <v>0</v>
      </c>
      <c r="F103">
        <f>IF(AT103=TRUE, 1, 0)</f>
        <v>0</v>
      </c>
      <c r="G103">
        <f>IF(AU103=TRUE, 1, 0)</f>
        <v>1</v>
      </c>
      <c r="H103">
        <f>IF(AV103=TRUE, 1, 0)</f>
        <v>0</v>
      </c>
      <c r="I103">
        <f>IF(AW103=TRUE, 1, 0)</f>
        <v>0</v>
      </c>
      <c r="J103">
        <f>IF(AX103=TRUE, 1, 0)</f>
        <v>1</v>
      </c>
      <c r="K103">
        <f>IF(AY103=TRUE, 1, 0)</f>
        <v>0</v>
      </c>
      <c r="L103">
        <f>IF(AZ103=TRUE, 1, 0)</f>
        <v>1</v>
      </c>
      <c r="M103">
        <f>IF(BA103=TRUE, 1, 0)</f>
        <v>0</v>
      </c>
      <c r="N103">
        <f>IF(BB103=TRUE, 1, 0)</f>
        <v>0</v>
      </c>
      <c r="O103">
        <f>IF(BC103=TRUE, 1, 0)</f>
        <v>0</v>
      </c>
      <c r="P103">
        <f>IF(BD103=TRUE, 1, 0)</f>
        <v>1</v>
      </c>
      <c r="Q103">
        <v>10.32081101952182</v>
      </c>
      <c r="R103">
        <v>0.6718719798029581</v>
      </c>
      <c r="S103">
        <v>32.650487682472367</v>
      </c>
      <c r="T103">
        <v>0.81703180512210039</v>
      </c>
      <c r="U103">
        <v>44.201192457958243</v>
      </c>
      <c r="V103">
        <v>0.85239881281473451</v>
      </c>
      <c r="W103">
        <v>12.827508840047569</v>
      </c>
      <c r="X103">
        <v>0.57449290528035868</v>
      </c>
      <c r="Y103">
        <v>9.6001749242506857</v>
      </c>
      <c r="Z103">
        <v>1.0829671244160279</v>
      </c>
      <c r="AA103">
        <v>35.475718560339473</v>
      </c>
      <c r="AB103">
        <v>1.5095836542758228</v>
      </c>
      <c r="AC103">
        <v>40.727086768836699</v>
      </c>
      <c r="AD103">
        <v>1.519688456166741</v>
      </c>
      <c r="AE103">
        <v>14.19701974657313</v>
      </c>
      <c r="AF103">
        <v>1.1072421406725115</v>
      </c>
      <c r="AG103">
        <v>-0.72063609527113393</v>
      </c>
      <c r="AH103">
        <v>1.3275700946047559</v>
      </c>
      <c r="AI103">
        <v>0.58725140922603558</v>
      </c>
      <c r="AJ103">
        <v>2.8252308778671065</v>
      </c>
      <c r="AK103">
        <v>1.7863184873711582</v>
      </c>
      <c r="AL103">
        <v>0.11374224930871051</v>
      </c>
      <c r="AM103">
        <v>-3.4741056891215436</v>
      </c>
      <c r="AN103">
        <v>1.769789824256812</v>
      </c>
      <c r="AO103">
        <v>4.9645631454760503E-2</v>
      </c>
      <c r="AP103">
        <v>1.3695109065255604</v>
      </c>
      <c r="AQ103">
        <v>1.3344522134685173</v>
      </c>
      <c r="AR103">
        <v>0.30476340408348873</v>
      </c>
      <c r="AS103" t="b">
        <f>IF(ISBLANK(AI103),"N/A",AND(IF(AG103&gt;0,TRUE,FALSE),IF(AI103&lt;0.05,TRUE,FALSE)))</f>
        <v>0</v>
      </c>
      <c r="AT103" t="b">
        <f>IF(ISBLANK(AI103),"N/A",AND(IF(AG103&lt;0,TRUE,FALSE),IF(AI103&lt;0.05,TRUE,FALSE)))</f>
        <v>0</v>
      </c>
      <c r="AU103" t="b">
        <f>IF(ISBLANK(AI103),"N/A",AI103&gt;0.05)</f>
        <v>1</v>
      </c>
      <c r="AV103" t="b">
        <f>IF(ISBLANK(AL103),"N/A",AND(IF(AJ103&gt;0,TRUE,FALSE),IF(AL103&lt;0.05,TRUE,FALSE)))</f>
        <v>0</v>
      </c>
      <c r="AW103" t="b">
        <f>IF(ISBLANK(AL103),"N/A",AND(IF(AJ103&lt;0,TRUE,FALSE),IF(AL103&lt;0.05,TRUE,FALSE)))</f>
        <v>0</v>
      </c>
      <c r="AX103" t="b">
        <f>IF(ISBLANK(AL103),"N/A",AL103&gt;0.05)</f>
        <v>1</v>
      </c>
      <c r="AY103" t="b">
        <f>IF(ISBLANK(AO103),"N/A",AND(IF(AM103&gt;0,TRUE,FALSE),IF(AO103&lt;0.05,TRUE,FALSE)))</f>
        <v>0</v>
      </c>
      <c r="AZ103" t="b">
        <f>IF(ISBLANK(AO103),"N/A",AND(IF(AM103&lt;0,TRUE,FALSE),IF(AO103&lt;0.05,TRUE,FALSE)))</f>
        <v>1</v>
      </c>
      <c r="BA103" t="b">
        <f>IF(ISBLANK(AO103),"N/A",AO103&gt;0.05)</f>
        <v>0</v>
      </c>
      <c r="BB103" t="b">
        <f>IF(ISBLANK(AR103),"N/A",AND(IF(AP103&gt;0,TRUE,FALSE),IF(AR103&lt;0.05,TRUE,FALSE)))</f>
        <v>0</v>
      </c>
      <c r="BC103" t="b">
        <f>IF(ISBLANK(AR103),"N/A",AND(IF(AP103&lt;0,TRUE,FALSE),IF(AR103&lt;0.05,TRUE,FALSE)))</f>
        <v>0</v>
      </c>
      <c r="BD103" t="b">
        <f>IF(ISBLANK(AR103),"N/A",AR103&gt;0.05)</f>
        <v>1</v>
      </c>
    </row>
    <row r="104" spans="1:56" x14ac:dyDescent="0.25">
      <c r="A104" t="str">
        <f>INDEX('Country and Variable Crosswalk'!B:B, MATCH('Urban Science Awareness 2015'!B104, 'Country and Variable Crosswalk'!A:A, 0))</f>
        <v>JPN</v>
      </c>
      <c r="B104" s="1">
        <v>392</v>
      </c>
      <c r="C104" t="s">
        <v>289</v>
      </c>
      <c r="D104" t="str">
        <f>INDEX('Country and Variable Crosswalk'!P:P, MATCH('Urban Science Awareness 2015'!C104, 'Country and Variable Crosswalk'!O:O, 0))</f>
        <v>Genetically</v>
      </c>
      <c r="E104">
        <f>IF(AS104=TRUE, 1, 0)</f>
        <v>0</v>
      </c>
      <c r="F104">
        <f>IF(AT104=TRUE, 1, 0)</f>
        <v>0</v>
      </c>
      <c r="G104">
        <f>IF(AU104=TRUE, 1, 0)</f>
        <v>1</v>
      </c>
      <c r="H104">
        <f>IF(AV104=TRUE, 1, 0)</f>
        <v>0</v>
      </c>
      <c r="I104">
        <f>IF(AW104=TRUE, 1, 0)</f>
        <v>1</v>
      </c>
      <c r="J104">
        <f>IF(AX104=TRUE, 1, 0)</f>
        <v>0</v>
      </c>
      <c r="K104">
        <f>IF(AY104=TRUE, 1, 0)</f>
        <v>0</v>
      </c>
      <c r="L104">
        <f>IF(AZ104=TRUE, 1, 0)</f>
        <v>0</v>
      </c>
      <c r="M104">
        <f>IF(BA104=TRUE, 1, 0)</f>
        <v>1</v>
      </c>
      <c r="N104">
        <f>IF(BB104=TRUE, 1, 0)</f>
        <v>0</v>
      </c>
      <c r="O104">
        <f>IF(BC104=TRUE, 1, 0)</f>
        <v>0</v>
      </c>
      <c r="P104">
        <f>IF(BD104=TRUE, 1, 0)</f>
        <v>1</v>
      </c>
      <c r="Q104">
        <v>6.329332746560028</v>
      </c>
      <c r="R104">
        <v>0.74117185334650271</v>
      </c>
      <c r="S104">
        <v>54.482779757352162</v>
      </c>
      <c r="T104">
        <v>1.2026949041531207</v>
      </c>
      <c r="U104">
        <v>35.032607512323537</v>
      </c>
      <c r="V104">
        <v>1.4485477939012021</v>
      </c>
      <c r="W104">
        <v>4.1552799837642862</v>
      </c>
      <c r="X104">
        <v>0.62909439974645975</v>
      </c>
      <c r="Y104">
        <v>6.1673662698928489</v>
      </c>
      <c r="Z104">
        <v>0.42385928519119209</v>
      </c>
      <c r="AA104">
        <v>50.340480009098968</v>
      </c>
      <c r="AB104">
        <v>1.0197842493614258</v>
      </c>
      <c r="AC104">
        <v>37.914389995836842</v>
      </c>
      <c r="AD104">
        <v>1.0287230821107152</v>
      </c>
      <c r="AE104">
        <v>5.5777637251713656</v>
      </c>
      <c r="AF104">
        <v>0.43593477035131212</v>
      </c>
      <c r="AG104">
        <v>-0.16196647666717912</v>
      </c>
      <c r="AH104">
        <v>0.87228033588736809</v>
      </c>
      <c r="AI104">
        <v>0.85269439709361194</v>
      </c>
      <c r="AJ104">
        <v>-4.142299748253194</v>
      </c>
      <c r="AK104">
        <v>1.5847099024083227</v>
      </c>
      <c r="AL104">
        <v>8.9510845575042873E-3</v>
      </c>
      <c r="AM104">
        <v>2.8817824835133052</v>
      </c>
      <c r="AN104">
        <v>1.84048516073211</v>
      </c>
      <c r="AO104">
        <v>0.11740170415570585</v>
      </c>
      <c r="AP104">
        <v>1.4224837414070794</v>
      </c>
      <c r="AQ104">
        <v>0.78534533713329591</v>
      </c>
      <c r="AR104">
        <v>7.0096842450997482E-2</v>
      </c>
      <c r="AS104" t="b">
        <f>IF(ISBLANK(AI104),"N/A",AND(IF(AG104&gt;0,TRUE,FALSE),IF(AI104&lt;0.05,TRUE,FALSE)))</f>
        <v>0</v>
      </c>
      <c r="AT104" t="b">
        <f>IF(ISBLANK(AI104),"N/A",AND(IF(AG104&lt;0,TRUE,FALSE),IF(AI104&lt;0.05,TRUE,FALSE)))</f>
        <v>0</v>
      </c>
      <c r="AU104" t="b">
        <f>IF(ISBLANK(AI104),"N/A",AI104&gt;0.05)</f>
        <v>1</v>
      </c>
      <c r="AV104" t="b">
        <f>IF(ISBLANK(AL104),"N/A",AND(IF(AJ104&gt;0,TRUE,FALSE),IF(AL104&lt;0.05,TRUE,FALSE)))</f>
        <v>0</v>
      </c>
      <c r="AW104" t="b">
        <f>IF(ISBLANK(AL104),"N/A",AND(IF(AJ104&lt;0,TRUE,FALSE),IF(AL104&lt;0.05,TRUE,FALSE)))</f>
        <v>1</v>
      </c>
      <c r="AX104" t="b">
        <f>IF(ISBLANK(AL104),"N/A",AL104&gt;0.05)</f>
        <v>0</v>
      </c>
      <c r="AY104" t="b">
        <f>IF(ISBLANK(AO104),"N/A",AND(IF(AM104&gt;0,TRUE,FALSE),IF(AO104&lt;0.05,TRUE,FALSE)))</f>
        <v>0</v>
      </c>
      <c r="AZ104" t="b">
        <f>IF(ISBLANK(AO104),"N/A",AND(IF(AM104&lt;0,TRUE,FALSE),IF(AO104&lt;0.05,TRUE,FALSE)))</f>
        <v>0</v>
      </c>
      <c r="BA104" t="b">
        <f>IF(ISBLANK(AO104),"N/A",AO104&gt;0.05)</f>
        <v>1</v>
      </c>
      <c r="BB104" t="b">
        <f>IF(ISBLANK(AR104),"N/A",AND(IF(AP104&gt;0,TRUE,FALSE),IF(AR104&lt;0.05,TRUE,FALSE)))</f>
        <v>0</v>
      </c>
      <c r="BC104" t="b">
        <f>IF(ISBLANK(AR104),"N/A",AND(IF(AP104&lt;0,TRUE,FALSE),IF(AR104&lt;0.05,TRUE,FALSE)))</f>
        <v>0</v>
      </c>
      <c r="BD104" t="b">
        <f>IF(ISBLANK(AR104),"N/A",AR104&gt;0.05)</f>
        <v>1</v>
      </c>
    </row>
    <row r="105" spans="1:56" x14ac:dyDescent="0.25">
      <c r="A105" t="str">
        <f>INDEX('Country and Variable Crosswalk'!B:B, MATCH('Urban Science Awareness 2015'!B105, 'Country and Variable Crosswalk'!A:A, 0))</f>
        <v>JOR</v>
      </c>
      <c r="B105" s="1">
        <v>400</v>
      </c>
      <c r="C105" t="s">
        <v>289</v>
      </c>
      <c r="D105" t="str">
        <f>INDEX('Country and Variable Crosswalk'!P:P, MATCH('Urban Science Awareness 2015'!C105, 'Country and Variable Crosswalk'!O:O, 0))</f>
        <v>Genetically</v>
      </c>
      <c r="E105">
        <f>IF(AS105=TRUE, 1, 0)</f>
        <v>0</v>
      </c>
      <c r="F105">
        <f>IF(AT105=TRUE, 1, 0)</f>
        <v>0</v>
      </c>
      <c r="G105">
        <f>IF(AU105=TRUE, 1, 0)</f>
        <v>1</v>
      </c>
      <c r="H105">
        <f>IF(AV105=TRUE, 1, 0)</f>
        <v>0</v>
      </c>
      <c r="I105">
        <f>IF(AW105=TRUE, 1, 0)</f>
        <v>0</v>
      </c>
      <c r="J105">
        <f>IF(AX105=TRUE, 1, 0)</f>
        <v>1</v>
      </c>
      <c r="K105">
        <f>IF(AY105=TRUE, 1, 0)</f>
        <v>1</v>
      </c>
      <c r="L105">
        <f>IF(AZ105=TRUE, 1, 0)</f>
        <v>0</v>
      </c>
      <c r="M105">
        <f>IF(BA105=TRUE, 1, 0)</f>
        <v>0</v>
      </c>
      <c r="N105">
        <f>IF(BB105=TRUE, 1, 0)</f>
        <v>0</v>
      </c>
      <c r="O105">
        <f>IF(BC105=TRUE, 1, 0)</f>
        <v>0</v>
      </c>
      <c r="P105">
        <f>IF(BD105=TRUE, 1, 0)</f>
        <v>1</v>
      </c>
      <c r="Q105">
        <v>25.203823265719858</v>
      </c>
      <c r="R105">
        <v>0.92209762240931026</v>
      </c>
      <c r="S105">
        <v>34.000759075082279</v>
      </c>
      <c r="T105">
        <v>0.93337544096228997</v>
      </c>
      <c r="U105">
        <v>25.59325024512615</v>
      </c>
      <c r="V105">
        <v>0.807346951906595</v>
      </c>
      <c r="W105">
        <v>15.20216741407172</v>
      </c>
      <c r="X105">
        <v>0.73060544118082105</v>
      </c>
      <c r="Y105">
        <v>22.61878653827435</v>
      </c>
      <c r="Z105">
        <v>1.192882256227856</v>
      </c>
      <c r="AA105">
        <v>33.521080010476993</v>
      </c>
      <c r="AB105">
        <v>1.2935071496120758</v>
      </c>
      <c r="AC105">
        <v>29.455746414682871</v>
      </c>
      <c r="AD105">
        <v>0.94838477384655218</v>
      </c>
      <c r="AE105">
        <v>14.40438703656579</v>
      </c>
      <c r="AF105">
        <v>1.0976762735834891</v>
      </c>
      <c r="AG105">
        <v>-2.5850367274455088</v>
      </c>
      <c r="AH105">
        <v>1.5666008969456808</v>
      </c>
      <c r="AI105">
        <v>9.8923974521932551E-2</v>
      </c>
      <c r="AJ105">
        <v>-0.47967906460528553</v>
      </c>
      <c r="AK105">
        <v>1.5794591779013429</v>
      </c>
      <c r="AL105">
        <v>0.7613577545484933</v>
      </c>
      <c r="AM105">
        <v>3.8624961695567208</v>
      </c>
      <c r="AN105">
        <v>1.0983199515629158</v>
      </c>
      <c r="AO105">
        <v>4.3689578851100326E-4</v>
      </c>
      <c r="AP105">
        <v>-0.79778037750593001</v>
      </c>
      <c r="AQ105">
        <v>1.4147728742395456</v>
      </c>
      <c r="AR105">
        <v>0.57282702298391408</v>
      </c>
      <c r="AS105" t="b">
        <f>IF(ISBLANK(AI105),"N/A",AND(IF(AG105&gt;0,TRUE,FALSE),IF(AI105&lt;0.05,TRUE,FALSE)))</f>
        <v>0</v>
      </c>
      <c r="AT105" t="b">
        <f>IF(ISBLANK(AI105),"N/A",AND(IF(AG105&lt;0,TRUE,FALSE),IF(AI105&lt;0.05,TRUE,FALSE)))</f>
        <v>0</v>
      </c>
      <c r="AU105" t="b">
        <f>IF(ISBLANK(AI105),"N/A",AI105&gt;0.05)</f>
        <v>1</v>
      </c>
      <c r="AV105" t="b">
        <f>IF(ISBLANK(AL105),"N/A",AND(IF(AJ105&gt;0,TRUE,FALSE),IF(AL105&lt;0.05,TRUE,FALSE)))</f>
        <v>0</v>
      </c>
      <c r="AW105" t="b">
        <f>IF(ISBLANK(AL105),"N/A",AND(IF(AJ105&lt;0,TRUE,FALSE),IF(AL105&lt;0.05,TRUE,FALSE)))</f>
        <v>0</v>
      </c>
      <c r="AX105" t="b">
        <f>IF(ISBLANK(AL105),"N/A",AL105&gt;0.05)</f>
        <v>1</v>
      </c>
      <c r="AY105" t="b">
        <f>IF(ISBLANK(AO105),"N/A",AND(IF(AM105&gt;0,TRUE,FALSE),IF(AO105&lt;0.05,TRUE,FALSE)))</f>
        <v>1</v>
      </c>
      <c r="AZ105" t="b">
        <f>IF(ISBLANK(AO105),"N/A",AND(IF(AM105&lt;0,TRUE,FALSE),IF(AO105&lt;0.05,TRUE,FALSE)))</f>
        <v>0</v>
      </c>
      <c r="BA105" t="b">
        <f>IF(ISBLANK(AO105),"N/A",AO105&gt;0.05)</f>
        <v>0</v>
      </c>
      <c r="BB105" t="b">
        <f>IF(ISBLANK(AR105),"N/A",AND(IF(AP105&gt;0,TRUE,FALSE),IF(AR105&lt;0.05,TRUE,FALSE)))</f>
        <v>0</v>
      </c>
      <c r="BC105" t="b">
        <f>IF(ISBLANK(AR105),"N/A",AND(IF(AP105&lt;0,TRUE,FALSE),IF(AR105&lt;0.05,TRUE,FALSE)))</f>
        <v>0</v>
      </c>
      <c r="BD105" t="b">
        <f>IF(ISBLANK(AR105),"N/A",AR105&gt;0.05)</f>
        <v>1</v>
      </c>
    </row>
    <row r="106" spans="1:56" x14ac:dyDescent="0.25">
      <c r="A106" t="str">
        <f>INDEX('Country and Variable Crosswalk'!B:B, MATCH('Urban Science Awareness 2015'!B106, 'Country and Variable Crosswalk'!A:A, 0))</f>
        <v>KOR</v>
      </c>
      <c r="B106" s="1">
        <v>410</v>
      </c>
      <c r="C106" t="s">
        <v>289</v>
      </c>
      <c r="D106" t="str">
        <f>INDEX('Country and Variable Crosswalk'!P:P, MATCH('Urban Science Awareness 2015'!C106, 'Country and Variable Crosswalk'!O:O, 0))</f>
        <v>Genetically</v>
      </c>
      <c r="E106">
        <f>IF(AS106=TRUE, 1, 0)</f>
        <v>0</v>
      </c>
      <c r="F106">
        <f>IF(AT106=TRUE, 1, 0)</f>
        <v>0</v>
      </c>
      <c r="G106">
        <f>IF(AU106=TRUE, 1, 0)</f>
        <v>1</v>
      </c>
      <c r="H106">
        <f>IF(AV106=TRUE, 1, 0)</f>
        <v>0</v>
      </c>
      <c r="I106">
        <f>IF(AW106=TRUE, 1, 0)</f>
        <v>0</v>
      </c>
      <c r="J106">
        <f>IF(AX106=TRUE, 1, 0)</f>
        <v>1</v>
      </c>
      <c r="K106">
        <f>IF(AY106=TRUE, 1, 0)</f>
        <v>0</v>
      </c>
      <c r="L106">
        <f>IF(AZ106=TRUE, 1, 0)</f>
        <v>0</v>
      </c>
      <c r="M106">
        <f>IF(BA106=TRUE, 1, 0)</f>
        <v>1</v>
      </c>
      <c r="N106">
        <f>IF(BB106=TRUE, 1, 0)</f>
        <v>0</v>
      </c>
      <c r="O106">
        <f>IF(BC106=TRUE, 1, 0)</f>
        <v>0</v>
      </c>
      <c r="P106">
        <f>IF(BD106=TRUE, 1, 0)</f>
        <v>1</v>
      </c>
      <c r="Q106">
        <v>10.525125839197729</v>
      </c>
      <c r="R106">
        <v>1.7089803987108969</v>
      </c>
      <c r="S106">
        <v>42.270143498749633</v>
      </c>
      <c r="T106">
        <v>3.2431029872222248</v>
      </c>
      <c r="U106">
        <v>36.048431530618352</v>
      </c>
      <c r="V106">
        <v>2.702640757644228</v>
      </c>
      <c r="W106">
        <v>11.156299131434309</v>
      </c>
      <c r="X106">
        <v>1.8818774885412133</v>
      </c>
      <c r="Y106">
        <v>11.05521163635124</v>
      </c>
      <c r="Z106">
        <v>0.5036069752602329</v>
      </c>
      <c r="AA106">
        <v>42.080205653725422</v>
      </c>
      <c r="AB106">
        <v>1.1485073182933061</v>
      </c>
      <c r="AC106">
        <v>33.908723938057172</v>
      </c>
      <c r="AD106">
        <v>0.79366461916940423</v>
      </c>
      <c r="AE106">
        <v>12.95585877186616</v>
      </c>
      <c r="AF106">
        <v>0.75572955354858806</v>
      </c>
      <c r="AG106">
        <v>0.5300857971535109</v>
      </c>
      <c r="AH106">
        <v>1.6966539989964755</v>
      </c>
      <c r="AI106">
        <v>0.75471366961636976</v>
      </c>
      <c r="AJ106">
        <v>-0.18993784502421107</v>
      </c>
      <c r="AK106">
        <v>3.482783888303091</v>
      </c>
      <c r="AL106">
        <v>0.95650795746299644</v>
      </c>
      <c r="AM106">
        <v>-2.1397075925611801</v>
      </c>
      <c r="AN106">
        <v>2.880626517513734</v>
      </c>
      <c r="AO106">
        <v>0.45760735472615488</v>
      </c>
      <c r="AP106">
        <v>1.7995596404318501</v>
      </c>
      <c r="AQ106">
        <v>1.9649728994244808</v>
      </c>
      <c r="AR106">
        <v>0.35976180309517164</v>
      </c>
      <c r="AS106" t="b">
        <f>IF(ISBLANK(AI106),"N/A",AND(IF(AG106&gt;0,TRUE,FALSE),IF(AI106&lt;0.05,TRUE,FALSE)))</f>
        <v>0</v>
      </c>
      <c r="AT106" t="b">
        <f>IF(ISBLANK(AI106),"N/A",AND(IF(AG106&lt;0,TRUE,FALSE),IF(AI106&lt;0.05,TRUE,FALSE)))</f>
        <v>0</v>
      </c>
      <c r="AU106" t="b">
        <f>IF(ISBLANK(AI106),"N/A",AI106&gt;0.05)</f>
        <v>1</v>
      </c>
      <c r="AV106" t="b">
        <f>IF(ISBLANK(AL106),"N/A",AND(IF(AJ106&gt;0,TRUE,FALSE),IF(AL106&lt;0.05,TRUE,FALSE)))</f>
        <v>0</v>
      </c>
      <c r="AW106" t="b">
        <f>IF(ISBLANK(AL106),"N/A",AND(IF(AJ106&lt;0,TRUE,FALSE),IF(AL106&lt;0.05,TRUE,FALSE)))</f>
        <v>0</v>
      </c>
      <c r="AX106" t="b">
        <f>IF(ISBLANK(AL106),"N/A",AL106&gt;0.05)</f>
        <v>1</v>
      </c>
      <c r="AY106" t="b">
        <f>IF(ISBLANK(AO106),"N/A",AND(IF(AM106&gt;0,TRUE,FALSE),IF(AO106&lt;0.05,TRUE,FALSE)))</f>
        <v>0</v>
      </c>
      <c r="AZ106" t="b">
        <f>IF(ISBLANK(AO106),"N/A",AND(IF(AM106&lt;0,TRUE,FALSE),IF(AO106&lt;0.05,TRUE,FALSE)))</f>
        <v>0</v>
      </c>
      <c r="BA106" t="b">
        <f>IF(ISBLANK(AO106),"N/A",AO106&gt;0.05)</f>
        <v>1</v>
      </c>
      <c r="BB106" t="b">
        <f>IF(ISBLANK(AR106),"N/A",AND(IF(AP106&gt;0,TRUE,FALSE),IF(AR106&lt;0.05,TRUE,FALSE)))</f>
        <v>0</v>
      </c>
      <c r="BC106" t="b">
        <f>IF(ISBLANK(AR106),"N/A",AND(IF(AP106&lt;0,TRUE,FALSE),IF(AR106&lt;0.05,TRUE,FALSE)))</f>
        <v>0</v>
      </c>
      <c r="BD106" t="b">
        <f>IF(ISBLANK(AR106),"N/A",AR106&gt;0.05)</f>
        <v>1</v>
      </c>
    </row>
    <row r="107" spans="1:56" x14ac:dyDescent="0.25">
      <c r="A107" t="str">
        <f>INDEX('Country and Variable Crosswalk'!B:B, MATCH('Urban Science Awareness 2015'!B107, 'Country and Variable Crosswalk'!A:A, 0))</f>
        <v>KSV</v>
      </c>
      <c r="B107" s="1">
        <v>411</v>
      </c>
      <c r="C107" t="s">
        <v>289</v>
      </c>
      <c r="D107" t="str">
        <f>INDEX('Country and Variable Crosswalk'!P:P, MATCH('Urban Science Awareness 2015'!C107, 'Country and Variable Crosswalk'!O:O, 0))</f>
        <v>Genetically</v>
      </c>
      <c r="E107">
        <f>IF(AS107=TRUE, 1, 0)</f>
        <v>0</v>
      </c>
      <c r="F107">
        <f>IF(AT107=TRUE, 1, 0)</f>
        <v>0</v>
      </c>
      <c r="G107">
        <f>IF(AU107=TRUE, 1, 0)</f>
        <v>1</v>
      </c>
      <c r="H107">
        <f>IF(AV107=TRUE, 1, 0)</f>
        <v>0</v>
      </c>
      <c r="I107">
        <f>IF(AW107=TRUE, 1, 0)</f>
        <v>0</v>
      </c>
      <c r="J107">
        <f>IF(AX107=TRUE, 1, 0)</f>
        <v>1</v>
      </c>
      <c r="K107">
        <f>IF(AY107=TRUE, 1, 0)</f>
        <v>0</v>
      </c>
      <c r="L107">
        <f>IF(AZ107=TRUE, 1, 0)</f>
        <v>0</v>
      </c>
      <c r="M107">
        <f>IF(BA107=TRUE, 1, 0)</f>
        <v>1</v>
      </c>
      <c r="N107">
        <f>IF(BB107=TRUE, 1, 0)</f>
        <v>0</v>
      </c>
      <c r="O107">
        <f>IF(BC107=TRUE, 1, 0)</f>
        <v>0</v>
      </c>
      <c r="P107">
        <f>IF(BD107=TRUE, 1, 0)</f>
        <v>1</v>
      </c>
      <c r="Q107">
        <v>37.481160132715267</v>
      </c>
      <c r="R107">
        <v>1.0899065892540452</v>
      </c>
      <c r="S107">
        <v>37.108157549236303</v>
      </c>
      <c r="T107">
        <v>0.78853222438501847</v>
      </c>
      <c r="U107">
        <v>19.227684079974249</v>
      </c>
      <c r="V107">
        <v>0.70472568636393151</v>
      </c>
      <c r="W107">
        <v>6.1829982380741653</v>
      </c>
      <c r="X107">
        <v>0.56753934116904037</v>
      </c>
      <c r="Y107">
        <v>37.437004630387463</v>
      </c>
      <c r="Z107">
        <v>1.8298092663282404</v>
      </c>
      <c r="AA107">
        <v>38.67719949062807</v>
      </c>
      <c r="AB107">
        <v>1.9934454774292258</v>
      </c>
      <c r="AC107">
        <v>18.370168629629148</v>
      </c>
      <c r="AD107">
        <v>1.1489624590825858</v>
      </c>
      <c r="AE107">
        <v>5.5156272493553127</v>
      </c>
      <c r="AF107">
        <v>0.79549971445652634</v>
      </c>
      <c r="AG107">
        <v>-4.4155502327804186E-2</v>
      </c>
      <c r="AH107">
        <v>1.9696811127034839</v>
      </c>
      <c r="AI107">
        <v>0.98211484960804885</v>
      </c>
      <c r="AJ107">
        <v>1.5690419413917667</v>
      </c>
      <c r="AK107">
        <v>2.2002554385144162</v>
      </c>
      <c r="AL107">
        <v>0.47577269037647829</v>
      </c>
      <c r="AM107">
        <v>-0.85751545034510102</v>
      </c>
      <c r="AN107">
        <v>1.3398636663864865</v>
      </c>
      <c r="AO107">
        <v>0.52217128742902741</v>
      </c>
      <c r="AP107">
        <v>-0.66737098871885259</v>
      </c>
      <c r="AQ107">
        <v>0.83241833300391033</v>
      </c>
      <c r="AR107">
        <v>0.42271177259287207</v>
      </c>
      <c r="AS107" t="b">
        <f>IF(ISBLANK(AI107),"N/A",AND(IF(AG107&gt;0,TRUE,FALSE),IF(AI107&lt;0.05,TRUE,FALSE)))</f>
        <v>0</v>
      </c>
      <c r="AT107" t="b">
        <f>IF(ISBLANK(AI107),"N/A",AND(IF(AG107&lt;0,TRUE,FALSE),IF(AI107&lt;0.05,TRUE,FALSE)))</f>
        <v>0</v>
      </c>
      <c r="AU107" t="b">
        <f>IF(ISBLANK(AI107),"N/A",AI107&gt;0.05)</f>
        <v>1</v>
      </c>
      <c r="AV107" t="b">
        <f>IF(ISBLANK(AL107),"N/A",AND(IF(AJ107&gt;0,TRUE,FALSE),IF(AL107&lt;0.05,TRUE,FALSE)))</f>
        <v>0</v>
      </c>
      <c r="AW107" t="b">
        <f>IF(ISBLANK(AL107),"N/A",AND(IF(AJ107&lt;0,TRUE,FALSE),IF(AL107&lt;0.05,TRUE,FALSE)))</f>
        <v>0</v>
      </c>
      <c r="AX107" t="b">
        <f>IF(ISBLANK(AL107),"N/A",AL107&gt;0.05)</f>
        <v>1</v>
      </c>
      <c r="AY107" t="b">
        <f>IF(ISBLANK(AO107),"N/A",AND(IF(AM107&gt;0,TRUE,FALSE),IF(AO107&lt;0.05,TRUE,FALSE)))</f>
        <v>0</v>
      </c>
      <c r="AZ107" t="b">
        <f>IF(ISBLANK(AO107),"N/A",AND(IF(AM107&lt;0,TRUE,FALSE),IF(AO107&lt;0.05,TRUE,FALSE)))</f>
        <v>0</v>
      </c>
      <c r="BA107" t="b">
        <f>IF(ISBLANK(AO107),"N/A",AO107&gt;0.05)</f>
        <v>1</v>
      </c>
      <c r="BB107" t="b">
        <f>IF(ISBLANK(AR107),"N/A",AND(IF(AP107&gt;0,TRUE,FALSE),IF(AR107&lt;0.05,TRUE,FALSE)))</f>
        <v>0</v>
      </c>
      <c r="BC107" t="b">
        <f>IF(ISBLANK(AR107),"N/A",AND(IF(AP107&lt;0,TRUE,FALSE),IF(AR107&lt;0.05,TRUE,FALSE)))</f>
        <v>0</v>
      </c>
      <c r="BD107" t="b">
        <f>IF(ISBLANK(AR107),"N/A",AR107&gt;0.05)</f>
        <v>1</v>
      </c>
    </row>
    <row r="108" spans="1:56" x14ac:dyDescent="0.25">
      <c r="A108" t="str">
        <f>INDEX('Country and Variable Crosswalk'!B:B, MATCH('Urban Science Awareness 2015'!B108, 'Country and Variable Crosswalk'!A:A, 0))</f>
        <v>LBN</v>
      </c>
      <c r="B108" s="1">
        <v>422</v>
      </c>
      <c r="C108" t="s">
        <v>289</v>
      </c>
      <c r="D108" t="str">
        <f>INDEX('Country and Variable Crosswalk'!P:P, MATCH('Urban Science Awareness 2015'!C108, 'Country and Variable Crosswalk'!O:O, 0))</f>
        <v>Genetically</v>
      </c>
      <c r="E108">
        <f>IF(AS108=TRUE, 1, 0)</f>
        <v>0</v>
      </c>
      <c r="F108">
        <f>IF(AT108=TRUE, 1, 0)</f>
        <v>0</v>
      </c>
      <c r="G108">
        <f>IF(AU108=TRUE, 1, 0)</f>
        <v>1</v>
      </c>
      <c r="H108">
        <f>IF(AV108=TRUE, 1, 0)</f>
        <v>0</v>
      </c>
      <c r="I108">
        <f>IF(AW108=TRUE, 1, 0)</f>
        <v>0</v>
      </c>
      <c r="J108">
        <f>IF(AX108=TRUE, 1, 0)</f>
        <v>1</v>
      </c>
      <c r="K108">
        <f>IF(AY108=TRUE, 1, 0)</f>
        <v>0</v>
      </c>
      <c r="L108">
        <f>IF(AZ108=TRUE, 1, 0)</f>
        <v>0</v>
      </c>
      <c r="M108">
        <f>IF(BA108=TRUE, 1, 0)</f>
        <v>1</v>
      </c>
      <c r="N108">
        <f>IF(BB108=TRUE, 1, 0)</f>
        <v>0</v>
      </c>
      <c r="O108">
        <f>IF(BC108=TRUE, 1, 0)</f>
        <v>0</v>
      </c>
      <c r="P108">
        <f>IF(BD108=TRUE, 1, 0)</f>
        <v>1</v>
      </c>
      <c r="Q108">
        <v>28.643360680984738</v>
      </c>
      <c r="R108">
        <v>1.7463133750430677</v>
      </c>
      <c r="S108">
        <v>34.924151766231212</v>
      </c>
      <c r="T108">
        <v>1.5888370571022135</v>
      </c>
      <c r="U108">
        <v>22.368547061702021</v>
      </c>
      <c r="V108">
        <v>1.299149856919434</v>
      </c>
      <c r="W108">
        <v>14.06394049108202</v>
      </c>
      <c r="X108">
        <v>1.2811132342774656</v>
      </c>
      <c r="Y108">
        <v>28.017253704834179</v>
      </c>
      <c r="Z108">
        <v>2.5491063475778883</v>
      </c>
      <c r="AA108">
        <v>32.576342968845481</v>
      </c>
      <c r="AB108">
        <v>2.031081707933124</v>
      </c>
      <c r="AC108">
        <v>20.706613502808271</v>
      </c>
      <c r="AD108">
        <v>1.6886164185779071</v>
      </c>
      <c r="AE108">
        <v>18.69978982351207</v>
      </c>
      <c r="AF108">
        <v>2.6726388000215189</v>
      </c>
      <c r="AG108">
        <v>-0.62610697615055955</v>
      </c>
      <c r="AH108">
        <v>3.3103989034618886</v>
      </c>
      <c r="AI108">
        <v>0.84998827010299649</v>
      </c>
      <c r="AJ108">
        <v>-2.3478087973857313</v>
      </c>
      <c r="AK108">
        <v>2.554481762060969</v>
      </c>
      <c r="AL108">
        <v>0.3580464202585793</v>
      </c>
      <c r="AM108">
        <v>-1.6619335588937503</v>
      </c>
      <c r="AN108">
        <v>2.0549826391222381</v>
      </c>
      <c r="AO108">
        <v>0.41866838258626932</v>
      </c>
      <c r="AP108">
        <v>4.63584933243005</v>
      </c>
      <c r="AQ108">
        <v>3.0504395678296534</v>
      </c>
      <c r="AR108">
        <v>0.12857845216760597</v>
      </c>
      <c r="AS108" t="b">
        <f>IF(ISBLANK(AI108),"N/A",AND(IF(AG108&gt;0,TRUE,FALSE),IF(AI108&lt;0.05,TRUE,FALSE)))</f>
        <v>0</v>
      </c>
      <c r="AT108" t="b">
        <f>IF(ISBLANK(AI108),"N/A",AND(IF(AG108&lt;0,TRUE,FALSE),IF(AI108&lt;0.05,TRUE,FALSE)))</f>
        <v>0</v>
      </c>
      <c r="AU108" t="b">
        <f>IF(ISBLANK(AI108),"N/A",AI108&gt;0.05)</f>
        <v>1</v>
      </c>
      <c r="AV108" t="b">
        <f>IF(ISBLANK(AL108),"N/A",AND(IF(AJ108&gt;0,TRUE,FALSE),IF(AL108&lt;0.05,TRUE,FALSE)))</f>
        <v>0</v>
      </c>
      <c r="AW108" t="b">
        <f>IF(ISBLANK(AL108),"N/A",AND(IF(AJ108&lt;0,TRUE,FALSE),IF(AL108&lt;0.05,TRUE,FALSE)))</f>
        <v>0</v>
      </c>
      <c r="AX108" t="b">
        <f>IF(ISBLANK(AL108),"N/A",AL108&gt;0.05)</f>
        <v>1</v>
      </c>
      <c r="AY108" t="b">
        <f>IF(ISBLANK(AO108),"N/A",AND(IF(AM108&gt;0,TRUE,FALSE),IF(AO108&lt;0.05,TRUE,FALSE)))</f>
        <v>0</v>
      </c>
      <c r="AZ108" t="b">
        <f>IF(ISBLANK(AO108),"N/A",AND(IF(AM108&lt;0,TRUE,FALSE),IF(AO108&lt;0.05,TRUE,FALSE)))</f>
        <v>0</v>
      </c>
      <c r="BA108" t="b">
        <f>IF(ISBLANK(AO108),"N/A",AO108&gt;0.05)</f>
        <v>1</v>
      </c>
      <c r="BB108" t="b">
        <f>IF(ISBLANK(AR108),"N/A",AND(IF(AP108&gt;0,TRUE,FALSE),IF(AR108&lt;0.05,TRUE,FALSE)))</f>
        <v>0</v>
      </c>
      <c r="BC108" t="b">
        <f>IF(ISBLANK(AR108),"N/A",AND(IF(AP108&lt;0,TRUE,FALSE),IF(AR108&lt;0.05,TRUE,FALSE)))</f>
        <v>0</v>
      </c>
      <c r="BD108" t="b">
        <f>IF(ISBLANK(AR108),"N/A",AR108&gt;0.05)</f>
        <v>1</v>
      </c>
    </row>
    <row r="109" spans="1:56" x14ac:dyDescent="0.25">
      <c r="A109" t="str">
        <f>INDEX('Country and Variable Crosswalk'!B:B, MATCH('Urban Science Awareness 2015'!B109, 'Country and Variable Crosswalk'!A:A, 0))</f>
        <v>LVA</v>
      </c>
      <c r="B109" s="1">
        <v>428</v>
      </c>
      <c r="C109" t="s">
        <v>289</v>
      </c>
      <c r="D109" t="str">
        <f>INDEX('Country and Variable Crosswalk'!P:P, MATCH('Urban Science Awareness 2015'!C109, 'Country and Variable Crosswalk'!O:O, 0))</f>
        <v>Genetically</v>
      </c>
      <c r="E109">
        <f>IF(AS109=TRUE, 1, 0)</f>
        <v>0</v>
      </c>
      <c r="F109">
        <f>IF(AT109=TRUE, 1, 0)</f>
        <v>1</v>
      </c>
      <c r="G109">
        <f>IF(AU109=TRUE, 1, 0)</f>
        <v>0</v>
      </c>
      <c r="H109">
        <f>IF(AV109=TRUE, 1, 0)</f>
        <v>0</v>
      </c>
      <c r="I109">
        <f>IF(AW109=TRUE, 1, 0)</f>
        <v>1</v>
      </c>
      <c r="J109">
        <f>IF(AX109=TRUE, 1, 0)</f>
        <v>0</v>
      </c>
      <c r="K109">
        <f>IF(AY109=TRUE, 1, 0)</f>
        <v>1</v>
      </c>
      <c r="L109">
        <f>IF(AZ109=TRUE, 1, 0)</f>
        <v>0</v>
      </c>
      <c r="M109">
        <f>IF(BA109=TRUE, 1, 0)</f>
        <v>0</v>
      </c>
      <c r="N109">
        <f>IF(BB109=TRUE, 1, 0)</f>
        <v>1</v>
      </c>
      <c r="O109">
        <f>IF(BC109=TRUE, 1, 0)</f>
        <v>0</v>
      </c>
      <c r="P109">
        <f>IF(BD109=TRUE, 1, 0)</f>
        <v>0</v>
      </c>
      <c r="Q109">
        <v>17.357157835839661</v>
      </c>
      <c r="R109">
        <v>0.89483632991309925</v>
      </c>
      <c r="S109">
        <v>36.870008618133369</v>
      </c>
      <c r="T109">
        <v>1.0973471565364179</v>
      </c>
      <c r="U109">
        <v>35.37342608064759</v>
      </c>
      <c r="V109">
        <v>1.1006515117290616</v>
      </c>
      <c r="W109">
        <v>10.39940746537938</v>
      </c>
      <c r="X109">
        <v>0.76146857693276149</v>
      </c>
      <c r="Y109">
        <v>13.23049528645152</v>
      </c>
      <c r="Z109">
        <v>1.2162976274456827</v>
      </c>
      <c r="AA109">
        <v>29.863787702243961</v>
      </c>
      <c r="AB109">
        <v>1.2947241365972773</v>
      </c>
      <c r="AC109">
        <v>40.340457268381122</v>
      </c>
      <c r="AD109">
        <v>1.654753767890252</v>
      </c>
      <c r="AE109">
        <v>16.565259742923399</v>
      </c>
      <c r="AF109">
        <v>1.3088728477486051</v>
      </c>
      <c r="AG109">
        <v>-4.1266625493881417</v>
      </c>
      <c r="AH109">
        <v>1.6217775955048044</v>
      </c>
      <c r="AI109">
        <v>1.0942475633937427E-2</v>
      </c>
      <c r="AJ109">
        <v>-7.0062209158894078</v>
      </c>
      <c r="AK109">
        <v>1.6316775032328734</v>
      </c>
      <c r="AL109">
        <v>1.7558054108498766E-5</v>
      </c>
      <c r="AM109">
        <v>4.9670311877335322</v>
      </c>
      <c r="AN109">
        <v>2.0778446997136069</v>
      </c>
      <c r="AO109">
        <v>1.6826696580643632E-2</v>
      </c>
      <c r="AP109">
        <v>6.165852277544019</v>
      </c>
      <c r="AQ109">
        <v>1.6091499772243973</v>
      </c>
      <c r="AR109">
        <v>1.27237614103032E-4</v>
      </c>
      <c r="AS109" t="b">
        <f>IF(ISBLANK(AI109),"N/A",AND(IF(AG109&gt;0,TRUE,FALSE),IF(AI109&lt;0.05,TRUE,FALSE)))</f>
        <v>0</v>
      </c>
      <c r="AT109" t="b">
        <f>IF(ISBLANK(AI109),"N/A",AND(IF(AG109&lt;0,TRUE,FALSE),IF(AI109&lt;0.05,TRUE,FALSE)))</f>
        <v>1</v>
      </c>
      <c r="AU109" t="b">
        <f>IF(ISBLANK(AI109),"N/A",AI109&gt;0.05)</f>
        <v>0</v>
      </c>
      <c r="AV109" t="b">
        <f>IF(ISBLANK(AL109),"N/A",AND(IF(AJ109&gt;0,TRUE,FALSE),IF(AL109&lt;0.05,TRUE,FALSE)))</f>
        <v>0</v>
      </c>
      <c r="AW109" t="b">
        <f>IF(ISBLANK(AL109),"N/A",AND(IF(AJ109&lt;0,TRUE,FALSE),IF(AL109&lt;0.05,TRUE,FALSE)))</f>
        <v>1</v>
      </c>
      <c r="AX109" t="b">
        <f>IF(ISBLANK(AL109),"N/A",AL109&gt;0.05)</f>
        <v>0</v>
      </c>
      <c r="AY109" t="b">
        <f>IF(ISBLANK(AO109),"N/A",AND(IF(AM109&gt;0,TRUE,FALSE),IF(AO109&lt;0.05,TRUE,FALSE)))</f>
        <v>1</v>
      </c>
      <c r="AZ109" t="b">
        <f>IF(ISBLANK(AO109),"N/A",AND(IF(AM109&lt;0,TRUE,FALSE),IF(AO109&lt;0.05,TRUE,FALSE)))</f>
        <v>0</v>
      </c>
      <c r="BA109" t="b">
        <f>IF(ISBLANK(AO109),"N/A",AO109&gt;0.05)</f>
        <v>0</v>
      </c>
      <c r="BB109" t="b">
        <f>IF(ISBLANK(AR109),"N/A",AND(IF(AP109&gt;0,TRUE,FALSE),IF(AR109&lt;0.05,TRUE,FALSE)))</f>
        <v>1</v>
      </c>
      <c r="BC109" t="b">
        <f>IF(ISBLANK(AR109),"N/A",AND(IF(AP109&lt;0,TRUE,FALSE),IF(AR109&lt;0.05,TRUE,FALSE)))</f>
        <v>0</v>
      </c>
      <c r="BD109" t="b">
        <f>IF(ISBLANK(AR109),"N/A",AR109&gt;0.05)</f>
        <v>0</v>
      </c>
    </row>
    <row r="110" spans="1:56" x14ac:dyDescent="0.25">
      <c r="A110" t="str">
        <f>INDEX('Country and Variable Crosswalk'!B:B, MATCH('Urban Science Awareness 2015'!B110, 'Country and Variable Crosswalk'!A:A, 0))</f>
        <v>LTU</v>
      </c>
      <c r="B110" s="1">
        <v>440</v>
      </c>
      <c r="C110" t="s">
        <v>289</v>
      </c>
      <c r="D110" t="str">
        <f>INDEX('Country and Variable Crosswalk'!P:P, MATCH('Urban Science Awareness 2015'!C110, 'Country and Variable Crosswalk'!O:O, 0))</f>
        <v>Genetically</v>
      </c>
      <c r="E110">
        <f>IF(AS110=TRUE, 1, 0)</f>
        <v>0</v>
      </c>
      <c r="F110">
        <f>IF(AT110=TRUE, 1, 0)</f>
        <v>0</v>
      </c>
      <c r="G110">
        <f>IF(AU110=TRUE, 1, 0)</f>
        <v>1</v>
      </c>
      <c r="H110">
        <f>IF(AV110=TRUE, 1, 0)</f>
        <v>0</v>
      </c>
      <c r="I110">
        <f>IF(AW110=TRUE, 1, 0)</f>
        <v>0</v>
      </c>
      <c r="J110">
        <f>IF(AX110=TRUE, 1, 0)</f>
        <v>1</v>
      </c>
      <c r="K110">
        <f>IF(AY110=TRUE, 1, 0)</f>
        <v>0</v>
      </c>
      <c r="L110">
        <f>IF(AZ110=TRUE, 1, 0)</f>
        <v>0</v>
      </c>
      <c r="M110">
        <f>IF(BA110=TRUE, 1, 0)</f>
        <v>1</v>
      </c>
      <c r="N110">
        <f>IF(BB110=TRUE, 1, 0)</f>
        <v>0</v>
      </c>
      <c r="O110">
        <f>IF(BC110=TRUE, 1, 0)</f>
        <v>0</v>
      </c>
      <c r="P110">
        <f>IF(BD110=TRUE, 1, 0)</f>
        <v>1</v>
      </c>
      <c r="Q110">
        <v>8.6542156380839792</v>
      </c>
      <c r="R110">
        <v>0.59959903177857732</v>
      </c>
      <c r="S110">
        <v>28.123587303002392</v>
      </c>
      <c r="T110">
        <v>1.0470686014327839</v>
      </c>
      <c r="U110">
        <v>35.418621139613883</v>
      </c>
      <c r="V110">
        <v>0.83260269992831037</v>
      </c>
      <c r="W110">
        <v>27.80357591929976</v>
      </c>
      <c r="X110">
        <v>1.0133316436634885</v>
      </c>
      <c r="Y110">
        <v>8.6847758150959944</v>
      </c>
      <c r="Z110">
        <v>0.77592358857186527</v>
      </c>
      <c r="AA110">
        <v>26.41441716803844</v>
      </c>
      <c r="AB110">
        <v>0.99647040743650606</v>
      </c>
      <c r="AC110">
        <v>36.532124417142363</v>
      </c>
      <c r="AD110">
        <v>1.0482270181225635</v>
      </c>
      <c r="AE110">
        <v>28.36868259972319</v>
      </c>
      <c r="AF110">
        <v>1.408566048961339</v>
      </c>
      <c r="AG110">
        <v>3.0560177012015188E-2</v>
      </c>
      <c r="AH110">
        <v>1.028430734459447</v>
      </c>
      <c r="AI110">
        <v>0.97629407151451486</v>
      </c>
      <c r="AJ110">
        <v>-1.7091701349639514</v>
      </c>
      <c r="AK110">
        <v>1.4526984402072483</v>
      </c>
      <c r="AL110">
        <v>0.23937577338572485</v>
      </c>
      <c r="AM110">
        <v>1.1135032775284799</v>
      </c>
      <c r="AN110">
        <v>1.3372473732705243</v>
      </c>
      <c r="AO110">
        <v>0.40502348276352695</v>
      </c>
      <c r="AP110">
        <v>0.56510668042342971</v>
      </c>
      <c r="AQ110">
        <v>1.6214401244885412</v>
      </c>
      <c r="AR110">
        <v>0.727448599693308</v>
      </c>
      <c r="AS110" t="b">
        <f>IF(ISBLANK(AI110),"N/A",AND(IF(AG110&gt;0,TRUE,FALSE),IF(AI110&lt;0.05,TRUE,FALSE)))</f>
        <v>0</v>
      </c>
      <c r="AT110" t="b">
        <f>IF(ISBLANK(AI110),"N/A",AND(IF(AG110&lt;0,TRUE,FALSE),IF(AI110&lt;0.05,TRUE,FALSE)))</f>
        <v>0</v>
      </c>
      <c r="AU110" t="b">
        <f>IF(ISBLANK(AI110),"N/A",AI110&gt;0.05)</f>
        <v>1</v>
      </c>
      <c r="AV110" t="b">
        <f>IF(ISBLANK(AL110),"N/A",AND(IF(AJ110&gt;0,TRUE,FALSE),IF(AL110&lt;0.05,TRUE,FALSE)))</f>
        <v>0</v>
      </c>
      <c r="AW110" t="b">
        <f>IF(ISBLANK(AL110),"N/A",AND(IF(AJ110&lt;0,TRUE,FALSE),IF(AL110&lt;0.05,TRUE,FALSE)))</f>
        <v>0</v>
      </c>
      <c r="AX110" t="b">
        <f>IF(ISBLANK(AL110),"N/A",AL110&gt;0.05)</f>
        <v>1</v>
      </c>
      <c r="AY110" t="b">
        <f>IF(ISBLANK(AO110),"N/A",AND(IF(AM110&gt;0,TRUE,FALSE),IF(AO110&lt;0.05,TRUE,FALSE)))</f>
        <v>0</v>
      </c>
      <c r="AZ110" t="b">
        <f>IF(ISBLANK(AO110),"N/A",AND(IF(AM110&lt;0,TRUE,FALSE),IF(AO110&lt;0.05,TRUE,FALSE)))</f>
        <v>0</v>
      </c>
      <c r="BA110" t="b">
        <f>IF(ISBLANK(AO110),"N/A",AO110&gt;0.05)</f>
        <v>1</v>
      </c>
      <c r="BB110" t="b">
        <f>IF(ISBLANK(AR110),"N/A",AND(IF(AP110&gt;0,TRUE,FALSE),IF(AR110&lt;0.05,TRUE,FALSE)))</f>
        <v>0</v>
      </c>
      <c r="BC110" t="b">
        <f>IF(ISBLANK(AR110),"N/A",AND(IF(AP110&lt;0,TRUE,FALSE),IF(AR110&lt;0.05,TRUE,FALSE)))</f>
        <v>0</v>
      </c>
      <c r="BD110" t="b">
        <f>IF(ISBLANK(AR110),"N/A",AR110&gt;0.05)</f>
        <v>1</v>
      </c>
    </row>
    <row r="111" spans="1:56" x14ac:dyDescent="0.25">
      <c r="A111" t="str">
        <f>INDEX('Country and Variable Crosswalk'!B:B, MATCH('Urban Science Awareness 2015'!B111, 'Country and Variable Crosswalk'!A:A, 0))</f>
        <v>LUX</v>
      </c>
      <c r="B111" s="1">
        <v>442</v>
      </c>
      <c r="C111" t="s">
        <v>289</v>
      </c>
      <c r="D111" t="str">
        <f>INDEX('Country and Variable Crosswalk'!P:P, MATCH('Urban Science Awareness 2015'!C111, 'Country and Variable Crosswalk'!O:O, 0))</f>
        <v>Genetically</v>
      </c>
      <c r="E111">
        <f>IF(AS111=TRUE, 1, 0)</f>
        <v>0</v>
      </c>
      <c r="F111">
        <f>IF(AT111=TRUE, 1, 0)</f>
        <v>1</v>
      </c>
      <c r="G111">
        <f>IF(AU111=TRUE, 1, 0)</f>
        <v>0</v>
      </c>
      <c r="H111">
        <f>IF(AV111=TRUE, 1, 0)</f>
        <v>0</v>
      </c>
      <c r="I111">
        <f>IF(AW111=TRUE, 1, 0)</f>
        <v>0</v>
      </c>
      <c r="J111">
        <f>IF(AX111=TRUE, 1, 0)</f>
        <v>1</v>
      </c>
      <c r="K111">
        <f>IF(AY111=TRUE, 1, 0)</f>
        <v>1</v>
      </c>
      <c r="L111">
        <f>IF(AZ111=TRUE, 1, 0)</f>
        <v>0</v>
      </c>
      <c r="M111">
        <f>IF(BA111=TRUE, 1, 0)</f>
        <v>0</v>
      </c>
      <c r="N111">
        <f>IF(BB111=TRUE, 1, 0)</f>
        <v>1</v>
      </c>
      <c r="O111">
        <f>IF(BC111=TRUE, 1, 0)</f>
        <v>0</v>
      </c>
      <c r="P111">
        <f>IF(BD111=TRUE, 1, 0)</f>
        <v>0</v>
      </c>
      <c r="Q111">
        <v>29.352443526102419</v>
      </c>
      <c r="R111">
        <v>0.87640681422454869</v>
      </c>
      <c r="S111">
        <v>35.97852636730196</v>
      </c>
      <c r="T111">
        <v>0.92734361485698702</v>
      </c>
      <c r="U111">
        <v>23.636982472797211</v>
      </c>
      <c r="V111">
        <v>0.76517325485566812</v>
      </c>
      <c r="W111">
        <v>11.03204763379842</v>
      </c>
      <c r="X111">
        <v>0.62472255972335611</v>
      </c>
      <c r="Y111">
        <v>21.874076681542331</v>
      </c>
      <c r="Z111">
        <v>0.91950457582886058</v>
      </c>
      <c r="AA111">
        <v>33.142211686939262</v>
      </c>
      <c r="AB111">
        <v>1.0931667611468321</v>
      </c>
      <c r="AC111">
        <v>28.827049554010699</v>
      </c>
      <c r="AD111">
        <v>1.0135148691377993</v>
      </c>
      <c r="AE111">
        <v>16.15666207750769</v>
      </c>
      <c r="AF111">
        <v>0.69759955767180881</v>
      </c>
      <c r="AG111">
        <v>-7.4783668445600888</v>
      </c>
      <c r="AH111">
        <v>1.3323435473779834</v>
      </c>
      <c r="AI111">
        <v>1.9891546964292272E-8</v>
      </c>
      <c r="AJ111">
        <v>-2.8363146803626975</v>
      </c>
      <c r="AK111">
        <v>1.4476379664603956</v>
      </c>
      <c r="AL111">
        <v>5.0081090901055683E-2</v>
      </c>
      <c r="AM111">
        <v>5.1900670812134884</v>
      </c>
      <c r="AN111">
        <v>1.1964499121116712</v>
      </c>
      <c r="AO111">
        <v>1.4385767985730696E-5</v>
      </c>
      <c r="AP111">
        <v>5.1246144437092696</v>
      </c>
      <c r="AQ111">
        <v>0.9608104738577532</v>
      </c>
      <c r="AR111">
        <v>9.6264788802691243E-8</v>
      </c>
      <c r="AS111" t="b">
        <f>IF(ISBLANK(AI111),"N/A",AND(IF(AG111&gt;0,TRUE,FALSE),IF(AI111&lt;0.05,TRUE,FALSE)))</f>
        <v>0</v>
      </c>
      <c r="AT111" t="b">
        <f>IF(ISBLANK(AI111),"N/A",AND(IF(AG111&lt;0,TRUE,FALSE),IF(AI111&lt;0.05,TRUE,FALSE)))</f>
        <v>1</v>
      </c>
      <c r="AU111" t="b">
        <f>IF(ISBLANK(AI111),"N/A",AI111&gt;0.05)</f>
        <v>0</v>
      </c>
      <c r="AV111" t="b">
        <f>IF(ISBLANK(AL111),"N/A",AND(IF(AJ111&gt;0,TRUE,FALSE),IF(AL111&lt;0.05,TRUE,FALSE)))</f>
        <v>0</v>
      </c>
      <c r="AW111" t="b">
        <f>IF(ISBLANK(AL111),"N/A",AND(IF(AJ111&lt;0,TRUE,FALSE),IF(AL111&lt;0.05,TRUE,FALSE)))</f>
        <v>0</v>
      </c>
      <c r="AX111" t="b">
        <f>IF(ISBLANK(AL111),"N/A",AL111&gt;0.05)</f>
        <v>1</v>
      </c>
      <c r="AY111" t="b">
        <f>IF(ISBLANK(AO111),"N/A",AND(IF(AM111&gt;0,TRUE,FALSE),IF(AO111&lt;0.05,TRUE,FALSE)))</f>
        <v>1</v>
      </c>
      <c r="AZ111" t="b">
        <f>IF(ISBLANK(AO111),"N/A",AND(IF(AM111&lt;0,TRUE,FALSE),IF(AO111&lt;0.05,TRUE,FALSE)))</f>
        <v>0</v>
      </c>
      <c r="BA111" t="b">
        <f>IF(ISBLANK(AO111),"N/A",AO111&gt;0.05)</f>
        <v>0</v>
      </c>
      <c r="BB111" t="b">
        <f>IF(ISBLANK(AR111),"N/A",AND(IF(AP111&gt;0,TRUE,FALSE),IF(AR111&lt;0.05,TRUE,FALSE)))</f>
        <v>1</v>
      </c>
      <c r="BC111" t="b">
        <f>IF(ISBLANK(AR111),"N/A",AND(IF(AP111&lt;0,TRUE,FALSE),IF(AR111&lt;0.05,TRUE,FALSE)))</f>
        <v>0</v>
      </c>
      <c r="BD111" t="b">
        <f>IF(ISBLANK(AR111),"N/A",AR111&gt;0.05)</f>
        <v>0</v>
      </c>
    </row>
    <row r="112" spans="1:56" x14ac:dyDescent="0.25">
      <c r="A112" t="str">
        <f>INDEX('Country and Variable Crosswalk'!B:B, MATCH('Urban Science Awareness 2015'!B112, 'Country and Variable Crosswalk'!A:A, 0))</f>
        <v>MAC</v>
      </c>
      <c r="B112" s="1">
        <v>446</v>
      </c>
      <c r="C112" t="s">
        <v>289</v>
      </c>
      <c r="D112" t="str">
        <f>INDEX('Country and Variable Crosswalk'!P:P, MATCH('Urban Science Awareness 2015'!C112, 'Country and Variable Crosswalk'!O:O, 0))</f>
        <v>Genetically</v>
      </c>
      <c r="E112">
        <f>IF(AS112=TRUE, 1, 0)</f>
        <v>0</v>
      </c>
      <c r="F112">
        <f>IF(AT112=TRUE, 1, 0)</f>
        <v>0</v>
      </c>
      <c r="G112">
        <f>IF(AU112=TRUE, 1, 0)</f>
        <v>0</v>
      </c>
      <c r="H112">
        <f>IF(AV112=TRUE, 1, 0)</f>
        <v>0</v>
      </c>
      <c r="I112">
        <f>IF(AW112=TRUE, 1, 0)</f>
        <v>0</v>
      </c>
      <c r="J112">
        <f>IF(AX112=TRUE, 1, 0)</f>
        <v>0</v>
      </c>
      <c r="K112">
        <f>IF(AY112=TRUE, 1, 0)</f>
        <v>0</v>
      </c>
      <c r="L112">
        <f>IF(AZ112=TRUE, 1, 0)</f>
        <v>0</v>
      </c>
      <c r="M112">
        <f>IF(BA112=TRUE, 1, 0)</f>
        <v>0</v>
      </c>
      <c r="N112">
        <f>IF(BB112=TRUE, 1, 0)</f>
        <v>0</v>
      </c>
      <c r="O112">
        <f>IF(BC112=TRUE, 1, 0)</f>
        <v>0</v>
      </c>
      <c r="P112">
        <f>IF(BD112=TRUE, 1, 0)</f>
        <v>0</v>
      </c>
      <c r="Q112">
        <v>0</v>
      </c>
      <c r="S112">
        <v>0</v>
      </c>
      <c r="U112">
        <v>0</v>
      </c>
      <c r="W112">
        <v>0</v>
      </c>
      <c r="Y112">
        <v>22.307065554626849</v>
      </c>
      <c r="Z112">
        <v>0.5770531693294586</v>
      </c>
      <c r="AA112">
        <v>42.367790403896237</v>
      </c>
      <c r="AB112">
        <v>0.67305738789626612</v>
      </c>
      <c r="AC112">
        <v>30.096050238226749</v>
      </c>
      <c r="AD112">
        <v>0.56422421999511208</v>
      </c>
      <c r="AE112">
        <v>5.2290938032501639</v>
      </c>
      <c r="AF112">
        <v>0.34645075116132579</v>
      </c>
      <c r="AG112">
        <v>0</v>
      </c>
      <c r="AJ112">
        <v>0</v>
      </c>
      <c r="AM112">
        <v>0</v>
      </c>
      <c r="AP112">
        <v>0</v>
      </c>
      <c r="AS112" t="str">
        <f>IF(ISBLANK(AI112),"N/A",AND(IF(AG112&gt;0,TRUE,FALSE),IF(AI112&lt;0.05,TRUE,FALSE)))</f>
        <v>N/A</v>
      </c>
      <c r="AT112" t="str">
        <f>IF(ISBLANK(AI112),"N/A",AND(IF(AG112&lt;0,TRUE,FALSE),IF(AI112&lt;0.05,TRUE,FALSE)))</f>
        <v>N/A</v>
      </c>
      <c r="AU112" t="str">
        <f>IF(ISBLANK(AI112),"N/A",AI112&gt;0.05)</f>
        <v>N/A</v>
      </c>
      <c r="AV112" t="str">
        <f>IF(ISBLANK(AL112),"N/A",AND(IF(AJ112&gt;0,TRUE,FALSE),IF(AL112&lt;0.05,TRUE,FALSE)))</f>
        <v>N/A</v>
      </c>
      <c r="AW112" t="str">
        <f>IF(ISBLANK(AL112),"N/A",AND(IF(AJ112&lt;0,TRUE,FALSE),IF(AL112&lt;0.05,TRUE,FALSE)))</f>
        <v>N/A</v>
      </c>
      <c r="AX112" t="str">
        <f>IF(ISBLANK(AL112),"N/A",AL112&gt;0.05)</f>
        <v>N/A</v>
      </c>
      <c r="AY112" t="str">
        <f>IF(ISBLANK(AO112),"N/A",AND(IF(AM112&gt;0,TRUE,FALSE),IF(AO112&lt;0.05,TRUE,FALSE)))</f>
        <v>N/A</v>
      </c>
      <c r="AZ112" t="str">
        <f>IF(ISBLANK(AO112),"N/A",AND(IF(AM112&lt;0,TRUE,FALSE),IF(AO112&lt;0.05,TRUE,FALSE)))</f>
        <v>N/A</v>
      </c>
      <c r="BA112" t="str">
        <f>IF(ISBLANK(AO112),"N/A",AO112&gt;0.05)</f>
        <v>N/A</v>
      </c>
      <c r="BB112" t="str">
        <f>IF(ISBLANK(AR112),"N/A",AND(IF(AP112&gt;0,TRUE,FALSE),IF(AR112&lt;0.05,TRUE,FALSE)))</f>
        <v>N/A</v>
      </c>
      <c r="BC112" t="str">
        <f>IF(ISBLANK(AR112),"N/A",AND(IF(AP112&lt;0,TRUE,FALSE),IF(AR112&lt;0.05,TRUE,FALSE)))</f>
        <v>N/A</v>
      </c>
      <c r="BD112" t="str">
        <f>IF(ISBLANK(AR112),"N/A",AR112&gt;0.05)</f>
        <v>N/A</v>
      </c>
    </row>
    <row r="113" spans="1:56" x14ac:dyDescent="0.25">
      <c r="A113" t="str">
        <f>INDEX('Country and Variable Crosswalk'!B:B, MATCH('Urban Science Awareness 2015'!B113, 'Country and Variable Crosswalk'!A:A, 0))</f>
        <v>MLT</v>
      </c>
      <c r="B113" s="1">
        <v>470</v>
      </c>
      <c r="C113" t="s">
        <v>289</v>
      </c>
      <c r="D113" t="str">
        <f>INDEX('Country and Variable Crosswalk'!P:P, MATCH('Urban Science Awareness 2015'!C113, 'Country and Variable Crosswalk'!O:O, 0))</f>
        <v>Genetically</v>
      </c>
      <c r="E113">
        <f>IF(AS113=TRUE, 1, 0)</f>
        <v>0</v>
      </c>
      <c r="F113">
        <f>IF(AT113=TRUE, 1, 0)</f>
        <v>0</v>
      </c>
      <c r="G113">
        <f>IF(AU113=TRUE, 1, 0)</f>
        <v>0</v>
      </c>
      <c r="H113">
        <f>IF(AV113=TRUE, 1, 0)</f>
        <v>0</v>
      </c>
      <c r="I113">
        <f>IF(AW113=TRUE, 1, 0)</f>
        <v>0</v>
      </c>
      <c r="J113">
        <f>IF(AX113=TRUE, 1, 0)</f>
        <v>0</v>
      </c>
      <c r="K113">
        <f>IF(AY113=TRUE, 1, 0)</f>
        <v>0</v>
      </c>
      <c r="L113">
        <f>IF(AZ113=TRUE, 1, 0)</f>
        <v>0</v>
      </c>
      <c r="M113">
        <f>IF(BA113=TRUE, 1, 0)</f>
        <v>0</v>
      </c>
      <c r="N113">
        <f>IF(BB113=TRUE, 1, 0)</f>
        <v>0</v>
      </c>
      <c r="O113">
        <f>IF(BC113=TRUE, 1, 0)</f>
        <v>0</v>
      </c>
      <c r="P113">
        <f>IF(BD113=TRUE, 1, 0)</f>
        <v>0</v>
      </c>
      <c r="Q113">
        <v>26.335967847423628</v>
      </c>
      <c r="R113">
        <v>0.81880035850923472</v>
      </c>
      <c r="S113">
        <v>31.52272127217633</v>
      </c>
      <c r="T113">
        <v>0.75769411351476967</v>
      </c>
      <c r="U113">
        <v>24.076346512205362</v>
      </c>
      <c r="V113">
        <v>0.75388997692310178</v>
      </c>
      <c r="W113">
        <v>18.064964368194669</v>
      </c>
      <c r="X113">
        <v>0.64866455995848105</v>
      </c>
      <c r="Y113">
        <v>0</v>
      </c>
      <c r="AA113">
        <v>0</v>
      </c>
      <c r="AC113">
        <v>0</v>
      </c>
      <c r="AE113">
        <v>0</v>
      </c>
      <c r="AG113">
        <v>0</v>
      </c>
      <c r="AJ113">
        <v>0</v>
      </c>
      <c r="AM113">
        <v>0</v>
      </c>
      <c r="AP113">
        <v>0</v>
      </c>
      <c r="AS113" t="str">
        <f>IF(ISBLANK(AI113),"N/A",AND(IF(AG113&gt;0,TRUE,FALSE),IF(AI113&lt;0.05,TRUE,FALSE)))</f>
        <v>N/A</v>
      </c>
      <c r="AT113" t="str">
        <f>IF(ISBLANK(AI113),"N/A",AND(IF(AG113&lt;0,TRUE,FALSE),IF(AI113&lt;0.05,TRUE,FALSE)))</f>
        <v>N/A</v>
      </c>
      <c r="AU113" t="str">
        <f>IF(ISBLANK(AI113),"N/A",AI113&gt;0.05)</f>
        <v>N/A</v>
      </c>
      <c r="AV113" t="str">
        <f>IF(ISBLANK(AL113),"N/A",AND(IF(AJ113&gt;0,TRUE,FALSE),IF(AL113&lt;0.05,TRUE,FALSE)))</f>
        <v>N/A</v>
      </c>
      <c r="AW113" t="str">
        <f>IF(ISBLANK(AL113),"N/A",AND(IF(AJ113&lt;0,TRUE,FALSE),IF(AL113&lt;0.05,TRUE,FALSE)))</f>
        <v>N/A</v>
      </c>
      <c r="AX113" t="str">
        <f>IF(ISBLANK(AL113),"N/A",AL113&gt;0.05)</f>
        <v>N/A</v>
      </c>
      <c r="AY113" t="str">
        <f>IF(ISBLANK(AO113),"N/A",AND(IF(AM113&gt;0,TRUE,FALSE),IF(AO113&lt;0.05,TRUE,FALSE)))</f>
        <v>N/A</v>
      </c>
      <c r="AZ113" t="str">
        <f>IF(ISBLANK(AO113),"N/A",AND(IF(AM113&lt;0,TRUE,FALSE),IF(AO113&lt;0.05,TRUE,FALSE)))</f>
        <v>N/A</v>
      </c>
      <c r="BA113" t="str">
        <f>IF(ISBLANK(AO113),"N/A",AO113&gt;0.05)</f>
        <v>N/A</v>
      </c>
      <c r="BB113" t="str">
        <f>IF(ISBLANK(AR113),"N/A",AND(IF(AP113&gt;0,TRUE,FALSE),IF(AR113&lt;0.05,TRUE,FALSE)))</f>
        <v>N/A</v>
      </c>
      <c r="BC113" t="str">
        <f>IF(ISBLANK(AR113),"N/A",AND(IF(AP113&lt;0,TRUE,FALSE),IF(AR113&lt;0.05,TRUE,FALSE)))</f>
        <v>N/A</v>
      </c>
      <c r="BD113" t="str">
        <f>IF(ISBLANK(AR113),"N/A",AR113&gt;0.05)</f>
        <v>N/A</v>
      </c>
    </row>
    <row r="114" spans="1:56" x14ac:dyDescent="0.25">
      <c r="A114" t="str">
        <f>INDEX('Country and Variable Crosswalk'!B:B, MATCH('Urban Science Awareness 2015'!B114, 'Country and Variable Crosswalk'!A:A, 0))</f>
        <v>MEX</v>
      </c>
      <c r="B114" s="1">
        <v>484</v>
      </c>
      <c r="C114" t="s">
        <v>289</v>
      </c>
      <c r="D114" t="str">
        <f>INDEX('Country and Variable Crosswalk'!P:P, MATCH('Urban Science Awareness 2015'!C114, 'Country and Variable Crosswalk'!O:O, 0))</f>
        <v>Genetically</v>
      </c>
      <c r="E114">
        <f>IF(AS114=TRUE, 1, 0)</f>
        <v>0</v>
      </c>
      <c r="F114">
        <f>IF(AT114=TRUE, 1, 0)</f>
        <v>0</v>
      </c>
      <c r="G114">
        <f>IF(AU114=TRUE, 1, 0)</f>
        <v>1</v>
      </c>
      <c r="H114">
        <f>IF(AV114=TRUE, 1, 0)</f>
        <v>0</v>
      </c>
      <c r="I114">
        <f>IF(AW114=TRUE, 1, 0)</f>
        <v>0</v>
      </c>
      <c r="J114">
        <f>IF(AX114=TRUE, 1, 0)</f>
        <v>1</v>
      </c>
      <c r="K114">
        <f>IF(AY114=TRUE, 1, 0)</f>
        <v>0</v>
      </c>
      <c r="L114">
        <f>IF(AZ114=TRUE, 1, 0)</f>
        <v>0</v>
      </c>
      <c r="M114">
        <f>IF(BA114=TRUE, 1, 0)</f>
        <v>1</v>
      </c>
      <c r="N114">
        <f>IF(BB114=TRUE, 1, 0)</f>
        <v>0</v>
      </c>
      <c r="O114">
        <f>IF(BC114=TRUE, 1, 0)</f>
        <v>0</v>
      </c>
      <c r="P114">
        <f>IF(BD114=TRUE, 1, 0)</f>
        <v>1</v>
      </c>
      <c r="Q114">
        <v>21.826224770296459</v>
      </c>
      <c r="R114">
        <v>1.0419388075832634</v>
      </c>
      <c r="S114">
        <v>44.512041907443653</v>
      </c>
      <c r="T114">
        <v>1.058160391735423</v>
      </c>
      <c r="U114">
        <v>27.95075622041584</v>
      </c>
      <c r="V114">
        <v>0.97841726022646669</v>
      </c>
      <c r="W114">
        <v>5.7109771018440254</v>
      </c>
      <c r="X114">
        <v>0.59551317766147616</v>
      </c>
      <c r="Y114">
        <v>21.648969514234938</v>
      </c>
      <c r="Z114">
        <v>1.0219529080250827</v>
      </c>
      <c r="AA114">
        <v>43.179110783706108</v>
      </c>
      <c r="AB114">
        <v>0.7937437709260986</v>
      </c>
      <c r="AC114">
        <v>27.689875346131601</v>
      </c>
      <c r="AD114">
        <v>0.91115440150199623</v>
      </c>
      <c r="AE114">
        <v>7.4820443559273491</v>
      </c>
      <c r="AF114">
        <v>0.67239913311119837</v>
      </c>
      <c r="AG114">
        <v>-0.17725525606152104</v>
      </c>
      <c r="AH114">
        <v>1.5486729241719548</v>
      </c>
      <c r="AI114">
        <v>0.90887614598483646</v>
      </c>
      <c r="AJ114">
        <v>-1.332931123737545</v>
      </c>
      <c r="AK114">
        <v>1.3784643673761956</v>
      </c>
      <c r="AL114">
        <v>0.33355996149846828</v>
      </c>
      <c r="AM114">
        <v>-0.26088087428423989</v>
      </c>
      <c r="AN114">
        <v>1.4618716788658277</v>
      </c>
      <c r="AO114">
        <v>0.85836428144544197</v>
      </c>
      <c r="AP114">
        <v>1.7710672540833237</v>
      </c>
      <c r="AQ114">
        <v>0.92070946386252361</v>
      </c>
      <c r="AR114">
        <v>5.4406031402151958E-2</v>
      </c>
      <c r="AS114" t="b">
        <f>IF(ISBLANK(AI114),"N/A",AND(IF(AG114&gt;0,TRUE,FALSE),IF(AI114&lt;0.05,TRUE,FALSE)))</f>
        <v>0</v>
      </c>
      <c r="AT114" t="b">
        <f>IF(ISBLANK(AI114),"N/A",AND(IF(AG114&lt;0,TRUE,FALSE),IF(AI114&lt;0.05,TRUE,FALSE)))</f>
        <v>0</v>
      </c>
      <c r="AU114" t="b">
        <f>IF(ISBLANK(AI114),"N/A",AI114&gt;0.05)</f>
        <v>1</v>
      </c>
      <c r="AV114" t="b">
        <f>IF(ISBLANK(AL114),"N/A",AND(IF(AJ114&gt;0,TRUE,FALSE),IF(AL114&lt;0.05,TRUE,FALSE)))</f>
        <v>0</v>
      </c>
      <c r="AW114" t="b">
        <f>IF(ISBLANK(AL114),"N/A",AND(IF(AJ114&lt;0,TRUE,FALSE),IF(AL114&lt;0.05,TRUE,FALSE)))</f>
        <v>0</v>
      </c>
      <c r="AX114" t="b">
        <f>IF(ISBLANK(AL114),"N/A",AL114&gt;0.05)</f>
        <v>1</v>
      </c>
      <c r="AY114" t="b">
        <f>IF(ISBLANK(AO114),"N/A",AND(IF(AM114&gt;0,TRUE,FALSE),IF(AO114&lt;0.05,TRUE,FALSE)))</f>
        <v>0</v>
      </c>
      <c r="AZ114" t="b">
        <f>IF(ISBLANK(AO114),"N/A",AND(IF(AM114&lt;0,TRUE,FALSE),IF(AO114&lt;0.05,TRUE,FALSE)))</f>
        <v>0</v>
      </c>
      <c r="BA114" t="b">
        <f>IF(ISBLANK(AO114),"N/A",AO114&gt;0.05)</f>
        <v>1</v>
      </c>
      <c r="BB114" t="b">
        <f>IF(ISBLANK(AR114),"N/A",AND(IF(AP114&gt;0,TRUE,FALSE),IF(AR114&lt;0.05,TRUE,FALSE)))</f>
        <v>0</v>
      </c>
      <c r="BC114" t="b">
        <f>IF(ISBLANK(AR114),"N/A",AND(IF(AP114&lt;0,TRUE,FALSE),IF(AR114&lt;0.05,TRUE,FALSE)))</f>
        <v>0</v>
      </c>
      <c r="BD114" t="b">
        <f>IF(ISBLANK(AR114),"N/A",AR114&gt;0.05)</f>
        <v>1</v>
      </c>
    </row>
    <row r="115" spans="1:56" x14ac:dyDescent="0.25">
      <c r="A115" t="str">
        <f>INDEX('Country and Variable Crosswalk'!B:B, MATCH('Urban Science Awareness 2015'!B115, 'Country and Variable Crosswalk'!A:A, 0))</f>
        <v>MDA</v>
      </c>
      <c r="B115" s="1">
        <v>498</v>
      </c>
      <c r="C115" t="s">
        <v>289</v>
      </c>
      <c r="D115" t="str">
        <f>INDEX('Country and Variable Crosswalk'!P:P, MATCH('Urban Science Awareness 2015'!C115, 'Country and Variable Crosswalk'!O:O, 0))</f>
        <v>Genetically</v>
      </c>
      <c r="E115">
        <f>IF(AS115=TRUE, 1, 0)</f>
        <v>0</v>
      </c>
      <c r="F115">
        <f>IF(AT115=TRUE, 1, 0)</f>
        <v>1</v>
      </c>
      <c r="G115">
        <f>IF(AU115=TRUE, 1, 0)</f>
        <v>0</v>
      </c>
      <c r="H115">
        <f>IF(AV115=TRUE, 1, 0)</f>
        <v>0</v>
      </c>
      <c r="I115">
        <f>IF(AW115=TRUE, 1, 0)</f>
        <v>1</v>
      </c>
      <c r="J115">
        <f>IF(AX115=TRUE, 1, 0)</f>
        <v>0</v>
      </c>
      <c r="K115">
        <f>IF(AY115=TRUE, 1, 0)</f>
        <v>1</v>
      </c>
      <c r="L115">
        <f>IF(AZ115=TRUE, 1, 0)</f>
        <v>0</v>
      </c>
      <c r="M115">
        <f>IF(BA115=TRUE, 1, 0)</f>
        <v>0</v>
      </c>
      <c r="N115">
        <f>IF(BB115=TRUE, 1, 0)</f>
        <v>1</v>
      </c>
      <c r="O115">
        <f>IF(BC115=TRUE, 1, 0)</f>
        <v>0</v>
      </c>
      <c r="P115">
        <f>IF(BD115=TRUE, 1, 0)</f>
        <v>0</v>
      </c>
      <c r="Q115">
        <v>16.159391629874658</v>
      </c>
      <c r="R115">
        <v>0.68000939653598491</v>
      </c>
      <c r="S115">
        <v>39.79823021717165</v>
      </c>
      <c r="T115">
        <v>1.0928213312576758</v>
      </c>
      <c r="U115">
        <v>31.346841384202069</v>
      </c>
      <c r="V115">
        <v>0.83857652360788548</v>
      </c>
      <c r="W115">
        <v>12.69553676875163</v>
      </c>
      <c r="X115">
        <v>0.72861159133191411</v>
      </c>
      <c r="Y115">
        <v>9.7947255929612584</v>
      </c>
      <c r="Z115">
        <v>0.82127402936213389</v>
      </c>
      <c r="AA115">
        <v>34.269254050524111</v>
      </c>
      <c r="AB115">
        <v>1.2916379684009571</v>
      </c>
      <c r="AC115">
        <v>35.612686912089288</v>
      </c>
      <c r="AD115">
        <v>1.6493328237784282</v>
      </c>
      <c r="AE115">
        <v>20.323333444425341</v>
      </c>
      <c r="AF115">
        <v>1.4424111478512924</v>
      </c>
      <c r="AG115">
        <v>-6.3646660369134</v>
      </c>
      <c r="AH115">
        <v>1.0528696777171487</v>
      </c>
      <c r="AI115">
        <v>1.4934942757724578E-9</v>
      </c>
      <c r="AJ115">
        <v>-5.5289761666475385</v>
      </c>
      <c r="AK115">
        <v>1.7848870355681172</v>
      </c>
      <c r="AL115">
        <v>1.9505396799045865E-3</v>
      </c>
      <c r="AM115">
        <v>4.2658455278872189</v>
      </c>
      <c r="AN115">
        <v>1.9717114814006933</v>
      </c>
      <c r="AO115">
        <v>3.050088361493742E-2</v>
      </c>
      <c r="AP115">
        <v>7.6277966756737108</v>
      </c>
      <c r="AQ115">
        <v>1.5982342888291696</v>
      </c>
      <c r="AR115">
        <v>1.8182675574130738E-6</v>
      </c>
      <c r="AS115" t="b">
        <f>IF(ISBLANK(AI115),"N/A",AND(IF(AG115&gt;0,TRUE,FALSE),IF(AI115&lt;0.05,TRUE,FALSE)))</f>
        <v>0</v>
      </c>
      <c r="AT115" t="b">
        <f>IF(ISBLANK(AI115),"N/A",AND(IF(AG115&lt;0,TRUE,FALSE),IF(AI115&lt;0.05,TRUE,FALSE)))</f>
        <v>1</v>
      </c>
      <c r="AU115" t="b">
        <f>IF(ISBLANK(AI115),"N/A",AI115&gt;0.05)</f>
        <v>0</v>
      </c>
      <c r="AV115" t="b">
        <f>IF(ISBLANK(AL115),"N/A",AND(IF(AJ115&gt;0,TRUE,FALSE),IF(AL115&lt;0.05,TRUE,FALSE)))</f>
        <v>0</v>
      </c>
      <c r="AW115" t="b">
        <f>IF(ISBLANK(AL115),"N/A",AND(IF(AJ115&lt;0,TRUE,FALSE),IF(AL115&lt;0.05,TRUE,FALSE)))</f>
        <v>1</v>
      </c>
      <c r="AX115" t="b">
        <f>IF(ISBLANK(AL115),"N/A",AL115&gt;0.05)</f>
        <v>0</v>
      </c>
      <c r="AY115" t="b">
        <f>IF(ISBLANK(AO115),"N/A",AND(IF(AM115&gt;0,TRUE,FALSE),IF(AO115&lt;0.05,TRUE,FALSE)))</f>
        <v>1</v>
      </c>
      <c r="AZ115" t="b">
        <f>IF(ISBLANK(AO115),"N/A",AND(IF(AM115&lt;0,TRUE,FALSE),IF(AO115&lt;0.05,TRUE,FALSE)))</f>
        <v>0</v>
      </c>
      <c r="BA115" t="b">
        <f>IF(ISBLANK(AO115),"N/A",AO115&gt;0.05)</f>
        <v>0</v>
      </c>
      <c r="BB115" t="b">
        <f>IF(ISBLANK(AR115),"N/A",AND(IF(AP115&gt;0,TRUE,FALSE),IF(AR115&lt;0.05,TRUE,FALSE)))</f>
        <v>1</v>
      </c>
      <c r="BC115" t="b">
        <f>IF(ISBLANK(AR115),"N/A",AND(IF(AP115&lt;0,TRUE,FALSE),IF(AR115&lt;0.05,TRUE,FALSE)))</f>
        <v>0</v>
      </c>
      <c r="BD115" t="b">
        <f>IF(ISBLANK(AR115),"N/A",AR115&gt;0.05)</f>
        <v>0</v>
      </c>
    </row>
    <row r="116" spans="1:56" x14ac:dyDescent="0.25">
      <c r="A116" t="str">
        <f>INDEX('Country and Variable Crosswalk'!B:B, MATCH('Urban Science Awareness 2015'!B116, 'Country and Variable Crosswalk'!A:A, 0))</f>
        <v>MNE</v>
      </c>
      <c r="B116" s="1">
        <v>499</v>
      </c>
      <c r="C116" t="s">
        <v>289</v>
      </c>
      <c r="D116" t="str">
        <f>INDEX('Country and Variable Crosswalk'!P:P, MATCH('Urban Science Awareness 2015'!C116, 'Country and Variable Crosswalk'!O:O, 0))</f>
        <v>Genetically</v>
      </c>
      <c r="E116">
        <f>IF(AS116=TRUE, 1, 0)</f>
        <v>1</v>
      </c>
      <c r="F116">
        <f>IF(AT116=TRUE, 1, 0)</f>
        <v>0</v>
      </c>
      <c r="G116">
        <f>IF(AU116=TRUE, 1, 0)</f>
        <v>0</v>
      </c>
      <c r="H116">
        <f>IF(AV116=TRUE, 1, 0)</f>
        <v>0</v>
      </c>
      <c r="I116">
        <f>IF(AW116=TRUE, 1, 0)</f>
        <v>0</v>
      </c>
      <c r="J116">
        <f>IF(AX116=TRUE, 1, 0)</f>
        <v>1</v>
      </c>
      <c r="K116">
        <f>IF(AY116=TRUE, 1, 0)</f>
        <v>0</v>
      </c>
      <c r="L116">
        <f>IF(AZ116=TRUE, 1, 0)</f>
        <v>0</v>
      </c>
      <c r="M116">
        <f>IF(BA116=TRUE, 1, 0)</f>
        <v>1</v>
      </c>
      <c r="N116">
        <f>IF(BB116=TRUE, 1, 0)</f>
        <v>0</v>
      </c>
      <c r="O116">
        <f>IF(BC116=TRUE, 1, 0)</f>
        <v>1</v>
      </c>
      <c r="P116">
        <f>IF(BD116=TRUE, 1, 0)</f>
        <v>0</v>
      </c>
      <c r="Q116">
        <v>18.977437781422442</v>
      </c>
      <c r="R116">
        <v>0.53270324429298355</v>
      </c>
      <c r="S116">
        <v>38.575197667744838</v>
      </c>
      <c r="T116">
        <v>0.77403322660762697</v>
      </c>
      <c r="U116">
        <v>27.276238267839268</v>
      </c>
      <c r="V116">
        <v>0.69514068878094282</v>
      </c>
      <c r="W116">
        <v>15.171126282993461</v>
      </c>
      <c r="X116">
        <v>0.56824951589897754</v>
      </c>
      <c r="Y116">
        <v>22.20955889940549</v>
      </c>
      <c r="Z116">
        <v>1.1159983209479818</v>
      </c>
      <c r="AA116">
        <v>37.652052592154831</v>
      </c>
      <c r="AB116">
        <v>1.2908518444805694</v>
      </c>
      <c r="AC116">
        <v>27.113765428526641</v>
      </c>
      <c r="AD116">
        <v>1.3461331177197216</v>
      </c>
      <c r="AE116">
        <v>13.024623079913029</v>
      </c>
      <c r="AF116">
        <v>0.90524826486345977</v>
      </c>
      <c r="AG116">
        <v>3.2321211179830485</v>
      </c>
      <c r="AH116">
        <v>1.2108710835285612</v>
      </c>
      <c r="AI116">
        <v>7.6020192597584038E-3</v>
      </c>
      <c r="AJ116">
        <v>-0.92314507559000702</v>
      </c>
      <c r="AK116">
        <v>1.407145140619098</v>
      </c>
      <c r="AL116">
        <v>0.51179766649082525</v>
      </c>
      <c r="AM116">
        <v>-0.16247283931262757</v>
      </c>
      <c r="AN116">
        <v>1.4259829083897944</v>
      </c>
      <c r="AO116">
        <v>0.90928738750956595</v>
      </c>
      <c r="AP116">
        <v>-2.1465032030804316</v>
      </c>
      <c r="AQ116">
        <v>1.0522027307339654</v>
      </c>
      <c r="AR116">
        <v>4.1349413951487189E-2</v>
      </c>
      <c r="AS116" t="b">
        <f>IF(ISBLANK(AI116),"N/A",AND(IF(AG116&gt;0,TRUE,FALSE),IF(AI116&lt;0.05,TRUE,FALSE)))</f>
        <v>1</v>
      </c>
      <c r="AT116" t="b">
        <f>IF(ISBLANK(AI116),"N/A",AND(IF(AG116&lt;0,TRUE,FALSE),IF(AI116&lt;0.05,TRUE,FALSE)))</f>
        <v>0</v>
      </c>
      <c r="AU116" t="b">
        <f>IF(ISBLANK(AI116),"N/A",AI116&gt;0.05)</f>
        <v>0</v>
      </c>
      <c r="AV116" t="b">
        <f>IF(ISBLANK(AL116),"N/A",AND(IF(AJ116&gt;0,TRUE,FALSE),IF(AL116&lt;0.05,TRUE,FALSE)))</f>
        <v>0</v>
      </c>
      <c r="AW116" t="b">
        <f>IF(ISBLANK(AL116),"N/A",AND(IF(AJ116&lt;0,TRUE,FALSE),IF(AL116&lt;0.05,TRUE,FALSE)))</f>
        <v>0</v>
      </c>
      <c r="AX116" t="b">
        <f>IF(ISBLANK(AL116),"N/A",AL116&gt;0.05)</f>
        <v>1</v>
      </c>
      <c r="AY116" t="b">
        <f>IF(ISBLANK(AO116),"N/A",AND(IF(AM116&gt;0,TRUE,FALSE),IF(AO116&lt;0.05,TRUE,FALSE)))</f>
        <v>0</v>
      </c>
      <c r="AZ116" t="b">
        <f>IF(ISBLANK(AO116),"N/A",AND(IF(AM116&lt;0,TRUE,FALSE),IF(AO116&lt;0.05,TRUE,FALSE)))</f>
        <v>0</v>
      </c>
      <c r="BA116" t="b">
        <f>IF(ISBLANK(AO116),"N/A",AO116&gt;0.05)</f>
        <v>1</v>
      </c>
      <c r="BB116" t="b">
        <f>IF(ISBLANK(AR116),"N/A",AND(IF(AP116&gt;0,TRUE,FALSE),IF(AR116&lt;0.05,TRUE,FALSE)))</f>
        <v>0</v>
      </c>
      <c r="BC116" t="b">
        <f>IF(ISBLANK(AR116),"N/A",AND(IF(AP116&lt;0,TRUE,FALSE),IF(AR116&lt;0.05,TRUE,FALSE)))</f>
        <v>1</v>
      </c>
      <c r="BD116" t="b">
        <f>IF(ISBLANK(AR116),"N/A",AR116&gt;0.05)</f>
        <v>0</v>
      </c>
    </row>
    <row r="117" spans="1:56" x14ac:dyDescent="0.25">
      <c r="A117" t="str">
        <f>INDEX('Country and Variable Crosswalk'!B:B, MATCH('Urban Science Awareness 2015'!B117, 'Country and Variable Crosswalk'!A:A, 0))</f>
        <v>NLD</v>
      </c>
      <c r="B117" s="1">
        <v>528</v>
      </c>
      <c r="C117" t="s">
        <v>289</v>
      </c>
      <c r="D117" t="str">
        <f>INDEX('Country and Variable Crosswalk'!P:P, MATCH('Urban Science Awareness 2015'!C117, 'Country and Variable Crosswalk'!O:O, 0))</f>
        <v>Genetically</v>
      </c>
      <c r="E117">
        <f>IF(AS117=TRUE, 1, 0)</f>
        <v>0</v>
      </c>
      <c r="F117">
        <f>IF(AT117=TRUE, 1, 0)</f>
        <v>1</v>
      </c>
      <c r="G117">
        <f>IF(AU117=TRUE, 1, 0)</f>
        <v>0</v>
      </c>
      <c r="H117">
        <f>IF(AV117=TRUE, 1, 0)</f>
        <v>0</v>
      </c>
      <c r="I117">
        <f>IF(AW117=TRUE, 1, 0)</f>
        <v>0</v>
      </c>
      <c r="J117">
        <f>IF(AX117=TRUE, 1, 0)</f>
        <v>1</v>
      </c>
      <c r="K117">
        <f>IF(AY117=TRUE, 1, 0)</f>
        <v>1</v>
      </c>
      <c r="L117">
        <f>IF(AZ117=TRUE, 1, 0)</f>
        <v>0</v>
      </c>
      <c r="M117">
        <f>IF(BA117=TRUE, 1, 0)</f>
        <v>0</v>
      </c>
      <c r="N117">
        <f>IF(BB117=TRUE, 1, 0)</f>
        <v>1</v>
      </c>
      <c r="O117">
        <f>IF(BC117=TRUE, 1, 0)</f>
        <v>0</v>
      </c>
      <c r="P117">
        <f>IF(BD117=TRUE, 1, 0)</f>
        <v>0</v>
      </c>
      <c r="Q117">
        <v>47.219445747493168</v>
      </c>
      <c r="R117">
        <v>1.2512548718545882</v>
      </c>
      <c r="S117">
        <v>33.301223279396929</v>
      </c>
      <c r="T117">
        <v>1.1054562440842859</v>
      </c>
      <c r="U117">
        <v>15.93376242687825</v>
      </c>
      <c r="V117">
        <v>0.84737581805161122</v>
      </c>
      <c r="W117">
        <v>3.54556854623165</v>
      </c>
      <c r="X117">
        <v>0.42128810673172767</v>
      </c>
      <c r="Y117">
        <v>38.67539035876252</v>
      </c>
      <c r="Z117">
        <v>2.4456647145456034</v>
      </c>
      <c r="AA117">
        <v>35.91119500967131</v>
      </c>
      <c r="AB117">
        <v>1.7951756986177958</v>
      </c>
      <c r="AC117">
        <v>19.927520895990739</v>
      </c>
      <c r="AD117">
        <v>1.6937189211824768</v>
      </c>
      <c r="AE117">
        <v>5.485893735575436</v>
      </c>
      <c r="AF117">
        <v>0.84775916498043025</v>
      </c>
      <c r="AG117">
        <v>-8.5440553887306478</v>
      </c>
      <c r="AH117">
        <v>2.800848097122925</v>
      </c>
      <c r="AI117">
        <v>2.284421373621174E-3</v>
      </c>
      <c r="AJ117">
        <v>2.6099717302743812</v>
      </c>
      <c r="AK117">
        <v>2.186175958735209</v>
      </c>
      <c r="AL117">
        <v>0.23253565365182882</v>
      </c>
      <c r="AM117">
        <v>3.993758469112489</v>
      </c>
      <c r="AN117">
        <v>1.8835293005364127</v>
      </c>
      <c r="AO117">
        <v>3.3975774169087404E-2</v>
      </c>
      <c r="AP117">
        <v>1.9403251893437861</v>
      </c>
      <c r="AQ117">
        <v>0.95429335643363578</v>
      </c>
      <c r="AR117">
        <v>4.2026401825834482E-2</v>
      </c>
      <c r="AS117" t="b">
        <f>IF(ISBLANK(AI117),"N/A",AND(IF(AG117&gt;0,TRUE,FALSE),IF(AI117&lt;0.05,TRUE,FALSE)))</f>
        <v>0</v>
      </c>
      <c r="AT117" t="b">
        <f>IF(ISBLANK(AI117),"N/A",AND(IF(AG117&lt;0,TRUE,FALSE),IF(AI117&lt;0.05,TRUE,FALSE)))</f>
        <v>1</v>
      </c>
      <c r="AU117" t="b">
        <f>IF(ISBLANK(AI117),"N/A",AI117&gt;0.05)</f>
        <v>0</v>
      </c>
      <c r="AV117" t="b">
        <f>IF(ISBLANK(AL117),"N/A",AND(IF(AJ117&gt;0,TRUE,FALSE),IF(AL117&lt;0.05,TRUE,FALSE)))</f>
        <v>0</v>
      </c>
      <c r="AW117" t="b">
        <f>IF(ISBLANK(AL117),"N/A",AND(IF(AJ117&lt;0,TRUE,FALSE),IF(AL117&lt;0.05,TRUE,FALSE)))</f>
        <v>0</v>
      </c>
      <c r="AX117" t="b">
        <f>IF(ISBLANK(AL117),"N/A",AL117&gt;0.05)</f>
        <v>1</v>
      </c>
      <c r="AY117" t="b">
        <f>IF(ISBLANK(AO117),"N/A",AND(IF(AM117&gt;0,TRUE,FALSE),IF(AO117&lt;0.05,TRUE,FALSE)))</f>
        <v>1</v>
      </c>
      <c r="AZ117" t="b">
        <f>IF(ISBLANK(AO117),"N/A",AND(IF(AM117&lt;0,TRUE,FALSE),IF(AO117&lt;0.05,TRUE,FALSE)))</f>
        <v>0</v>
      </c>
      <c r="BA117" t="b">
        <f>IF(ISBLANK(AO117),"N/A",AO117&gt;0.05)</f>
        <v>0</v>
      </c>
      <c r="BB117" t="b">
        <f>IF(ISBLANK(AR117),"N/A",AND(IF(AP117&gt;0,TRUE,FALSE),IF(AR117&lt;0.05,TRUE,FALSE)))</f>
        <v>1</v>
      </c>
      <c r="BC117" t="b">
        <f>IF(ISBLANK(AR117),"N/A",AND(IF(AP117&lt;0,TRUE,FALSE),IF(AR117&lt;0.05,TRUE,FALSE)))</f>
        <v>0</v>
      </c>
      <c r="BD117" t="b">
        <f>IF(ISBLANK(AR117),"N/A",AR117&gt;0.05)</f>
        <v>0</v>
      </c>
    </row>
    <row r="118" spans="1:56" x14ac:dyDescent="0.25">
      <c r="A118" t="str">
        <f>INDEX('Country and Variable Crosswalk'!B:B, MATCH('Urban Science Awareness 2015'!B118, 'Country and Variable Crosswalk'!A:A, 0))</f>
        <v>NZL</v>
      </c>
      <c r="B118" s="1">
        <v>554</v>
      </c>
      <c r="C118" t="s">
        <v>289</v>
      </c>
      <c r="D118" t="str">
        <f>INDEX('Country and Variable Crosswalk'!P:P, MATCH('Urban Science Awareness 2015'!C118, 'Country and Variable Crosswalk'!O:O, 0))</f>
        <v>Genetically</v>
      </c>
      <c r="E118">
        <f>IF(AS118=TRUE, 1, 0)</f>
        <v>0</v>
      </c>
      <c r="F118">
        <f>IF(AT118=TRUE, 1, 0)</f>
        <v>0</v>
      </c>
      <c r="G118">
        <f>IF(AU118=TRUE, 1, 0)</f>
        <v>1</v>
      </c>
      <c r="H118">
        <f>IF(AV118=TRUE, 1, 0)</f>
        <v>0</v>
      </c>
      <c r="I118">
        <f>IF(AW118=TRUE, 1, 0)</f>
        <v>0</v>
      </c>
      <c r="J118">
        <f>IF(AX118=TRUE, 1, 0)</f>
        <v>1</v>
      </c>
      <c r="K118">
        <f>IF(AY118=TRUE, 1, 0)</f>
        <v>0</v>
      </c>
      <c r="L118">
        <f>IF(AZ118=TRUE, 1, 0)</f>
        <v>0</v>
      </c>
      <c r="M118">
        <f>IF(BA118=TRUE, 1, 0)</f>
        <v>1</v>
      </c>
      <c r="N118">
        <f>IF(BB118=TRUE, 1, 0)</f>
        <v>0</v>
      </c>
      <c r="O118">
        <f>IF(BC118=TRUE, 1, 0)</f>
        <v>0</v>
      </c>
      <c r="P118">
        <f>IF(BD118=TRUE, 1, 0)</f>
        <v>1</v>
      </c>
      <c r="Q118">
        <v>16.269210069208729</v>
      </c>
      <c r="R118">
        <v>1.0596017628301644</v>
      </c>
      <c r="S118">
        <v>43.964924602505363</v>
      </c>
      <c r="T118">
        <v>1.2319471226733578</v>
      </c>
      <c r="U118">
        <v>28.401497246370759</v>
      </c>
      <c r="V118">
        <v>1.0132235615780845</v>
      </c>
      <c r="W118">
        <v>11.36436808191517</v>
      </c>
      <c r="X118">
        <v>0.9825574639659056</v>
      </c>
      <c r="Y118">
        <v>16.102780730427071</v>
      </c>
      <c r="Z118">
        <v>0.95147196315772387</v>
      </c>
      <c r="AA118">
        <v>43.212164977392213</v>
      </c>
      <c r="AB118">
        <v>1.3201381225915132</v>
      </c>
      <c r="AC118">
        <v>30.15138051109556</v>
      </c>
      <c r="AD118">
        <v>1.1759408352933813</v>
      </c>
      <c r="AE118">
        <v>10.533673781085181</v>
      </c>
      <c r="AF118">
        <v>0.77204029766867766</v>
      </c>
      <c r="AG118">
        <v>-0.16642933878165778</v>
      </c>
      <c r="AH118">
        <v>1.4194669157131119</v>
      </c>
      <c r="AI118">
        <v>0.90666370830622234</v>
      </c>
      <c r="AJ118">
        <v>-0.75275962511314987</v>
      </c>
      <c r="AK118">
        <v>1.8572866965545047</v>
      </c>
      <c r="AL118">
        <v>0.68525648137588346</v>
      </c>
      <c r="AM118">
        <v>1.7498832647248008</v>
      </c>
      <c r="AN118">
        <v>1.565110438181583</v>
      </c>
      <c r="AO118">
        <v>0.26354249060853024</v>
      </c>
      <c r="AP118">
        <v>-0.83069430082998963</v>
      </c>
      <c r="AQ118">
        <v>1.2681564914439507</v>
      </c>
      <c r="AR118">
        <v>0.51244145618574743</v>
      </c>
      <c r="AS118" t="b">
        <f>IF(ISBLANK(AI118),"N/A",AND(IF(AG118&gt;0,TRUE,FALSE),IF(AI118&lt;0.05,TRUE,FALSE)))</f>
        <v>0</v>
      </c>
      <c r="AT118" t="b">
        <f>IF(ISBLANK(AI118),"N/A",AND(IF(AG118&lt;0,TRUE,FALSE),IF(AI118&lt;0.05,TRUE,FALSE)))</f>
        <v>0</v>
      </c>
      <c r="AU118" t="b">
        <f>IF(ISBLANK(AI118),"N/A",AI118&gt;0.05)</f>
        <v>1</v>
      </c>
      <c r="AV118" t="b">
        <f>IF(ISBLANK(AL118),"N/A",AND(IF(AJ118&gt;0,TRUE,FALSE),IF(AL118&lt;0.05,TRUE,FALSE)))</f>
        <v>0</v>
      </c>
      <c r="AW118" t="b">
        <f>IF(ISBLANK(AL118),"N/A",AND(IF(AJ118&lt;0,TRUE,FALSE),IF(AL118&lt;0.05,TRUE,FALSE)))</f>
        <v>0</v>
      </c>
      <c r="AX118" t="b">
        <f>IF(ISBLANK(AL118),"N/A",AL118&gt;0.05)</f>
        <v>1</v>
      </c>
      <c r="AY118" t="b">
        <f>IF(ISBLANK(AO118),"N/A",AND(IF(AM118&gt;0,TRUE,FALSE),IF(AO118&lt;0.05,TRUE,FALSE)))</f>
        <v>0</v>
      </c>
      <c r="AZ118" t="b">
        <f>IF(ISBLANK(AO118),"N/A",AND(IF(AM118&lt;0,TRUE,FALSE),IF(AO118&lt;0.05,TRUE,FALSE)))</f>
        <v>0</v>
      </c>
      <c r="BA118" t="b">
        <f>IF(ISBLANK(AO118),"N/A",AO118&gt;0.05)</f>
        <v>1</v>
      </c>
      <c r="BB118" t="b">
        <f>IF(ISBLANK(AR118),"N/A",AND(IF(AP118&gt;0,TRUE,FALSE),IF(AR118&lt;0.05,TRUE,FALSE)))</f>
        <v>0</v>
      </c>
      <c r="BC118" t="b">
        <f>IF(ISBLANK(AR118),"N/A",AND(IF(AP118&lt;0,TRUE,FALSE),IF(AR118&lt;0.05,TRUE,FALSE)))</f>
        <v>0</v>
      </c>
      <c r="BD118" t="b">
        <f>IF(ISBLANK(AR118),"N/A",AR118&gt;0.05)</f>
        <v>1</v>
      </c>
    </row>
    <row r="119" spans="1:56" x14ac:dyDescent="0.25">
      <c r="A119" t="str">
        <f>INDEX('Country and Variable Crosswalk'!B:B, MATCH('Urban Science Awareness 2015'!B119, 'Country and Variable Crosswalk'!A:A, 0))</f>
        <v>NOR</v>
      </c>
      <c r="B119" s="1">
        <v>578</v>
      </c>
      <c r="C119" t="s">
        <v>289</v>
      </c>
      <c r="D119" t="str">
        <f>INDEX('Country and Variable Crosswalk'!P:P, MATCH('Urban Science Awareness 2015'!C119, 'Country and Variable Crosswalk'!O:O, 0))</f>
        <v>Genetically</v>
      </c>
      <c r="E119">
        <f>IF(AS119=TRUE, 1, 0)</f>
        <v>0</v>
      </c>
      <c r="F119">
        <f>IF(AT119=TRUE, 1, 0)</f>
        <v>0</v>
      </c>
      <c r="G119">
        <f>IF(AU119=TRUE, 1, 0)</f>
        <v>1</v>
      </c>
      <c r="H119">
        <f>IF(AV119=TRUE, 1, 0)</f>
        <v>0</v>
      </c>
      <c r="I119">
        <f>IF(AW119=TRUE, 1, 0)</f>
        <v>1</v>
      </c>
      <c r="J119">
        <f>IF(AX119=TRUE, 1, 0)</f>
        <v>0</v>
      </c>
      <c r="K119">
        <f>IF(AY119=TRUE, 1, 0)</f>
        <v>0</v>
      </c>
      <c r="L119">
        <f>IF(AZ119=TRUE, 1, 0)</f>
        <v>0</v>
      </c>
      <c r="M119">
        <f>IF(BA119=TRUE, 1, 0)</f>
        <v>1</v>
      </c>
      <c r="N119">
        <f>IF(BB119=TRUE, 1, 0)</f>
        <v>0</v>
      </c>
      <c r="O119">
        <f>IF(BC119=TRUE, 1, 0)</f>
        <v>0</v>
      </c>
      <c r="P119">
        <f>IF(BD119=TRUE, 1, 0)</f>
        <v>1</v>
      </c>
      <c r="Q119">
        <v>23.579489256397199</v>
      </c>
      <c r="R119">
        <v>1.1430772379112155</v>
      </c>
      <c r="S119">
        <v>40.487123811199332</v>
      </c>
      <c r="T119">
        <v>1.1216982491990395</v>
      </c>
      <c r="U119">
        <v>25.173083723299008</v>
      </c>
      <c r="V119">
        <v>1.0330804683306138</v>
      </c>
      <c r="W119">
        <v>10.76030320910446</v>
      </c>
      <c r="X119">
        <v>0.60354336047128865</v>
      </c>
      <c r="Y119">
        <v>26.059204723411831</v>
      </c>
      <c r="Z119">
        <v>2.5559523305911451</v>
      </c>
      <c r="AA119">
        <v>35.676615452444722</v>
      </c>
      <c r="AB119">
        <v>1.8772150590435164</v>
      </c>
      <c r="AC119">
        <v>26.29454951724696</v>
      </c>
      <c r="AD119">
        <v>2.1743404102021473</v>
      </c>
      <c r="AE119">
        <v>11.96963030689651</v>
      </c>
      <c r="AF119">
        <v>1.1692462855574322</v>
      </c>
      <c r="AG119">
        <v>2.479715467014632</v>
      </c>
      <c r="AH119">
        <v>2.8539126321068968</v>
      </c>
      <c r="AI119">
        <v>0.38491126349132015</v>
      </c>
      <c r="AJ119">
        <v>-4.8105083587546105</v>
      </c>
      <c r="AK119">
        <v>2.1404392396712466</v>
      </c>
      <c r="AL119">
        <v>2.4611933181194538E-2</v>
      </c>
      <c r="AM119">
        <v>1.1214657939479515</v>
      </c>
      <c r="AN119">
        <v>2.5619512962419115</v>
      </c>
      <c r="AO119">
        <v>0.66157555257042877</v>
      </c>
      <c r="AP119">
        <v>1.2093270977920501</v>
      </c>
      <c r="AQ119">
        <v>1.3524661111193585</v>
      </c>
      <c r="AR119">
        <v>0.37123391726653227</v>
      </c>
      <c r="AS119" t="b">
        <f>IF(ISBLANK(AI119),"N/A",AND(IF(AG119&gt;0,TRUE,FALSE),IF(AI119&lt;0.05,TRUE,FALSE)))</f>
        <v>0</v>
      </c>
      <c r="AT119" t="b">
        <f>IF(ISBLANK(AI119),"N/A",AND(IF(AG119&lt;0,TRUE,FALSE),IF(AI119&lt;0.05,TRUE,FALSE)))</f>
        <v>0</v>
      </c>
      <c r="AU119" t="b">
        <f>IF(ISBLANK(AI119),"N/A",AI119&gt;0.05)</f>
        <v>1</v>
      </c>
      <c r="AV119" t="b">
        <f>IF(ISBLANK(AL119),"N/A",AND(IF(AJ119&gt;0,TRUE,FALSE),IF(AL119&lt;0.05,TRUE,FALSE)))</f>
        <v>0</v>
      </c>
      <c r="AW119" t="b">
        <f>IF(ISBLANK(AL119),"N/A",AND(IF(AJ119&lt;0,TRUE,FALSE),IF(AL119&lt;0.05,TRUE,FALSE)))</f>
        <v>1</v>
      </c>
      <c r="AX119" t="b">
        <f>IF(ISBLANK(AL119),"N/A",AL119&gt;0.05)</f>
        <v>0</v>
      </c>
      <c r="AY119" t="b">
        <f>IF(ISBLANK(AO119),"N/A",AND(IF(AM119&gt;0,TRUE,FALSE),IF(AO119&lt;0.05,TRUE,FALSE)))</f>
        <v>0</v>
      </c>
      <c r="AZ119" t="b">
        <f>IF(ISBLANK(AO119),"N/A",AND(IF(AM119&lt;0,TRUE,FALSE),IF(AO119&lt;0.05,TRUE,FALSE)))</f>
        <v>0</v>
      </c>
      <c r="BA119" t="b">
        <f>IF(ISBLANK(AO119),"N/A",AO119&gt;0.05)</f>
        <v>1</v>
      </c>
      <c r="BB119" t="b">
        <f>IF(ISBLANK(AR119),"N/A",AND(IF(AP119&gt;0,TRUE,FALSE),IF(AR119&lt;0.05,TRUE,FALSE)))</f>
        <v>0</v>
      </c>
      <c r="BC119" t="b">
        <f>IF(ISBLANK(AR119),"N/A",AND(IF(AP119&lt;0,TRUE,FALSE),IF(AR119&lt;0.05,TRUE,FALSE)))</f>
        <v>0</v>
      </c>
      <c r="BD119" t="b">
        <f>IF(ISBLANK(AR119),"N/A",AR119&gt;0.05)</f>
        <v>1</v>
      </c>
    </row>
    <row r="120" spans="1:56" x14ac:dyDescent="0.25">
      <c r="A120" t="str">
        <f>INDEX('Country and Variable Crosswalk'!B:B, MATCH('Urban Science Awareness 2015'!B120, 'Country and Variable Crosswalk'!A:A, 0))</f>
        <v>PER</v>
      </c>
      <c r="B120" s="1">
        <v>604</v>
      </c>
      <c r="C120" t="s">
        <v>289</v>
      </c>
      <c r="D120" t="str">
        <f>INDEX('Country and Variable Crosswalk'!P:P, MATCH('Urban Science Awareness 2015'!C120, 'Country and Variable Crosswalk'!O:O, 0))</f>
        <v>Genetically</v>
      </c>
      <c r="E120">
        <f>IF(AS120=TRUE, 1, 0)</f>
        <v>0</v>
      </c>
      <c r="F120">
        <f>IF(AT120=TRUE, 1, 0)</f>
        <v>1</v>
      </c>
      <c r="G120">
        <f>IF(AU120=TRUE, 1, 0)</f>
        <v>0</v>
      </c>
      <c r="H120">
        <f>IF(AV120=TRUE, 1, 0)</f>
        <v>0</v>
      </c>
      <c r="I120">
        <f>IF(AW120=TRUE, 1, 0)</f>
        <v>0</v>
      </c>
      <c r="J120">
        <f>IF(AX120=TRUE, 1, 0)</f>
        <v>1</v>
      </c>
      <c r="K120">
        <f>IF(AY120=TRUE, 1, 0)</f>
        <v>1</v>
      </c>
      <c r="L120">
        <f>IF(AZ120=TRUE, 1, 0)</f>
        <v>0</v>
      </c>
      <c r="M120">
        <f>IF(BA120=TRUE, 1, 0)</f>
        <v>0</v>
      </c>
      <c r="N120">
        <f>IF(BB120=TRUE, 1, 0)</f>
        <v>0</v>
      </c>
      <c r="O120">
        <f>IF(BC120=TRUE, 1, 0)</f>
        <v>0</v>
      </c>
      <c r="P120">
        <f>IF(BD120=TRUE, 1, 0)</f>
        <v>1</v>
      </c>
      <c r="Q120">
        <v>16.045585827844771</v>
      </c>
      <c r="R120">
        <v>0.72211522808476747</v>
      </c>
      <c r="S120">
        <v>39.080918709630403</v>
      </c>
      <c r="T120">
        <v>0.84716437732828609</v>
      </c>
      <c r="U120">
        <v>32.959130022265121</v>
      </c>
      <c r="V120">
        <v>0.91978709973797668</v>
      </c>
      <c r="W120">
        <v>11.91436544025969</v>
      </c>
      <c r="X120">
        <v>0.62286060215388783</v>
      </c>
      <c r="Y120">
        <v>12.026247752322989</v>
      </c>
      <c r="Z120">
        <v>1.3953221935309013</v>
      </c>
      <c r="AA120">
        <v>35.427249659879223</v>
      </c>
      <c r="AB120">
        <v>1.9791505825547002</v>
      </c>
      <c r="AC120">
        <v>39.064539414925179</v>
      </c>
      <c r="AD120">
        <v>2.4585817282001425</v>
      </c>
      <c r="AE120">
        <v>13.481963172872611</v>
      </c>
      <c r="AF120">
        <v>2.0735294802963122</v>
      </c>
      <c r="AG120">
        <v>-4.019338075521782</v>
      </c>
      <c r="AH120">
        <v>1.6191145008947163</v>
      </c>
      <c r="AI120">
        <v>1.3048977898058228E-2</v>
      </c>
      <c r="AJ120">
        <v>-3.6536690497511799</v>
      </c>
      <c r="AK120">
        <v>2.2492557269593747</v>
      </c>
      <c r="AL120">
        <v>0.10429254879799014</v>
      </c>
      <c r="AM120">
        <v>6.1054093926600572</v>
      </c>
      <c r="AN120">
        <v>2.6793452275718534</v>
      </c>
      <c r="AO120">
        <v>2.2685228394606238E-2</v>
      </c>
      <c r="AP120">
        <v>1.5675977326129207</v>
      </c>
      <c r="AQ120">
        <v>2.1196165605511954</v>
      </c>
      <c r="AR120">
        <v>0.45956298007256474</v>
      </c>
      <c r="AS120" t="b">
        <f>IF(ISBLANK(AI120),"N/A",AND(IF(AG120&gt;0,TRUE,FALSE),IF(AI120&lt;0.05,TRUE,FALSE)))</f>
        <v>0</v>
      </c>
      <c r="AT120" t="b">
        <f>IF(ISBLANK(AI120),"N/A",AND(IF(AG120&lt;0,TRUE,FALSE),IF(AI120&lt;0.05,TRUE,FALSE)))</f>
        <v>1</v>
      </c>
      <c r="AU120" t="b">
        <f>IF(ISBLANK(AI120),"N/A",AI120&gt;0.05)</f>
        <v>0</v>
      </c>
      <c r="AV120" t="b">
        <f>IF(ISBLANK(AL120),"N/A",AND(IF(AJ120&gt;0,TRUE,FALSE),IF(AL120&lt;0.05,TRUE,FALSE)))</f>
        <v>0</v>
      </c>
      <c r="AW120" t="b">
        <f>IF(ISBLANK(AL120),"N/A",AND(IF(AJ120&lt;0,TRUE,FALSE),IF(AL120&lt;0.05,TRUE,FALSE)))</f>
        <v>0</v>
      </c>
      <c r="AX120" t="b">
        <f>IF(ISBLANK(AL120),"N/A",AL120&gt;0.05)</f>
        <v>1</v>
      </c>
      <c r="AY120" t="b">
        <f>IF(ISBLANK(AO120),"N/A",AND(IF(AM120&gt;0,TRUE,FALSE),IF(AO120&lt;0.05,TRUE,FALSE)))</f>
        <v>1</v>
      </c>
      <c r="AZ120" t="b">
        <f>IF(ISBLANK(AO120),"N/A",AND(IF(AM120&lt;0,TRUE,FALSE),IF(AO120&lt;0.05,TRUE,FALSE)))</f>
        <v>0</v>
      </c>
      <c r="BA120" t="b">
        <f>IF(ISBLANK(AO120),"N/A",AO120&gt;0.05)</f>
        <v>0</v>
      </c>
      <c r="BB120" t="b">
        <f>IF(ISBLANK(AR120),"N/A",AND(IF(AP120&gt;0,TRUE,FALSE),IF(AR120&lt;0.05,TRUE,FALSE)))</f>
        <v>0</v>
      </c>
      <c r="BC120" t="b">
        <f>IF(ISBLANK(AR120),"N/A",AND(IF(AP120&lt;0,TRUE,FALSE),IF(AR120&lt;0.05,TRUE,FALSE)))</f>
        <v>0</v>
      </c>
      <c r="BD120" t="b">
        <f>IF(ISBLANK(AR120),"N/A",AR120&gt;0.05)</f>
        <v>1</v>
      </c>
    </row>
    <row r="121" spans="1:56" x14ac:dyDescent="0.25">
      <c r="A121" t="str">
        <f>INDEX('Country and Variable Crosswalk'!B:B, MATCH('Urban Science Awareness 2015'!B121, 'Country and Variable Crosswalk'!A:A, 0))</f>
        <v>POL</v>
      </c>
      <c r="B121" s="1">
        <v>616</v>
      </c>
      <c r="C121" t="s">
        <v>289</v>
      </c>
      <c r="D121" t="str">
        <f>INDEX('Country and Variable Crosswalk'!P:P, MATCH('Urban Science Awareness 2015'!C121, 'Country and Variable Crosswalk'!O:O, 0))</f>
        <v>Genetically</v>
      </c>
      <c r="E121">
        <f>IF(AS121=TRUE, 1, 0)</f>
        <v>0</v>
      </c>
      <c r="F121">
        <f>IF(AT121=TRUE, 1, 0)</f>
        <v>0</v>
      </c>
      <c r="G121">
        <f>IF(AU121=TRUE, 1, 0)</f>
        <v>1</v>
      </c>
      <c r="H121">
        <f>IF(AV121=TRUE, 1, 0)</f>
        <v>0</v>
      </c>
      <c r="I121">
        <f>IF(AW121=TRUE, 1, 0)</f>
        <v>0</v>
      </c>
      <c r="J121">
        <f>IF(AX121=TRUE, 1, 0)</f>
        <v>1</v>
      </c>
      <c r="K121">
        <f>IF(AY121=TRUE, 1, 0)</f>
        <v>0</v>
      </c>
      <c r="L121">
        <f>IF(AZ121=TRUE, 1, 0)</f>
        <v>0</v>
      </c>
      <c r="M121">
        <f>IF(BA121=TRUE, 1, 0)</f>
        <v>1</v>
      </c>
      <c r="N121">
        <f>IF(BB121=TRUE, 1, 0)</f>
        <v>1</v>
      </c>
      <c r="O121">
        <f>IF(BC121=TRUE, 1, 0)</f>
        <v>0</v>
      </c>
      <c r="P121">
        <f>IF(BD121=TRUE, 1, 0)</f>
        <v>0</v>
      </c>
      <c r="Q121">
        <v>14.2049134743809</v>
      </c>
      <c r="R121">
        <v>0.77724762797309055</v>
      </c>
      <c r="S121">
        <v>38.587083345197492</v>
      </c>
      <c r="T121">
        <v>1.0331149444673979</v>
      </c>
      <c r="U121">
        <v>34.725270480831689</v>
      </c>
      <c r="V121">
        <v>1.0738774577950405</v>
      </c>
      <c r="W121">
        <v>12.482732699589929</v>
      </c>
      <c r="X121">
        <v>0.72859984905334585</v>
      </c>
      <c r="Y121">
        <v>11.53371139330191</v>
      </c>
      <c r="Z121">
        <v>1.3012695962882048</v>
      </c>
      <c r="AA121">
        <v>36.791137315659618</v>
      </c>
      <c r="AB121">
        <v>1.8860264686993635</v>
      </c>
      <c r="AC121">
        <v>35.130007972804592</v>
      </c>
      <c r="AD121">
        <v>1.5747052235482557</v>
      </c>
      <c r="AE121">
        <v>16.545143318233869</v>
      </c>
      <c r="AF121">
        <v>1.2722891582930071</v>
      </c>
      <c r="AG121">
        <v>-2.6712020810789898</v>
      </c>
      <c r="AH121">
        <v>1.5104233508653913</v>
      </c>
      <c r="AI121">
        <v>7.6975319120900956E-2</v>
      </c>
      <c r="AJ121">
        <v>-1.7959460295378733</v>
      </c>
      <c r="AK121">
        <v>2.1929390005524225</v>
      </c>
      <c r="AL121">
        <v>0.41280488910383328</v>
      </c>
      <c r="AM121">
        <v>0.40473749197290232</v>
      </c>
      <c r="AN121">
        <v>1.9198315111863737</v>
      </c>
      <c r="AO121">
        <v>0.83302829538617995</v>
      </c>
      <c r="AP121">
        <v>4.0624106186439395</v>
      </c>
      <c r="AQ121">
        <v>1.4752231830509603</v>
      </c>
      <c r="AR121">
        <v>5.891495049458623E-3</v>
      </c>
      <c r="AS121" t="b">
        <f>IF(ISBLANK(AI121),"N/A",AND(IF(AG121&gt;0,TRUE,FALSE),IF(AI121&lt;0.05,TRUE,FALSE)))</f>
        <v>0</v>
      </c>
      <c r="AT121" t="b">
        <f>IF(ISBLANK(AI121),"N/A",AND(IF(AG121&lt;0,TRUE,FALSE),IF(AI121&lt;0.05,TRUE,FALSE)))</f>
        <v>0</v>
      </c>
      <c r="AU121" t="b">
        <f>IF(ISBLANK(AI121),"N/A",AI121&gt;0.05)</f>
        <v>1</v>
      </c>
      <c r="AV121" t="b">
        <f>IF(ISBLANK(AL121),"N/A",AND(IF(AJ121&gt;0,TRUE,FALSE),IF(AL121&lt;0.05,TRUE,FALSE)))</f>
        <v>0</v>
      </c>
      <c r="AW121" t="b">
        <f>IF(ISBLANK(AL121),"N/A",AND(IF(AJ121&lt;0,TRUE,FALSE),IF(AL121&lt;0.05,TRUE,FALSE)))</f>
        <v>0</v>
      </c>
      <c r="AX121" t="b">
        <f>IF(ISBLANK(AL121),"N/A",AL121&gt;0.05)</f>
        <v>1</v>
      </c>
      <c r="AY121" t="b">
        <f>IF(ISBLANK(AO121),"N/A",AND(IF(AM121&gt;0,TRUE,FALSE),IF(AO121&lt;0.05,TRUE,FALSE)))</f>
        <v>0</v>
      </c>
      <c r="AZ121" t="b">
        <f>IF(ISBLANK(AO121),"N/A",AND(IF(AM121&lt;0,TRUE,FALSE),IF(AO121&lt;0.05,TRUE,FALSE)))</f>
        <v>0</v>
      </c>
      <c r="BA121" t="b">
        <f>IF(ISBLANK(AO121),"N/A",AO121&gt;0.05)</f>
        <v>1</v>
      </c>
      <c r="BB121" t="b">
        <f>IF(ISBLANK(AR121),"N/A",AND(IF(AP121&gt;0,TRUE,FALSE),IF(AR121&lt;0.05,TRUE,FALSE)))</f>
        <v>1</v>
      </c>
      <c r="BC121" t="b">
        <f>IF(ISBLANK(AR121),"N/A",AND(IF(AP121&lt;0,TRUE,FALSE),IF(AR121&lt;0.05,TRUE,FALSE)))</f>
        <v>0</v>
      </c>
      <c r="BD121" t="b">
        <f>IF(ISBLANK(AR121),"N/A",AR121&gt;0.05)</f>
        <v>0</v>
      </c>
    </row>
    <row r="122" spans="1:56" x14ac:dyDescent="0.25">
      <c r="A122" t="str">
        <f>INDEX('Country and Variable Crosswalk'!B:B, MATCH('Urban Science Awareness 2015'!B122, 'Country and Variable Crosswalk'!A:A, 0))</f>
        <v>PRT</v>
      </c>
      <c r="B122" s="1">
        <v>620</v>
      </c>
      <c r="C122" t="s">
        <v>289</v>
      </c>
      <c r="D122" t="str">
        <f>INDEX('Country and Variable Crosswalk'!P:P, MATCH('Urban Science Awareness 2015'!C122, 'Country and Variable Crosswalk'!O:O, 0))</f>
        <v>Genetically</v>
      </c>
      <c r="E122">
        <f>IF(AS122=TRUE, 1, 0)</f>
        <v>0</v>
      </c>
      <c r="F122">
        <f>IF(AT122=TRUE, 1, 0)</f>
        <v>0</v>
      </c>
      <c r="G122">
        <f>IF(AU122=TRUE, 1, 0)</f>
        <v>1</v>
      </c>
      <c r="H122">
        <f>IF(AV122=TRUE, 1, 0)</f>
        <v>0</v>
      </c>
      <c r="I122">
        <f>IF(AW122=TRUE, 1, 0)</f>
        <v>0</v>
      </c>
      <c r="J122">
        <f>IF(AX122=TRUE, 1, 0)</f>
        <v>1</v>
      </c>
      <c r="K122">
        <f>IF(AY122=TRUE, 1, 0)</f>
        <v>0</v>
      </c>
      <c r="L122">
        <f>IF(AZ122=TRUE, 1, 0)</f>
        <v>0</v>
      </c>
      <c r="M122">
        <f>IF(BA122=TRUE, 1, 0)</f>
        <v>1</v>
      </c>
      <c r="N122">
        <f>IF(BB122=TRUE, 1, 0)</f>
        <v>1</v>
      </c>
      <c r="O122">
        <f>IF(BC122=TRUE, 1, 0)</f>
        <v>0</v>
      </c>
      <c r="P122">
        <f>IF(BD122=TRUE, 1, 0)</f>
        <v>0</v>
      </c>
      <c r="Q122">
        <v>12.629774501123849</v>
      </c>
      <c r="R122">
        <v>0.62287452595971837</v>
      </c>
      <c r="S122">
        <v>32.324712220777997</v>
      </c>
      <c r="T122">
        <v>0.92095583453496499</v>
      </c>
      <c r="U122">
        <v>37.341751157200932</v>
      </c>
      <c r="V122">
        <v>0.80477539847248314</v>
      </c>
      <c r="W122">
        <v>17.703762120897242</v>
      </c>
      <c r="X122">
        <v>0.74342990067442183</v>
      </c>
      <c r="Y122">
        <v>10.31349075813873</v>
      </c>
      <c r="Z122">
        <v>1.2643052321055275</v>
      </c>
      <c r="AA122">
        <v>30.515038940674788</v>
      </c>
      <c r="AB122">
        <v>1.4713278122878735</v>
      </c>
      <c r="AC122">
        <v>37.860903095871521</v>
      </c>
      <c r="AD122">
        <v>1.3472184818763764</v>
      </c>
      <c r="AE122">
        <v>21.310567205314971</v>
      </c>
      <c r="AF122">
        <v>1.3065411236418893</v>
      </c>
      <c r="AG122">
        <v>-2.3162837429851191</v>
      </c>
      <c r="AH122">
        <v>1.4660714899870839</v>
      </c>
      <c r="AI122">
        <v>0.1141239269558887</v>
      </c>
      <c r="AJ122">
        <v>-1.8096732801032083</v>
      </c>
      <c r="AK122">
        <v>1.745204200774197</v>
      </c>
      <c r="AL122">
        <v>0.29976349052466728</v>
      </c>
      <c r="AM122">
        <v>0.51915193867058917</v>
      </c>
      <c r="AN122">
        <v>1.5471387369553571</v>
      </c>
      <c r="AO122">
        <v>0.73720558564033245</v>
      </c>
      <c r="AP122">
        <v>3.6068050844177293</v>
      </c>
      <c r="AQ122">
        <v>1.57190925611341</v>
      </c>
      <c r="AR122">
        <v>2.1759630852549727E-2</v>
      </c>
      <c r="AS122" t="b">
        <f>IF(ISBLANK(AI122),"N/A",AND(IF(AG122&gt;0,TRUE,FALSE),IF(AI122&lt;0.05,TRUE,FALSE)))</f>
        <v>0</v>
      </c>
      <c r="AT122" t="b">
        <f>IF(ISBLANK(AI122),"N/A",AND(IF(AG122&lt;0,TRUE,FALSE),IF(AI122&lt;0.05,TRUE,FALSE)))</f>
        <v>0</v>
      </c>
      <c r="AU122" t="b">
        <f>IF(ISBLANK(AI122),"N/A",AI122&gt;0.05)</f>
        <v>1</v>
      </c>
      <c r="AV122" t="b">
        <f>IF(ISBLANK(AL122),"N/A",AND(IF(AJ122&gt;0,TRUE,FALSE),IF(AL122&lt;0.05,TRUE,FALSE)))</f>
        <v>0</v>
      </c>
      <c r="AW122" t="b">
        <f>IF(ISBLANK(AL122),"N/A",AND(IF(AJ122&lt;0,TRUE,FALSE),IF(AL122&lt;0.05,TRUE,FALSE)))</f>
        <v>0</v>
      </c>
      <c r="AX122" t="b">
        <f>IF(ISBLANK(AL122),"N/A",AL122&gt;0.05)</f>
        <v>1</v>
      </c>
      <c r="AY122" t="b">
        <f>IF(ISBLANK(AO122),"N/A",AND(IF(AM122&gt;0,TRUE,FALSE),IF(AO122&lt;0.05,TRUE,FALSE)))</f>
        <v>0</v>
      </c>
      <c r="AZ122" t="b">
        <f>IF(ISBLANK(AO122),"N/A",AND(IF(AM122&lt;0,TRUE,FALSE),IF(AO122&lt;0.05,TRUE,FALSE)))</f>
        <v>0</v>
      </c>
      <c r="BA122" t="b">
        <f>IF(ISBLANK(AO122),"N/A",AO122&gt;0.05)</f>
        <v>1</v>
      </c>
      <c r="BB122" t="b">
        <f>IF(ISBLANK(AR122),"N/A",AND(IF(AP122&gt;0,TRUE,FALSE),IF(AR122&lt;0.05,TRUE,FALSE)))</f>
        <v>1</v>
      </c>
      <c r="BC122" t="b">
        <f>IF(ISBLANK(AR122),"N/A",AND(IF(AP122&lt;0,TRUE,FALSE),IF(AR122&lt;0.05,TRUE,FALSE)))</f>
        <v>0</v>
      </c>
      <c r="BD122" t="b">
        <f>IF(ISBLANK(AR122),"N/A",AR122&gt;0.05)</f>
        <v>0</v>
      </c>
    </row>
    <row r="123" spans="1:56" x14ac:dyDescent="0.25">
      <c r="A123" t="str">
        <f>INDEX('Country and Variable Crosswalk'!B:B, MATCH('Urban Science Awareness 2015'!B123, 'Country and Variable Crosswalk'!A:A, 0))</f>
        <v>QUD</v>
      </c>
      <c r="B123" s="1">
        <v>630</v>
      </c>
      <c r="C123" t="s">
        <v>289</v>
      </c>
      <c r="D123" t="str">
        <f>INDEX('Country and Variable Crosswalk'!P:P, MATCH('Urban Science Awareness 2015'!C123, 'Country and Variable Crosswalk'!O:O, 0))</f>
        <v>Genetically</v>
      </c>
      <c r="E123">
        <f>IF(AS123=TRUE, 1, 0)</f>
        <v>0</v>
      </c>
      <c r="F123">
        <f>IF(AT123=TRUE, 1, 0)</f>
        <v>0</v>
      </c>
      <c r="G123">
        <f>IF(AU123=TRUE, 1, 0)</f>
        <v>0</v>
      </c>
      <c r="H123">
        <f>IF(AV123=TRUE, 1, 0)</f>
        <v>0</v>
      </c>
      <c r="I123">
        <f>IF(AW123=TRUE, 1, 0)</f>
        <v>0</v>
      </c>
      <c r="J123">
        <f>IF(AX123=TRUE, 1, 0)</f>
        <v>0</v>
      </c>
      <c r="K123">
        <f>IF(AY123=TRUE, 1, 0)</f>
        <v>0</v>
      </c>
      <c r="L123">
        <f>IF(AZ123=TRUE, 1, 0)</f>
        <v>0</v>
      </c>
      <c r="M123">
        <f>IF(BA123=TRUE, 1, 0)</f>
        <v>0</v>
      </c>
      <c r="N123">
        <f>IF(BB123=TRUE, 1, 0)</f>
        <v>0</v>
      </c>
      <c r="O123">
        <f>IF(BC123=TRUE, 1, 0)</f>
        <v>0</v>
      </c>
      <c r="P123">
        <f>IF(BD123=TRUE, 1, 0)</f>
        <v>0</v>
      </c>
      <c r="AS123" t="str">
        <f>IF(ISBLANK(AI123),"N/A",AND(IF(AG123&gt;0,TRUE,FALSE),IF(AI123&lt;0.05,TRUE,FALSE)))</f>
        <v>N/A</v>
      </c>
      <c r="AT123" t="str">
        <f>IF(ISBLANK(AI123),"N/A",AND(IF(AG123&lt;0,TRUE,FALSE),IF(AI123&lt;0.05,TRUE,FALSE)))</f>
        <v>N/A</v>
      </c>
      <c r="AU123" t="str">
        <f>IF(ISBLANK(AI123),"N/A",AI123&gt;0.05)</f>
        <v>N/A</v>
      </c>
      <c r="AV123" t="str">
        <f>IF(ISBLANK(AL123),"N/A",AND(IF(AJ123&gt;0,TRUE,FALSE),IF(AL123&lt;0.05,TRUE,FALSE)))</f>
        <v>N/A</v>
      </c>
      <c r="AW123" t="str">
        <f>IF(ISBLANK(AL123),"N/A",AND(IF(AJ123&lt;0,TRUE,FALSE),IF(AL123&lt;0.05,TRUE,FALSE)))</f>
        <v>N/A</v>
      </c>
      <c r="AX123" t="str">
        <f>IF(ISBLANK(AL123),"N/A",AL123&gt;0.05)</f>
        <v>N/A</v>
      </c>
      <c r="AY123" t="str">
        <f>IF(ISBLANK(AO123),"N/A",AND(IF(AM123&gt;0,TRUE,FALSE),IF(AO123&lt;0.05,TRUE,FALSE)))</f>
        <v>N/A</v>
      </c>
      <c r="AZ123" t="str">
        <f>IF(ISBLANK(AO123),"N/A",AND(IF(AM123&lt;0,TRUE,FALSE),IF(AO123&lt;0.05,TRUE,FALSE)))</f>
        <v>N/A</v>
      </c>
      <c r="BA123" t="str">
        <f>IF(ISBLANK(AO123),"N/A",AO123&gt;0.05)</f>
        <v>N/A</v>
      </c>
      <c r="BB123" t="str">
        <f>IF(ISBLANK(AR123),"N/A",AND(IF(AP123&gt;0,TRUE,FALSE),IF(AR123&lt;0.05,TRUE,FALSE)))</f>
        <v>N/A</v>
      </c>
      <c r="BC123" t="str">
        <f>IF(ISBLANK(AR123),"N/A",AND(IF(AP123&lt;0,TRUE,FALSE),IF(AR123&lt;0.05,TRUE,FALSE)))</f>
        <v>N/A</v>
      </c>
      <c r="BD123" t="str">
        <f>IF(ISBLANK(AR123),"N/A",AR123&gt;0.05)</f>
        <v>N/A</v>
      </c>
    </row>
    <row r="124" spans="1:56" x14ac:dyDescent="0.25">
      <c r="A124" t="str">
        <f>INDEX('Country and Variable Crosswalk'!B:B, MATCH('Urban Science Awareness 2015'!B124, 'Country and Variable Crosswalk'!A:A, 0))</f>
        <v>QAT</v>
      </c>
      <c r="B124" s="1">
        <v>634</v>
      </c>
      <c r="C124" t="s">
        <v>289</v>
      </c>
      <c r="D124" t="str">
        <f>INDEX('Country and Variable Crosswalk'!P:P, MATCH('Urban Science Awareness 2015'!C124, 'Country and Variable Crosswalk'!O:O, 0))</f>
        <v>Genetically</v>
      </c>
      <c r="E124">
        <f>IF(AS124=TRUE, 1, 0)</f>
        <v>0</v>
      </c>
      <c r="F124">
        <f>IF(AT124=TRUE, 1, 0)</f>
        <v>1</v>
      </c>
      <c r="G124">
        <f>IF(AU124=TRUE, 1, 0)</f>
        <v>0</v>
      </c>
      <c r="H124">
        <f>IF(AV124=TRUE, 1, 0)</f>
        <v>0</v>
      </c>
      <c r="I124">
        <f>IF(AW124=TRUE, 1, 0)</f>
        <v>1</v>
      </c>
      <c r="J124">
        <f>IF(AX124=TRUE, 1, 0)</f>
        <v>0</v>
      </c>
      <c r="K124">
        <f>IF(AY124=TRUE, 1, 0)</f>
        <v>0</v>
      </c>
      <c r="L124">
        <f>IF(AZ124=TRUE, 1, 0)</f>
        <v>0</v>
      </c>
      <c r="M124">
        <f>IF(BA124=TRUE, 1, 0)</f>
        <v>1</v>
      </c>
      <c r="N124">
        <f>IF(BB124=TRUE, 1, 0)</f>
        <v>1</v>
      </c>
      <c r="O124">
        <f>IF(BC124=TRUE, 1, 0)</f>
        <v>0</v>
      </c>
      <c r="P124">
        <f>IF(BD124=TRUE, 1, 0)</f>
        <v>0</v>
      </c>
      <c r="Q124">
        <v>20.309035284552909</v>
      </c>
      <c r="R124">
        <v>0.47338160709695382</v>
      </c>
      <c r="S124">
        <v>34.693168506108798</v>
      </c>
      <c r="T124">
        <v>0.63958541302385608</v>
      </c>
      <c r="U124">
        <v>29.069963727488471</v>
      </c>
      <c r="V124">
        <v>0.63600557033140348</v>
      </c>
      <c r="W124">
        <v>15.927832481849849</v>
      </c>
      <c r="X124">
        <v>0.49112081949942227</v>
      </c>
      <c r="Y124">
        <v>18.21124414566432</v>
      </c>
      <c r="Z124">
        <v>0.51891968880481842</v>
      </c>
      <c r="AA124">
        <v>31.608694692801439</v>
      </c>
      <c r="AB124">
        <v>0.65863046009596882</v>
      </c>
      <c r="AC124">
        <v>28.823665419394839</v>
      </c>
      <c r="AD124">
        <v>0.65948068695028905</v>
      </c>
      <c r="AE124">
        <v>21.356395742139419</v>
      </c>
      <c r="AF124">
        <v>0.52579085351509003</v>
      </c>
      <c r="AG124">
        <v>-2.0977911388885886</v>
      </c>
      <c r="AH124">
        <v>0.64734927830277611</v>
      </c>
      <c r="AI124">
        <v>1.1928420054355111E-3</v>
      </c>
      <c r="AJ124">
        <v>-3.0844738133073584</v>
      </c>
      <c r="AK124">
        <v>0.91733009609153637</v>
      </c>
      <c r="AL124">
        <v>7.7254959664233816E-4</v>
      </c>
      <c r="AM124">
        <v>-0.24629830809363185</v>
      </c>
      <c r="AN124">
        <v>0.94155239901424825</v>
      </c>
      <c r="AO124">
        <v>0.79363950672983252</v>
      </c>
      <c r="AP124">
        <v>5.4285632602895699</v>
      </c>
      <c r="AQ124">
        <v>0.72333558181545898</v>
      </c>
      <c r="AR124">
        <v>6.1474181049356351E-14</v>
      </c>
      <c r="AS124" t="b">
        <f>IF(ISBLANK(AI124),"N/A",AND(IF(AG124&gt;0,TRUE,FALSE),IF(AI124&lt;0.05,TRUE,FALSE)))</f>
        <v>0</v>
      </c>
      <c r="AT124" t="b">
        <f>IF(ISBLANK(AI124),"N/A",AND(IF(AG124&lt;0,TRUE,FALSE),IF(AI124&lt;0.05,TRUE,FALSE)))</f>
        <v>1</v>
      </c>
      <c r="AU124" t="b">
        <f>IF(ISBLANK(AI124),"N/A",AI124&gt;0.05)</f>
        <v>0</v>
      </c>
      <c r="AV124" t="b">
        <f>IF(ISBLANK(AL124),"N/A",AND(IF(AJ124&gt;0,TRUE,FALSE),IF(AL124&lt;0.05,TRUE,FALSE)))</f>
        <v>0</v>
      </c>
      <c r="AW124" t="b">
        <f>IF(ISBLANK(AL124),"N/A",AND(IF(AJ124&lt;0,TRUE,FALSE),IF(AL124&lt;0.05,TRUE,FALSE)))</f>
        <v>1</v>
      </c>
      <c r="AX124" t="b">
        <f>IF(ISBLANK(AL124),"N/A",AL124&gt;0.05)</f>
        <v>0</v>
      </c>
      <c r="AY124" t="b">
        <f>IF(ISBLANK(AO124),"N/A",AND(IF(AM124&gt;0,TRUE,FALSE),IF(AO124&lt;0.05,TRUE,FALSE)))</f>
        <v>0</v>
      </c>
      <c r="AZ124" t="b">
        <f>IF(ISBLANK(AO124),"N/A",AND(IF(AM124&lt;0,TRUE,FALSE),IF(AO124&lt;0.05,TRUE,FALSE)))</f>
        <v>0</v>
      </c>
      <c r="BA124" t="b">
        <f>IF(ISBLANK(AO124),"N/A",AO124&gt;0.05)</f>
        <v>1</v>
      </c>
      <c r="BB124" t="b">
        <f>IF(ISBLANK(AR124),"N/A",AND(IF(AP124&gt;0,TRUE,FALSE),IF(AR124&lt;0.05,TRUE,FALSE)))</f>
        <v>1</v>
      </c>
      <c r="BC124" t="b">
        <f>IF(ISBLANK(AR124),"N/A",AND(IF(AP124&lt;0,TRUE,FALSE),IF(AR124&lt;0.05,TRUE,FALSE)))</f>
        <v>0</v>
      </c>
      <c r="BD124" t="b">
        <f>IF(ISBLANK(AR124),"N/A",AR124&gt;0.05)</f>
        <v>0</v>
      </c>
    </row>
    <row r="125" spans="1:56" x14ac:dyDescent="0.25">
      <c r="A125" t="str">
        <f>INDEX('Country and Variable Crosswalk'!B:B, MATCH('Urban Science Awareness 2015'!B125, 'Country and Variable Crosswalk'!A:A, 0))</f>
        <v>ROU</v>
      </c>
      <c r="B125" s="1">
        <v>642</v>
      </c>
      <c r="C125" t="s">
        <v>289</v>
      </c>
      <c r="D125" t="str">
        <f>INDEX('Country and Variable Crosswalk'!P:P, MATCH('Urban Science Awareness 2015'!C125, 'Country and Variable Crosswalk'!O:O, 0))</f>
        <v>Genetically</v>
      </c>
      <c r="E125">
        <f>IF(AS125=TRUE, 1, 0)</f>
        <v>0</v>
      </c>
      <c r="F125">
        <f>IF(AT125=TRUE, 1, 0)</f>
        <v>0</v>
      </c>
      <c r="G125">
        <f>IF(AU125=TRUE, 1, 0)</f>
        <v>1</v>
      </c>
      <c r="H125">
        <f>IF(AV125=TRUE, 1, 0)</f>
        <v>0</v>
      </c>
      <c r="I125">
        <f>IF(AW125=TRUE, 1, 0)</f>
        <v>0</v>
      </c>
      <c r="J125">
        <f>IF(AX125=TRUE, 1, 0)</f>
        <v>1</v>
      </c>
      <c r="K125">
        <f>IF(AY125=TRUE, 1, 0)</f>
        <v>0</v>
      </c>
      <c r="L125">
        <f>IF(AZ125=TRUE, 1, 0)</f>
        <v>0</v>
      </c>
      <c r="M125">
        <f>IF(BA125=TRUE, 1, 0)</f>
        <v>1</v>
      </c>
      <c r="N125">
        <f>IF(BB125=TRUE, 1, 0)</f>
        <v>0</v>
      </c>
      <c r="O125">
        <f>IF(BC125=TRUE, 1, 0)</f>
        <v>0</v>
      </c>
      <c r="P125">
        <f>IF(BD125=TRUE, 1, 0)</f>
        <v>1</v>
      </c>
      <c r="Q125">
        <v>24.644296145741372</v>
      </c>
      <c r="R125">
        <v>1.056474680988825</v>
      </c>
      <c r="S125">
        <v>46.009550143810273</v>
      </c>
      <c r="T125">
        <v>1.0557303580690136</v>
      </c>
      <c r="U125">
        <v>22.941328752393488</v>
      </c>
      <c r="V125">
        <v>0.96551277399450897</v>
      </c>
      <c r="W125">
        <v>6.4048249580548609</v>
      </c>
      <c r="X125">
        <v>0.6800882457583225</v>
      </c>
      <c r="Y125">
        <v>23.33216617270692</v>
      </c>
      <c r="Z125">
        <v>1.5428907627458486</v>
      </c>
      <c r="AA125">
        <v>44.484846329438902</v>
      </c>
      <c r="AB125">
        <v>1.3928213328789851</v>
      </c>
      <c r="AC125">
        <v>24.549424676577232</v>
      </c>
      <c r="AD125">
        <v>1.6321378173658936</v>
      </c>
      <c r="AE125">
        <v>7.6335628212769704</v>
      </c>
      <c r="AF125">
        <v>0.80513505164231192</v>
      </c>
      <c r="AG125">
        <v>-1.3121299730344518</v>
      </c>
      <c r="AH125">
        <v>2.0090111357901077</v>
      </c>
      <c r="AI125">
        <v>0.51367743710323066</v>
      </c>
      <c r="AJ125">
        <v>-1.5247038143713709</v>
      </c>
      <c r="AK125">
        <v>1.7553939347400271</v>
      </c>
      <c r="AL125">
        <v>0.3850757286146404</v>
      </c>
      <c r="AM125">
        <v>1.6080959241837434</v>
      </c>
      <c r="AN125">
        <v>1.9228821323485279</v>
      </c>
      <c r="AO125">
        <v>0.40298919599894767</v>
      </c>
      <c r="AP125">
        <v>1.2287378632221095</v>
      </c>
      <c r="AQ125">
        <v>1.0454746131844115</v>
      </c>
      <c r="AR125">
        <v>0.23987794685237329</v>
      </c>
      <c r="AS125" t="b">
        <f>IF(ISBLANK(AI125),"N/A",AND(IF(AG125&gt;0,TRUE,FALSE),IF(AI125&lt;0.05,TRUE,FALSE)))</f>
        <v>0</v>
      </c>
      <c r="AT125" t="b">
        <f>IF(ISBLANK(AI125),"N/A",AND(IF(AG125&lt;0,TRUE,FALSE),IF(AI125&lt;0.05,TRUE,FALSE)))</f>
        <v>0</v>
      </c>
      <c r="AU125" t="b">
        <f>IF(ISBLANK(AI125),"N/A",AI125&gt;0.05)</f>
        <v>1</v>
      </c>
      <c r="AV125" t="b">
        <f>IF(ISBLANK(AL125),"N/A",AND(IF(AJ125&gt;0,TRUE,FALSE),IF(AL125&lt;0.05,TRUE,FALSE)))</f>
        <v>0</v>
      </c>
      <c r="AW125" t="b">
        <f>IF(ISBLANK(AL125),"N/A",AND(IF(AJ125&lt;0,TRUE,FALSE),IF(AL125&lt;0.05,TRUE,FALSE)))</f>
        <v>0</v>
      </c>
      <c r="AX125" t="b">
        <f>IF(ISBLANK(AL125),"N/A",AL125&gt;0.05)</f>
        <v>1</v>
      </c>
      <c r="AY125" t="b">
        <f>IF(ISBLANK(AO125),"N/A",AND(IF(AM125&gt;0,TRUE,FALSE),IF(AO125&lt;0.05,TRUE,FALSE)))</f>
        <v>0</v>
      </c>
      <c r="AZ125" t="b">
        <f>IF(ISBLANK(AO125),"N/A",AND(IF(AM125&lt;0,TRUE,FALSE),IF(AO125&lt;0.05,TRUE,FALSE)))</f>
        <v>0</v>
      </c>
      <c r="BA125" t="b">
        <f>IF(ISBLANK(AO125),"N/A",AO125&gt;0.05)</f>
        <v>1</v>
      </c>
      <c r="BB125" t="b">
        <f>IF(ISBLANK(AR125),"N/A",AND(IF(AP125&gt;0,TRUE,FALSE),IF(AR125&lt;0.05,TRUE,FALSE)))</f>
        <v>0</v>
      </c>
      <c r="BC125" t="b">
        <f>IF(ISBLANK(AR125),"N/A",AND(IF(AP125&lt;0,TRUE,FALSE),IF(AR125&lt;0.05,TRUE,FALSE)))</f>
        <v>0</v>
      </c>
      <c r="BD125" t="b">
        <f>IF(ISBLANK(AR125),"N/A",AR125&gt;0.05)</f>
        <v>1</v>
      </c>
    </row>
    <row r="126" spans="1:56" x14ac:dyDescent="0.25">
      <c r="A126" t="str">
        <f>INDEX('Country and Variable Crosswalk'!B:B, MATCH('Urban Science Awareness 2015'!B126, 'Country and Variable Crosswalk'!A:A, 0))</f>
        <v>RUS</v>
      </c>
      <c r="B126" s="1">
        <v>643</v>
      </c>
      <c r="C126" t="s">
        <v>289</v>
      </c>
      <c r="D126" t="str">
        <f>INDEX('Country and Variable Crosswalk'!P:P, MATCH('Urban Science Awareness 2015'!C126, 'Country and Variable Crosswalk'!O:O, 0))</f>
        <v>Genetically</v>
      </c>
      <c r="E126">
        <f>IF(AS126=TRUE, 1, 0)</f>
        <v>0</v>
      </c>
      <c r="F126">
        <f>IF(AT126=TRUE, 1, 0)</f>
        <v>0</v>
      </c>
      <c r="G126">
        <f>IF(AU126=TRUE, 1, 0)</f>
        <v>1</v>
      </c>
      <c r="H126">
        <f>IF(AV126=TRUE, 1, 0)</f>
        <v>0</v>
      </c>
      <c r="I126">
        <f>IF(AW126=TRUE, 1, 0)</f>
        <v>1</v>
      </c>
      <c r="J126">
        <f>IF(AX126=TRUE, 1, 0)</f>
        <v>0</v>
      </c>
      <c r="K126">
        <f>IF(AY126=TRUE, 1, 0)</f>
        <v>0</v>
      </c>
      <c r="L126">
        <f>IF(AZ126=TRUE, 1, 0)</f>
        <v>0</v>
      </c>
      <c r="M126">
        <f>IF(BA126=TRUE, 1, 0)</f>
        <v>1</v>
      </c>
      <c r="N126">
        <f>IF(BB126=TRUE, 1, 0)</f>
        <v>1</v>
      </c>
      <c r="O126">
        <f>IF(BC126=TRUE, 1, 0)</f>
        <v>0</v>
      </c>
      <c r="P126">
        <f>IF(BD126=TRUE, 1, 0)</f>
        <v>0</v>
      </c>
      <c r="Q126">
        <v>9.7037270527804917</v>
      </c>
      <c r="R126">
        <v>0.63495643466662977</v>
      </c>
      <c r="S126">
        <v>35.968358324547097</v>
      </c>
      <c r="T126">
        <v>1.346260816634548</v>
      </c>
      <c r="U126">
        <v>37.191753468854941</v>
      </c>
      <c r="V126">
        <v>1.2144856938215673</v>
      </c>
      <c r="W126">
        <v>17.136161153817461</v>
      </c>
      <c r="X126">
        <v>0.93718798948615067</v>
      </c>
      <c r="Y126">
        <v>8.0694303686360023</v>
      </c>
      <c r="Z126">
        <v>0.71415983235713154</v>
      </c>
      <c r="AA126">
        <v>31.801843997354108</v>
      </c>
      <c r="AB126">
        <v>0.90788938804865771</v>
      </c>
      <c r="AC126">
        <v>39.881192617870589</v>
      </c>
      <c r="AD126">
        <v>0.85487323293635842</v>
      </c>
      <c r="AE126">
        <v>20.247533016139322</v>
      </c>
      <c r="AF126">
        <v>1.1980151944865358</v>
      </c>
      <c r="AG126">
        <v>-1.6342966841444895</v>
      </c>
      <c r="AH126">
        <v>0.95754558823806979</v>
      </c>
      <c r="AI126">
        <v>8.7867412561318511E-2</v>
      </c>
      <c r="AJ126">
        <v>-4.1665143271929885</v>
      </c>
      <c r="AK126">
        <v>1.3610293796786999</v>
      </c>
      <c r="AL126">
        <v>2.2038082238961571E-3</v>
      </c>
      <c r="AM126">
        <v>2.689439149015648</v>
      </c>
      <c r="AN126">
        <v>1.3944018040843191</v>
      </c>
      <c r="AO126">
        <v>5.3763093164036324E-2</v>
      </c>
      <c r="AP126">
        <v>3.1113718623218602</v>
      </c>
      <c r="AQ126">
        <v>1.2315977424913718</v>
      </c>
      <c r="AR126">
        <v>1.1527460151300096E-2</v>
      </c>
      <c r="AS126" t="b">
        <f>IF(ISBLANK(AI126),"N/A",AND(IF(AG126&gt;0,TRUE,FALSE),IF(AI126&lt;0.05,TRUE,FALSE)))</f>
        <v>0</v>
      </c>
      <c r="AT126" t="b">
        <f>IF(ISBLANK(AI126),"N/A",AND(IF(AG126&lt;0,TRUE,FALSE),IF(AI126&lt;0.05,TRUE,FALSE)))</f>
        <v>0</v>
      </c>
      <c r="AU126" t="b">
        <f>IF(ISBLANK(AI126),"N/A",AI126&gt;0.05)</f>
        <v>1</v>
      </c>
      <c r="AV126" t="b">
        <f>IF(ISBLANK(AL126),"N/A",AND(IF(AJ126&gt;0,TRUE,FALSE),IF(AL126&lt;0.05,TRUE,FALSE)))</f>
        <v>0</v>
      </c>
      <c r="AW126" t="b">
        <f>IF(ISBLANK(AL126),"N/A",AND(IF(AJ126&lt;0,TRUE,FALSE),IF(AL126&lt;0.05,TRUE,FALSE)))</f>
        <v>1</v>
      </c>
      <c r="AX126" t="b">
        <f>IF(ISBLANK(AL126),"N/A",AL126&gt;0.05)</f>
        <v>0</v>
      </c>
      <c r="AY126" t="b">
        <f>IF(ISBLANK(AO126),"N/A",AND(IF(AM126&gt;0,TRUE,FALSE),IF(AO126&lt;0.05,TRUE,FALSE)))</f>
        <v>0</v>
      </c>
      <c r="AZ126" t="b">
        <f>IF(ISBLANK(AO126),"N/A",AND(IF(AM126&lt;0,TRUE,FALSE),IF(AO126&lt;0.05,TRUE,FALSE)))</f>
        <v>0</v>
      </c>
      <c r="BA126" t="b">
        <f>IF(ISBLANK(AO126),"N/A",AO126&gt;0.05)</f>
        <v>1</v>
      </c>
      <c r="BB126" t="b">
        <f>IF(ISBLANK(AR126),"N/A",AND(IF(AP126&gt;0,TRUE,FALSE),IF(AR126&lt;0.05,TRUE,FALSE)))</f>
        <v>1</v>
      </c>
      <c r="BC126" t="b">
        <f>IF(ISBLANK(AR126),"N/A",AND(IF(AP126&lt;0,TRUE,FALSE),IF(AR126&lt;0.05,TRUE,FALSE)))</f>
        <v>0</v>
      </c>
      <c r="BD126" t="b">
        <f>IF(ISBLANK(AR126),"N/A",AR126&gt;0.05)</f>
        <v>0</v>
      </c>
    </row>
    <row r="127" spans="1:56" x14ac:dyDescent="0.25">
      <c r="A127" t="str">
        <f>INDEX('Country and Variable Crosswalk'!B:B, MATCH('Urban Science Awareness 2015'!B127, 'Country and Variable Crosswalk'!A:A, 0))</f>
        <v>SGP</v>
      </c>
      <c r="B127" s="1">
        <v>702</v>
      </c>
      <c r="C127" t="s">
        <v>289</v>
      </c>
      <c r="D127" t="str">
        <f>INDEX('Country and Variable Crosswalk'!P:P, MATCH('Urban Science Awareness 2015'!C127, 'Country and Variable Crosswalk'!O:O, 0))</f>
        <v>Genetically</v>
      </c>
      <c r="E127">
        <f>IF(AS127=TRUE, 1, 0)</f>
        <v>0</v>
      </c>
      <c r="F127">
        <f>IF(AT127=TRUE, 1, 0)</f>
        <v>0</v>
      </c>
      <c r="G127">
        <f>IF(AU127=TRUE, 1, 0)</f>
        <v>0</v>
      </c>
      <c r="H127">
        <f>IF(AV127=TRUE, 1, 0)</f>
        <v>0</v>
      </c>
      <c r="I127">
        <f>IF(AW127=TRUE, 1, 0)</f>
        <v>0</v>
      </c>
      <c r="J127">
        <f>IF(AX127=TRUE, 1, 0)</f>
        <v>0</v>
      </c>
      <c r="K127">
        <f>IF(AY127=TRUE, 1, 0)</f>
        <v>0</v>
      </c>
      <c r="L127">
        <f>IF(AZ127=TRUE, 1, 0)</f>
        <v>0</v>
      </c>
      <c r="M127">
        <f>IF(BA127=TRUE, 1, 0)</f>
        <v>0</v>
      </c>
      <c r="N127">
        <f>IF(BB127=TRUE, 1, 0)</f>
        <v>0</v>
      </c>
      <c r="O127">
        <f>IF(BC127=TRUE, 1, 0)</f>
        <v>0</v>
      </c>
      <c r="P127">
        <f>IF(BD127=TRUE, 1, 0)</f>
        <v>0</v>
      </c>
      <c r="Q127">
        <v>0</v>
      </c>
      <c r="S127">
        <v>0</v>
      </c>
      <c r="U127">
        <v>0</v>
      </c>
      <c r="W127">
        <v>0</v>
      </c>
      <c r="Y127">
        <v>24.410380863181651</v>
      </c>
      <c r="Z127">
        <v>0.56640021985016498</v>
      </c>
      <c r="AA127">
        <v>31.0916853581125</v>
      </c>
      <c r="AB127">
        <v>0.65126726489015629</v>
      </c>
      <c r="AC127">
        <v>28.679623468003239</v>
      </c>
      <c r="AD127">
        <v>0.65478653110585017</v>
      </c>
      <c r="AE127">
        <v>15.818310310702589</v>
      </c>
      <c r="AF127">
        <v>0.50107998729960224</v>
      </c>
      <c r="AG127">
        <v>0</v>
      </c>
      <c r="AJ127">
        <v>0</v>
      </c>
      <c r="AM127">
        <v>0</v>
      </c>
      <c r="AP127">
        <v>0</v>
      </c>
      <c r="AS127" t="str">
        <f>IF(ISBLANK(AI127),"N/A",AND(IF(AG127&gt;0,TRUE,FALSE),IF(AI127&lt;0.05,TRUE,FALSE)))</f>
        <v>N/A</v>
      </c>
      <c r="AT127" t="str">
        <f>IF(ISBLANK(AI127),"N/A",AND(IF(AG127&lt;0,TRUE,FALSE),IF(AI127&lt;0.05,TRUE,FALSE)))</f>
        <v>N/A</v>
      </c>
      <c r="AU127" t="str">
        <f>IF(ISBLANK(AI127),"N/A",AI127&gt;0.05)</f>
        <v>N/A</v>
      </c>
      <c r="AV127" t="str">
        <f>IF(ISBLANK(AL127),"N/A",AND(IF(AJ127&gt;0,TRUE,FALSE),IF(AL127&lt;0.05,TRUE,FALSE)))</f>
        <v>N/A</v>
      </c>
      <c r="AW127" t="str">
        <f>IF(ISBLANK(AL127),"N/A",AND(IF(AJ127&lt;0,TRUE,FALSE),IF(AL127&lt;0.05,TRUE,FALSE)))</f>
        <v>N/A</v>
      </c>
      <c r="AX127" t="str">
        <f>IF(ISBLANK(AL127),"N/A",AL127&gt;0.05)</f>
        <v>N/A</v>
      </c>
      <c r="AY127" t="str">
        <f>IF(ISBLANK(AO127),"N/A",AND(IF(AM127&gt;0,TRUE,FALSE),IF(AO127&lt;0.05,TRUE,FALSE)))</f>
        <v>N/A</v>
      </c>
      <c r="AZ127" t="str">
        <f>IF(ISBLANK(AO127),"N/A",AND(IF(AM127&lt;0,TRUE,FALSE),IF(AO127&lt;0.05,TRUE,FALSE)))</f>
        <v>N/A</v>
      </c>
      <c r="BA127" t="str">
        <f>IF(ISBLANK(AO127),"N/A",AO127&gt;0.05)</f>
        <v>N/A</v>
      </c>
      <c r="BB127" t="str">
        <f>IF(ISBLANK(AR127),"N/A",AND(IF(AP127&gt;0,TRUE,FALSE),IF(AR127&lt;0.05,TRUE,FALSE)))</f>
        <v>N/A</v>
      </c>
      <c r="BC127" t="str">
        <f>IF(ISBLANK(AR127),"N/A",AND(IF(AP127&lt;0,TRUE,FALSE),IF(AR127&lt;0.05,TRUE,FALSE)))</f>
        <v>N/A</v>
      </c>
      <c r="BD127" t="str">
        <f>IF(ISBLANK(AR127),"N/A",AR127&gt;0.05)</f>
        <v>N/A</v>
      </c>
    </row>
    <row r="128" spans="1:56" x14ac:dyDescent="0.25">
      <c r="A128" t="str">
        <f>INDEX('Country and Variable Crosswalk'!B:B, MATCH('Urban Science Awareness 2015'!B128, 'Country and Variable Crosswalk'!A:A, 0))</f>
        <v>SVK</v>
      </c>
      <c r="B128" s="1">
        <v>703</v>
      </c>
      <c r="C128" t="s">
        <v>289</v>
      </c>
      <c r="D128" t="str">
        <f>INDEX('Country and Variable Crosswalk'!P:P, MATCH('Urban Science Awareness 2015'!C128, 'Country and Variable Crosswalk'!O:O, 0))</f>
        <v>Genetically</v>
      </c>
      <c r="E128">
        <f>IF(AS128=TRUE, 1, 0)</f>
        <v>0</v>
      </c>
      <c r="F128">
        <f>IF(AT128=TRUE, 1, 0)</f>
        <v>0</v>
      </c>
      <c r="G128">
        <f>IF(AU128=TRUE, 1, 0)</f>
        <v>1</v>
      </c>
      <c r="H128">
        <f>IF(AV128=TRUE, 1, 0)</f>
        <v>0</v>
      </c>
      <c r="I128">
        <f>IF(AW128=TRUE, 1, 0)</f>
        <v>0</v>
      </c>
      <c r="J128">
        <f>IF(AX128=TRUE, 1, 0)</f>
        <v>1</v>
      </c>
      <c r="K128">
        <f>IF(AY128=TRUE, 1, 0)</f>
        <v>0</v>
      </c>
      <c r="L128">
        <f>IF(AZ128=TRUE, 1, 0)</f>
        <v>0</v>
      </c>
      <c r="M128">
        <f>IF(BA128=TRUE, 1, 0)</f>
        <v>1</v>
      </c>
      <c r="N128">
        <f>IF(BB128=TRUE, 1, 0)</f>
        <v>0</v>
      </c>
      <c r="O128">
        <f>IF(BC128=TRUE, 1, 0)</f>
        <v>0</v>
      </c>
      <c r="P128">
        <f>IF(BD128=TRUE, 1, 0)</f>
        <v>1</v>
      </c>
      <c r="Q128">
        <v>34.69168678023847</v>
      </c>
      <c r="R128">
        <v>0.92900627526046331</v>
      </c>
      <c r="S128">
        <v>41.545955211904193</v>
      </c>
      <c r="T128">
        <v>0.75711608961461541</v>
      </c>
      <c r="U128">
        <v>16.795445644702038</v>
      </c>
      <c r="V128">
        <v>0.57349701418202603</v>
      </c>
      <c r="W128">
        <v>6.9669123631552994</v>
      </c>
      <c r="X128">
        <v>0.43261129688894245</v>
      </c>
      <c r="Y128">
        <v>31.958352329334019</v>
      </c>
      <c r="Z128">
        <v>2.6984789514209857</v>
      </c>
      <c r="AA128">
        <v>41.093586549475667</v>
      </c>
      <c r="AB128">
        <v>1.7111085384470544</v>
      </c>
      <c r="AC128">
        <v>17.774045854042321</v>
      </c>
      <c r="AD128">
        <v>2.0947625112759218</v>
      </c>
      <c r="AE128">
        <v>9.1740152671479862</v>
      </c>
      <c r="AF128">
        <v>1.3343825799860505</v>
      </c>
      <c r="AG128">
        <v>-2.7333344509044508</v>
      </c>
      <c r="AH128">
        <v>2.8028512961922649</v>
      </c>
      <c r="AI128">
        <v>0.32946214735210516</v>
      </c>
      <c r="AJ128">
        <v>-0.45236866242852614</v>
      </c>
      <c r="AK128">
        <v>1.8018310367177763</v>
      </c>
      <c r="AL128">
        <v>0.80176730805965257</v>
      </c>
      <c r="AM128">
        <v>0.97860020934028213</v>
      </c>
      <c r="AN128">
        <v>2.2058388875617134</v>
      </c>
      <c r="AO128">
        <v>0.65730227634434568</v>
      </c>
      <c r="AP128">
        <v>2.2071029039926868</v>
      </c>
      <c r="AQ128">
        <v>1.4192600563498881</v>
      </c>
      <c r="AR128">
        <v>0.11992031033963736</v>
      </c>
      <c r="AS128" t="b">
        <f>IF(ISBLANK(AI128),"N/A",AND(IF(AG128&gt;0,TRUE,FALSE),IF(AI128&lt;0.05,TRUE,FALSE)))</f>
        <v>0</v>
      </c>
      <c r="AT128" t="b">
        <f>IF(ISBLANK(AI128),"N/A",AND(IF(AG128&lt;0,TRUE,FALSE),IF(AI128&lt;0.05,TRUE,FALSE)))</f>
        <v>0</v>
      </c>
      <c r="AU128" t="b">
        <f>IF(ISBLANK(AI128),"N/A",AI128&gt;0.05)</f>
        <v>1</v>
      </c>
      <c r="AV128" t="b">
        <f>IF(ISBLANK(AL128),"N/A",AND(IF(AJ128&gt;0,TRUE,FALSE),IF(AL128&lt;0.05,TRUE,FALSE)))</f>
        <v>0</v>
      </c>
      <c r="AW128" t="b">
        <f>IF(ISBLANK(AL128),"N/A",AND(IF(AJ128&lt;0,TRUE,FALSE),IF(AL128&lt;0.05,TRUE,FALSE)))</f>
        <v>0</v>
      </c>
      <c r="AX128" t="b">
        <f>IF(ISBLANK(AL128),"N/A",AL128&gt;0.05)</f>
        <v>1</v>
      </c>
      <c r="AY128" t="b">
        <f>IF(ISBLANK(AO128),"N/A",AND(IF(AM128&gt;0,TRUE,FALSE),IF(AO128&lt;0.05,TRUE,FALSE)))</f>
        <v>0</v>
      </c>
      <c r="AZ128" t="b">
        <f>IF(ISBLANK(AO128),"N/A",AND(IF(AM128&lt;0,TRUE,FALSE),IF(AO128&lt;0.05,TRUE,FALSE)))</f>
        <v>0</v>
      </c>
      <c r="BA128" t="b">
        <f>IF(ISBLANK(AO128),"N/A",AO128&gt;0.05)</f>
        <v>1</v>
      </c>
      <c r="BB128" t="b">
        <f>IF(ISBLANK(AR128),"N/A",AND(IF(AP128&gt;0,TRUE,FALSE),IF(AR128&lt;0.05,TRUE,FALSE)))</f>
        <v>0</v>
      </c>
      <c r="BC128" t="b">
        <f>IF(ISBLANK(AR128),"N/A",AND(IF(AP128&lt;0,TRUE,FALSE),IF(AR128&lt;0.05,TRUE,FALSE)))</f>
        <v>0</v>
      </c>
      <c r="BD128" t="b">
        <f>IF(ISBLANK(AR128),"N/A",AR128&gt;0.05)</f>
        <v>1</v>
      </c>
    </row>
    <row r="129" spans="1:56" x14ac:dyDescent="0.25">
      <c r="A129" t="str">
        <f>INDEX('Country and Variable Crosswalk'!B:B, MATCH('Urban Science Awareness 2015'!B129, 'Country and Variable Crosswalk'!A:A, 0))</f>
        <v>VNM</v>
      </c>
      <c r="B129" s="1">
        <v>704</v>
      </c>
      <c r="C129" t="s">
        <v>289</v>
      </c>
      <c r="D129" t="str">
        <f>INDEX('Country and Variable Crosswalk'!P:P, MATCH('Urban Science Awareness 2015'!C129, 'Country and Variable Crosswalk'!O:O, 0))</f>
        <v>Genetically</v>
      </c>
      <c r="E129">
        <f>IF(AS129=TRUE, 1, 0)</f>
        <v>0</v>
      </c>
      <c r="F129">
        <f>IF(AT129=TRUE, 1, 0)</f>
        <v>0</v>
      </c>
      <c r="G129">
        <f>IF(AU129=TRUE, 1, 0)</f>
        <v>1</v>
      </c>
      <c r="H129">
        <f>IF(AV129=TRUE, 1, 0)</f>
        <v>1</v>
      </c>
      <c r="I129">
        <f>IF(AW129=TRUE, 1, 0)</f>
        <v>0</v>
      </c>
      <c r="J129">
        <f>IF(AX129=TRUE, 1, 0)</f>
        <v>0</v>
      </c>
      <c r="K129">
        <f>IF(AY129=TRUE, 1, 0)</f>
        <v>0</v>
      </c>
      <c r="L129">
        <f>IF(AZ129=TRUE, 1, 0)</f>
        <v>1</v>
      </c>
      <c r="M129">
        <f>IF(BA129=TRUE, 1, 0)</f>
        <v>0</v>
      </c>
      <c r="N129">
        <f>IF(BB129=TRUE, 1, 0)</f>
        <v>0</v>
      </c>
      <c r="O129">
        <f>IF(BC129=TRUE, 1, 0)</f>
        <v>0</v>
      </c>
      <c r="P129">
        <f>IF(BD129=TRUE, 1, 0)</f>
        <v>1</v>
      </c>
      <c r="Q129">
        <v>22.628088453833961</v>
      </c>
      <c r="R129">
        <v>1.0602155469638432</v>
      </c>
      <c r="S129">
        <v>55.336475573966879</v>
      </c>
      <c r="T129">
        <v>1.0797016916223288</v>
      </c>
      <c r="U129">
        <v>18.962542788318459</v>
      </c>
      <c r="V129">
        <v>0.87000149176008856</v>
      </c>
      <c r="W129">
        <v>3.0728931838807072</v>
      </c>
      <c r="X129">
        <v>0.30617991508781078</v>
      </c>
      <c r="Y129">
        <v>23.952070406372378</v>
      </c>
      <c r="Z129">
        <v>1.9425395139338939</v>
      </c>
      <c r="AA129">
        <v>59.268054209971098</v>
      </c>
      <c r="AB129">
        <v>1.6793944810332362</v>
      </c>
      <c r="AC129">
        <v>14.54681846740692</v>
      </c>
      <c r="AD129">
        <v>1.4409923893209962</v>
      </c>
      <c r="AE129">
        <v>2.2330569162496232</v>
      </c>
      <c r="AF129">
        <v>0.51389282298551175</v>
      </c>
      <c r="AG129">
        <v>1.3239819525384178</v>
      </c>
      <c r="AH129">
        <v>2.2805711071792554</v>
      </c>
      <c r="AI129">
        <v>0.56154484430640839</v>
      </c>
      <c r="AJ129">
        <v>3.9315786360042182</v>
      </c>
      <c r="AK129">
        <v>1.8487191379045442</v>
      </c>
      <c r="AL129">
        <v>3.3449171134739532E-2</v>
      </c>
      <c r="AM129">
        <v>-4.4157243209115382</v>
      </c>
      <c r="AN129">
        <v>1.6693884769510987</v>
      </c>
      <c r="AO129">
        <v>8.1663184069413457E-3</v>
      </c>
      <c r="AP129">
        <v>-0.83983626763108399</v>
      </c>
      <c r="AQ129">
        <v>0.59122181077489389</v>
      </c>
      <c r="AR129">
        <v>0.1554593709928643</v>
      </c>
      <c r="AS129" t="b">
        <f>IF(ISBLANK(AI129),"N/A",AND(IF(AG129&gt;0,TRUE,FALSE),IF(AI129&lt;0.05,TRUE,FALSE)))</f>
        <v>0</v>
      </c>
      <c r="AT129" t="b">
        <f>IF(ISBLANK(AI129),"N/A",AND(IF(AG129&lt;0,TRUE,FALSE),IF(AI129&lt;0.05,TRUE,FALSE)))</f>
        <v>0</v>
      </c>
      <c r="AU129" t="b">
        <f>IF(ISBLANK(AI129),"N/A",AI129&gt;0.05)</f>
        <v>1</v>
      </c>
      <c r="AV129" t="b">
        <f>IF(ISBLANK(AL129),"N/A",AND(IF(AJ129&gt;0,TRUE,FALSE),IF(AL129&lt;0.05,TRUE,FALSE)))</f>
        <v>1</v>
      </c>
      <c r="AW129" t="b">
        <f>IF(ISBLANK(AL129),"N/A",AND(IF(AJ129&lt;0,TRUE,FALSE),IF(AL129&lt;0.05,TRUE,FALSE)))</f>
        <v>0</v>
      </c>
      <c r="AX129" t="b">
        <f>IF(ISBLANK(AL129),"N/A",AL129&gt;0.05)</f>
        <v>0</v>
      </c>
      <c r="AY129" t="b">
        <f>IF(ISBLANK(AO129),"N/A",AND(IF(AM129&gt;0,TRUE,FALSE),IF(AO129&lt;0.05,TRUE,FALSE)))</f>
        <v>0</v>
      </c>
      <c r="AZ129" t="b">
        <f>IF(ISBLANK(AO129),"N/A",AND(IF(AM129&lt;0,TRUE,FALSE),IF(AO129&lt;0.05,TRUE,FALSE)))</f>
        <v>1</v>
      </c>
      <c r="BA129" t="b">
        <f>IF(ISBLANK(AO129),"N/A",AO129&gt;0.05)</f>
        <v>0</v>
      </c>
      <c r="BB129" t="b">
        <f>IF(ISBLANK(AR129),"N/A",AND(IF(AP129&gt;0,TRUE,FALSE),IF(AR129&lt;0.05,TRUE,FALSE)))</f>
        <v>0</v>
      </c>
      <c r="BC129" t="b">
        <f>IF(ISBLANK(AR129),"N/A",AND(IF(AP129&lt;0,TRUE,FALSE),IF(AR129&lt;0.05,TRUE,FALSE)))</f>
        <v>0</v>
      </c>
      <c r="BD129" t="b">
        <f>IF(ISBLANK(AR129),"N/A",AR129&gt;0.05)</f>
        <v>1</v>
      </c>
    </row>
    <row r="130" spans="1:56" x14ac:dyDescent="0.25">
      <c r="A130" t="str">
        <f>INDEX('Country and Variable Crosswalk'!B:B, MATCH('Urban Science Awareness 2015'!B130, 'Country and Variable Crosswalk'!A:A, 0))</f>
        <v>SVN</v>
      </c>
      <c r="B130" s="1">
        <v>705</v>
      </c>
      <c r="C130" t="s">
        <v>289</v>
      </c>
      <c r="D130" t="str">
        <f>INDEX('Country and Variable Crosswalk'!P:P, MATCH('Urban Science Awareness 2015'!C130, 'Country and Variable Crosswalk'!O:O, 0))</f>
        <v>Genetically</v>
      </c>
      <c r="E130">
        <f>IF(AS130=TRUE, 1, 0)</f>
        <v>0</v>
      </c>
      <c r="F130">
        <f>IF(AT130=TRUE, 1, 0)</f>
        <v>0</v>
      </c>
      <c r="G130">
        <f>IF(AU130=TRUE, 1, 0)</f>
        <v>1</v>
      </c>
      <c r="H130">
        <f>IF(AV130=TRUE, 1, 0)</f>
        <v>0</v>
      </c>
      <c r="I130">
        <f>IF(AW130=TRUE, 1, 0)</f>
        <v>0</v>
      </c>
      <c r="J130">
        <f>IF(AX130=TRUE, 1, 0)</f>
        <v>1</v>
      </c>
      <c r="K130">
        <f>IF(AY130=TRUE, 1, 0)</f>
        <v>0</v>
      </c>
      <c r="L130">
        <f>IF(AZ130=TRUE, 1, 0)</f>
        <v>0</v>
      </c>
      <c r="M130">
        <f>IF(BA130=TRUE, 1, 0)</f>
        <v>1</v>
      </c>
      <c r="N130">
        <f>IF(BB130=TRUE, 1, 0)</f>
        <v>0</v>
      </c>
      <c r="O130">
        <f>IF(BC130=TRUE, 1, 0)</f>
        <v>0</v>
      </c>
      <c r="P130">
        <f>IF(BD130=TRUE, 1, 0)</f>
        <v>1</v>
      </c>
      <c r="Q130">
        <v>4.8436663089775962</v>
      </c>
      <c r="R130">
        <v>0.32554968451649557</v>
      </c>
      <c r="S130">
        <v>20.891579859577689</v>
      </c>
      <c r="T130">
        <v>0.65072502866566462</v>
      </c>
      <c r="U130">
        <v>49.96115257907887</v>
      </c>
      <c r="V130">
        <v>1.0776447877547253</v>
      </c>
      <c r="W130">
        <v>24.303601252365851</v>
      </c>
      <c r="X130">
        <v>0.89678912492603979</v>
      </c>
      <c r="Y130">
        <v>4.3256719256993463</v>
      </c>
      <c r="Z130">
        <v>0.60634677154846295</v>
      </c>
      <c r="AA130">
        <v>20.78056690145301</v>
      </c>
      <c r="AB130">
        <v>1.2582820433850916</v>
      </c>
      <c r="AC130">
        <v>49.544636791687083</v>
      </c>
      <c r="AD130">
        <v>1.8655227118958051</v>
      </c>
      <c r="AE130">
        <v>25.349124381160561</v>
      </c>
      <c r="AF130">
        <v>1.6748512498336614</v>
      </c>
      <c r="AG130">
        <v>-0.51799438327824987</v>
      </c>
      <c r="AH130">
        <v>0.65931450152398985</v>
      </c>
      <c r="AI130">
        <v>0.43206905675174767</v>
      </c>
      <c r="AJ130">
        <v>-0.11101295812467882</v>
      </c>
      <c r="AK130">
        <v>1.4997528811099887</v>
      </c>
      <c r="AL130">
        <v>0.9409938080927821</v>
      </c>
      <c r="AM130">
        <v>-0.41651578739178774</v>
      </c>
      <c r="AN130">
        <v>2.1206585705152148</v>
      </c>
      <c r="AO130">
        <v>0.84429028932783612</v>
      </c>
      <c r="AP130">
        <v>1.0455231287947093</v>
      </c>
      <c r="AQ130">
        <v>1.749783194435284</v>
      </c>
      <c r="AR130">
        <v>0.55016305239186769</v>
      </c>
      <c r="AS130" t="b">
        <f>IF(ISBLANK(AI130),"N/A",AND(IF(AG130&gt;0,TRUE,FALSE),IF(AI130&lt;0.05,TRUE,FALSE)))</f>
        <v>0</v>
      </c>
      <c r="AT130" t="b">
        <f>IF(ISBLANK(AI130),"N/A",AND(IF(AG130&lt;0,TRUE,FALSE),IF(AI130&lt;0.05,TRUE,FALSE)))</f>
        <v>0</v>
      </c>
      <c r="AU130" t="b">
        <f>IF(ISBLANK(AI130),"N/A",AI130&gt;0.05)</f>
        <v>1</v>
      </c>
      <c r="AV130" t="b">
        <f>IF(ISBLANK(AL130),"N/A",AND(IF(AJ130&gt;0,TRUE,FALSE),IF(AL130&lt;0.05,TRUE,FALSE)))</f>
        <v>0</v>
      </c>
      <c r="AW130" t="b">
        <f>IF(ISBLANK(AL130),"N/A",AND(IF(AJ130&lt;0,TRUE,FALSE),IF(AL130&lt;0.05,TRUE,FALSE)))</f>
        <v>0</v>
      </c>
      <c r="AX130" t="b">
        <f>IF(ISBLANK(AL130),"N/A",AL130&gt;0.05)</f>
        <v>1</v>
      </c>
      <c r="AY130" t="b">
        <f>IF(ISBLANK(AO130),"N/A",AND(IF(AM130&gt;0,TRUE,FALSE),IF(AO130&lt;0.05,TRUE,FALSE)))</f>
        <v>0</v>
      </c>
      <c r="AZ130" t="b">
        <f>IF(ISBLANK(AO130),"N/A",AND(IF(AM130&lt;0,TRUE,FALSE),IF(AO130&lt;0.05,TRUE,FALSE)))</f>
        <v>0</v>
      </c>
      <c r="BA130" t="b">
        <f>IF(ISBLANK(AO130),"N/A",AO130&gt;0.05)</f>
        <v>1</v>
      </c>
      <c r="BB130" t="b">
        <f>IF(ISBLANK(AR130),"N/A",AND(IF(AP130&gt;0,TRUE,FALSE),IF(AR130&lt;0.05,TRUE,FALSE)))</f>
        <v>0</v>
      </c>
      <c r="BC130" t="b">
        <f>IF(ISBLANK(AR130),"N/A",AND(IF(AP130&lt;0,TRUE,FALSE),IF(AR130&lt;0.05,TRUE,FALSE)))</f>
        <v>0</v>
      </c>
      <c r="BD130" t="b">
        <f>IF(ISBLANK(AR130),"N/A",AR130&gt;0.05)</f>
        <v>1</v>
      </c>
    </row>
    <row r="131" spans="1:56" x14ac:dyDescent="0.25">
      <c r="A131" t="str">
        <f>INDEX('Country and Variable Crosswalk'!B:B, MATCH('Urban Science Awareness 2015'!B131, 'Country and Variable Crosswalk'!A:A, 0))</f>
        <v>ESP</v>
      </c>
      <c r="B131" s="1">
        <v>724</v>
      </c>
      <c r="C131" t="s">
        <v>289</v>
      </c>
      <c r="D131" t="str">
        <f>INDEX('Country and Variable Crosswalk'!P:P, MATCH('Urban Science Awareness 2015'!C131, 'Country and Variable Crosswalk'!O:O, 0))</f>
        <v>Genetically</v>
      </c>
      <c r="E131">
        <f>IF(AS131=TRUE, 1, 0)</f>
        <v>0</v>
      </c>
      <c r="F131">
        <f>IF(AT131=TRUE, 1, 0)</f>
        <v>0</v>
      </c>
      <c r="G131">
        <f>IF(AU131=TRUE, 1, 0)</f>
        <v>1</v>
      </c>
      <c r="H131">
        <f>IF(AV131=TRUE, 1, 0)</f>
        <v>0</v>
      </c>
      <c r="I131">
        <f>IF(AW131=TRUE, 1, 0)</f>
        <v>0</v>
      </c>
      <c r="J131">
        <f>IF(AX131=TRUE, 1, 0)</f>
        <v>1</v>
      </c>
      <c r="K131">
        <f>IF(AY131=TRUE, 1, 0)</f>
        <v>0</v>
      </c>
      <c r="L131">
        <f>IF(AZ131=TRUE, 1, 0)</f>
        <v>0</v>
      </c>
      <c r="M131">
        <f>IF(BA131=TRUE, 1, 0)</f>
        <v>1</v>
      </c>
      <c r="N131">
        <f>IF(BB131=TRUE, 1, 0)</f>
        <v>0</v>
      </c>
      <c r="O131">
        <f>IF(BC131=TRUE, 1, 0)</f>
        <v>0</v>
      </c>
      <c r="P131">
        <f>IF(BD131=TRUE, 1, 0)</f>
        <v>1</v>
      </c>
      <c r="Q131">
        <v>19.846854011045782</v>
      </c>
      <c r="R131">
        <v>0.67680365021707489</v>
      </c>
      <c r="S131">
        <v>39.803797399816077</v>
      </c>
      <c r="T131">
        <v>0.85885309791609044</v>
      </c>
      <c r="U131">
        <v>27.229929768773118</v>
      </c>
      <c r="V131">
        <v>0.82937961803607418</v>
      </c>
      <c r="W131">
        <v>13.119418820365039</v>
      </c>
      <c r="X131">
        <v>0.59936535980441441</v>
      </c>
      <c r="Y131">
        <v>17.67078849078348</v>
      </c>
      <c r="Z131">
        <v>1.0241038532283953</v>
      </c>
      <c r="AA131">
        <v>37.40242805276219</v>
      </c>
      <c r="AB131">
        <v>1.4537287907731293</v>
      </c>
      <c r="AC131">
        <v>29.84546053449775</v>
      </c>
      <c r="AD131">
        <v>1.5083720846970918</v>
      </c>
      <c r="AE131">
        <v>15.081322921956589</v>
      </c>
      <c r="AF131">
        <v>0.98707548444388127</v>
      </c>
      <c r="AG131">
        <v>-2.176065520262302</v>
      </c>
      <c r="AH131">
        <v>1.2459576614768035</v>
      </c>
      <c r="AI131">
        <v>8.0724042349535813E-2</v>
      </c>
      <c r="AJ131">
        <v>-2.4013693470538868</v>
      </c>
      <c r="AK131">
        <v>1.7047225715684258</v>
      </c>
      <c r="AL131">
        <v>0.15893662183702903</v>
      </c>
      <c r="AM131">
        <v>2.6155307657246318</v>
      </c>
      <c r="AN131">
        <v>1.6607345505898807</v>
      </c>
      <c r="AO131">
        <v>0.11527397920656189</v>
      </c>
      <c r="AP131">
        <v>1.9619041015915499</v>
      </c>
      <c r="AQ131">
        <v>1.1398792381324223</v>
      </c>
      <c r="AR131">
        <v>8.5223456846474213E-2</v>
      </c>
      <c r="AS131" t="b">
        <f>IF(ISBLANK(AI131),"N/A",AND(IF(AG131&gt;0,TRUE,FALSE),IF(AI131&lt;0.05,TRUE,FALSE)))</f>
        <v>0</v>
      </c>
      <c r="AT131" t="b">
        <f>IF(ISBLANK(AI131),"N/A",AND(IF(AG131&lt;0,TRUE,FALSE),IF(AI131&lt;0.05,TRUE,FALSE)))</f>
        <v>0</v>
      </c>
      <c r="AU131" t="b">
        <f>IF(ISBLANK(AI131),"N/A",AI131&gt;0.05)</f>
        <v>1</v>
      </c>
      <c r="AV131" t="b">
        <f>IF(ISBLANK(AL131),"N/A",AND(IF(AJ131&gt;0,TRUE,FALSE),IF(AL131&lt;0.05,TRUE,FALSE)))</f>
        <v>0</v>
      </c>
      <c r="AW131" t="b">
        <f>IF(ISBLANK(AL131),"N/A",AND(IF(AJ131&lt;0,TRUE,FALSE),IF(AL131&lt;0.05,TRUE,FALSE)))</f>
        <v>0</v>
      </c>
      <c r="AX131" t="b">
        <f>IF(ISBLANK(AL131),"N/A",AL131&gt;0.05)</f>
        <v>1</v>
      </c>
      <c r="AY131" t="b">
        <f>IF(ISBLANK(AO131),"N/A",AND(IF(AM131&gt;0,TRUE,FALSE),IF(AO131&lt;0.05,TRUE,FALSE)))</f>
        <v>0</v>
      </c>
      <c r="AZ131" t="b">
        <f>IF(ISBLANK(AO131),"N/A",AND(IF(AM131&lt;0,TRUE,FALSE),IF(AO131&lt;0.05,TRUE,FALSE)))</f>
        <v>0</v>
      </c>
      <c r="BA131" t="b">
        <f>IF(ISBLANK(AO131),"N/A",AO131&gt;0.05)</f>
        <v>1</v>
      </c>
      <c r="BB131" t="b">
        <f>IF(ISBLANK(AR131),"N/A",AND(IF(AP131&gt;0,TRUE,FALSE),IF(AR131&lt;0.05,TRUE,FALSE)))</f>
        <v>0</v>
      </c>
      <c r="BC131" t="b">
        <f>IF(ISBLANK(AR131),"N/A",AND(IF(AP131&lt;0,TRUE,FALSE),IF(AR131&lt;0.05,TRUE,FALSE)))</f>
        <v>0</v>
      </c>
      <c r="BD131" t="b">
        <f>IF(ISBLANK(AR131),"N/A",AR131&gt;0.05)</f>
        <v>1</v>
      </c>
    </row>
    <row r="132" spans="1:56" x14ac:dyDescent="0.25">
      <c r="A132" t="str">
        <f>INDEX('Country and Variable Crosswalk'!B:B, MATCH('Urban Science Awareness 2015'!B132, 'Country and Variable Crosswalk'!A:A, 0))</f>
        <v>SWE</v>
      </c>
      <c r="B132" s="1">
        <v>752</v>
      </c>
      <c r="C132" t="s">
        <v>289</v>
      </c>
      <c r="D132" t="str">
        <f>INDEX('Country and Variable Crosswalk'!P:P, MATCH('Urban Science Awareness 2015'!C132, 'Country and Variable Crosswalk'!O:O, 0))</f>
        <v>Genetically</v>
      </c>
      <c r="E132">
        <f>IF(AS132=TRUE, 1, 0)</f>
        <v>0</v>
      </c>
      <c r="F132">
        <f>IF(AT132=TRUE, 1, 0)</f>
        <v>0</v>
      </c>
      <c r="G132">
        <f>IF(AU132=TRUE, 1, 0)</f>
        <v>0</v>
      </c>
      <c r="H132">
        <f>IF(AV132=TRUE, 1, 0)</f>
        <v>0</v>
      </c>
      <c r="I132">
        <f>IF(AW132=TRUE, 1, 0)</f>
        <v>0</v>
      </c>
      <c r="J132">
        <f>IF(AX132=TRUE, 1, 0)</f>
        <v>0</v>
      </c>
      <c r="K132">
        <f>IF(AY132=TRUE, 1, 0)</f>
        <v>0</v>
      </c>
      <c r="L132">
        <f>IF(AZ132=TRUE, 1, 0)</f>
        <v>0</v>
      </c>
      <c r="M132">
        <f>IF(BA132=TRUE, 1, 0)</f>
        <v>0</v>
      </c>
      <c r="N132">
        <f>IF(BB132=TRUE, 1, 0)</f>
        <v>0</v>
      </c>
      <c r="O132">
        <f>IF(BC132=TRUE, 1, 0)</f>
        <v>0</v>
      </c>
      <c r="P132">
        <f>IF(BD132=TRUE, 1, 0)</f>
        <v>0</v>
      </c>
      <c r="AS132" t="str">
        <f>IF(ISBLANK(AI132),"N/A",AND(IF(AG132&gt;0,TRUE,FALSE),IF(AI132&lt;0.05,TRUE,FALSE)))</f>
        <v>N/A</v>
      </c>
      <c r="AT132" t="str">
        <f>IF(ISBLANK(AI132),"N/A",AND(IF(AG132&lt;0,TRUE,FALSE),IF(AI132&lt;0.05,TRUE,FALSE)))</f>
        <v>N/A</v>
      </c>
      <c r="AU132" t="str">
        <f>IF(ISBLANK(AI132),"N/A",AI132&gt;0.05)</f>
        <v>N/A</v>
      </c>
      <c r="AV132" t="str">
        <f>IF(ISBLANK(AL132),"N/A",AND(IF(AJ132&gt;0,TRUE,FALSE),IF(AL132&lt;0.05,TRUE,FALSE)))</f>
        <v>N/A</v>
      </c>
      <c r="AW132" t="str">
        <f>IF(ISBLANK(AL132),"N/A",AND(IF(AJ132&lt;0,TRUE,FALSE),IF(AL132&lt;0.05,TRUE,FALSE)))</f>
        <v>N/A</v>
      </c>
      <c r="AX132" t="str">
        <f>IF(ISBLANK(AL132),"N/A",AL132&gt;0.05)</f>
        <v>N/A</v>
      </c>
      <c r="AY132" t="str">
        <f>IF(ISBLANK(AO132),"N/A",AND(IF(AM132&gt;0,TRUE,FALSE),IF(AO132&lt;0.05,TRUE,FALSE)))</f>
        <v>N/A</v>
      </c>
      <c r="AZ132" t="str">
        <f>IF(ISBLANK(AO132),"N/A",AND(IF(AM132&lt;0,TRUE,FALSE),IF(AO132&lt;0.05,TRUE,FALSE)))</f>
        <v>N/A</v>
      </c>
      <c r="BA132" t="str">
        <f>IF(ISBLANK(AO132),"N/A",AO132&gt;0.05)</f>
        <v>N/A</v>
      </c>
      <c r="BB132" t="str">
        <f>IF(ISBLANK(AR132),"N/A",AND(IF(AP132&gt;0,TRUE,FALSE),IF(AR132&lt;0.05,TRUE,FALSE)))</f>
        <v>N/A</v>
      </c>
      <c r="BC132" t="str">
        <f>IF(ISBLANK(AR132),"N/A",AND(IF(AP132&lt;0,TRUE,FALSE),IF(AR132&lt;0.05,TRUE,FALSE)))</f>
        <v>N/A</v>
      </c>
      <c r="BD132" t="str">
        <f>IF(ISBLANK(AR132),"N/A",AR132&gt;0.05)</f>
        <v>N/A</v>
      </c>
    </row>
    <row r="133" spans="1:56" x14ac:dyDescent="0.25">
      <c r="A133" t="str">
        <f>INDEX('Country and Variable Crosswalk'!B:B, MATCH('Urban Science Awareness 2015'!B133, 'Country and Variable Crosswalk'!A:A, 0))</f>
        <v>CHE</v>
      </c>
      <c r="B133" s="1">
        <v>756</v>
      </c>
      <c r="C133" t="s">
        <v>289</v>
      </c>
      <c r="D133" t="str">
        <f>INDEX('Country and Variable Crosswalk'!P:P, MATCH('Urban Science Awareness 2015'!C133, 'Country and Variable Crosswalk'!O:O, 0))</f>
        <v>Genetically</v>
      </c>
      <c r="E133">
        <f>IF(AS133=TRUE, 1, 0)</f>
        <v>0</v>
      </c>
      <c r="F133">
        <f>IF(AT133=TRUE, 1, 0)</f>
        <v>0</v>
      </c>
      <c r="G133">
        <f>IF(AU133=TRUE, 1, 0)</f>
        <v>1</v>
      </c>
      <c r="H133">
        <f>IF(AV133=TRUE, 1, 0)</f>
        <v>0</v>
      </c>
      <c r="I133">
        <f>IF(AW133=TRUE, 1, 0)</f>
        <v>0</v>
      </c>
      <c r="J133">
        <f>IF(AX133=TRUE, 1, 0)</f>
        <v>1</v>
      </c>
      <c r="K133">
        <f>IF(AY133=TRUE, 1, 0)</f>
        <v>0</v>
      </c>
      <c r="L133">
        <f>IF(AZ133=TRUE, 1, 0)</f>
        <v>0</v>
      </c>
      <c r="M133">
        <f>IF(BA133=TRUE, 1, 0)</f>
        <v>1</v>
      </c>
      <c r="N133">
        <f>IF(BB133=TRUE, 1, 0)</f>
        <v>0</v>
      </c>
      <c r="O133">
        <f>IF(BC133=TRUE, 1, 0)</f>
        <v>0</v>
      </c>
      <c r="P133">
        <f>IF(BD133=TRUE, 1, 0)</f>
        <v>1</v>
      </c>
      <c r="Q133">
        <v>27.94293105629627</v>
      </c>
      <c r="R133">
        <v>0.93259862917238068</v>
      </c>
      <c r="S133">
        <v>38.775708641886013</v>
      </c>
      <c r="T133">
        <v>0.87535017100553336</v>
      </c>
      <c r="U133">
        <v>24.56823773915049</v>
      </c>
      <c r="V133">
        <v>0.88210956068252577</v>
      </c>
      <c r="W133">
        <v>8.7131225626672233</v>
      </c>
      <c r="X133">
        <v>0.59230447043750789</v>
      </c>
      <c r="Y133">
        <v>26.947679679541171</v>
      </c>
      <c r="Z133">
        <v>2.2126342135890331</v>
      </c>
      <c r="AA133">
        <v>36.854008213932907</v>
      </c>
      <c r="AB133">
        <v>1.9708783258940543</v>
      </c>
      <c r="AC133">
        <v>27.295110939013579</v>
      </c>
      <c r="AD133">
        <v>2.0135040709527869</v>
      </c>
      <c r="AE133">
        <v>8.9032011675123375</v>
      </c>
      <c r="AF133">
        <v>1.1865924816957434</v>
      </c>
      <c r="AG133">
        <v>-0.99525137675509967</v>
      </c>
      <c r="AH133">
        <v>2.4736870657311667</v>
      </c>
      <c r="AI133">
        <v>0.68743735358533886</v>
      </c>
      <c r="AJ133">
        <v>-1.9217004279531054</v>
      </c>
      <c r="AK133">
        <v>2.1862236470975804</v>
      </c>
      <c r="AL133">
        <v>0.3793988348922952</v>
      </c>
      <c r="AM133">
        <v>2.7268731998630891</v>
      </c>
      <c r="AN133">
        <v>2.251312448771384</v>
      </c>
      <c r="AO133">
        <v>0.22580454121980539</v>
      </c>
      <c r="AP133">
        <v>0.19007860484511419</v>
      </c>
      <c r="AQ133">
        <v>1.3615890579908811</v>
      </c>
      <c r="AR133">
        <v>0.88897559241735657</v>
      </c>
      <c r="AS133" t="b">
        <f>IF(ISBLANK(AI133),"N/A",AND(IF(AG133&gt;0,TRUE,FALSE),IF(AI133&lt;0.05,TRUE,FALSE)))</f>
        <v>0</v>
      </c>
      <c r="AT133" t="b">
        <f>IF(ISBLANK(AI133),"N/A",AND(IF(AG133&lt;0,TRUE,FALSE),IF(AI133&lt;0.05,TRUE,FALSE)))</f>
        <v>0</v>
      </c>
      <c r="AU133" t="b">
        <f>IF(ISBLANK(AI133),"N/A",AI133&gt;0.05)</f>
        <v>1</v>
      </c>
      <c r="AV133" t="b">
        <f>IF(ISBLANK(AL133),"N/A",AND(IF(AJ133&gt;0,TRUE,FALSE),IF(AL133&lt;0.05,TRUE,FALSE)))</f>
        <v>0</v>
      </c>
      <c r="AW133" t="b">
        <f>IF(ISBLANK(AL133),"N/A",AND(IF(AJ133&lt;0,TRUE,FALSE),IF(AL133&lt;0.05,TRUE,FALSE)))</f>
        <v>0</v>
      </c>
      <c r="AX133" t="b">
        <f>IF(ISBLANK(AL133),"N/A",AL133&gt;0.05)</f>
        <v>1</v>
      </c>
      <c r="AY133" t="b">
        <f>IF(ISBLANK(AO133),"N/A",AND(IF(AM133&gt;0,TRUE,FALSE),IF(AO133&lt;0.05,TRUE,FALSE)))</f>
        <v>0</v>
      </c>
      <c r="AZ133" t="b">
        <f>IF(ISBLANK(AO133),"N/A",AND(IF(AM133&lt;0,TRUE,FALSE),IF(AO133&lt;0.05,TRUE,FALSE)))</f>
        <v>0</v>
      </c>
      <c r="BA133" t="b">
        <f>IF(ISBLANK(AO133),"N/A",AO133&gt;0.05)</f>
        <v>1</v>
      </c>
      <c r="BB133" t="b">
        <f>IF(ISBLANK(AR133),"N/A",AND(IF(AP133&gt;0,TRUE,FALSE),IF(AR133&lt;0.05,TRUE,FALSE)))</f>
        <v>0</v>
      </c>
      <c r="BC133" t="b">
        <f>IF(ISBLANK(AR133),"N/A",AND(IF(AP133&lt;0,TRUE,FALSE),IF(AR133&lt;0.05,TRUE,FALSE)))</f>
        <v>0</v>
      </c>
      <c r="BD133" t="b">
        <f>IF(ISBLANK(AR133),"N/A",AR133&gt;0.05)</f>
        <v>1</v>
      </c>
    </row>
    <row r="134" spans="1:56" x14ac:dyDescent="0.25">
      <c r="A134" t="str">
        <f>INDEX('Country and Variable Crosswalk'!B:B, MATCH('Urban Science Awareness 2015'!B134, 'Country and Variable Crosswalk'!A:A, 0))</f>
        <v>THA</v>
      </c>
      <c r="B134" s="1">
        <v>764</v>
      </c>
      <c r="C134" t="s">
        <v>289</v>
      </c>
      <c r="D134" t="str">
        <f>INDEX('Country and Variable Crosswalk'!P:P, MATCH('Urban Science Awareness 2015'!C134, 'Country and Variable Crosswalk'!O:O, 0))</f>
        <v>Genetically</v>
      </c>
      <c r="E134">
        <f>IF(AS134=TRUE, 1, 0)</f>
        <v>0</v>
      </c>
      <c r="F134">
        <f>IF(AT134=TRUE, 1, 0)</f>
        <v>1</v>
      </c>
      <c r="G134">
        <f>IF(AU134=TRUE, 1, 0)</f>
        <v>0</v>
      </c>
      <c r="H134">
        <f>IF(AV134=TRUE, 1, 0)</f>
        <v>0</v>
      </c>
      <c r="I134">
        <f>IF(AW134=TRUE, 1, 0)</f>
        <v>0</v>
      </c>
      <c r="J134">
        <f>IF(AX134=TRUE, 1, 0)</f>
        <v>1</v>
      </c>
      <c r="K134">
        <f>IF(AY134=TRUE, 1, 0)</f>
        <v>1</v>
      </c>
      <c r="L134">
        <f>IF(AZ134=TRUE, 1, 0)</f>
        <v>0</v>
      </c>
      <c r="M134">
        <f>IF(BA134=TRUE, 1, 0)</f>
        <v>0</v>
      </c>
      <c r="N134">
        <f>IF(BB134=TRUE, 1, 0)</f>
        <v>0</v>
      </c>
      <c r="O134">
        <f>IF(BC134=TRUE, 1, 0)</f>
        <v>0</v>
      </c>
      <c r="P134">
        <f>IF(BD134=TRUE, 1, 0)</f>
        <v>1</v>
      </c>
      <c r="Q134">
        <v>10.19945122387877</v>
      </c>
      <c r="R134">
        <v>0.53552589053767907</v>
      </c>
      <c r="S134">
        <v>27.885974641028561</v>
      </c>
      <c r="T134">
        <v>0.72488623754423831</v>
      </c>
      <c r="U134">
        <v>46.977028036074927</v>
      </c>
      <c r="V134">
        <v>0.877957782478334</v>
      </c>
      <c r="W134">
        <v>14.93754609901775</v>
      </c>
      <c r="X134">
        <v>0.66724849520166962</v>
      </c>
      <c r="Y134">
        <v>5.2799626761899203</v>
      </c>
      <c r="Z134">
        <v>0.89833190038160116</v>
      </c>
      <c r="AA134">
        <v>25.04076386364282</v>
      </c>
      <c r="AB134">
        <v>1.6056030403030548</v>
      </c>
      <c r="AC134">
        <v>52.559421061694927</v>
      </c>
      <c r="AD134">
        <v>1.5462163906646276</v>
      </c>
      <c r="AE134">
        <v>17.119852398472322</v>
      </c>
      <c r="AF134">
        <v>1.4827191688543679</v>
      </c>
      <c r="AG134">
        <v>-4.9194885476888492</v>
      </c>
      <c r="AH134">
        <v>1.0623500133314256</v>
      </c>
      <c r="AI134">
        <v>3.6432498186414612E-6</v>
      </c>
      <c r="AJ134">
        <v>-2.8452107773857414</v>
      </c>
      <c r="AK134">
        <v>1.8145910037000823</v>
      </c>
      <c r="AL134">
        <v>0.11688986739838537</v>
      </c>
      <c r="AM134">
        <v>5.5823930256200001</v>
      </c>
      <c r="AN134">
        <v>1.6919957341557481</v>
      </c>
      <c r="AO134">
        <v>9.6928001613197107E-4</v>
      </c>
      <c r="AP134">
        <v>2.1823062994545719</v>
      </c>
      <c r="AQ134">
        <v>1.6521824883054201</v>
      </c>
      <c r="AR134">
        <v>0.18654713323513539</v>
      </c>
      <c r="AS134" t="b">
        <f>IF(ISBLANK(AI134),"N/A",AND(IF(AG134&gt;0,TRUE,FALSE),IF(AI134&lt;0.05,TRUE,FALSE)))</f>
        <v>0</v>
      </c>
      <c r="AT134" t="b">
        <f>IF(ISBLANK(AI134),"N/A",AND(IF(AG134&lt;0,TRUE,FALSE),IF(AI134&lt;0.05,TRUE,FALSE)))</f>
        <v>1</v>
      </c>
      <c r="AU134" t="b">
        <f>IF(ISBLANK(AI134),"N/A",AI134&gt;0.05)</f>
        <v>0</v>
      </c>
      <c r="AV134" t="b">
        <f>IF(ISBLANK(AL134),"N/A",AND(IF(AJ134&gt;0,TRUE,FALSE),IF(AL134&lt;0.05,TRUE,FALSE)))</f>
        <v>0</v>
      </c>
      <c r="AW134" t="b">
        <f>IF(ISBLANK(AL134),"N/A",AND(IF(AJ134&lt;0,TRUE,FALSE),IF(AL134&lt;0.05,TRUE,FALSE)))</f>
        <v>0</v>
      </c>
      <c r="AX134" t="b">
        <f>IF(ISBLANK(AL134),"N/A",AL134&gt;0.05)</f>
        <v>1</v>
      </c>
      <c r="AY134" t="b">
        <f>IF(ISBLANK(AO134),"N/A",AND(IF(AM134&gt;0,TRUE,FALSE),IF(AO134&lt;0.05,TRUE,FALSE)))</f>
        <v>1</v>
      </c>
      <c r="AZ134" t="b">
        <f>IF(ISBLANK(AO134),"N/A",AND(IF(AM134&lt;0,TRUE,FALSE),IF(AO134&lt;0.05,TRUE,FALSE)))</f>
        <v>0</v>
      </c>
      <c r="BA134" t="b">
        <f>IF(ISBLANK(AO134),"N/A",AO134&gt;0.05)</f>
        <v>0</v>
      </c>
      <c r="BB134" t="b">
        <f>IF(ISBLANK(AR134),"N/A",AND(IF(AP134&gt;0,TRUE,FALSE),IF(AR134&lt;0.05,TRUE,FALSE)))</f>
        <v>0</v>
      </c>
      <c r="BC134" t="b">
        <f>IF(ISBLANK(AR134),"N/A",AND(IF(AP134&lt;0,TRUE,FALSE),IF(AR134&lt;0.05,TRUE,FALSE)))</f>
        <v>0</v>
      </c>
      <c r="BD134" t="b">
        <f>IF(ISBLANK(AR134),"N/A",AR134&gt;0.05)</f>
        <v>1</v>
      </c>
    </row>
    <row r="135" spans="1:56" x14ac:dyDescent="0.25">
      <c r="A135" t="str">
        <f>INDEX('Country and Variable Crosswalk'!B:B, MATCH('Urban Science Awareness 2015'!B135, 'Country and Variable Crosswalk'!A:A, 0))</f>
        <v>TTO</v>
      </c>
      <c r="B135" s="1">
        <v>780</v>
      </c>
      <c r="C135" t="s">
        <v>289</v>
      </c>
      <c r="D135" t="str">
        <f>INDEX('Country and Variable Crosswalk'!P:P, MATCH('Urban Science Awareness 2015'!C135, 'Country and Variable Crosswalk'!O:O, 0))</f>
        <v>Genetically</v>
      </c>
      <c r="E135">
        <f>IF(AS135=TRUE, 1, 0)</f>
        <v>0</v>
      </c>
      <c r="F135">
        <f>IF(AT135=TRUE, 1, 0)</f>
        <v>0</v>
      </c>
      <c r="G135">
        <f>IF(AU135=TRUE, 1, 0)</f>
        <v>0</v>
      </c>
      <c r="H135">
        <f>IF(AV135=TRUE, 1, 0)</f>
        <v>0</v>
      </c>
      <c r="I135">
        <f>IF(AW135=TRUE, 1, 0)</f>
        <v>0</v>
      </c>
      <c r="J135">
        <f>IF(AX135=TRUE, 1, 0)</f>
        <v>0</v>
      </c>
      <c r="K135">
        <f>IF(AY135=TRUE, 1, 0)</f>
        <v>0</v>
      </c>
      <c r="L135">
        <f>IF(AZ135=TRUE, 1, 0)</f>
        <v>0</v>
      </c>
      <c r="M135">
        <f>IF(BA135=TRUE, 1, 0)</f>
        <v>0</v>
      </c>
      <c r="N135">
        <f>IF(BB135=TRUE, 1, 0)</f>
        <v>0</v>
      </c>
      <c r="O135">
        <f>IF(BC135=TRUE, 1, 0)</f>
        <v>0</v>
      </c>
      <c r="P135">
        <f>IF(BD135=TRUE, 1, 0)</f>
        <v>0</v>
      </c>
      <c r="Q135">
        <v>39.638761035635362</v>
      </c>
      <c r="R135">
        <v>0.92966425033470246</v>
      </c>
      <c r="S135">
        <v>36.354917257756512</v>
      </c>
      <c r="T135">
        <v>0.85766826670573082</v>
      </c>
      <c r="U135">
        <v>17.145250844270539</v>
      </c>
      <c r="V135">
        <v>0.67492832130302427</v>
      </c>
      <c r="W135">
        <v>6.8610708623375896</v>
      </c>
      <c r="X135">
        <v>0.46578529053894407</v>
      </c>
      <c r="Y135">
        <v>0</v>
      </c>
      <c r="AA135">
        <v>0</v>
      </c>
      <c r="AC135">
        <v>0</v>
      </c>
      <c r="AE135">
        <v>0</v>
      </c>
      <c r="AG135">
        <v>0</v>
      </c>
      <c r="AJ135">
        <v>0</v>
      </c>
      <c r="AM135">
        <v>0</v>
      </c>
      <c r="AP135">
        <v>0</v>
      </c>
      <c r="AS135" t="str">
        <f>IF(ISBLANK(AI135),"N/A",AND(IF(AG135&gt;0,TRUE,FALSE),IF(AI135&lt;0.05,TRUE,FALSE)))</f>
        <v>N/A</v>
      </c>
      <c r="AT135" t="str">
        <f>IF(ISBLANK(AI135),"N/A",AND(IF(AG135&lt;0,TRUE,FALSE),IF(AI135&lt;0.05,TRUE,FALSE)))</f>
        <v>N/A</v>
      </c>
      <c r="AU135" t="str">
        <f>IF(ISBLANK(AI135),"N/A",AI135&gt;0.05)</f>
        <v>N/A</v>
      </c>
      <c r="AV135" t="str">
        <f>IF(ISBLANK(AL135),"N/A",AND(IF(AJ135&gt;0,TRUE,FALSE),IF(AL135&lt;0.05,TRUE,FALSE)))</f>
        <v>N/A</v>
      </c>
      <c r="AW135" t="str">
        <f>IF(ISBLANK(AL135),"N/A",AND(IF(AJ135&lt;0,TRUE,FALSE),IF(AL135&lt;0.05,TRUE,FALSE)))</f>
        <v>N/A</v>
      </c>
      <c r="AX135" t="str">
        <f>IF(ISBLANK(AL135),"N/A",AL135&gt;0.05)</f>
        <v>N/A</v>
      </c>
      <c r="AY135" t="str">
        <f>IF(ISBLANK(AO135),"N/A",AND(IF(AM135&gt;0,TRUE,FALSE),IF(AO135&lt;0.05,TRUE,FALSE)))</f>
        <v>N/A</v>
      </c>
      <c r="AZ135" t="str">
        <f>IF(ISBLANK(AO135),"N/A",AND(IF(AM135&lt;0,TRUE,FALSE),IF(AO135&lt;0.05,TRUE,FALSE)))</f>
        <v>N/A</v>
      </c>
      <c r="BA135" t="str">
        <f>IF(ISBLANK(AO135),"N/A",AO135&gt;0.05)</f>
        <v>N/A</v>
      </c>
      <c r="BB135" t="str">
        <f>IF(ISBLANK(AR135),"N/A",AND(IF(AP135&gt;0,TRUE,FALSE),IF(AR135&lt;0.05,TRUE,FALSE)))</f>
        <v>N/A</v>
      </c>
      <c r="BC135" t="str">
        <f>IF(ISBLANK(AR135),"N/A",AND(IF(AP135&lt;0,TRUE,FALSE),IF(AR135&lt;0.05,TRUE,FALSE)))</f>
        <v>N/A</v>
      </c>
      <c r="BD135" t="str">
        <f>IF(ISBLANK(AR135),"N/A",AR135&gt;0.05)</f>
        <v>N/A</v>
      </c>
    </row>
    <row r="136" spans="1:56" x14ac:dyDescent="0.25">
      <c r="A136" t="str">
        <f>INDEX('Country and Variable Crosswalk'!B:B, MATCH('Urban Science Awareness 2015'!B136, 'Country and Variable Crosswalk'!A:A, 0))</f>
        <v>ARE</v>
      </c>
      <c r="B136" s="1">
        <v>784</v>
      </c>
      <c r="C136" t="s">
        <v>289</v>
      </c>
      <c r="D136" t="str">
        <f>INDEX('Country and Variable Crosswalk'!P:P, MATCH('Urban Science Awareness 2015'!C136, 'Country and Variable Crosswalk'!O:O, 0))</f>
        <v>Genetically</v>
      </c>
      <c r="E136">
        <f>IF(AS136=TRUE, 1, 0)</f>
        <v>0</v>
      </c>
      <c r="F136">
        <f>IF(AT136=TRUE, 1, 0)</f>
        <v>1</v>
      </c>
      <c r="G136">
        <f>IF(AU136=TRUE, 1, 0)</f>
        <v>0</v>
      </c>
      <c r="H136">
        <f>IF(AV136=TRUE, 1, 0)</f>
        <v>0</v>
      </c>
      <c r="I136">
        <f>IF(AW136=TRUE, 1, 0)</f>
        <v>0</v>
      </c>
      <c r="J136">
        <f>IF(AX136=TRUE, 1, 0)</f>
        <v>1</v>
      </c>
      <c r="K136">
        <f>IF(AY136=TRUE, 1, 0)</f>
        <v>1</v>
      </c>
      <c r="L136">
        <f>IF(AZ136=TRUE, 1, 0)</f>
        <v>0</v>
      </c>
      <c r="M136">
        <f>IF(BA136=TRUE, 1, 0)</f>
        <v>0</v>
      </c>
      <c r="N136">
        <f>IF(BB136=TRUE, 1, 0)</f>
        <v>1</v>
      </c>
      <c r="O136">
        <f>IF(BC136=TRUE, 1, 0)</f>
        <v>0</v>
      </c>
      <c r="P136">
        <f>IF(BD136=TRUE, 1, 0)</f>
        <v>0</v>
      </c>
      <c r="Q136">
        <v>26.208482509369659</v>
      </c>
      <c r="R136">
        <v>1.1131194372629094</v>
      </c>
      <c r="S136">
        <v>34.311084754280579</v>
      </c>
      <c r="T136">
        <v>1.0888275931020952</v>
      </c>
      <c r="U136">
        <v>26.587607932575409</v>
      </c>
      <c r="V136">
        <v>1.0259026129981013</v>
      </c>
      <c r="W136">
        <v>12.892824803774349</v>
      </c>
      <c r="X136">
        <v>0.82814438693510872</v>
      </c>
      <c r="Y136">
        <v>21.109295386931301</v>
      </c>
      <c r="Z136">
        <v>0.79947430604463476</v>
      </c>
      <c r="AA136">
        <v>32.818117256504969</v>
      </c>
      <c r="AB136">
        <v>0.88346979295638506</v>
      </c>
      <c r="AC136">
        <v>29.39751516622902</v>
      </c>
      <c r="AD136">
        <v>0.75690741558550689</v>
      </c>
      <c r="AE136">
        <v>16.675072190334721</v>
      </c>
      <c r="AF136">
        <v>0.60776118500070253</v>
      </c>
      <c r="AG136">
        <v>-5.0991871224383587</v>
      </c>
      <c r="AH136">
        <v>1.4168694565997579</v>
      </c>
      <c r="AI136">
        <v>3.195524753362644E-4</v>
      </c>
      <c r="AJ136">
        <v>-1.4929674977756093</v>
      </c>
      <c r="AK136">
        <v>1.4385907078098836</v>
      </c>
      <c r="AL136">
        <v>0.29936380440616667</v>
      </c>
      <c r="AM136">
        <v>2.8099072336536111</v>
      </c>
      <c r="AN136">
        <v>1.3360207037033462</v>
      </c>
      <c r="AO136">
        <v>3.5449043098672715E-2</v>
      </c>
      <c r="AP136">
        <v>3.7822473865603712</v>
      </c>
      <c r="AQ136">
        <v>1.0709142204381246</v>
      </c>
      <c r="AR136">
        <v>4.1275226083844916E-4</v>
      </c>
      <c r="AS136" t="b">
        <f>IF(ISBLANK(AI136),"N/A",AND(IF(AG136&gt;0,TRUE,FALSE),IF(AI136&lt;0.05,TRUE,FALSE)))</f>
        <v>0</v>
      </c>
      <c r="AT136" t="b">
        <f>IF(ISBLANK(AI136),"N/A",AND(IF(AG136&lt;0,TRUE,FALSE),IF(AI136&lt;0.05,TRUE,FALSE)))</f>
        <v>1</v>
      </c>
      <c r="AU136" t="b">
        <f>IF(ISBLANK(AI136),"N/A",AI136&gt;0.05)</f>
        <v>0</v>
      </c>
      <c r="AV136" t="b">
        <f>IF(ISBLANK(AL136),"N/A",AND(IF(AJ136&gt;0,TRUE,FALSE),IF(AL136&lt;0.05,TRUE,FALSE)))</f>
        <v>0</v>
      </c>
      <c r="AW136" t="b">
        <f>IF(ISBLANK(AL136),"N/A",AND(IF(AJ136&lt;0,TRUE,FALSE),IF(AL136&lt;0.05,TRUE,FALSE)))</f>
        <v>0</v>
      </c>
      <c r="AX136" t="b">
        <f>IF(ISBLANK(AL136),"N/A",AL136&gt;0.05)</f>
        <v>1</v>
      </c>
      <c r="AY136" t="b">
        <f>IF(ISBLANK(AO136),"N/A",AND(IF(AM136&gt;0,TRUE,FALSE),IF(AO136&lt;0.05,TRUE,FALSE)))</f>
        <v>1</v>
      </c>
      <c r="AZ136" t="b">
        <f>IF(ISBLANK(AO136),"N/A",AND(IF(AM136&lt;0,TRUE,FALSE),IF(AO136&lt;0.05,TRUE,FALSE)))</f>
        <v>0</v>
      </c>
      <c r="BA136" t="b">
        <f>IF(ISBLANK(AO136),"N/A",AO136&gt;0.05)</f>
        <v>0</v>
      </c>
      <c r="BB136" t="b">
        <f>IF(ISBLANK(AR136),"N/A",AND(IF(AP136&gt;0,TRUE,FALSE),IF(AR136&lt;0.05,TRUE,FALSE)))</f>
        <v>1</v>
      </c>
      <c r="BC136" t="b">
        <f>IF(ISBLANK(AR136),"N/A",AND(IF(AP136&lt;0,TRUE,FALSE),IF(AR136&lt;0.05,TRUE,FALSE)))</f>
        <v>0</v>
      </c>
      <c r="BD136" t="b">
        <f>IF(ISBLANK(AR136),"N/A",AR136&gt;0.05)</f>
        <v>0</v>
      </c>
    </row>
    <row r="137" spans="1:56" x14ac:dyDescent="0.25">
      <c r="A137" t="str">
        <f>INDEX('Country and Variable Crosswalk'!B:B, MATCH('Urban Science Awareness 2015'!B137, 'Country and Variable Crosswalk'!A:A, 0))</f>
        <v>TUN</v>
      </c>
      <c r="B137" s="1">
        <v>788</v>
      </c>
      <c r="C137" t="s">
        <v>289</v>
      </c>
      <c r="D137" t="str">
        <f>INDEX('Country and Variable Crosswalk'!P:P, MATCH('Urban Science Awareness 2015'!C137, 'Country and Variable Crosswalk'!O:O, 0))</f>
        <v>Genetically</v>
      </c>
      <c r="E137">
        <f>IF(AS137=TRUE, 1, 0)</f>
        <v>0</v>
      </c>
      <c r="F137">
        <f>IF(AT137=TRUE, 1, 0)</f>
        <v>0</v>
      </c>
      <c r="G137">
        <f>IF(AU137=TRUE, 1, 0)</f>
        <v>1</v>
      </c>
      <c r="H137">
        <f>IF(AV137=TRUE, 1, 0)</f>
        <v>0</v>
      </c>
      <c r="I137">
        <f>IF(AW137=TRUE, 1, 0)</f>
        <v>0</v>
      </c>
      <c r="J137">
        <f>IF(AX137=TRUE, 1, 0)</f>
        <v>1</v>
      </c>
      <c r="K137">
        <f>IF(AY137=TRUE, 1, 0)</f>
        <v>0</v>
      </c>
      <c r="L137">
        <f>IF(AZ137=TRUE, 1, 0)</f>
        <v>0</v>
      </c>
      <c r="M137">
        <f>IF(BA137=TRUE, 1, 0)</f>
        <v>1</v>
      </c>
      <c r="N137">
        <f>IF(BB137=TRUE, 1, 0)</f>
        <v>0</v>
      </c>
      <c r="O137">
        <f>IF(BC137=TRUE, 1, 0)</f>
        <v>0</v>
      </c>
      <c r="P137">
        <f>IF(BD137=TRUE, 1, 0)</f>
        <v>1</v>
      </c>
      <c r="Q137">
        <v>39.370503346396312</v>
      </c>
      <c r="R137">
        <v>1.0565803055397613</v>
      </c>
      <c r="S137">
        <v>38.844661828443208</v>
      </c>
      <c r="T137">
        <v>1.105048207901691</v>
      </c>
      <c r="U137">
        <v>15.41226466906374</v>
      </c>
      <c r="V137">
        <v>0.68257487375335324</v>
      </c>
      <c r="W137">
        <v>6.37257015609676</v>
      </c>
      <c r="X137">
        <v>0.46403496471284095</v>
      </c>
      <c r="Y137">
        <v>36.033511700293687</v>
      </c>
      <c r="Z137">
        <v>1.4441212454146382</v>
      </c>
      <c r="AA137">
        <v>39.903531548480551</v>
      </c>
      <c r="AB137">
        <v>1.5630456430323778</v>
      </c>
      <c r="AC137">
        <v>16.656050704713259</v>
      </c>
      <c r="AD137">
        <v>1.2435749944260206</v>
      </c>
      <c r="AE137">
        <v>7.4069060465125176</v>
      </c>
      <c r="AF137">
        <v>1.0255621610162728</v>
      </c>
      <c r="AG137">
        <v>-3.336991646102625</v>
      </c>
      <c r="AH137">
        <v>1.8711278793277855</v>
      </c>
      <c r="AI137">
        <v>7.4519284512879827E-2</v>
      </c>
      <c r="AJ137">
        <v>1.0588697200373431</v>
      </c>
      <c r="AK137">
        <v>1.8754208128243044</v>
      </c>
      <c r="AL137">
        <v>0.57234327911201976</v>
      </c>
      <c r="AM137">
        <v>1.243786035649519</v>
      </c>
      <c r="AN137">
        <v>1.4509020255177689</v>
      </c>
      <c r="AO137">
        <v>0.39130663046452652</v>
      </c>
      <c r="AP137">
        <v>1.0343358904157576</v>
      </c>
      <c r="AQ137">
        <v>1.1296061061363076</v>
      </c>
      <c r="AR137">
        <v>0.35984489647044549</v>
      </c>
      <c r="AS137" t="b">
        <f>IF(ISBLANK(AI137),"N/A",AND(IF(AG137&gt;0,TRUE,FALSE),IF(AI137&lt;0.05,TRUE,FALSE)))</f>
        <v>0</v>
      </c>
      <c r="AT137" t="b">
        <f>IF(ISBLANK(AI137),"N/A",AND(IF(AG137&lt;0,TRUE,FALSE),IF(AI137&lt;0.05,TRUE,FALSE)))</f>
        <v>0</v>
      </c>
      <c r="AU137" t="b">
        <f>IF(ISBLANK(AI137),"N/A",AI137&gt;0.05)</f>
        <v>1</v>
      </c>
      <c r="AV137" t="b">
        <f>IF(ISBLANK(AL137),"N/A",AND(IF(AJ137&gt;0,TRUE,FALSE),IF(AL137&lt;0.05,TRUE,FALSE)))</f>
        <v>0</v>
      </c>
      <c r="AW137" t="b">
        <f>IF(ISBLANK(AL137),"N/A",AND(IF(AJ137&lt;0,TRUE,FALSE),IF(AL137&lt;0.05,TRUE,FALSE)))</f>
        <v>0</v>
      </c>
      <c r="AX137" t="b">
        <f>IF(ISBLANK(AL137),"N/A",AL137&gt;0.05)</f>
        <v>1</v>
      </c>
      <c r="AY137" t="b">
        <f>IF(ISBLANK(AO137),"N/A",AND(IF(AM137&gt;0,TRUE,FALSE),IF(AO137&lt;0.05,TRUE,FALSE)))</f>
        <v>0</v>
      </c>
      <c r="AZ137" t="b">
        <f>IF(ISBLANK(AO137),"N/A",AND(IF(AM137&lt;0,TRUE,FALSE),IF(AO137&lt;0.05,TRUE,FALSE)))</f>
        <v>0</v>
      </c>
      <c r="BA137" t="b">
        <f>IF(ISBLANK(AO137),"N/A",AO137&gt;0.05)</f>
        <v>1</v>
      </c>
      <c r="BB137" t="b">
        <f>IF(ISBLANK(AR137),"N/A",AND(IF(AP137&gt;0,TRUE,FALSE),IF(AR137&lt;0.05,TRUE,FALSE)))</f>
        <v>0</v>
      </c>
      <c r="BC137" t="b">
        <f>IF(ISBLANK(AR137),"N/A",AND(IF(AP137&lt;0,TRUE,FALSE),IF(AR137&lt;0.05,TRUE,FALSE)))</f>
        <v>0</v>
      </c>
      <c r="BD137" t="b">
        <f>IF(ISBLANK(AR137),"N/A",AR137&gt;0.05)</f>
        <v>1</v>
      </c>
    </row>
    <row r="138" spans="1:56" x14ac:dyDescent="0.25">
      <c r="A138" t="str">
        <f>INDEX('Country and Variable Crosswalk'!B:B, MATCH('Urban Science Awareness 2015'!B138, 'Country and Variable Crosswalk'!A:A, 0))</f>
        <v>TUR</v>
      </c>
      <c r="B138" s="1">
        <v>792</v>
      </c>
      <c r="C138" t="s">
        <v>289</v>
      </c>
      <c r="D138" t="str">
        <f>INDEX('Country and Variable Crosswalk'!P:P, MATCH('Urban Science Awareness 2015'!C138, 'Country and Variable Crosswalk'!O:O, 0))</f>
        <v>Genetically</v>
      </c>
      <c r="E138">
        <f>IF(AS138=TRUE, 1, 0)</f>
        <v>0</v>
      </c>
      <c r="F138">
        <f>IF(AT138=TRUE, 1, 0)</f>
        <v>0</v>
      </c>
      <c r="G138">
        <f>IF(AU138=TRUE, 1, 0)</f>
        <v>1</v>
      </c>
      <c r="H138">
        <f>IF(AV138=TRUE, 1, 0)</f>
        <v>0</v>
      </c>
      <c r="I138">
        <f>IF(AW138=TRUE, 1, 0)</f>
        <v>0</v>
      </c>
      <c r="J138">
        <f>IF(AX138=TRUE, 1, 0)</f>
        <v>1</v>
      </c>
      <c r="K138">
        <f>IF(AY138=TRUE, 1, 0)</f>
        <v>0</v>
      </c>
      <c r="L138">
        <f>IF(AZ138=TRUE, 1, 0)</f>
        <v>0</v>
      </c>
      <c r="M138">
        <f>IF(BA138=TRUE, 1, 0)</f>
        <v>1</v>
      </c>
      <c r="N138">
        <f>IF(BB138=TRUE, 1, 0)</f>
        <v>0</v>
      </c>
      <c r="O138">
        <f>IF(BC138=TRUE, 1, 0)</f>
        <v>0</v>
      </c>
      <c r="P138">
        <f>IF(BD138=TRUE, 1, 0)</f>
        <v>1</v>
      </c>
      <c r="Q138">
        <v>10.98818264786194</v>
      </c>
      <c r="R138">
        <v>1.4594950218154339</v>
      </c>
      <c r="S138">
        <v>18.55002709717867</v>
      </c>
      <c r="T138">
        <v>1.4086985440054043</v>
      </c>
      <c r="U138">
        <v>33.196979371152018</v>
      </c>
      <c r="V138">
        <v>1.6265838595517541</v>
      </c>
      <c r="W138">
        <v>37.264810883807392</v>
      </c>
      <c r="X138">
        <v>2.0757732321996625</v>
      </c>
      <c r="Y138">
        <v>10.17476819948487</v>
      </c>
      <c r="Z138">
        <v>0.74893415680474318</v>
      </c>
      <c r="AA138">
        <v>19.576761314291929</v>
      </c>
      <c r="AB138">
        <v>1.1366572837493416</v>
      </c>
      <c r="AC138">
        <v>34.624646504935477</v>
      </c>
      <c r="AD138">
        <v>0.99889661875729996</v>
      </c>
      <c r="AE138">
        <v>35.623823981287728</v>
      </c>
      <c r="AF138">
        <v>1.3137872021910164</v>
      </c>
      <c r="AG138">
        <v>-0.81341444837707044</v>
      </c>
      <c r="AH138">
        <v>1.7816634125509638</v>
      </c>
      <c r="AI138">
        <v>0.64799613163167236</v>
      </c>
      <c r="AJ138">
        <v>1.0267342171132583</v>
      </c>
      <c r="AK138">
        <v>1.8750270937935172</v>
      </c>
      <c r="AL138">
        <v>0.58397780487553053</v>
      </c>
      <c r="AM138">
        <v>1.4276671337834586</v>
      </c>
      <c r="AN138">
        <v>1.9227084463477138</v>
      </c>
      <c r="AO138">
        <v>0.45776677653546782</v>
      </c>
      <c r="AP138">
        <v>-1.6409869025196642</v>
      </c>
      <c r="AQ138">
        <v>2.5607443841830957</v>
      </c>
      <c r="AR138">
        <v>0.52163692558588282</v>
      </c>
      <c r="AS138" t="b">
        <f>IF(ISBLANK(AI138),"N/A",AND(IF(AG138&gt;0,TRUE,FALSE),IF(AI138&lt;0.05,TRUE,FALSE)))</f>
        <v>0</v>
      </c>
      <c r="AT138" t="b">
        <f>IF(ISBLANK(AI138),"N/A",AND(IF(AG138&lt;0,TRUE,FALSE),IF(AI138&lt;0.05,TRUE,FALSE)))</f>
        <v>0</v>
      </c>
      <c r="AU138" t="b">
        <f>IF(ISBLANK(AI138),"N/A",AI138&gt;0.05)</f>
        <v>1</v>
      </c>
      <c r="AV138" t="b">
        <f>IF(ISBLANK(AL138),"N/A",AND(IF(AJ138&gt;0,TRUE,FALSE),IF(AL138&lt;0.05,TRUE,FALSE)))</f>
        <v>0</v>
      </c>
      <c r="AW138" t="b">
        <f>IF(ISBLANK(AL138),"N/A",AND(IF(AJ138&lt;0,TRUE,FALSE),IF(AL138&lt;0.05,TRUE,FALSE)))</f>
        <v>0</v>
      </c>
      <c r="AX138" t="b">
        <f>IF(ISBLANK(AL138),"N/A",AL138&gt;0.05)</f>
        <v>1</v>
      </c>
      <c r="AY138" t="b">
        <f>IF(ISBLANK(AO138),"N/A",AND(IF(AM138&gt;0,TRUE,FALSE),IF(AO138&lt;0.05,TRUE,FALSE)))</f>
        <v>0</v>
      </c>
      <c r="AZ138" t="b">
        <f>IF(ISBLANK(AO138),"N/A",AND(IF(AM138&lt;0,TRUE,FALSE),IF(AO138&lt;0.05,TRUE,FALSE)))</f>
        <v>0</v>
      </c>
      <c r="BA138" t="b">
        <f>IF(ISBLANK(AO138),"N/A",AO138&gt;0.05)</f>
        <v>1</v>
      </c>
      <c r="BB138" t="b">
        <f>IF(ISBLANK(AR138),"N/A",AND(IF(AP138&gt;0,TRUE,FALSE),IF(AR138&lt;0.05,TRUE,FALSE)))</f>
        <v>0</v>
      </c>
      <c r="BC138" t="b">
        <f>IF(ISBLANK(AR138),"N/A",AND(IF(AP138&lt;0,TRUE,FALSE),IF(AR138&lt;0.05,TRUE,FALSE)))</f>
        <v>0</v>
      </c>
      <c r="BD138" t="b">
        <f>IF(ISBLANK(AR138),"N/A",AR138&gt;0.05)</f>
        <v>1</v>
      </c>
    </row>
    <row r="139" spans="1:56" x14ac:dyDescent="0.25">
      <c r="A139" t="str">
        <f>INDEX('Country and Variable Crosswalk'!B:B, MATCH('Urban Science Awareness 2015'!B139, 'Country and Variable Crosswalk'!A:A, 0))</f>
        <v>MKD</v>
      </c>
      <c r="B139" s="1">
        <v>807</v>
      </c>
      <c r="C139" t="s">
        <v>289</v>
      </c>
      <c r="D139" t="str">
        <f>INDEX('Country and Variable Crosswalk'!P:P, MATCH('Urban Science Awareness 2015'!C139, 'Country and Variable Crosswalk'!O:O, 0))</f>
        <v>Genetically</v>
      </c>
      <c r="E139">
        <f>IF(AS139=TRUE, 1, 0)</f>
        <v>0</v>
      </c>
      <c r="F139">
        <f>IF(AT139=TRUE, 1, 0)</f>
        <v>1</v>
      </c>
      <c r="G139">
        <f>IF(AU139=TRUE, 1, 0)</f>
        <v>0</v>
      </c>
      <c r="H139">
        <f>IF(AV139=TRUE, 1, 0)</f>
        <v>0</v>
      </c>
      <c r="I139">
        <f>IF(AW139=TRUE, 1, 0)</f>
        <v>0</v>
      </c>
      <c r="J139">
        <f>IF(AX139=TRUE, 1, 0)</f>
        <v>1</v>
      </c>
      <c r="K139">
        <f>IF(AY139=TRUE, 1, 0)</f>
        <v>0</v>
      </c>
      <c r="L139">
        <f>IF(AZ139=TRUE, 1, 0)</f>
        <v>0</v>
      </c>
      <c r="M139">
        <f>IF(BA139=TRUE, 1, 0)</f>
        <v>1</v>
      </c>
      <c r="N139">
        <f>IF(BB139=TRUE, 1, 0)</f>
        <v>0</v>
      </c>
      <c r="O139">
        <f>IF(BC139=TRUE, 1, 0)</f>
        <v>0</v>
      </c>
      <c r="P139">
        <f>IF(BD139=TRUE, 1, 0)</f>
        <v>1</v>
      </c>
      <c r="Q139">
        <v>25.637337710537949</v>
      </c>
      <c r="R139">
        <v>0.86518620615340869</v>
      </c>
      <c r="S139">
        <v>37.425669051538947</v>
      </c>
      <c r="T139">
        <v>0.98910174895648684</v>
      </c>
      <c r="U139">
        <v>24.297840170018539</v>
      </c>
      <c r="V139">
        <v>0.89674931003810976</v>
      </c>
      <c r="W139">
        <v>12.639153067904569</v>
      </c>
      <c r="X139">
        <v>0.79292418533985487</v>
      </c>
      <c r="Y139">
        <v>22.439043455952991</v>
      </c>
      <c r="Z139">
        <v>1.0675508622634116</v>
      </c>
      <c r="AA139">
        <v>37.6592010756479</v>
      </c>
      <c r="AB139">
        <v>1.2147370958079868</v>
      </c>
      <c r="AC139">
        <v>26.102353597749349</v>
      </c>
      <c r="AD139">
        <v>1.1859383275996478</v>
      </c>
      <c r="AE139">
        <v>13.799401870649771</v>
      </c>
      <c r="AF139">
        <v>0.78849586850185527</v>
      </c>
      <c r="AG139">
        <v>-3.1982942545849582</v>
      </c>
      <c r="AH139">
        <v>1.2815861052272697</v>
      </c>
      <c r="AI139">
        <v>1.2575316533464357E-2</v>
      </c>
      <c r="AJ139">
        <v>0.23353202410895335</v>
      </c>
      <c r="AK139">
        <v>1.6766089598007596</v>
      </c>
      <c r="AL139">
        <v>0.88922232919083244</v>
      </c>
      <c r="AM139">
        <v>1.8045134277308108</v>
      </c>
      <c r="AN139">
        <v>1.5309587031473273</v>
      </c>
      <c r="AO139">
        <v>0.2385248357780573</v>
      </c>
      <c r="AP139">
        <v>1.1602488027452011</v>
      </c>
      <c r="AQ139">
        <v>1.1780247500134511</v>
      </c>
      <c r="AR139">
        <v>0.3246680948534521</v>
      </c>
      <c r="AS139" t="b">
        <f>IF(ISBLANK(AI139),"N/A",AND(IF(AG139&gt;0,TRUE,FALSE),IF(AI139&lt;0.05,TRUE,FALSE)))</f>
        <v>0</v>
      </c>
      <c r="AT139" t="b">
        <f>IF(ISBLANK(AI139),"N/A",AND(IF(AG139&lt;0,TRUE,FALSE),IF(AI139&lt;0.05,TRUE,FALSE)))</f>
        <v>1</v>
      </c>
      <c r="AU139" t="b">
        <f>IF(ISBLANK(AI139),"N/A",AI139&gt;0.05)</f>
        <v>0</v>
      </c>
      <c r="AV139" t="b">
        <f>IF(ISBLANK(AL139),"N/A",AND(IF(AJ139&gt;0,TRUE,FALSE),IF(AL139&lt;0.05,TRUE,FALSE)))</f>
        <v>0</v>
      </c>
      <c r="AW139" t="b">
        <f>IF(ISBLANK(AL139),"N/A",AND(IF(AJ139&lt;0,TRUE,FALSE),IF(AL139&lt;0.05,TRUE,FALSE)))</f>
        <v>0</v>
      </c>
      <c r="AX139" t="b">
        <f>IF(ISBLANK(AL139),"N/A",AL139&gt;0.05)</f>
        <v>1</v>
      </c>
      <c r="AY139" t="b">
        <f>IF(ISBLANK(AO139),"N/A",AND(IF(AM139&gt;0,TRUE,FALSE),IF(AO139&lt;0.05,TRUE,FALSE)))</f>
        <v>0</v>
      </c>
      <c r="AZ139" t="b">
        <f>IF(ISBLANK(AO139),"N/A",AND(IF(AM139&lt;0,TRUE,FALSE),IF(AO139&lt;0.05,TRUE,FALSE)))</f>
        <v>0</v>
      </c>
      <c r="BA139" t="b">
        <f>IF(ISBLANK(AO139),"N/A",AO139&gt;0.05)</f>
        <v>1</v>
      </c>
      <c r="BB139" t="b">
        <f>IF(ISBLANK(AR139),"N/A",AND(IF(AP139&gt;0,TRUE,FALSE),IF(AR139&lt;0.05,TRUE,FALSE)))</f>
        <v>0</v>
      </c>
      <c r="BC139" t="b">
        <f>IF(ISBLANK(AR139),"N/A",AND(IF(AP139&lt;0,TRUE,FALSE),IF(AR139&lt;0.05,TRUE,FALSE)))</f>
        <v>0</v>
      </c>
      <c r="BD139" t="b">
        <f>IF(ISBLANK(AR139),"N/A",AR139&gt;0.05)</f>
        <v>1</v>
      </c>
    </row>
    <row r="140" spans="1:56" x14ac:dyDescent="0.25">
      <c r="A140" t="str">
        <f>INDEX('Country and Variable Crosswalk'!B:B, MATCH('Urban Science Awareness 2015'!B140, 'Country and Variable Crosswalk'!A:A, 0))</f>
        <v>GBR</v>
      </c>
      <c r="B140" s="1">
        <v>826</v>
      </c>
      <c r="C140" t="s">
        <v>289</v>
      </c>
      <c r="D140" t="str">
        <f>INDEX('Country and Variable Crosswalk'!P:P, MATCH('Urban Science Awareness 2015'!C140, 'Country and Variable Crosswalk'!O:O, 0))</f>
        <v>Genetically</v>
      </c>
      <c r="E140">
        <f>IF(AS140=TRUE, 1, 0)</f>
        <v>1</v>
      </c>
      <c r="F140">
        <f>IF(AT140=TRUE, 1, 0)</f>
        <v>0</v>
      </c>
      <c r="G140">
        <f>IF(AU140=TRUE, 1, 0)</f>
        <v>0</v>
      </c>
      <c r="H140">
        <f>IF(AV140=TRUE, 1, 0)</f>
        <v>0</v>
      </c>
      <c r="I140">
        <f>IF(AW140=TRUE, 1, 0)</f>
        <v>0</v>
      </c>
      <c r="J140">
        <f>IF(AX140=TRUE, 1, 0)</f>
        <v>1</v>
      </c>
      <c r="K140">
        <f>IF(AY140=TRUE, 1, 0)</f>
        <v>0</v>
      </c>
      <c r="L140">
        <f>IF(AZ140=TRUE, 1, 0)</f>
        <v>0</v>
      </c>
      <c r="M140">
        <f>IF(BA140=TRUE, 1, 0)</f>
        <v>1</v>
      </c>
      <c r="N140">
        <f>IF(BB140=TRUE, 1, 0)</f>
        <v>0</v>
      </c>
      <c r="O140">
        <f>IF(BC140=TRUE, 1, 0)</f>
        <v>0</v>
      </c>
      <c r="P140">
        <f>IF(BD140=TRUE, 1, 0)</f>
        <v>1</v>
      </c>
      <c r="Q140">
        <v>11.598375998714371</v>
      </c>
      <c r="R140">
        <v>0.69487636702362832</v>
      </c>
      <c r="S140">
        <v>33.060499396606033</v>
      </c>
      <c r="T140">
        <v>1.125536310439601</v>
      </c>
      <c r="U140">
        <v>34.386241204969167</v>
      </c>
      <c r="V140">
        <v>0.87243702935404677</v>
      </c>
      <c r="W140">
        <v>20.954883399710418</v>
      </c>
      <c r="X140">
        <v>1.0849970624497689</v>
      </c>
      <c r="Y140">
        <v>15.56283322120008</v>
      </c>
      <c r="Z140">
        <v>1.3213324616753994</v>
      </c>
      <c r="AA140">
        <v>32.084111685909917</v>
      </c>
      <c r="AB140">
        <v>1.95248870829725</v>
      </c>
      <c r="AC140">
        <v>32.234972936161071</v>
      </c>
      <c r="AD140">
        <v>2.2542371520325877</v>
      </c>
      <c r="AE140">
        <v>20.11808215672891</v>
      </c>
      <c r="AF140">
        <v>1.0642106290805027</v>
      </c>
      <c r="AG140">
        <v>3.9644572224857093</v>
      </c>
      <c r="AH140">
        <v>1.5276084390749811</v>
      </c>
      <c r="AI140">
        <v>9.4534486418962962E-3</v>
      </c>
      <c r="AJ140">
        <v>-0.97638771069611607</v>
      </c>
      <c r="AK140">
        <v>2.2249807909309243</v>
      </c>
      <c r="AL140">
        <v>0.66078491950836571</v>
      </c>
      <c r="AM140">
        <v>-2.1512682688080957</v>
      </c>
      <c r="AN140">
        <v>2.4382275112573253</v>
      </c>
      <c r="AO140">
        <v>0.37761013177507025</v>
      </c>
      <c r="AP140">
        <v>-0.83680124298150815</v>
      </c>
      <c r="AQ140">
        <v>1.5149146015217754</v>
      </c>
      <c r="AR140">
        <v>0.58069132414963498</v>
      </c>
      <c r="AS140" t="b">
        <f>IF(ISBLANK(AI140),"N/A",AND(IF(AG140&gt;0,TRUE,FALSE),IF(AI140&lt;0.05,TRUE,FALSE)))</f>
        <v>1</v>
      </c>
      <c r="AT140" t="b">
        <f>IF(ISBLANK(AI140),"N/A",AND(IF(AG140&lt;0,TRUE,FALSE),IF(AI140&lt;0.05,TRUE,FALSE)))</f>
        <v>0</v>
      </c>
      <c r="AU140" t="b">
        <f>IF(ISBLANK(AI140),"N/A",AI140&gt;0.05)</f>
        <v>0</v>
      </c>
      <c r="AV140" t="b">
        <f>IF(ISBLANK(AL140),"N/A",AND(IF(AJ140&gt;0,TRUE,FALSE),IF(AL140&lt;0.05,TRUE,FALSE)))</f>
        <v>0</v>
      </c>
      <c r="AW140" t="b">
        <f>IF(ISBLANK(AL140),"N/A",AND(IF(AJ140&lt;0,TRUE,FALSE),IF(AL140&lt;0.05,TRUE,FALSE)))</f>
        <v>0</v>
      </c>
      <c r="AX140" t="b">
        <f>IF(ISBLANK(AL140),"N/A",AL140&gt;0.05)</f>
        <v>1</v>
      </c>
      <c r="AY140" t="b">
        <f>IF(ISBLANK(AO140),"N/A",AND(IF(AM140&gt;0,TRUE,FALSE),IF(AO140&lt;0.05,TRUE,FALSE)))</f>
        <v>0</v>
      </c>
      <c r="AZ140" t="b">
        <f>IF(ISBLANK(AO140),"N/A",AND(IF(AM140&lt;0,TRUE,FALSE),IF(AO140&lt;0.05,TRUE,FALSE)))</f>
        <v>0</v>
      </c>
      <c r="BA140" t="b">
        <f>IF(ISBLANK(AO140),"N/A",AO140&gt;0.05)</f>
        <v>1</v>
      </c>
      <c r="BB140" t="b">
        <f>IF(ISBLANK(AR140),"N/A",AND(IF(AP140&gt;0,TRUE,FALSE),IF(AR140&lt;0.05,TRUE,FALSE)))</f>
        <v>0</v>
      </c>
      <c r="BC140" t="b">
        <f>IF(ISBLANK(AR140),"N/A",AND(IF(AP140&lt;0,TRUE,FALSE),IF(AR140&lt;0.05,TRUE,FALSE)))</f>
        <v>0</v>
      </c>
      <c r="BD140" t="b">
        <f>IF(ISBLANK(AR140),"N/A",AR140&gt;0.05)</f>
        <v>1</v>
      </c>
    </row>
    <row r="141" spans="1:56" x14ac:dyDescent="0.25">
      <c r="A141" t="str">
        <f>INDEX('Country and Variable Crosswalk'!B:B, MATCH('Urban Science Awareness 2015'!B141, 'Country and Variable Crosswalk'!A:A, 0))</f>
        <v>USA</v>
      </c>
      <c r="B141" s="1">
        <v>840</v>
      </c>
      <c r="C141" t="s">
        <v>289</v>
      </c>
      <c r="D141" t="str">
        <f>INDEX('Country and Variable Crosswalk'!P:P, MATCH('Urban Science Awareness 2015'!C141, 'Country and Variable Crosswalk'!O:O, 0))</f>
        <v>Genetically</v>
      </c>
      <c r="E141">
        <f>IF(AS141=TRUE, 1, 0)</f>
        <v>0</v>
      </c>
      <c r="F141">
        <f>IF(AT141=TRUE, 1, 0)</f>
        <v>0</v>
      </c>
      <c r="G141">
        <f>IF(AU141=TRUE, 1, 0)</f>
        <v>1</v>
      </c>
      <c r="H141">
        <f>IF(AV141=TRUE, 1, 0)</f>
        <v>0</v>
      </c>
      <c r="I141">
        <f>IF(AW141=TRUE, 1, 0)</f>
        <v>0</v>
      </c>
      <c r="J141">
        <f>IF(AX141=TRUE, 1, 0)</f>
        <v>1</v>
      </c>
      <c r="K141">
        <f>IF(AY141=TRUE, 1, 0)</f>
        <v>0</v>
      </c>
      <c r="L141">
        <f>IF(AZ141=TRUE, 1, 0)</f>
        <v>0</v>
      </c>
      <c r="M141">
        <f>IF(BA141=TRUE, 1, 0)</f>
        <v>1</v>
      </c>
      <c r="N141">
        <f>IF(BB141=TRUE, 1, 0)</f>
        <v>0</v>
      </c>
      <c r="O141">
        <f>IF(BC141=TRUE, 1, 0)</f>
        <v>0</v>
      </c>
      <c r="P141">
        <f>IF(BD141=TRUE, 1, 0)</f>
        <v>1</v>
      </c>
      <c r="Q141">
        <v>17.195778656227962</v>
      </c>
      <c r="R141">
        <v>1.0576651749625525</v>
      </c>
      <c r="S141">
        <v>34.045492491340291</v>
      </c>
      <c r="T141">
        <v>1.0444746321906699</v>
      </c>
      <c r="U141">
        <v>31.253283677052998</v>
      </c>
      <c r="V141">
        <v>0.96545884252499881</v>
      </c>
      <c r="W141">
        <v>17.505445175378739</v>
      </c>
      <c r="X141">
        <v>0.90404556996105034</v>
      </c>
      <c r="Y141">
        <v>17.44112458619545</v>
      </c>
      <c r="Z141">
        <v>1.1293911877346179</v>
      </c>
      <c r="AA141">
        <v>34.543026617646547</v>
      </c>
      <c r="AB141">
        <v>1.4525210865613236</v>
      </c>
      <c r="AC141">
        <v>32.045428201368409</v>
      </c>
      <c r="AD141">
        <v>1.419216872571964</v>
      </c>
      <c r="AE141">
        <v>15.97042059478958</v>
      </c>
      <c r="AF141">
        <v>1.2962382166149733</v>
      </c>
      <c r="AG141">
        <v>0.24534592996748827</v>
      </c>
      <c r="AH141">
        <v>1.651012499077857</v>
      </c>
      <c r="AI141">
        <v>0.88186665730607539</v>
      </c>
      <c r="AJ141">
        <v>0.49753412630625604</v>
      </c>
      <c r="AK141">
        <v>1.8017392392868588</v>
      </c>
      <c r="AL141">
        <v>0.78243974925367132</v>
      </c>
      <c r="AM141">
        <v>0.79214452431541105</v>
      </c>
      <c r="AN141">
        <v>1.8774370589185743</v>
      </c>
      <c r="AO141">
        <v>0.67307708156776347</v>
      </c>
      <c r="AP141">
        <v>-1.5350245805891589</v>
      </c>
      <c r="AQ141">
        <v>1.7194870144752477</v>
      </c>
      <c r="AR141">
        <v>0.37200584967144423</v>
      </c>
      <c r="AS141" t="b">
        <f>IF(ISBLANK(AI141),"N/A",AND(IF(AG141&gt;0,TRUE,FALSE),IF(AI141&lt;0.05,TRUE,FALSE)))</f>
        <v>0</v>
      </c>
      <c r="AT141" t="b">
        <f>IF(ISBLANK(AI141),"N/A",AND(IF(AG141&lt;0,TRUE,FALSE),IF(AI141&lt;0.05,TRUE,FALSE)))</f>
        <v>0</v>
      </c>
      <c r="AU141" t="b">
        <f>IF(ISBLANK(AI141),"N/A",AI141&gt;0.05)</f>
        <v>1</v>
      </c>
      <c r="AV141" t="b">
        <f>IF(ISBLANK(AL141),"N/A",AND(IF(AJ141&gt;0,TRUE,FALSE),IF(AL141&lt;0.05,TRUE,FALSE)))</f>
        <v>0</v>
      </c>
      <c r="AW141" t="b">
        <f>IF(ISBLANK(AL141),"N/A",AND(IF(AJ141&lt;0,TRUE,FALSE),IF(AL141&lt;0.05,TRUE,FALSE)))</f>
        <v>0</v>
      </c>
      <c r="AX141" t="b">
        <f>IF(ISBLANK(AL141),"N/A",AL141&gt;0.05)</f>
        <v>1</v>
      </c>
      <c r="AY141" t="b">
        <f>IF(ISBLANK(AO141),"N/A",AND(IF(AM141&gt;0,TRUE,FALSE),IF(AO141&lt;0.05,TRUE,FALSE)))</f>
        <v>0</v>
      </c>
      <c r="AZ141" t="b">
        <f>IF(ISBLANK(AO141),"N/A",AND(IF(AM141&lt;0,TRUE,FALSE),IF(AO141&lt;0.05,TRUE,FALSE)))</f>
        <v>0</v>
      </c>
      <c r="BA141" t="b">
        <f>IF(ISBLANK(AO141),"N/A",AO141&gt;0.05)</f>
        <v>1</v>
      </c>
      <c r="BB141" t="b">
        <f>IF(ISBLANK(AR141),"N/A",AND(IF(AP141&gt;0,TRUE,FALSE),IF(AR141&lt;0.05,TRUE,FALSE)))</f>
        <v>0</v>
      </c>
      <c r="BC141" t="b">
        <f>IF(ISBLANK(AR141),"N/A",AND(IF(AP141&lt;0,TRUE,FALSE),IF(AR141&lt;0.05,TRUE,FALSE)))</f>
        <v>0</v>
      </c>
      <c r="BD141" t="b">
        <f>IF(ISBLANK(AR141),"N/A",AR141&gt;0.05)</f>
        <v>1</v>
      </c>
    </row>
    <row r="142" spans="1:56" x14ac:dyDescent="0.25">
      <c r="A142" t="str">
        <f>INDEX('Country and Variable Crosswalk'!B:B, MATCH('Urban Science Awareness 2015'!B142, 'Country and Variable Crosswalk'!A:A, 0))</f>
        <v>URY</v>
      </c>
      <c r="B142" s="1">
        <v>858</v>
      </c>
      <c r="C142" t="s">
        <v>289</v>
      </c>
      <c r="D142" t="str">
        <f>INDEX('Country and Variable Crosswalk'!P:P, MATCH('Urban Science Awareness 2015'!C142, 'Country and Variable Crosswalk'!O:O, 0))</f>
        <v>Genetically</v>
      </c>
      <c r="E142">
        <f>IF(AS142=TRUE, 1, 0)</f>
        <v>0</v>
      </c>
      <c r="F142">
        <f>IF(AT142=TRUE, 1, 0)</f>
        <v>0</v>
      </c>
      <c r="G142">
        <f>IF(AU142=TRUE, 1, 0)</f>
        <v>1</v>
      </c>
      <c r="H142">
        <f>IF(AV142=TRUE, 1, 0)</f>
        <v>0</v>
      </c>
      <c r="I142">
        <f>IF(AW142=TRUE, 1, 0)</f>
        <v>0</v>
      </c>
      <c r="J142">
        <f>IF(AX142=TRUE, 1, 0)</f>
        <v>1</v>
      </c>
      <c r="K142">
        <f>IF(AY142=TRUE, 1, 0)</f>
        <v>0</v>
      </c>
      <c r="L142">
        <f>IF(AZ142=TRUE, 1, 0)</f>
        <v>0</v>
      </c>
      <c r="M142">
        <f>IF(BA142=TRUE, 1, 0)</f>
        <v>1</v>
      </c>
      <c r="N142">
        <f>IF(BB142=TRUE, 1, 0)</f>
        <v>0</v>
      </c>
      <c r="O142">
        <f>IF(BC142=TRUE, 1, 0)</f>
        <v>0</v>
      </c>
      <c r="P142">
        <f>IF(BD142=TRUE, 1, 0)</f>
        <v>1</v>
      </c>
      <c r="Q142">
        <v>32.994028640145117</v>
      </c>
      <c r="R142">
        <v>1.0972627607891063</v>
      </c>
      <c r="S142">
        <v>38.955780573667717</v>
      </c>
      <c r="T142">
        <v>1.0377924517279105</v>
      </c>
      <c r="U142">
        <v>20.684576602307779</v>
      </c>
      <c r="V142">
        <v>0.85273538079446687</v>
      </c>
      <c r="W142">
        <v>7.3656141838793836</v>
      </c>
      <c r="X142">
        <v>0.45862258099140707</v>
      </c>
      <c r="Y142">
        <v>31.89338857327088</v>
      </c>
      <c r="Z142">
        <v>1.5056326482064892</v>
      </c>
      <c r="AA142">
        <v>40.816425549427201</v>
      </c>
      <c r="AB142">
        <v>1.5368396954198591</v>
      </c>
      <c r="AC142">
        <v>21.32706023191977</v>
      </c>
      <c r="AD142">
        <v>1.1550009230245231</v>
      </c>
      <c r="AE142">
        <v>5.9631256453821724</v>
      </c>
      <c r="AF142">
        <v>0.722586968666316</v>
      </c>
      <c r="AG142">
        <v>-1.100640066874238</v>
      </c>
      <c r="AH142">
        <v>1.817254171306163</v>
      </c>
      <c r="AI142">
        <v>0.54473985444557305</v>
      </c>
      <c r="AJ142">
        <v>1.8606449757594845</v>
      </c>
      <c r="AK142">
        <v>1.8220964472570107</v>
      </c>
      <c r="AL142">
        <v>0.30718046832208018</v>
      </c>
      <c r="AM142">
        <v>0.64248362961199135</v>
      </c>
      <c r="AN142">
        <v>1.4839278064292027</v>
      </c>
      <c r="AO142">
        <v>0.66504272966646827</v>
      </c>
      <c r="AP142">
        <v>-1.4024885384972112</v>
      </c>
      <c r="AQ142">
        <v>0.91552258559765887</v>
      </c>
      <c r="AR142">
        <v>0.12554725111551068</v>
      </c>
      <c r="AS142" t="b">
        <f>IF(ISBLANK(AI142),"N/A",AND(IF(AG142&gt;0,TRUE,FALSE),IF(AI142&lt;0.05,TRUE,FALSE)))</f>
        <v>0</v>
      </c>
      <c r="AT142" t="b">
        <f>IF(ISBLANK(AI142),"N/A",AND(IF(AG142&lt;0,TRUE,FALSE),IF(AI142&lt;0.05,TRUE,FALSE)))</f>
        <v>0</v>
      </c>
      <c r="AU142" t="b">
        <f>IF(ISBLANK(AI142),"N/A",AI142&gt;0.05)</f>
        <v>1</v>
      </c>
      <c r="AV142" t="b">
        <f>IF(ISBLANK(AL142),"N/A",AND(IF(AJ142&gt;0,TRUE,FALSE),IF(AL142&lt;0.05,TRUE,FALSE)))</f>
        <v>0</v>
      </c>
      <c r="AW142" t="b">
        <f>IF(ISBLANK(AL142),"N/A",AND(IF(AJ142&lt;0,TRUE,FALSE),IF(AL142&lt;0.05,TRUE,FALSE)))</f>
        <v>0</v>
      </c>
      <c r="AX142" t="b">
        <f>IF(ISBLANK(AL142),"N/A",AL142&gt;0.05)</f>
        <v>1</v>
      </c>
      <c r="AY142" t="b">
        <f>IF(ISBLANK(AO142),"N/A",AND(IF(AM142&gt;0,TRUE,FALSE),IF(AO142&lt;0.05,TRUE,FALSE)))</f>
        <v>0</v>
      </c>
      <c r="AZ142" t="b">
        <f>IF(ISBLANK(AO142),"N/A",AND(IF(AM142&lt;0,TRUE,FALSE),IF(AO142&lt;0.05,TRUE,FALSE)))</f>
        <v>0</v>
      </c>
      <c r="BA142" t="b">
        <f>IF(ISBLANK(AO142),"N/A",AO142&gt;0.05)</f>
        <v>1</v>
      </c>
      <c r="BB142" t="b">
        <f>IF(ISBLANK(AR142),"N/A",AND(IF(AP142&gt;0,TRUE,FALSE),IF(AR142&lt;0.05,TRUE,FALSE)))</f>
        <v>0</v>
      </c>
      <c r="BC142" t="b">
        <f>IF(ISBLANK(AR142),"N/A",AND(IF(AP142&lt;0,TRUE,FALSE),IF(AR142&lt;0.05,TRUE,FALSE)))</f>
        <v>0</v>
      </c>
      <c r="BD142" t="b">
        <f>IF(ISBLANK(AR142),"N/A",AR142&gt;0.05)</f>
        <v>1</v>
      </c>
    </row>
    <row r="143" spans="1:56" x14ac:dyDescent="0.25">
      <c r="A143" t="str">
        <f>INDEX('Country and Variable Crosswalk'!B:B, MATCH('Urban Science Awareness 2015'!B143, 'Country and Variable Crosswalk'!A:A, 0))</f>
        <v>QCH</v>
      </c>
      <c r="B143" s="1">
        <v>970</v>
      </c>
      <c r="C143" t="s">
        <v>289</v>
      </c>
      <c r="D143" t="str">
        <f>INDEX('Country and Variable Crosswalk'!P:P, MATCH('Urban Science Awareness 2015'!C143, 'Country and Variable Crosswalk'!O:O, 0))</f>
        <v>Genetically</v>
      </c>
      <c r="E143">
        <f>IF(AS143=TRUE, 1, 0)</f>
        <v>0</v>
      </c>
      <c r="F143">
        <f>IF(AT143=TRUE, 1, 0)</f>
        <v>1</v>
      </c>
      <c r="G143">
        <f>IF(AU143=TRUE, 1, 0)</f>
        <v>0</v>
      </c>
      <c r="H143">
        <f>IF(AV143=TRUE, 1, 0)</f>
        <v>0</v>
      </c>
      <c r="I143">
        <f>IF(AW143=TRUE, 1, 0)</f>
        <v>0</v>
      </c>
      <c r="J143">
        <f>IF(AX143=TRUE, 1, 0)</f>
        <v>1</v>
      </c>
      <c r="K143">
        <f>IF(AY143=TRUE, 1, 0)</f>
        <v>0</v>
      </c>
      <c r="L143">
        <f>IF(AZ143=TRUE, 1, 0)</f>
        <v>0</v>
      </c>
      <c r="M143">
        <f>IF(BA143=TRUE, 1, 0)</f>
        <v>1</v>
      </c>
      <c r="N143">
        <f>IF(BB143=TRUE, 1, 0)</f>
        <v>0</v>
      </c>
      <c r="O143">
        <f>IF(BC143=TRUE, 1, 0)</f>
        <v>0</v>
      </c>
      <c r="P143">
        <f>IF(BD143=TRUE, 1, 0)</f>
        <v>1</v>
      </c>
      <c r="Q143">
        <v>22.719590634947679</v>
      </c>
      <c r="R143">
        <v>1.0937507955426069</v>
      </c>
      <c r="S143">
        <v>42.605139589150767</v>
      </c>
      <c r="T143">
        <v>0.84281961651477244</v>
      </c>
      <c r="U143">
        <v>29.190524464007321</v>
      </c>
      <c r="V143">
        <v>1.0440403561780303</v>
      </c>
      <c r="W143">
        <v>5.4847453118942457</v>
      </c>
      <c r="X143">
        <v>0.45592163676262576</v>
      </c>
      <c r="Y143">
        <v>15.83913778139142</v>
      </c>
      <c r="Z143">
        <v>1.1095083311873626</v>
      </c>
      <c r="AA143">
        <v>45.012152959836463</v>
      </c>
      <c r="AB143">
        <v>1.4648758305416969</v>
      </c>
      <c r="AC143">
        <v>32.433861160846412</v>
      </c>
      <c r="AD143">
        <v>1.317659483877023</v>
      </c>
      <c r="AE143">
        <v>6.7148480979257119</v>
      </c>
      <c r="AF143">
        <v>0.66714875745020874</v>
      </c>
      <c r="AG143">
        <v>-6.8804528535562586</v>
      </c>
      <c r="AH143">
        <v>1.4273465685990629</v>
      </c>
      <c r="AI143">
        <v>1.4323471056370697E-6</v>
      </c>
      <c r="AJ143">
        <v>2.4070133706856964</v>
      </c>
      <c r="AK143">
        <v>1.7721640249788895</v>
      </c>
      <c r="AL143">
        <v>0.17438945624136848</v>
      </c>
      <c r="AM143">
        <v>3.2433366968390906</v>
      </c>
      <c r="AN143">
        <v>1.6918130265414983</v>
      </c>
      <c r="AO143">
        <v>5.522808589947821E-2</v>
      </c>
      <c r="AP143">
        <v>1.2301027860314662</v>
      </c>
      <c r="AQ143">
        <v>0.82911797952328958</v>
      </c>
      <c r="AR143">
        <v>0.13790759329564981</v>
      </c>
      <c r="AS143" t="b">
        <f>IF(ISBLANK(AI143),"N/A",AND(IF(AG143&gt;0,TRUE,FALSE),IF(AI143&lt;0.05,TRUE,FALSE)))</f>
        <v>0</v>
      </c>
      <c r="AT143" t="b">
        <f>IF(ISBLANK(AI143),"N/A",AND(IF(AG143&lt;0,TRUE,FALSE),IF(AI143&lt;0.05,TRUE,FALSE)))</f>
        <v>1</v>
      </c>
      <c r="AU143" t="b">
        <f>IF(ISBLANK(AI143),"N/A",AI143&gt;0.05)</f>
        <v>0</v>
      </c>
      <c r="AV143" t="b">
        <f>IF(ISBLANK(AL143),"N/A",AND(IF(AJ143&gt;0,TRUE,FALSE),IF(AL143&lt;0.05,TRUE,FALSE)))</f>
        <v>0</v>
      </c>
      <c r="AW143" t="b">
        <f>IF(ISBLANK(AL143),"N/A",AND(IF(AJ143&lt;0,TRUE,FALSE),IF(AL143&lt;0.05,TRUE,FALSE)))</f>
        <v>0</v>
      </c>
      <c r="AX143" t="b">
        <f>IF(ISBLANK(AL143),"N/A",AL143&gt;0.05)</f>
        <v>1</v>
      </c>
      <c r="AY143" t="b">
        <f>IF(ISBLANK(AO143),"N/A",AND(IF(AM143&gt;0,TRUE,FALSE),IF(AO143&lt;0.05,TRUE,FALSE)))</f>
        <v>0</v>
      </c>
      <c r="AZ143" t="b">
        <f>IF(ISBLANK(AO143),"N/A",AND(IF(AM143&lt;0,TRUE,FALSE),IF(AO143&lt;0.05,TRUE,FALSE)))</f>
        <v>0</v>
      </c>
      <c r="BA143" t="b">
        <f>IF(ISBLANK(AO143),"N/A",AO143&gt;0.05)</f>
        <v>1</v>
      </c>
      <c r="BB143" t="b">
        <f>IF(ISBLANK(AR143),"N/A",AND(IF(AP143&gt;0,TRUE,FALSE),IF(AR143&lt;0.05,TRUE,FALSE)))</f>
        <v>0</v>
      </c>
      <c r="BC143" t="b">
        <f>IF(ISBLANK(AR143),"N/A",AND(IF(AP143&lt;0,TRUE,FALSE),IF(AR143&lt;0.05,TRUE,FALSE)))</f>
        <v>0</v>
      </c>
      <c r="BD143" t="b">
        <f>IF(ISBLANK(AR143),"N/A",AR143&gt;0.05)</f>
        <v>1</v>
      </c>
    </row>
    <row r="144" spans="1:56" x14ac:dyDescent="0.25">
      <c r="A144" t="str">
        <f>INDEX('Country and Variable Crosswalk'!B:B, MATCH('Urban Science Awareness 2015'!B144, 'Country and Variable Crosswalk'!A:A, 0))</f>
        <v>QES</v>
      </c>
      <c r="B144" s="1">
        <v>971</v>
      </c>
      <c r="C144" t="s">
        <v>289</v>
      </c>
      <c r="D144" t="str">
        <f>INDEX('Country and Variable Crosswalk'!P:P, MATCH('Urban Science Awareness 2015'!C144, 'Country and Variable Crosswalk'!O:O, 0))</f>
        <v>Genetically</v>
      </c>
      <c r="E144">
        <f>IF(AS144=TRUE, 1, 0)</f>
        <v>0</v>
      </c>
      <c r="F144">
        <f>IF(AT144=TRUE, 1, 0)</f>
        <v>1</v>
      </c>
      <c r="G144">
        <f>IF(AU144=TRUE, 1, 0)</f>
        <v>0</v>
      </c>
      <c r="H144">
        <f>IF(AV144=TRUE, 1, 0)</f>
        <v>0</v>
      </c>
      <c r="I144">
        <f>IF(AW144=TRUE, 1, 0)</f>
        <v>1</v>
      </c>
      <c r="J144">
        <f>IF(AX144=TRUE, 1, 0)</f>
        <v>0</v>
      </c>
      <c r="K144">
        <f>IF(AY144=TRUE, 1, 0)</f>
        <v>1</v>
      </c>
      <c r="L144">
        <f>IF(AZ144=TRUE, 1, 0)</f>
        <v>0</v>
      </c>
      <c r="M144">
        <f>IF(BA144=TRUE, 1, 0)</f>
        <v>0</v>
      </c>
      <c r="N144">
        <f>IF(BB144=TRUE, 1, 0)</f>
        <v>1</v>
      </c>
      <c r="O144">
        <f>IF(BC144=TRUE, 1, 0)</f>
        <v>0</v>
      </c>
      <c r="P144">
        <f>IF(BD144=TRUE, 1, 0)</f>
        <v>0</v>
      </c>
      <c r="Q144">
        <v>20.14726152837742</v>
      </c>
      <c r="R144">
        <v>0.54757940320591214</v>
      </c>
      <c r="S144">
        <v>40.043547955070409</v>
      </c>
      <c r="T144">
        <v>0.56790807089982365</v>
      </c>
      <c r="U144">
        <v>27.104588351618819</v>
      </c>
      <c r="V144">
        <v>0.61128912057090301</v>
      </c>
      <c r="W144">
        <v>12.70460216493337</v>
      </c>
      <c r="X144">
        <v>0.40251649724321437</v>
      </c>
      <c r="Y144">
        <v>18.326212594558388</v>
      </c>
      <c r="Z144">
        <v>0.63029192878013385</v>
      </c>
      <c r="AA144">
        <v>37.467935703554353</v>
      </c>
      <c r="AB144">
        <v>0.71737385682882471</v>
      </c>
      <c r="AC144">
        <v>29.860207882584358</v>
      </c>
      <c r="AD144">
        <v>0.74121154216352858</v>
      </c>
      <c r="AE144">
        <v>14.345643819302911</v>
      </c>
      <c r="AF144">
        <v>0.68199423382147772</v>
      </c>
      <c r="AG144">
        <v>-1.8210489338190321</v>
      </c>
      <c r="AH144">
        <v>0.79706267931207009</v>
      </c>
      <c r="AI144">
        <v>2.2330437121584893E-2</v>
      </c>
      <c r="AJ144">
        <v>-2.5756122515160556</v>
      </c>
      <c r="AK144">
        <v>1.0230659997259872</v>
      </c>
      <c r="AL144">
        <v>1.1817667287804898E-2</v>
      </c>
      <c r="AM144">
        <v>2.7556195309655394</v>
      </c>
      <c r="AN144">
        <v>0.94653315415837824</v>
      </c>
      <c r="AO144">
        <v>3.5995556506750498E-3</v>
      </c>
      <c r="AP144">
        <v>1.6410416543695412</v>
      </c>
      <c r="AQ144">
        <v>0.75629019027885991</v>
      </c>
      <c r="AR144">
        <v>3.0017671581848603E-2</v>
      </c>
      <c r="AS144" t="b">
        <f>IF(ISBLANK(AI144),"N/A",AND(IF(AG144&gt;0,TRUE,FALSE),IF(AI144&lt;0.05,TRUE,FALSE)))</f>
        <v>0</v>
      </c>
      <c r="AT144" t="b">
        <f>IF(ISBLANK(AI144),"N/A",AND(IF(AG144&lt;0,TRUE,FALSE),IF(AI144&lt;0.05,TRUE,FALSE)))</f>
        <v>1</v>
      </c>
      <c r="AU144" t="b">
        <f>IF(ISBLANK(AI144),"N/A",AI144&gt;0.05)</f>
        <v>0</v>
      </c>
      <c r="AV144" t="b">
        <f>IF(ISBLANK(AL144),"N/A",AND(IF(AJ144&gt;0,TRUE,FALSE),IF(AL144&lt;0.05,TRUE,FALSE)))</f>
        <v>0</v>
      </c>
      <c r="AW144" t="b">
        <f>IF(ISBLANK(AL144),"N/A",AND(IF(AJ144&lt;0,TRUE,FALSE),IF(AL144&lt;0.05,TRUE,FALSE)))</f>
        <v>1</v>
      </c>
      <c r="AX144" t="b">
        <f>IF(ISBLANK(AL144),"N/A",AL144&gt;0.05)</f>
        <v>0</v>
      </c>
      <c r="AY144" t="b">
        <f>IF(ISBLANK(AO144),"N/A",AND(IF(AM144&gt;0,TRUE,FALSE),IF(AO144&lt;0.05,TRUE,FALSE)))</f>
        <v>1</v>
      </c>
      <c r="AZ144" t="b">
        <f>IF(ISBLANK(AO144),"N/A",AND(IF(AM144&lt;0,TRUE,FALSE),IF(AO144&lt;0.05,TRUE,FALSE)))</f>
        <v>0</v>
      </c>
      <c r="BA144" t="b">
        <f>IF(ISBLANK(AO144),"N/A",AO144&gt;0.05)</f>
        <v>0</v>
      </c>
      <c r="BB144" t="b">
        <f>IF(ISBLANK(AR144),"N/A",AND(IF(AP144&gt;0,TRUE,FALSE),IF(AR144&lt;0.05,TRUE,FALSE)))</f>
        <v>1</v>
      </c>
      <c r="BC144" t="b">
        <f>IF(ISBLANK(AR144),"N/A",AND(IF(AP144&lt;0,TRUE,FALSE),IF(AR144&lt;0.05,TRUE,FALSE)))</f>
        <v>0</v>
      </c>
      <c r="BD144" t="b">
        <f>IF(ISBLANK(AR144),"N/A",AR144&gt;0.05)</f>
        <v>0</v>
      </c>
    </row>
    <row r="145" spans="1:56" x14ac:dyDescent="0.25">
      <c r="A145" t="str">
        <f>INDEX('Country and Variable Crosswalk'!B:B, MATCH('Urban Science Awareness 2015'!B145, 'Country and Variable Crosswalk'!A:A, 0))</f>
        <v>QUC</v>
      </c>
      <c r="B145" s="1">
        <v>972</v>
      </c>
      <c r="C145" t="s">
        <v>289</v>
      </c>
      <c r="D145" t="str">
        <f>INDEX('Country and Variable Crosswalk'!P:P, MATCH('Urban Science Awareness 2015'!C145, 'Country and Variable Crosswalk'!O:O, 0))</f>
        <v>Genetically</v>
      </c>
      <c r="E145">
        <f>IF(AS145=TRUE, 1, 0)</f>
        <v>0</v>
      </c>
      <c r="F145">
        <f>IF(AT145=TRUE, 1, 0)</f>
        <v>0</v>
      </c>
      <c r="G145">
        <f>IF(AU145=TRUE, 1, 0)</f>
        <v>0</v>
      </c>
      <c r="H145">
        <f>IF(AV145=TRUE, 1, 0)</f>
        <v>0</v>
      </c>
      <c r="I145">
        <f>IF(AW145=TRUE, 1, 0)</f>
        <v>0</v>
      </c>
      <c r="J145">
        <f>IF(AX145=TRUE, 1, 0)</f>
        <v>0</v>
      </c>
      <c r="K145">
        <f>IF(AY145=TRUE, 1, 0)</f>
        <v>0</v>
      </c>
      <c r="L145">
        <f>IF(AZ145=TRUE, 1, 0)</f>
        <v>0</v>
      </c>
      <c r="M145">
        <f>IF(BA145=TRUE, 1, 0)</f>
        <v>0</v>
      </c>
      <c r="N145">
        <f>IF(BB145=TRUE, 1, 0)</f>
        <v>0</v>
      </c>
      <c r="O145">
        <f>IF(BC145=TRUE, 1, 0)</f>
        <v>0</v>
      </c>
      <c r="P145">
        <f>IF(BD145=TRUE, 1, 0)</f>
        <v>0</v>
      </c>
      <c r="AS145" t="str">
        <f>IF(ISBLANK(AI145),"N/A",AND(IF(AG145&gt;0,TRUE,FALSE),IF(AI145&lt;0.05,TRUE,FALSE)))</f>
        <v>N/A</v>
      </c>
      <c r="AT145" t="str">
        <f>IF(ISBLANK(AI145),"N/A",AND(IF(AG145&lt;0,TRUE,FALSE),IF(AI145&lt;0.05,TRUE,FALSE)))</f>
        <v>N/A</v>
      </c>
      <c r="AU145" t="str">
        <f>IF(ISBLANK(AI145),"N/A",AI145&gt;0.05)</f>
        <v>N/A</v>
      </c>
      <c r="AV145" t="str">
        <f>IF(ISBLANK(AL145),"N/A",AND(IF(AJ145&gt;0,TRUE,FALSE),IF(AL145&lt;0.05,TRUE,FALSE)))</f>
        <v>N/A</v>
      </c>
      <c r="AW145" t="str">
        <f>IF(ISBLANK(AL145),"N/A",AND(IF(AJ145&lt;0,TRUE,FALSE),IF(AL145&lt;0.05,TRUE,FALSE)))</f>
        <v>N/A</v>
      </c>
      <c r="AX145" t="str">
        <f>IF(ISBLANK(AL145),"N/A",AL145&gt;0.05)</f>
        <v>N/A</v>
      </c>
      <c r="AY145" t="str">
        <f>IF(ISBLANK(AO145),"N/A",AND(IF(AM145&gt;0,TRUE,FALSE),IF(AO145&lt;0.05,TRUE,FALSE)))</f>
        <v>N/A</v>
      </c>
      <c r="AZ145" t="str">
        <f>IF(ISBLANK(AO145),"N/A",AND(IF(AM145&lt;0,TRUE,FALSE),IF(AO145&lt;0.05,TRUE,FALSE)))</f>
        <v>N/A</v>
      </c>
      <c r="BA145" t="str">
        <f>IF(ISBLANK(AO145),"N/A",AO145&gt;0.05)</f>
        <v>N/A</v>
      </c>
      <c r="BB145" t="str">
        <f>IF(ISBLANK(AR145),"N/A",AND(IF(AP145&gt;0,TRUE,FALSE),IF(AR145&lt;0.05,TRUE,FALSE)))</f>
        <v>N/A</v>
      </c>
      <c r="BC145" t="str">
        <f>IF(ISBLANK(AR145),"N/A",AND(IF(AP145&lt;0,TRUE,FALSE),IF(AR145&lt;0.05,TRUE,FALSE)))</f>
        <v>N/A</v>
      </c>
      <c r="BD145" t="str">
        <f>IF(ISBLANK(AR145),"N/A",AR145&gt;0.05)</f>
        <v>N/A</v>
      </c>
    </row>
    <row r="146" spans="1:56" x14ac:dyDescent="0.25">
      <c r="A146" t="str">
        <f>INDEX('Country and Variable Crosswalk'!B:B, MATCH('Urban Science Awareness 2015'!B146, 'Country and Variable Crosswalk'!A:A, 0))</f>
        <v>QUE</v>
      </c>
      <c r="B146" s="1">
        <v>973</v>
      </c>
      <c r="C146" t="s">
        <v>289</v>
      </c>
      <c r="D146" t="str">
        <f>INDEX('Country and Variable Crosswalk'!P:P, MATCH('Urban Science Awareness 2015'!C146, 'Country and Variable Crosswalk'!O:O, 0))</f>
        <v>Genetically</v>
      </c>
      <c r="E146">
        <f>IF(AS146=TRUE, 1, 0)</f>
        <v>0</v>
      </c>
      <c r="F146">
        <f>IF(AT146=TRUE, 1, 0)</f>
        <v>0</v>
      </c>
      <c r="G146">
        <f>IF(AU146=TRUE, 1, 0)</f>
        <v>0</v>
      </c>
      <c r="H146">
        <f>IF(AV146=TRUE, 1, 0)</f>
        <v>0</v>
      </c>
      <c r="I146">
        <f>IF(AW146=TRUE, 1, 0)</f>
        <v>0</v>
      </c>
      <c r="J146">
        <f>IF(AX146=TRUE, 1, 0)</f>
        <v>0</v>
      </c>
      <c r="K146">
        <f>IF(AY146=TRUE, 1, 0)</f>
        <v>0</v>
      </c>
      <c r="L146">
        <f>IF(AZ146=TRUE, 1, 0)</f>
        <v>0</v>
      </c>
      <c r="M146">
        <f>IF(BA146=TRUE, 1, 0)</f>
        <v>0</v>
      </c>
      <c r="N146">
        <f>IF(BB146=TRUE, 1, 0)</f>
        <v>0</v>
      </c>
      <c r="O146">
        <f>IF(BC146=TRUE, 1, 0)</f>
        <v>0</v>
      </c>
      <c r="P146">
        <f>IF(BD146=TRUE, 1, 0)</f>
        <v>0</v>
      </c>
      <c r="AS146" t="str">
        <f>IF(ISBLANK(AI146),"N/A",AND(IF(AG146&gt;0,TRUE,FALSE),IF(AI146&lt;0.05,TRUE,FALSE)))</f>
        <v>N/A</v>
      </c>
      <c r="AT146" t="str">
        <f>IF(ISBLANK(AI146),"N/A",AND(IF(AG146&lt;0,TRUE,FALSE),IF(AI146&lt;0.05,TRUE,FALSE)))</f>
        <v>N/A</v>
      </c>
      <c r="AU146" t="str">
        <f>IF(ISBLANK(AI146),"N/A",AI146&gt;0.05)</f>
        <v>N/A</v>
      </c>
      <c r="AV146" t="str">
        <f>IF(ISBLANK(AL146),"N/A",AND(IF(AJ146&gt;0,TRUE,FALSE),IF(AL146&lt;0.05,TRUE,FALSE)))</f>
        <v>N/A</v>
      </c>
      <c r="AW146" t="str">
        <f>IF(ISBLANK(AL146),"N/A",AND(IF(AJ146&lt;0,TRUE,FALSE),IF(AL146&lt;0.05,TRUE,FALSE)))</f>
        <v>N/A</v>
      </c>
      <c r="AX146" t="str">
        <f>IF(ISBLANK(AL146),"N/A",AL146&gt;0.05)</f>
        <v>N/A</v>
      </c>
      <c r="AY146" t="str">
        <f>IF(ISBLANK(AO146),"N/A",AND(IF(AM146&gt;0,TRUE,FALSE),IF(AO146&lt;0.05,TRUE,FALSE)))</f>
        <v>N/A</v>
      </c>
      <c r="AZ146" t="str">
        <f>IF(ISBLANK(AO146),"N/A",AND(IF(AM146&lt;0,TRUE,FALSE),IF(AO146&lt;0.05,TRUE,FALSE)))</f>
        <v>N/A</v>
      </c>
      <c r="BA146" t="str">
        <f>IF(ISBLANK(AO146),"N/A",AO146&gt;0.05)</f>
        <v>N/A</v>
      </c>
      <c r="BB146" t="str">
        <f>IF(ISBLANK(AR146),"N/A",AND(IF(AP146&gt;0,TRUE,FALSE),IF(AR146&lt;0.05,TRUE,FALSE)))</f>
        <v>N/A</v>
      </c>
      <c r="BC146" t="str">
        <f>IF(ISBLANK(AR146),"N/A",AND(IF(AP146&lt;0,TRUE,FALSE),IF(AR146&lt;0.05,TRUE,FALSE)))</f>
        <v>N/A</v>
      </c>
      <c r="BD146" t="str">
        <f>IF(ISBLANK(AR146),"N/A",AR146&gt;0.05)</f>
        <v>N/A</v>
      </c>
    </row>
    <row r="147" spans="1:56" x14ac:dyDescent="0.25">
      <c r="A147" t="str">
        <f>INDEX('Country and Variable Crosswalk'!B:B, MATCH('Urban Science Awareness 2015'!B147, 'Country and Variable Crosswalk'!A:A, 0))</f>
        <v>QAR</v>
      </c>
      <c r="B147" s="1">
        <v>974</v>
      </c>
      <c r="C147" t="s">
        <v>289</v>
      </c>
      <c r="D147" t="str">
        <f>INDEX('Country and Variable Crosswalk'!P:P, MATCH('Urban Science Awareness 2015'!C147, 'Country and Variable Crosswalk'!O:O, 0))</f>
        <v>Genetically</v>
      </c>
      <c r="E147">
        <f>IF(AS147=TRUE, 1, 0)</f>
        <v>0</v>
      </c>
      <c r="F147">
        <f>IF(AT147=TRUE, 1, 0)</f>
        <v>0</v>
      </c>
      <c r="G147">
        <f>IF(AU147=TRUE, 1, 0)</f>
        <v>0</v>
      </c>
      <c r="H147">
        <f>IF(AV147=TRUE, 1, 0)</f>
        <v>0</v>
      </c>
      <c r="I147">
        <f>IF(AW147=TRUE, 1, 0)</f>
        <v>0</v>
      </c>
      <c r="J147">
        <f>IF(AX147=TRUE, 1, 0)</f>
        <v>0</v>
      </c>
      <c r="K147">
        <f>IF(AY147=TRUE, 1, 0)</f>
        <v>0</v>
      </c>
      <c r="L147">
        <f>IF(AZ147=TRUE, 1, 0)</f>
        <v>0</v>
      </c>
      <c r="M147">
        <f>IF(BA147=TRUE, 1, 0)</f>
        <v>0</v>
      </c>
      <c r="N147">
        <f>IF(BB147=TRUE, 1, 0)</f>
        <v>0</v>
      </c>
      <c r="O147">
        <f>IF(BC147=TRUE, 1, 0)</f>
        <v>0</v>
      </c>
      <c r="P147">
        <f>IF(BD147=TRUE, 1, 0)</f>
        <v>0</v>
      </c>
      <c r="Q147">
        <v>0</v>
      </c>
      <c r="S147">
        <v>0</v>
      </c>
      <c r="U147">
        <v>0</v>
      </c>
      <c r="W147">
        <v>0</v>
      </c>
      <c r="Y147">
        <v>37.140712733886012</v>
      </c>
      <c r="Z147">
        <v>1.6527411381291752</v>
      </c>
      <c r="AA147">
        <v>37.480378063728281</v>
      </c>
      <c r="AB147">
        <v>1.2519000050039237</v>
      </c>
      <c r="AC147">
        <v>19.27726762020858</v>
      </c>
      <c r="AD147">
        <v>1.2929730770583732</v>
      </c>
      <c r="AE147">
        <v>6.1016415821771366</v>
      </c>
      <c r="AF147">
        <v>0.88651187432027323</v>
      </c>
      <c r="AG147">
        <v>0</v>
      </c>
      <c r="AJ147">
        <v>0</v>
      </c>
      <c r="AM147">
        <v>0</v>
      </c>
      <c r="AP147">
        <v>0</v>
      </c>
      <c r="AS147" t="str">
        <f>IF(ISBLANK(AI147),"N/A",AND(IF(AG147&gt;0,TRUE,FALSE),IF(AI147&lt;0.05,TRUE,FALSE)))</f>
        <v>N/A</v>
      </c>
      <c r="AT147" t="str">
        <f>IF(ISBLANK(AI147),"N/A",AND(IF(AG147&lt;0,TRUE,FALSE),IF(AI147&lt;0.05,TRUE,FALSE)))</f>
        <v>N/A</v>
      </c>
      <c r="AU147" t="str">
        <f>IF(ISBLANK(AI147),"N/A",AI147&gt;0.05)</f>
        <v>N/A</v>
      </c>
      <c r="AV147" t="str">
        <f>IF(ISBLANK(AL147),"N/A",AND(IF(AJ147&gt;0,TRUE,FALSE),IF(AL147&lt;0.05,TRUE,FALSE)))</f>
        <v>N/A</v>
      </c>
      <c r="AW147" t="str">
        <f>IF(ISBLANK(AL147),"N/A",AND(IF(AJ147&lt;0,TRUE,FALSE),IF(AL147&lt;0.05,TRUE,FALSE)))</f>
        <v>N/A</v>
      </c>
      <c r="AX147" t="str">
        <f>IF(ISBLANK(AL147),"N/A",AL147&gt;0.05)</f>
        <v>N/A</v>
      </c>
      <c r="AY147" t="str">
        <f>IF(ISBLANK(AO147),"N/A",AND(IF(AM147&gt;0,TRUE,FALSE),IF(AO147&lt;0.05,TRUE,FALSE)))</f>
        <v>N/A</v>
      </c>
      <c r="AZ147" t="str">
        <f>IF(ISBLANK(AO147),"N/A",AND(IF(AM147&lt;0,TRUE,FALSE),IF(AO147&lt;0.05,TRUE,FALSE)))</f>
        <v>N/A</v>
      </c>
      <c r="BA147" t="str">
        <f>IF(ISBLANK(AO147),"N/A",AO147&gt;0.05)</f>
        <v>N/A</v>
      </c>
      <c r="BB147" t="str">
        <f>IF(ISBLANK(AR147),"N/A",AND(IF(AP147&gt;0,TRUE,FALSE),IF(AR147&lt;0.05,TRUE,FALSE)))</f>
        <v>N/A</v>
      </c>
      <c r="BC147" t="str">
        <f>IF(ISBLANK(AR147),"N/A",AND(IF(AP147&lt;0,TRUE,FALSE),IF(AR147&lt;0.05,TRUE,FALSE)))</f>
        <v>N/A</v>
      </c>
      <c r="BD147" t="str">
        <f>IF(ISBLANK(AR147),"N/A",AR147&gt;0.05)</f>
        <v>N/A</v>
      </c>
    </row>
    <row r="148" spans="1:56" x14ac:dyDescent="0.25">
      <c r="A148" t="str">
        <f>INDEX('Country and Variable Crosswalk'!B:B, MATCH('Urban Science Awareness 2015'!B148, 'Country and Variable Crosswalk'!A:A, 0))</f>
        <v>ALB</v>
      </c>
      <c r="B148" s="1">
        <v>8</v>
      </c>
      <c r="C148" t="s">
        <v>201</v>
      </c>
      <c r="D148" t="str">
        <f>INDEX('Country and Variable Crosswalk'!P:P, MATCH('Urban Science Awareness 2015'!C148, 'Country and Variable Crosswalk'!O:O, 0))</f>
        <v>Nuclear waste</v>
      </c>
      <c r="E148">
        <f>IF(AS148=TRUE, 1, 0)</f>
        <v>0</v>
      </c>
      <c r="F148">
        <f>IF(AT148=TRUE, 1, 0)</f>
        <v>0</v>
      </c>
      <c r="G148">
        <f>IF(AU148=TRUE, 1, 0)</f>
        <v>0</v>
      </c>
      <c r="H148">
        <f>IF(AV148=TRUE, 1, 0)</f>
        <v>0</v>
      </c>
      <c r="I148">
        <f>IF(AW148=TRUE, 1, 0)</f>
        <v>0</v>
      </c>
      <c r="J148">
        <f>IF(AX148=TRUE, 1, 0)</f>
        <v>0</v>
      </c>
      <c r="K148">
        <f>IF(AY148=TRUE, 1, 0)</f>
        <v>0</v>
      </c>
      <c r="L148">
        <f>IF(AZ148=TRUE, 1, 0)</f>
        <v>0</v>
      </c>
      <c r="M148">
        <f>IF(BA148=TRUE, 1, 0)</f>
        <v>0</v>
      </c>
      <c r="N148">
        <f>IF(BB148=TRUE, 1, 0)</f>
        <v>0</v>
      </c>
      <c r="O148">
        <f>IF(BC148=TRUE, 1, 0)</f>
        <v>0</v>
      </c>
      <c r="P148">
        <f>IF(BD148=TRUE, 1, 0)</f>
        <v>0</v>
      </c>
      <c r="Q148">
        <v>0</v>
      </c>
      <c r="S148">
        <v>0</v>
      </c>
      <c r="U148">
        <v>0</v>
      </c>
      <c r="W148">
        <v>0</v>
      </c>
      <c r="Y148">
        <v>0</v>
      </c>
      <c r="AA148">
        <v>0</v>
      </c>
      <c r="AC148">
        <v>0</v>
      </c>
      <c r="AE148">
        <v>0</v>
      </c>
      <c r="AG148">
        <v>0</v>
      </c>
      <c r="AJ148">
        <v>0</v>
      </c>
      <c r="AM148">
        <v>0</v>
      </c>
      <c r="AP148">
        <v>0</v>
      </c>
      <c r="AS148" t="str">
        <f>IF(ISBLANK(AI148),"N/A",AND(IF(AG148&gt;0,TRUE,FALSE),IF(AI148&lt;0.05,TRUE,FALSE)))</f>
        <v>N/A</v>
      </c>
      <c r="AT148" t="str">
        <f>IF(ISBLANK(AI148),"N/A",AND(IF(AG148&lt;0,TRUE,FALSE),IF(AI148&lt;0.05,TRUE,FALSE)))</f>
        <v>N/A</v>
      </c>
      <c r="AU148" t="str">
        <f>IF(ISBLANK(AI148),"N/A",AI148&gt;0.05)</f>
        <v>N/A</v>
      </c>
      <c r="AV148" t="str">
        <f>IF(ISBLANK(AL148),"N/A",AND(IF(AJ148&gt;0,TRUE,FALSE),IF(AL148&lt;0.05,TRUE,FALSE)))</f>
        <v>N/A</v>
      </c>
      <c r="AW148" t="str">
        <f>IF(ISBLANK(AL148),"N/A",AND(IF(AJ148&lt;0,TRUE,FALSE),IF(AL148&lt;0.05,TRUE,FALSE)))</f>
        <v>N/A</v>
      </c>
      <c r="AX148" t="str">
        <f>IF(ISBLANK(AL148),"N/A",AL148&gt;0.05)</f>
        <v>N/A</v>
      </c>
      <c r="AY148" t="str">
        <f>IF(ISBLANK(AO148),"N/A",AND(IF(AM148&gt;0,TRUE,FALSE),IF(AO148&lt;0.05,TRUE,FALSE)))</f>
        <v>N/A</v>
      </c>
      <c r="AZ148" t="str">
        <f>IF(ISBLANK(AO148),"N/A",AND(IF(AM148&lt;0,TRUE,FALSE),IF(AO148&lt;0.05,TRUE,FALSE)))</f>
        <v>N/A</v>
      </c>
      <c r="BA148" t="str">
        <f>IF(ISBLANK(AO148),"N/A",AO148&gt;0.05)</f>
        <v>N/A</v>
      </c>
      <c r="BB148" t="str">
        <f>IF(ISBLANK(AR148),"N/A",AND(IF(AP148&gt;0,TRUE,FALSE),IF(AR148&lt;0.05,TRUE,FALSE)))</f>
        <v>N/A</v>
      </c>
      <c r="BC148" t="str">
        <f>IF(ISBLANK(AR148),"N/A",AND(IF(AP148&lt;0,TRUE,FALSE),IF(AR148&lt;0.05,TRUE,FALSE)))</f>
        <v>N/A</v>
      </c>
      <c r="BD148" t="str">
        <f>IF(ISBLANK(AR148),"N/A",AR148&gt;0.05)</f>
        <v>N/A</v>
      </c>
    </row>
    <row r="149" spans="1:56" x14ac:dyDescent="0.25">
      <c r="A149" t="str">
        <f>INDEX('Country and Variable Crosswalk'!B:B, MATCH('Urban Science Awareness 2015'!B149, 'Country and Variable Crosswalk'!A:A, 0))</f>
        <v>DZA</v>
      </c>
      <c r="B149" s="1">
        <v>12</v>
      </c>
      <c r="C149" t="s">
        <v>201</v>
      </c>
      <c r="D149" t="str">
        <f>INDEX('Country and Variable Crosswalk'!P:P, MATCH('Urban Science Awareness 2015'!C149, 'Country and Variable Crosswalk'!O:O, 0))</f>
        <v>Nuclear waste</v>
      </c>
      <c r="E149">
        <f>IF(AS149=TRUE, 1, 0)</f>
        <v>0</v>
      </c>
      <c r="F149">
        <f>IF(AT149=TRUE, 1, 0)</f>
        <v>0</v>
      </c>
      <c r="G149">
        <f>IF(AU149=TRUE, 1, 0)</f>
        <v>1</v>
      </c>
      <c r="H149">
        <f>IF(AV149=TRUE, 1, 0)</f>
        <v>0</v>
      </c>
      <c r="I149">
        <f>IF(AW149=TRUE, 1, 0)</f>
        <v>0</v>
      </c>
      <c r="J149">
        <f>IF(AX149=TRUE, 1, 0)</f>
        <v>1</v>
      </c>
      <c r="K149">
        <f>IF(AY149=TRUE, 1, 0)</f>
        <v>1</v>
      </c>
      <c r="L149">
        <f>IF(AZ149=TRUE, 1, 0)</f>
        <v>0</v>
      </c>
      <c r="M149">
        <f>IF(BA149=TRUE, 1, 0)</f>
        <v>0</v>
      </c>
      <c r="N149">
        <f>IF(BB149=TRUE, 1, 0)</f>
        <v>0</v>
      </c>
      <c r="O149">
        <f>IF(BC149=TRUE, 1, 0)</f>
        <v>0</v>
      </c>
      <c r="P149">
        <f>IF(BD149=TRUE, 1, 0)</f>
        <v>1</v>
      </c>
      <c r="Q149">
        <v>29.628457960011001</v>
      </c>
      <c r="R149">
        <v>0.99855141453514751</v>
      </c>
      <c r="S149">
        <v>30.489176863741339</v>
      </c>
      <c r="T149">
        <v>0.92239019370793551</v>
      </c>
      <c r="U149">
        <v>24.03728585633603</v>
      </c>
      <c r="V149">
        <v>0.88465908358684076</v>
      </c>
      <c r="W149">
        <v>15.84507931991164</v>
      </c>
      <c r="X149">
        <v>0.71013536777991149</v>
      </c>
      <c r="Y149">
        <v>24.465898119379371</v>
      </c>
      <c r="Z149">
        <v>2.4571257663602251</v>
      </c>
      <c r="AA149">
        <v>30.84773227504887</v>
      </c>
      <c r="AB149">
        <v>1.9034295460593609</v>
      </c>
      <c r="AC149">
        <v>29.365342167589471</v>
      </c>
      <c r="AD149">
        <v>1.4366888158338571</v>
      </c>
      <c r="AE149">
        <v>15.321027437982281</v>
      </c>
      <c r="AF149">
        <v>1.2245683546217243</v>
      </c>
      <c r="AG149">
        <v>-5.16255984063163</v>
      </c>
      <c r="AH149">
        <v>2.7150795979669726</v>
      </c>
      <c r="AI149">
        <v>5.7244457941455051E-2</v>
      </c>
      <c r="AJ149">
        <v>0.3585554113075311</v>
      </c>
      <c r="AK149">
        <v>2.0987586050946017</v>
      </c>
      <c r="AL149">
        <v>0.86434826792286379</v>
      </c>
      <c r="AM149">
        <v>5.3280563112534409</v>
      </c>
      <c r="AN149">
        <v>1.7282827988847247</v>
      </c>
      <c r="AO149">
        <v>2.0502062514144489E-3</v>
      </c>
      <c r="AP149">
        <v>-0.52405188192935981</v>
      </c>
      <c r="AQ149">
        <v>1.4037829972661779</v>
      </c>
      <c r="AR149">
        <v>0.70891473877688371</v>
      </c>
      <c r="AS149" t="b">
        <f>IF(ISBLANK(AI149),"N/A",AND(IF(AG149&gt;0,TRUE,FALSE),IF(AI149&lt;0.05,TRUE,FALSE)))</f>
        <v>0</v>
      </c>
      <c r="AT149" t="b">
        <f>IF(ISBLANK(AI149),"N/A",AND(IF(AG149&lt;0,TRUE,FALSE),IF(AI149&lt;0.05,TRUE,FALSE)))</f>
        <v>0</v>
      </c>
      <c r="AU149" t="b">
        <f>IF(ISBLANK(AI149),"N/A",AI149&gt;0.05)</f>
        <v>1</v>
      </c>
      <c r="AV149" t="b">
        <f>IF(ISBLANK(AL149),"N/A",AND(IF(AJ149&gt;0,TRUE,FALSE),IF(AL149&lt;0.05,TRUE,FALSE)))</f>
        <v>0</v>
      </c>
      <c r="AW149" t="b">
        <f>IF(ISBLANK(AL149),"N/A",AND(IF(AJ149&lt;0,TRUE,FALSE),IF(AL149&lt;0.05,TRUE,FALSE)))</f>
        <v>0</v>
      </c>
      <c r="AX149" t="b">
        <f>IF(ISBLANK(AL149),"N/A",AL149&gt;0.05)</f>
        <v>1</v>
      </c>
      <c r="AY149" t="b">
        <f>IF(ISBLANK(AO149),"N/A",AND(IF(AM149&gt;0,TRUE,FALSE),IF(AO149&lt;0.05,TRUE,FALSE)))</f>
        <v>1</v>
      </c>
      <c r="AZ149" t="b">
        <f>IF(ISBLANK(AO149),"N/A",AND(IF(AM149&lt;0,TRUE,FALSE),IF(AO149&lt;0.05,TRUE,FALSE)))</f>
        <v>0</v>
      </c>
      <c r="BA149" t="b">
        <f>IF(ISBLANK(AO149),"N/A",AO149&gt;0.05)</f>
        <v>0</v>
      </c>
      <c r="BB149" t="b">
        <f>IF(ISBLANK(AR149),"N/A",AND(IF(AP149&gt;0,TRUE,FALSE),IF(AR149&lt;0.05,TRUE,FALSE)))</f>
        <v>0</v>
      </c>
      <c r="BC149" t="b">
        <f>IF(ISBLANK(AR149),"N/A",AND(IF(AP149&lt;0,TRUE,FALSE),IF(AR149&lt;0.05,TRUE,FALSE)))</f>
        <v>0</v>
      </c>
      <c r="BD149" t="b">
        <f>IF(ISBLANK(AR149),"N/A",AR149&gt;0.05)</f>
        <v>1</v>
      </c>
    </row>
    <row r="150" spans="1:56" x14ac:dyDescent="0.25">
      <c r="A150" t="str">
        <f>INDEX('Country and Variable Crosswalk'!B:B, MATCH('Urban Science Awareness 2015'!B150, 'Country and Variable Crosswalk'!A:A, 0))</f>
        <v>AUS</v>
      </c>
      <c r="B150" s="1">
        <v>36</v>
      </c>
      <c r="C150" t="s">
        <v>201</v>
      </c>
      <c r="D150" t="str">
        <f>INDEX('Country and Variable Crosswalk'!P:P, MATCH('Urban Science Awareness 2015'!C150, 'Country and Variable Crosswalk'!O:O, 0))</f>
        <v>Nuclear waste</v>
      </c>
      <c r="E150">
        <f>IF(AS150=TRUE, 1, 0)</f>
        <v>0</v>
      </c>
      <c r="F150">
        <f>IF(AT150=TRUE, 1, 0)</f>
        <v>0</v>
      </c>
      <c r="G150">
        <f>IF(AU150=TRUE, 1, 0)</f>
        <v>1</v>
      </c>
      <c r="H150">
        <f>IF(AV150=TRUE, 1, 0)</f>
        <v>0</v>
      </c>
      <c r="I150">
        <f>IF(AW150=TRUE, 1, 0)</f>
        <v>0</v>
      </c>
      <c r="J150">
        <f>IF(AX150=TRUE, 1, 0)</f>
        <v>1</v>
      </c>
      <c r="K150">
        <f>IF(AY150=TRUE, 1, 0)</f>
        <v>0</v>
      </c>
      <c r="L150">
        <f>IF(AZ150=TRUE, 1, 0)</f>
        <v>1</v>
      </c>
      <c r="M150">
        <f>IF(BA150=TRUE, 1, 0)</f>
        <v>0</v>
      </c>
      <c r="N150">
        <f>IF(BB150=TRUE, 1, 0)</f>
        <v>1</v>
      </c>
      <c r="O150">
        <f>IF(BC150=TRUE, 1, 0)</f>
        <v>0</v>
      </c>
      <c r="P150">
        <f>IF(BD150=TRUE, 1, 0)</f>
        <v>0</v>
      </c>
      <c r="Q150">
        <v>6.1249657990832898</v>
      </c>
      <c r="R150">
        <v>0.42569352137902822</v>
      </c>
      <c r="S150">
        <v>42.929123835353053</v>
      </c>
      <c r="T150">
        <v>0.93484575543044168</v>
      </c>
      <c r="U150">
        <v>39.446948952462698</v>
      </c>
      <c r="V150">
        <v>0.8663411549909964</v>
      </c>
      <c r="W150">
        <v>11.49896141310097</v>
      </c>
      <c r="X150">
        <v>0.63857825432528115</v>
      </c>
      <c r="Y150">
        <v>5.5427724305267434</v>
      </c>
      <c r="Z150">
        <v>0.32851825060529838</v>
      </c>
      <c r="AA150">
        <v>44.453344505416418</v>
      </c>
      <c r="AB150">
        <v>0.65281613396251115</v>
      </c>
      <c r="AC150">
        <v>36.518303225772151</v>
      </c>
      <c r="AD150">
        <v>0.68171254484893407</v>
      </c>
      <c r="AE150">
        <v>13.48557983828468</v>
      </c>
      <c r="AF150">
        <v>0.50984771274321239</v>
      </c>
      <c r="AG150">
        <v>-0.58219336855654635</v>
      </c>
      <c r="AH150">
        <v>0.53005715383369079</v>
      </c>
      <c r="AI150">
        <v>0.2720474920300861</v>
      </c>
      <c r="AJ150">
        <v>1.5242206700633645</v>
      </c>
      <c r="AK150">
        <v>1.1639617416387251</v>
      </c>
      <c r="AL150">
        <v>0.19036132405616485</v>
      </c>
      <c r="AM150">
        <v>-2.9286457266905472</v>
      </c>
      <c r="AN150">
        <v>1.0976076724131698</v>
      </c>
      <c r="AO150">
        <v>7.6257000292537756E-3</v>
      </c>
      <c r="AP150">
        <v>1.9866184251837105</v>
      </c>
      <c r="AQ150">
        <v>0.79762436852304375</v>
      </c>
      <c r="AR150">
        <v>1.2750278015368171E-2</v>
      </c>
      <c r="AS150" t="b">
        <f>IF(ISBLANK(AI150),"N/A",AND(IF(AG150&gt;0,TRUE,FALSE),IF(AI150&lt;0.05,TRUE,FALSE)))</f>
        <v>0</v>
      </c>
      <c r="AT150" t="b">
        <f>IF(ISBLANK(AI150),"N/A",AND(IF(AG150&lt;0,TRUE,FALSE),IF(AI150&lt;0.05,TRUE,FALSE)))</f>
        <v>0</v>
      </c>
      <c r="AU150" t="b">
        <f>IF(ISBLANK(AI150),"N/A",AI150&gt;0.05)</f>
        <v>1</v>
      </c>
      <c r="AV150" t="b">
        <f>IF(ISBLANK(AL150),"N/A",AND(IF(AJ150&gt;0,TRUE,FALSE),IF(AL150&lt;0.05,TRUE,FALSE)))</f>
        <v>0</v>
      </c>
      <c r="AW150" t="b">
        <f>IF(ISBLANK(AL150),"N/A",AND(IF(AJ150&lt;0,TRUE,FALSE),IF(AL150&lt;0.05,TRUE,FALSE)))</f>
        <v>0</v>
      </c>
      <c r="AX150" t="b">
        <f>IF(ISBLANK(AL150),"N/A",AL150&gt;0.05)</f>
        <v>1</v>
      </c>
      <c r="AY150" t="b">
        <f>IF(ISBLANK(AO150),"N/A",AND(IF(AM150&gt;0,TRUE,FALSE),IF(AO150&lt;0.05,TRUE,FALSE)))</f>
        <v>0</v>
      </c>
      <c r="AZ150" t="b">
        <f>IF(ISBLANK(AO150),"N/A",AND(IF(AM150&lt;0,TRUE,FALSE),IF(AO150&lt;0.05,TRUE,FALSE)))</f>
        <v>1</v>
      </c>
      <c r="BA150" t="b">
        <f>IF(ISBLANK(AO150),"N/A",AO150&gt;0.05)</f>
        <v>0</v>
      </c>
      <c r="BB150" t="b">
        <f>IF(ISBLANK(AR150),"N/A",AND(IF(AP150&gt;0,TRUE,FALSE),IF(AR150&lt;0.05,TRUE,FALSE)))</f>
        <v>1</v>
      </c>
      <c r="BC150" t="b">
        <f>IF(ISBLANK(AR150),"N/A",AND(IF(AP150&lt;0,TRUE,FALSE),IF(AR150&lt;0.05,TRUE,FALSE)))</f>
        <v>0</v>
      </c>
      <c r="BD150" t="b">
        <f>IF(ISBLANK(AR150),"N/A",AR150&gt;0.05)</f>
        <v>0</v>
      </c>
    </row>
    <row r="151" spans="1:56" x14ac:dyDescent="0.25">
      <c r="A151" t="str">
        <f>INDEX('Country and Variable Crosswalk'!B:B, MATCH('Urban Science Awareness 2015'!B151, 'Country and Variable Crosswalk'!A:A, 0))</f>
        <v>AUT</v>
      </c>
      <c r="B151" s="1">
        <v>40</v>
      </c>
      <c r="C151" t="s">
        <v>201</v>
      </c>
      <c r="D151" t="str">
        <f>INDEX('Country and Variable Crosswalk'!P:P, MATCH('Urban Science Awareness 2015'!C151, 'Country and Variable Crosswalk'!O:O, 0))</f>
        <v>Nuclear waste</v>
      </c>
      <c r="E151">
        <f>IF(AS151=TRUE, 1, 0)</f>
        <v>0</v>
      </c>
      <c r="F151">
        <f>IF(AT151=TRUE, 1, 0)</f>
        <v>0</v>
      </c>
      <c r="G151">
        <f>IF(AU151=TRUE, 1, 0)</f>
        <v>1</v>
      </c>
      <c r="H151">
        <f>IF(AV151=TRUE, 1, 0)</f>
        <v>0</v>
      </c>
      <c r="I151">
        <f>IF(AW151=TRUE, 1, 0)</f>
        <v>0</v>
      </c>
      <c r="J151">
        <f>IF(AX151=TRUE, 1, 0)</f>
        <v>1</v>
      </c>
      <c r="K151">
        <f>IF(AY151=TRUE, 1, 0)</f>
        <v>0</v>
      </c>
      <c r="L151">
        <f>IF(AZ151=TRUE, 1, 0)</f>
        <v>1</v>
      </c>
      <c r="M151">
        <f>IF(BA151=TRUE, 1, 0)</f>
        <v>0</v>
      </c>
      <c r="N151">
        <f>IF(BB151=TRUE, 1, 0)</f>
        <v>0</v>
      </c>
      <c r="O151">
        <f>IF(BC151=TRUE, 1, 0)</f>
        <v>0</v>
      </c>
      <c r="P151">
        <f>IF(BD151=TRUE, 1, 0)</f>
        <v>1</v>
      </c>
      <c r="Q151">
        <v>10.804697572754989</v>
      </c>
      <c r="R151">
        <v>0.58184544920542192</v>
      </c>
      <c r="S151">
        <v>30.16278431036887</v>
      </c>
      <c r="T151">
        <v>0.84317622912882328</v>
      </c>
      <c r="U151">
        <v>41.248783968254017</v>
      </c>
      <c r="V151">
        <v>0.78191134320645839</v>
      </c>
      <c r="W151">
        <v>17.783734148622131</v>
      </c>
      <c r="X151">
        <v>0.78143825178785864</v>
      </c>
      <c r="Y151">
        <v>12.30276586401922</v>
      </c>
      <c r="Z151">
        <v>1.2022997325220308</v>
      </c>
      <c r="AA151">
        <v>30.665917277752062</v>
      </c>
      <c r="AB151">
        <v>1.1045085030358133</v>
      </c>
      <c r="AC151">
        <v>36.725393101515849</v>
      </c>
      <c r="AD151">
        <v>1.5130715043760956</v>
      </c>
      <c r="AE151">
        <v>20.305923756712868</v>
      </c>
      <c r="AF151">
        <v>1.1248431561145014</v>
      </c>
      <c r="AG151">
        <v>1.4980682912642305</v>
      </c>
      <c r="AH151">
        <v>1.3635718042587752</v>
      </c>
      <c r="AI151">
        <v>0.27192711859689789</v>
      </c>
      <c r="AJ151">
        <v>0.50313296738319124</v>
      </c>
      <c r="AK151">
        <v>1.3931697662239644</v>
      </c>
      <c r="AL151">
        <v>0.7179928404853384</v>
      </c>
      <c r="AM151">
        <v>-4.5233908667381684</v>
      </c>
      <c r="AN151">
        <v>1.6923971573539847</v>
      </c>
      <c r="AO151">
        <v>7.5227475486852749E-3</v>
      </c>
      <c r="AP151">
        <v>2.5221896080907378</v>
      </c>
      <c r="AQ151">
        <v>1.3630899372148646</v>
      </c>
      <c r="AR151">
        <v>6.4263528099879258E-2</v>
      </c>
      <c r="AS151" t="b">
        <f>IF(ISBLANK(AI151),"N/A",AND(IF(AG151&gt;0,TRUE,FALSE),IF(AI151&lt;0.05,TRUE,FALSE)))</f>
        <v>0</v>
      </c>
      <c r="AT151" t="b">
        <f>IF(ISBLANK(AI151),"N/A",AND(IF(AG151&lt;0,TRUE,FALSE),IF(AI151&lt;0.05,TRUE,FALSE)))</f>
        <v>0</v>
      </c>
      <c r="AU151" t="b">
        <f>IF(ISBLANK(AI151),"N/A",AI151&gt;0.05)</f>
        <v>1</v>
      </c>
      <c r="AV151" t="b">
        <f>IF(ISBLANK(AL151),"N/A",AND(IF(AJ151&gt;0,TRUE,FALSE),IF(AL151&lt;0.05,TRUE,FALSE)))</f>
        <v>0</v>
      </c>
      <c r="AW151" t="b">
        <f>IF(ISBLANK(AL151),"N/A",AND(IF(AJ151&lt;0,TRUE,FALSE),IF(AL151&lt;0.05,TRUE,FALSE)))</f>
        <v>0</v>
      </c>
      <c r="AX151" t="b">
        <f>IF(ISBLANK(AL151),"N/A",AL151&gt;0.05)</f>
        <v>1</v>
      </c>
      <c r="AY151" t="b">
        <f>IF(ISBLANK(AO151),"N/A",AND(IF(AM151&gt;0,TRUE,FALSE),IF(AO151&lt;0.05,TRUE,FALSE)))</f>
        <v>0</v>
      </c>
      <c r="AZ151" t="b">
        <f>IF(ISBLANK(AO151),"N/A",AND(IF(AM151&lt;0,TRUE,FALSE),IF(AO151&lt;0.05,TRUE,FALSE)))</f>
        <v>1</v>
      </c>
      <c r="BA151" t="b">
        <f>IF(ISBLANK(AO151),"N/A",AO151&gt;0.05)</f>
        <v>0</v>
      </c>
      <c r="BB151" t="b">
        <f>IF(ISBLANK(AR151),"N/A",AND(IF(AP151&gt;0,TRUE,FALSE),IF(AR151&lt;0.05,TRUE,FALSE)))</f>
        <v>0</v>
      </c>
      <c r="BC151" t="b">
        <f>IF(ISBLANK(AR151),"N/A",AND(IF(AP151&lt;0,TRUE,FALSE),IF(AR151&lt;0.05,TRUE,FALSE)))</f>
        <v>0</v>
      </c>
      <c r="BD151" t="b">
        <f>IF(ISBLANK(AR151),"N/A",AR151&gt;0.05)</f>
        <v>1</v>
      </c>
    </row>
    <row r="152" spans="1:56" x14ac:dyDescent="0.25">
      <c r="A152" t="str">
        <f>INDEX('Country and Variable Crosswalk'!B:B, MATCH('Urban Science Awareness 2015'!B152, 'Country and Variable Crosswalk'!A:A, 0))</f>
        <v>BEL</v>
      </c>
      <c r="B152" s="1">
        <v>56</v>
      </c>
      <c r="C152" t="s">
        <v>201</v>
      </c>
      <c r="D152" t="str">
        <f>INDEX('Country and Variable Crosswalk'!P:P, MATCH('Urban Science Awareness 2015'!C152, 'Country and Variable Crosswalk'!O:O, 0))</f>
        <v>Nuclear waste</v>
      </c>
      <c r="E152">
        <f>IF(AS152=TRUE, 1, 0)</f>
        <v>1</v>
      </c>
      <c r="F152">
        <f>IF(AT152=TRUE, 1, 0)</f>
        <v>0</v>
      </c>
      <c r="G152">
        <f>IF(AU152=TRUE, 1, 0)</f>
        <v>0</v>
      </c>
      <c r="H152">
        <f>IF(AV152=TRUE, 1, 0)</f>
        <v>0</v>
      </c>
      <c r="I152">
        <f>IF(AW152=TRUE, 1, 0)</f>
        <v>0</v>
      </c>
      <c r="J152">
        <f>IF(AX152=TRUE, 1, 0)</f>
        <v>1</v>
      </c>
      <c r="K152">
        <f>IF(AY152=TRUE, 1, 0)</f>
        <v>0</v>
      </c>
      <c r="L152">
        <f>IF(AZ152=TRUE, 1, 0)</f>
        <v>0</v>
      </c>
      <c r="M152">
        <f>IF(BA152=TRUE, 1, 0)</f>
        <v>1</v>
      </c>
      <c r="N152">
        <f>IF(BB152=TRUE, 1, 0)</f>
        <v>0</v>
      </c>
      <c r="O152">
        <f>IF(BC152=TRUE, 1, 0)</f>
        <v>0</v>
      </c>
      <c r="P152">
        <f>IF(BD152=TRUE, 1, 0)</f>
        <v>1</v>
      </c>
      <c r="Q152">
        <v>8.5320126541241041</v>
      </c>
      <c r="R152">
        <v>0.42043961847597061</v>
      </c>
      <c r="S152">
        <v>37.484116863535398</v>
      </c>
      <c r="T152">
        <v>0.81522676683346518</v>
      </c>
      <c r="U152">
        <v>41.998587763819337</v>
      </c>
      <c r="V152">
        <v>0.74863471998827158</v>
      </c>
      <c r="W152">
        <v>11.985282718521169</v>
      </c>
      <c r="X152">
        <v>0.56757824200011509</v>
      </c>
      <c r="Y152">
        <v>12.822133749992259</v>
      </c>
      <c r="Z152">
        <v>1.1688092165752368</v>
      </c>
      <c r="AA152">
        <v>36.348891206365991</v>
      </c>
      <c r="AB152">
        <v>1.3192385600833996</v>
      </c>
      <c r="AC152">
        <v>38.709768337609603</v>
      </c>
      <c r="AD152">
        <v>1.5103194634862718</v>
      </c>
      <c r="AE152">
        <v>12.11920670603215</v>
      </c>
      <c r="AF152">
        <v>0.68726261244233799</v>
      </c>
      <c r="AG152">
        <v>4.2901210958681553</v>
      </c>
      <c r="AH152">
        <v>1.2989507467644099</v>
      </c>
      <c r="AI152">
        <v>9.5738675718067424E-4</v>
      </c>
      <c r="AJ152">
        <v>-1.135225657169407</v>
      </c>
      <c r="AK152">
        <v>1.584164798850809</v>
      </c>
      <c r="AL152">
        <v>0.47361581632206506</v>
      </c>
      <c r="AM152">
        <v>-3.2888194262097343</v>
      </c>
      <c r="AN152">
        <v>1.7820527504583539</v>
      </c>
      <c r="AO152">
        <v>6.4961488724916069E-2</v>
      </c>
      <c r="AP152">
        <v>0.13392398751098078</v>
      </c>
      <c r="AQ152">
        <v>0.92074003438642948</v>
      </c>
      <c r="AR152">
        <v>0.88435357547524385</v>
      </c>
      <c r="AS152" t="b">
        <f>IF(ISBLANK(AI152),"N/A",AND(IF(AG152&gt;0,TRUE,FALSE),IF(AI152&lt;0.05,TRUE,FALSE)))</f>
        <v>1</v>
      </c>
      <c r="AT152" t="b">
        <f>IF(ISBLANK(AI152),"N/A",AND(IF(AG152&lt;0,TRUE,FALSE),IF(AI152&lt;0.05,TRUE,FALSE)))</f>
        <v>0</v>
      </c>
      <c r="AU152" t="b">
        <f>IF(ISBLANK(AI152),"N/A",AI152&gt;0.05)</f>
        <v>0</v>
      </c>
      <c r="AV152" t="b">
        <f>IF(ISBLANK(AL152),"N/A",AND(IF(AJ152&gt;0,TRUE,FALSE),IF(AL152&lt;0.05,TRUE,FALSE)))</f>
        <v>0</v>
      </c>
      <c r="AW152" t="b">
        <f>IF(ISBLANK(AL152),"N/A",AND(IF(AJ152&lt;0,TRUE,FALSE),IF(AL152&lt;0.05,TRUE,FALSE)))</f>
        <v>0</v>
      </c>
      <c r="AX152" t="b">
        <f>IF(ISBLANK(AL152),"N/A",AL152&gt;0.05)</f>
        <v>1</v>
      </c>
      <c r="AY152" t="b">
        <f>IF(ISBLANK(AO152),"N/A",AND(IF(AM152&gt;0,TRUE,FALSE),IF(AO152&lt;0.05,TRUE,FALSE)))</f>
        <v>0</v>
      </c>
      <c r="AZ152" t="b">
        <f>IF(ISBLANK(AO152),"N/A",AND(IF(AM152&lt;0,TRUE,FALSE),IF(AO152&lt;0.05,TRUE,FALSE)))</f>
        <v>0</v>
      </c>
      <c r="BA152" t="b">
        <f>IF(ISBLANK(AO152),"N/A",AO152&gt;0.05)</f>
        <v>1</v>
      </c>
      <c r="BB152" t="b">
        <f>IF(ISBLANK(AR152),"N/A",AND(IF(AP152&gt;0,TRUE,FALSE),IF(AR152&lt;0.05,TRUE,FALSE)))</f>
        <v>0</v>
      </c>
      <c r="BC152" t="b">
        <f>IF(ISBLANK(AR152),"N/A",AND(IF(AP152&lt;0,TRUE,FALSE),IF(AR152&lt;0.05,TRUE,FALSE)))</f>
        <v>0</v>
      </c>
      <c r="BD152" t="b">
        <f>IF(ISBLANK(AR152),"N/A",AR152&gt;0.05)</f>
        <v>1</v>
      </c>
    </row>
    <row r="153" spans="1:56" x14ac:dyDescent="0.25">
      <c r="A153" t="str">
        <f>INDEX('Country and Variable Crosswalk'!B:B, MATCH('Urban Science Awareness 2015'!B153, 'Country and Variable Crosswalk'!A:A, 0))</f>
        <v>BRA</v>
      </c>
      <c r="B153" s="1">
        <v>76</v>
      </c>
      <c r="C153" t="s">
        <v>201</v>
      </c>
      <c r="D153" t="str">
        <f>INDEX('Country and Variable Crosswalk'!P:P, MATCH('Urban Science Awareness 2015'!C153, 'Country and Variable Crosswalk'!O:O, 0))</f>
        <v>Nuclear waste</v>
      </c>
      <c r="E153">
        <f>IF(AS153=TRUE, 1, 0)</f>
        <v>0</v>
      </c>
      <c r="F153">
        <f>IF(AT153=TRUE, 1, 0)</f>
        <v>1</v>
      </c>
      <c r="G153">
        <f>IF(AU153=TRUE, 1, 0)</f>
        <v>0</v>
      </c>
      <c r="H153">
        <f>IF(AV153=TRUE, 1, 0)</f>
        <v>0</v>
      </c>
      <c r="I153">
        <f>IF(AW153=TRUE, 1, 0)</f>
        <v>0</v>
      </c>
      <c r="J153">
        <f>IF(AX153=TRUE, 1, 0)</f>
        <v>1</v>
      </c>
      <c r="K153">
        <f>IF(AY153=TRUE, 1, 0)</f>
        <v>0</v>
      </c>
      <c r="L153">
        <f>IF(AZ153=TRUE, 1, 0)</f>
        <v>0</v>
      </c>
      <c r="M153">
        <f>IF(BA153=TRUE, 1, 0)</f>
        <v>1</v>
      </c>
      <c r="N153">
        <f>IF(BB153=TRUE, 1, 0)</f>
        <v>1</v>
      </c>
      <c r="O153">
        <f>IF(BC153=TRUE, 1, 0)</f>
        <v>0</v>
      </c>
      <c r="P153">
        <f>IF(BD153=TRUE, 1, 0)</f>
        <v>0</v>
      </c>
      <c r="Q153">
        <v>11.99313651069385</v>
      </c>
      <c r="R153">
        <v>0.66956817255852386</v>
      </c>
      <c r="S153">
        <v>41.239032814628807</v>
      </c>
      <c r="T153">
        <v>0.97094300940853018</v>
      </c>
      <c r="U153">
        <v>36.124833760420387</v>
      </c>
      <c r="V153">
        <v>0.91477662400776472</v>
      </c>
      <c r="W153">
        <v>10.64299691425694</v>
      </c>
      <c r="X153">
        <v>0.54384708205085852</v>
      </c>
      <c r="Y153">
        <v>9.9389115272752697</v>
      </c>
      <c r="Z153">
        <v>0.63597468731410356</v>
      </c>
      <c r="AA153">
        <v>39.241355840331849</v>
      </c>
      <c r="AB153">
        <v>0.92249614315258066</v>
      </c>
      <c r="AC153">
        <v>37.71423505944761</v>
      </c>
      <c r="AD153">
        <v>0.92004130195962286</v>
      </c>
      <c r="AE153">
        <v>13.10549757294525</v>
      </c>
      <c r="AF153">
        <v>0.7113839010900882</v>
      </c>
      <c r="AG153">
        <v>-2.05422498341858</v>
      </c>
      <c r="AH153">
        <v>0.91072325980967306</v>
      </c>
      <c r="AI153">
        <v>2.4095858508566749E-2</v>
      </c>
      <c r="AJ153">
        <v>-1.997676974296958</v>
      </c>
      <c r="AK153">
        <v>1.2944744676035365</v>
      </c>
      <c r="AL153">
        <v>0.12277401743726689</v>
      </c>
      <c r="AM153">
        <v>1.589401299027223</v>
      </c>
      <c r="AN153">
        <v>1.2050307158947593</v>
      </c>
      <c r="AO153">
        <v>0.18717860507209955</v>
      </c>
      <c r="AP153">
        <v>2.4625006586883096</v>
      </c>
      <c r="AQ153">
        <v>0.91909946450961055</v>
      </c>
      <c r="AR153">
        <v>7.3786460449084042E-3</v>
      </c>
      <c r="AS153" t="b">
        <f>IF(ISBLANK(AI153),"N/A",AND(IF(AG153&gt;0,TRUE,FALSE),IF(AI153&lt;0.05,TRUE,FALSE)))</f>
        <v>0</v>
      </c>
      <c r="AT153" t="b">
        <f>IF(ISBLANK(AI153),"N/A",AND(IF(AG153&lt;0,TRUE,FALSE),IF(AI153&lt;0.05,TRUE,FALSE)))</f>
        <v>1</v>
      </c>
      <c r="AU153" t="b">
        <f>IF(ISBLANK(AI153),"N/A",AI153&gt;0.05)</f>
        <v>0</v>
      </c>
      <c r="AV153" t="b">
        <f>IF(ISBLANK(AL153),"N/A",AND(IF(AJ153&gt;0,TRUE,FALSE),IF(AL153&lt;0.05,TRUE,FALSE)))</f>
        <v>0</v>
      </c>
      <c r="AW153" t="b">
        <f>IF(ISBLANK(AL153),"N/A",AND(IF(AJ153&lt;0,TRUE,FALSE),IF(AL153&lt;0.05,TRUE,FALSE)))</f>
        <v>0</v>
      </c>
      <c r="AX153" t="b">
        <f>IF(ISBLANK(AL153),"N/A",AL153&gt;0.05)</f>
        <v>1</v>
      </c>
      <c r="AY153" t="b">
        <f>IF(ISBLANK(AO153),"N/A",AND(IF(AM153&gt;0,TRUE,FALSE),IF(AO153&lt;0.05,TRUE,FALSE)))</f>
        <v>0</v>
      </c>
      <c r="AZ153" t="b">
        <f>IF(ISBLANK(AO153),"N/A",AND(IF(AM153&lt;0,TRUE,FALSE),IF(AO153&lt;0.05,TRUE,FALSE)))</f>
        <v>0</v>
      </c>
      <c r="BA153" t="b">
        <f>IF(ISBLANK(AO153),"N/A",AO153&gt;0.05)</f>
        <v>1</v>
      </c>
      <c r="BB153" t="b">
        <f>IF(ISBLANK(AR153),"N/A",AND(IF(AP153&gt;0,TRUE,FALSE),IF(AR153&lt;0.05,TRUE,FALSE)))</f>
        <v>1</v>
      </c>
      <c r="BC153" t="b">
        <f>IF(ISBLANK(AR153),"N/A",AND(IF(AP153&lt;0,TRUE,FALSE),IF(AR153&lt;0.05,TRUE,FALSE)))</f>
        <v>0</v>
      </c>
      <c r="BD153" t="b">
        <f>IF(ISBLANK(AR153),"N/A",AR153&gt;0.05)</f>
        <v>0</v>
      </c>
    </row>
    <row r="154" spans="1:56" x14ac:dyDescent="0.25">
      <c r="A154" t="str">
        <f>INDEX('Country and Variable Crosswalk'!B:B, MATCH('Urban Science Awareness 2015'!B154, 'Country and Variable Crosswalk'!A:A, 0))</f>
        <v>BGR</v>
      </c>
      <c r="B154" s="1">
        <v>100</v>
      </c>
      <c r="C154" t="s">
        <v>201</v>
      </c>
      <c r="D154" t="str">
        <f>INDEX('Country and Variable Crosswalk'!P:P, MATCH('Urban Science Awareness 2015'!C154, 'Country and Variable Crosswalk'!O:O, 0))</f>
        <v>Nuclear waste</v>
      </c>
      <c r="E154">
        <f>IF(AS154=TRUE, 1, 0)</f>
        <v>0</v>
      </c>
      <c r="F154">
        <f>IF(AT154=TRUE, 1, 0)</f>
        <v>1</v>
      </c>
      <c r="G154">
        <f>IF(AU154=TRUE, 1, 0)</f>
        <v>0</v>
      </c>
      <c r="H154">
        <f>IF(AV154=TRUE, 1, 0)</f>
        <v>0</v>
      </c>
      <c r="I154">
        <f>IF(AW154=TRUE, 1, 0)</f>
        <v>0</v>
      </c>
      <c r="J154">
        <f>IF(AX154=TRUE, 1, 0)</f>
        <v>1</v>
      </c>
      <c r="K154">
        <f>IF(AY154=TRUE, 1, 0)</f>
        <v>1</v>
      </c>
      <c r="L154">
        <f>IF(AZ154=TRUE, 1, 0)</f>
        <v>0</v>
      </c>
      <c r="M154">
        <f>IF(BA154=TRUE, 1, 0)</f>
        <v>0</v>
      </c>
      <c r="N154">
        <f>IF(BB154=TRUE, 1, 0)</f>
        <v>0</v>
      </c>
      <c r="O154">
        <f>IF(BC154=TRUE, 1, 0)</f>
        <v>0</v>
      </c>
      <c r="P154">
        <f>IF(BD154=TRUE, 1, 0)</f>
        <v>1</v>
      </c>
      <c r="Q154">
        <v>9.2483416516086372</v>
      </c>
      <c r="R154">
        <v>0.56260938758369383</v>
      </c>
      <c r="S154">
        <v>35.847826302514747</v>
      </c>
      <c r="T154">
        <v>1.06580518401869</v>
      </c>
      <c r="U154">
        <v>40.178125633400832</v>
      </c>
      <c r="V154">
        <v>1.2144268754297498</v>
      </c>
      <c r="W154">
        <v>14.725706412475789</v>
      </c>
      <c r="X154">
        <v>0.77355158443129857</v>
      </c>
      <c r="Y154">
        <v>5.1588702726604074</v>
      </c>
      <c r="Z154">
        <v>0.48342924312832819</v>
      </c>
      <c r="AA154">
        <v>33.078412519026003</v>
      </c>
      <c r="AB154">
        <v>1.0337304533232801</v>
      </c>
      <c r="AC154">
        <v>46.883211047206402</v>
      </c>
      <c r="AD154">
        <v>1.4941990419656188</v>
      </c>
      <c r="AE154">
        <v>14.8795061611072</v>
      </c>
      <c r="AF154">
        <v>0.86975669389625399</v>
      </c>
      <c r="AG154">
        <v>-4.0894713789482298</v>
      </c>
      <c r="AH154">
        <v>0.74691840163423351</v>
      </c>
      <c r="AI154">
        <v>4.3720365837121098E-8</v>
      </c>
      <c r="AJ154">
        <v>-2.7694137834887442</v>
      </c>
      <c r="AK154">
        <v>1.492266193383015</v>
      </c>
      <c r="AL154">
        <v>6.3475747037880989E-2</v>
      </c>
      <c r="AM154">
        <v>6.7050854138055698</v>
      </c>
      <c r="AN154">
        <v>2.0154269630513104</v>
      </c>
      <c r="AO154">
        <v>8.7823909646357232E-4</v>
      </c>
      <c r="AP154">
        <v>0.15379974863141044</v>
      </c>
      <c r="AQ154">
        <v>1.1533979716351435</v>
      </c>
      <c r="AR154">
        <v>0.8939206117197056</v>
      </c>
      <c r="AS154" t="b">
        <f>IF(ISBLANK(AI154),"N/A",AND(IF(AG154&gt;0,TRUE,FALSE),IF(AI154&lt;0.05,TRUE,FALSE)))</f>
        <v>0</v>
      </c>
      <c r="AT154" t="b">
        <f>IF(ISBLANK(AI154),"N/A",AND(IF(AG154&lt;0,TRUE,FALSE),IF(AI154&lt;0.05,TRUE,FALSE)))</f>
        <v>1</v>
      </c>
      <c r="AU154" t="b">
        <f>IF(ISBLANK(AI154),"N/A",AI154&gt;0.05)</f>
        <v>0</v>
      </c>
      <c r="AV154" t="b">
        <f>IF(ISBLANK(AL154),"N/A",AND(IF(AJ154&gt;0,TRUE,FALSE),IF(AL154&lt;0.05,TRUE,FALSE)))</f>
        <v>0</v>
      </c>
      <c r="AW154" t="b">
        <f>IF(ISBLANK(AL154),"N/A",AND(IF(AJ154&lt;0,TRUE,FALSE),IF(AL154&lt;0.05,TRUE,FALSE)))</f>
        <v>0</v>
      </c>
      <c r="AX154" t="b">
        <f>IF(ISBLANK(AL154),"N/A",AL154&gt;0.05)</f>
        <v>1</v>
      </c>
      <c r="AY154" t="b">
        <f>IF(ISBLANK(AO154),"N/A",AND(IF(AM154&gt;0,TRUE,FALSE),IF(AO154&lt;0.05,TRUE,FALSE)))</f>
        <v>1</v>
      </c>
      <c r="AZ154" t="b">
        <f>IF(ISBLANK(AO154),"N/A",AND(IF(AM154&lt;0,TRUE,FALSE),IF(AO154&lt;0.05,TRUE,FALSE)))</f>
        <v>0</v>
      </c>
      <c r="BA154" t="b">
        <f>IF(ISBLANK(AO154),"N/A",AO154&gt;0.05)</f>
        <v>0</v>
      </c>
      <c r="BB154" t="b">
        <f>IF(ISBLANK(AR154),"N/A",AND(IF(AP154&gt;0,TRUE,FALSE),IF(AR154&lt;0.05,TRUE,FALSE)))</f>
        <v>0</v>
      </c>
      <c r="BC154" t="b">
        <f>IF(ISBLANK(AR154),"N/A",AND(IF(AP154&lt;0,TRUE,FALSE),IF(AR154&lt;0.05,TRUE,FALSE)))</f>
        <v>0</v>
      </c>
      <c r="BD154" t="b">
        <f>IF(ISBLANK(AR154),"N/A",AR154&gt;0.05)</f>
        <v>1</v>
      </c>
    </row>
    <row r="155" spans="1:56" x14ac:dyDescent="0.25">
      <c r="A155" t="str">
        <f>INDEX('Country and Variable Crosswalk'!B:B, MATCH('Urban Science Awareness 2015'!B155, 'Country and Variable Crosswalk'!A:A, 0))</f>
        <v>CAN</v>
      </c>
      <c r="B155" s="1">
        <v>124</v>
      </c>
      <c r="C155" t="s">
        <v>201</v>
      </c>
      <c r="D155" t="str">
        <f>INDEX('Country and Variable Crosswalk'!P:P, MATCH('Urban Science Awareness 2015'!C155, 'Country and Variable Crosswalk'!O:O, 0))</f>
        <v>Nuclear waste</v>
      </c>
      <c r="E155">
        <f>IF(AS155=TRUE, 1, 0)</f>
        <v>0</v>
      </c>
      <c r="F155">
        <f>IF(AT155=TRUE, 1, 0)</f>
        <v>1</v>
      </c>
      <c r="G155">
        <f>IF(AU155=TRUE, 1, 0)</f>
        <v>0</v>
      </c>
      <c r="H155">
        <f>IF(AV155=TRUE, 1, 0)</f>
        <v>0</v>
      </c>
      <c r="I155">
        <f>IF(AW155=TRUE, 1, 0)</f>
        <v>0</v>
      </c>
      <c r="J155">
        <f>IF(AX155=TRUE, 1, 0)</f>
        <v>1</v>
      </c>
      <c r="K155">
        <f>IF(AY155=TRUE, 1, 0)</f>
        <v>0</v>
      </c>
      <c r="L155">
        <f>IF(AZ155=TRUE, 1, 0)</f>
        <v>0</v>
      </c>
      <c r="M155">
        <f>IF(BA155=TRUE, 1, 0)</f>
        <v>1</v>
      </c>
      <c r="N155">
        <f>IF(BB155=TRUE, 1, 0)</f>
        <v>0</v>
      </c>
      <c r="O155">
        <f>IF(BC155=TRUE, 1, 0)</f>
        <v>0</v>
      </c>
      <c r="P155">
        <f>IF(BD155=TRUE, 1, 0)</f>
        <v>1</v>
      </c>
      <c r="Q155">
        <v>7.3891408319545562</v>
      </c>
      <c r="R155">
        <v>0.48859666843891025</v>
      </c>
      <c r="S155">
        <v>36.623269210047859</v>
      </c>
      <c r="T155">
        <v>0.81451186393998787</v>
      </c>
      <c r="U155">
        <v>38.438741025732391</v>
      </c>
      <c r="V155">
        <v>1.0101617855962566</v>
      </c>
      <c r="W155">
        <v>17.548848932265209</v>
      </c>
      <c r="X155">
        <v>0.75041594724567329</v>
      </c>
      <c r="Y155">
        <v>5.5705867255297603</v>
      </c>
      <c r="Z155">
        <v>0.39802409744132328</v>
      </c>
      <c r="AA155">
        <v>36.992751284625548</v>
      </c>
      <c r="AB155">
        <v>0.74007267053600934</v>
      </c>
      <c r="AC155">
        <v>37.74322486422507</v>
      </c>
      <c r="AD155">
        <v>0.67814593138959178</v>
      </c>
      <c r="AE155">
        <v>19.69343712561961</v>
      </c>
      <c r="AF155">
        <v>0.7759393222696479</v>
      </c>
      <c r="AG155">
        <v>-1.8185541064247959</v>
      </c>
      <c r="AH155">
        <v>0.61433313640727005</v>
      </c>
      <c r="AI155">
        <v>3.0743100957563653E-3</v>
      </c>
      <c r="AJ155">
        <v>0.36948207457768945</v>
      </c>
      <c r="AK155">
        <v>1.071031961675323</v>
      </c>
      <c r="AL155">
        <v>0.7301111834821763</v>
      </c>
      <c r="AM155">
        <v>-0.69551616150732087</v>
      </c>
      <c r="AN155">
        <v>1.155390122445386</v>
      </c>
      <c r="AO155">
        <v>0.54719066780278403</v>
      </c>
      <c r="AP155">
        <v>2.1445881933544015</v>
      </c>
      <c r="AQ155">
        <v>1.1190435729877297</v>
      </c>
      <c r="AR155">
        <v>5.5308166982161996E-2</v>
      </c>
      <c r="AS155" t="b">
        <f>IF(ISBLANK(AI155),"N/A",AND(IF(AG155&gt;0,TRUE,FALSE),IF(AI155&lt;0.05,TRUE,FALSE)))</f>
        <v>0</v>
      </c>
      <c r="AT155" t="b">
        <f>IF(ISBLANK(AI155),"N/A",AND(IF(AG155&lt;0,TRUE,FALSE),IF(AI155&lt;0.05,TRUE,FALSE)))</f>
        <v>1</v>
      </c>
      <c r="AU155" t="b">
        <f>IF(ISBLANK(AI155),"N/A",AI155&gt;0.05)</f>
        <v>0</v>
      </c>
      <c r="AV155" t="b">
        <f>IF(ISBLANK(AL155),"N/A",AND(IF(AJ155&gt;0,TRUE,FALSE),IF(AL155&lt;0.05,TRUE,FALSE)))</f>
        <v>0</v>
      </c>
      <c r="AW155" t="b">
        <f>IF(ISBLANK(AL155),"N/A",AND(IF(AJ155&lt;0,TRUE,FALSE),IF(AL155&lt;0.05,TRUE,FALSE)))</f>
        <v>0</v>
      </c>
      <c r="AX155" t="b">
        <f>IF(ISBLANK(AL155),"N/A",AL155&gt;0.05)</f>
        <v>1</v>
      </c>
      <c r="AY155" t="b">
        <f>IF(ISBLANK(AO155),"N/A",AND(IF(AM155&gt;0,TRUE,FALSE),IF(AO155&lt;0.05,TRUE,FALSE)))</f>
        <v>0</v>
      </c>
      <c r="AZ155" t="b">
        <f>IF(ISBLANK(AO155),"N/A",AND(IF(AM155&lt;0,TRUE,FALSE),IF(AO155&lt;0.05,TRUE,FALSE)))</f>
        <v>0</v>
      </c>
      <c r="BA155" t="b">
        <f>IF(ISBLANK(AO155),"N/A",AO155&gt;0.05)</f>
        <v>1</v>
      </c>
      <c r="BB155" t="b">
        <f>IF(ISBLANK(AR155),"N/A",AND(IF(AP155&gt;0,TRUE,FALSE),IF(AR155&lt;0.05,TRUE,FALSE)))</f>
        <v>0</v>
      </c>
      <c r="BC155" t="b">
        <f>IF(ISBLANK(AR155),"N/A",AND(IF(AP155&lt;0,TRUE,FALSE),IF(AR155&lt;0.05,TRUE,FALSE)))</f>
        <v>0</v>
      </c>
      <c r="BD155" t="b">
        <f>IF(ISBLANK(AR155),"N/A",AR155&gt;0.05)</f>
        <v>1</v>
      </c>
    </row>
    <row r="156" spans="1:56" x14ac:dyDescent="0.25">
      <c r="A156" t="str">
        <f>INDEX('Country and Variable Crosswalk'!B:B, MATCH('Urban Science Awareness 2015'!B156, 'Country and Variable Crosswalk'!A:A, 0))</f>
        <v>CHL</v>
      </c>
      <c r="B156" s="1">
        <v>152</v>
      </c>
      <c r="C156" t="s">
        <v>201</v>
      </c>
      <c r="D156" t="str">
        <f>INDEX('Country and Variable Crosswalk'!P:P, MATCH('Urban Science Awareness 2015'!C156, 'Country and Variable Crosswalk'!O:O, 0))</f>
        <v>Nuclear waste</v>
      </c>
      <c r="E156">
        <f>IF(AS156=TRUE, 1, 0)</f>
        <v>0</v>
      </c>
      <c r="F156">
        <f>IF(AT156=TRUE, 1, 0)</f>
        <v>0</v>
      </c>
      <c r="G156">
        <f>IF(AU156=TRUE, 1, 0)</f>
        <v>1</v>
      </c>
      <c r="H156">
        <f>IF(AV156=TRUE, 1, 0)</f>
        <v>0</v>
      </c>
      <c r="I156">
        <f>IF(AW156=TRUE, 1, 0)</f>
        <v>0</v>
      </c>
      <c r="J156">
        <f>IF(AX156=TRUE, 1, 0)</f>
        <v>1</v>
      </c>
      <c r="K156">
        <f>IF(AY156=TRUE, 1, 0)</f>
        <v>0</v>
      </c>
      <c r="L156">
        <f>IF(AZ156=TRUE, 1, 0)</f>
        <v>0</v>
      </c>
      <c r="M156">
        <f>IF(BA156=TRUE, 1, 0)</f>
        <v>1</v>
      </c>
      <c r="N156">
        <f>IF(BB156=TRUE, 1, 0)</f>
        <v>0</v>
      </c>
      <c r="O156">
        <f>IF(BC156=TRUE, 1, 0)</f>
        <v>0</v>
      </c>
      <c r="P156">
        <f>IF(BD156=TRUE, 1, 0)</f>
        <v>1</v>
      </c>
      <c r="Q156">
        <v>9.4245604401760552</v>
      </c>
      <c r="R156">
        <v>0.96988788082437516</v>
      </c>
      <c r="S156">
        <v>37.504672179365137</v>
      </c>
      <c r="T156">
        <v>1.1919465195113954</v>
      </c>
      <c r="U156">
        <v>40.785915835214439</v>
      </c>
      <c r="V156">
        <v>1.2824119544481192</v>
      </c>
      <c r="W156">
        <v>12.284851545244351</v>
      </c>
      <c r="X156">
        <v>0.62635308939468459</v>
      </c>
      <c r="Y156">
        <v>7.6108457390214443</v>
      </c>
      <c r="Z156">
        <v>0.44345009041615746</v>
      </c>
      <c r="AA156">
        <v>39.710134557521357</v>
      </c>
      <c r="AB156">
        <v>0.92923402486946949</v>
      </c>
      <c r="AC156">
        <v>39.445918926119191</v>
      </c>
      <c r="AD156">
        <v>0.95676615005540566</v>
      </c>
      <c r="AE156">
        <v>13.233100777338009</v>
      </c>
      <c r="AF156">
        <v>0.49819102082912048</v>
      </c>
      <c r="AG156">
        <v>-1.8137147011546109</v>
      </c>
      <c r="AH156">
        <v>1.0791674954952712</v>
      </c>
      <c r="AI156">
        <v>9.2828783738624202E-2</v>
      </c>
      <c r="AJ156">
        <v>2.2054623781562199</v>
      </c>
      <c r="AK156">
        <v>1.449837761742276</v>
      </c>
      <c r="AL156">
        <v>0.12821498932682648</v>
      </c>
      <c r="AM156">
        <v>-1.3399969090952482</v>
      </c>
      <c r="AN156">
        <v>1.5439968306199083</v>
      </c>
      <c r="AO156">
        <v>0.38546253235559086</v>
      </c>
      <c r="AP156">
        <v>0.94824923209365863</v>
      </c>
      <c r="AQ156">
        <v>0.83241091571700854</v>
      </c>
      <c r="AR156">
        <v>0.25463641909893475</v>
      </c>
      <c r="AS156" t="b">
        <f>IF(ISBLANK(AI156),"N/A",AND(IF(AG156&gt;0,TRUE,FALSE),IF(AI156&lt;0.05,TRUE,FALSE)))</f>
        <v>0</v>
      </c>
      <c r="AT156" t="b">
        <f>IF(ISBLANK(AI156),"N/A",AND(IF(AG156&lt;0,TRUE,FALSE),IF(AI156&lt;0.05,TRUE,FALSE)))</f>
        <v>0</v>
      </c>
      <c r="AU156" t="b">
        <f>IF(ISBLANK(AI156),"N/A",AI156&gt;0.05)</f>
        <v>1</v>
      </c>
      <c r="AV156" t="b">
        <f>IF(ISBLANK(AL156),"N/A",AND(IF(AJ156&gt;0,TRUE,FALSE),IF(AL156&lt;0.05,TRUE,FALSE)))</f>
        <v>0</v>
      </c>
      <c r="AW156" t="b">
        <f>IF(ISBLANK(AL156),"N/A",AND(IF(AJ156&lt;0,TRUE,FALSE),IF(AL156&lt;0.05,TRUE,FALSE)))</f>
        <v>0</v>
      </c>
      <c r="AX156" t="b">
        <f>IF(ISBLANK(AL156),"N/A",AL156&gt;0.05)</f>
        <v>1</v>
      </c>
      <c r="AY156" t="b">
        <f>IF(ISBLANK(AO156),"N/A",AND(IF(AM156&gt;0,TRUE,FALSE),IF(AO156&lt;0.05,TRUE,FALSE)))</f>
        <v>0</v>
      </c>
      <c r="AZ156" t="b">
        <f>IF(ISBLANK(AO156),"N/A",AND(IF(AM156&lt;0,TRUE,FALSE),IF(AO156&lt;0.05,TRUE,FALSE)))</f>
        <v>0</v>
      </c>
      <c r="BA156" t="b">
        <f>IF(ISBLANK(AO156),"N/A",AO156&gt;0.05)</f>
        <v>1</v>
      </c>
      <c r="BB156" t="b">
        <f>IF(ISBLANK(AR156),"N/A",AND(IF(AP156&gt;0,TRUE,FALSE),IF(AR156&lt;0.05,TRUE,FALSE)))</f>
        <v>0</v>
      </c>
      <c r="BC156" t="b">
        <f>IF(ISBLANK(AR156),"N/A",AND(IF(AP156&lt;0,TRUE,FALSE),IF(AR156&lt;0.05,TRUE,FALSE)))</f>
        <v>0</v>
      </c>
      <c r="BD156" t="b">
        <f>IF(ISBLANK(AR156),"N/A",AR156&gt;0.05)</f>
        <v>1</v>
      </c>
    </row>
    <row r="157" spans="1:56" x14ac:dyDescent="0.25">
      <c r="A157" t="str">
        <f>INDEX('Country and Variable Crosswalk'!B:B, MATCH('Urban Science Awareness 2015'!B157, 'Country and Variable Crosswalk'!A:A, 0))</f>
        <v>TAP</v>
      </c>
      <c r="B157" s="1">
        <v>158</v>
      </c>
      <c r="C157" t="s">
        <v>201</v>
      </c>
      <c r="D157" t="str">
        <f>INDEX('Country and Variable Crosswalk'!P:P, MATCH('Urban Science Awareness 2015'!C157, 'Country and Variable Crosswalk'!O:O, 0))</f>
        <v>Nuclear waste</v>
      </c>
      <c r="E157">
        <f>IF(AS157=TRUE, 1, 0)</f>
        <v>0</v>
      </c>
      <c r="F157">
        <f>IF(AT157=TRUE, 1, 0)</f>
        <v>1</v>
      </c>
      <c r="G157">
        <f>IF(AU157=TRUE, 1, 0)</f>
        <v>0</v>
      </c>
      <c r="H157">
        <f>IF(AV157=TRUE, 1, 0)</f>
        <v>0</v>
      </c>
      <c r="I157">
        <f>IF(AW157=TRUE, 1, 0)</f>
        <v>1</v>
      </c>
      <c r="J157">
        <f>IF(AX157=TRUE, 1, 0)</f>
        <v>0</v>
      </c>
      <c r="K157">
        <f>IF(AY157=TRUE, 1, 0)</f>
        <v>1</v>
      </c>
      <c r="L157">
        <f>IF(AZ157=TRUE, 1, 0)</f>
        <v>0</v>
      </c>
      <c r="M157">
        <f>IF(BA157=TRUE, 1, 0)</f>
        <v>0</v>
      </c>
      <c r="N157">
        <f>IF(BB157=TRUE, 1, 0)</f>
        <v>0</v>
      </c>
      <c r="O157">
        <f>IF(BC157=TRUE, 1, 0)</f>
        <v>0</v>
      </c>
      <c r="P157">
        <f>IF(BD157=TRUE, 1, 0)</f>
        <v>1</v>
      </c>
      <c r="Q157">
        <v>5.1129492743890692</v>
      </c>
      <c r="R157">
        <v>0.54176077705725767</v>
      </c>
      <c r="S157">
        <v>30.655509279222841</v>
      </c>
      <c r="T157">
        <v>1.0268331461567706</v>
      </c>
      <c r="U157">
        <v>53.957342843975312</v>
      </c>
      <c r="V157">
        <v>0.97435710841220879</v>
      </c>
      <c r="W157">
        <v>10.27419860241279</v>
      </c>
      <c r="X157">
        <v>0.59888683617819549</v>
      </c>
      <c r="Y157">
        <v>2.2303509755997899</v>
      </c>
      <c r="Z157">
        <v>0.23419630145648207</v>
      </c>
      <c r="AA157">
        <v>23.834073628308801</v>
      </c>
      <c r="AB157">
        <v>0.6932409886770361</v>
      </c>
      <c r="AC157">
        <v>61.956843792692077</v>
      </c>
      <c r="AD157">
        <v>0.89170265315077046</v>
      </c>
      <c r="AE157">
        <v>11.97873160339933</v>
      </c>
      <c r="AF157">
        <v>0.65295476655686746</v>
      </c>
      <c r="AG157">
        <v>-2.8825982987892793</v>
      </c>
      <c r="AH157">
        <v>0.64536532697867943</v>
      </c>
      <c r="AI157">
        <v>7.9467040068412265E-6</v>
      </c>
      <c r="AJ157">
        <v>-6.8214356509140401</v>
      </c>
      <c r="AK157">
        <v>1.1961847940055652</v>
      </c>
      <c r="AL157">
        <v>1.1795183281533189E-8</v>
      </c>
      <c r="AM157">
        <v>7.999500948716765</v>
      </c>
      <c r="AN157">
        <v>1.3249922730192967</v>
      </c>
      <c r="AO157">
        <v>1.5662257664071115E-9</v>
      </c>
      <c r="AP157">
        <v>1.7045330009865403</v>
      </c>
      <c r="AQ157">
        <v>0.9075985362526835</v>
      </c>
      <c r="AR157">
        <v>6.0371677409151649E-2</v>
      </c>
      <c r="AS157" t="b">
        <f>IF(ISBLANK(AI157),"N/A",AND(IF(AG157&gt;0,TRUE,FALSE),IF(AI157&lt;0.05,TRUE,FALSE)))</f>
        <v>0</v>
      </c>
      <c r="AT157" t="b">
        <f>IF(ISBLANK(AI157),"N/A",AND(IF(AG157&lt;0,TRUE,FALSE),IF(AI157&lt;0.05,TRUE,FALSE)))</f>
        <v>1</v>
      </c>
      <c r="AU157" t="b">
        <f>IF(ISBLANK(AI157),"N/A",AI157&gt;0.05)</f>
        <v>0</v>
      </c>
      <c r="AV157" t="b">
        <f>IF(ISBLANK(AL157),"N/A",AND(IF(AJ157&gt;0,TRUE,FALSE),IF(AL157&lt;0.05,TRUE,FALSE)))</f>
        <v>0</v>
      </c>
      <c r="AW157" t="b">
        <f>IF(ISBLANK(AL157),"N/A",AND(IF(AJ157&lt;0,TRUE,FALSE),IF(AL157&lt;0.05,TRUE,FALSE)))</f>
        <v>1</v>
      </c>
      <c r="AX157" t="b">
        <f>IF(ISBLANK(AL157),"N/A",AL157&gt;0.05)</f>
        <v>0</v>
      </c>
      <c r="AY157" t="b">
        <f>IF(ISBLANK(AO157),"N/A",AND(IF(AM157&gt;0,TRUE,FALSE),IF(AO157&lt;0.05,TRUE,FALSE)))</f>
        <v>1</v>
      </c>
      <c r="AZ157" t="b">
        <f>IF(ISBLANK(AO157),"N/A",AND(IF(AM157&lt;0,TRUE,FALSE),IF(AO157&lt;0.05,TRUE,FALSE)))</f>
        <v>0</v>
      </c>
      <c r="BA157" t="b">
        <f>IF(ISBLANK(AO157),"N/A",AO157&gt;0.05)</f>
        <v>0</v>
      </c>
      <c r="BB157" t="b">
        <f>IF(ISBLANK(AR157),"N/A",AND(IF(AP157&gt;0,TRUE,FALSE),IF(AR157&lt;0.05,TRUE,FALSE)))</f>
        <v>0</v>
      </c>
      <c r="BC157" t="b">
        <f>IF(ISBLANK(AR157),"N/A",AND(IF(AP157&lt;0,TRUE,FALSE),IF(AR157&lt;0.05,TRUE,FALSE)))</f>
        <v>0</v>
      </c>
      <c r="BD157" t="b">
        <f>IF(ISBLANK(AR157),"N/A",AR157&gt;0.05)</f>
        <v>1</v>
      </c>
    </row>
    <row r="158" spans="1:56" x14ac:dyDescent="0.25">
      <c r="A158" t="str">
        <f>INDEX('Country and Variable Crosswalk'!B:B, MATCH('Urban Science Awareness 2015'!B158, 'Country and Variable Crosswalk'!A:A, 0))</f>
        <v>COL</v>
      </c>
      <c r="B158" s="1">
        <v>170</v>
      </c>
      <c r="C158" t="s">
        <v>201</v>
      </c>
      <c r="D158" t="str">
        <f>INDEX('Country and Variable Crosswalk'!P:P, MATCH('Urban Science Awareness 2015'!C158, 'Country and Variable Crosswalk'!O:O, 0))</f>
        <v>Nuclear waste</v>
      </c>
      <c r="E158">
        <f>IF(AS158=TRUE, 1, 0)</f>
        <v>0</v>
      </c>
      <c r="F158">
        <f>IF(AT158=TRUE, 1, 0)</f>
        <v>0</v>
      </c>
      <c r="G158">
        <f>IF(AU158=TRUE, 1, 0)</f>
        <v>1</v>
      </c>
      <c r="H158">
        <f>IF(AV158=TRUE, 1, 0)</f>
        <v>0</v>
      </c>
      <c r="I158">
        <f>IF(AW158=TRUE, 1, 0)</f>
        <v>0</v>
      </c>
      <c r="J158">
        <f>IF(AX158=TRUE, 1, 0)</f>
        <v>1</v>
      </c>
      <c r="K158">
        <f>IF(AY158=TRUE, 1, 0)</f>
        <v>0</v>
      </c>
      <c r="L158">
        <f>IF(AZ158=TRUE, 1, 0)</f>
        <v>0</v>
      </c>
      <c r="M158">
        <f>IF(BA158=TRUE, 1, 0)</f>
        <v>1</v>
      </c>
      <c r="N158">
        <f>IF(BB158=TRUE, 1, 0)</f>
        <v>0</v>
      </c>
      <c r="O158">
        <f>IF(BC158=TRUE, 1, 0)</f>
        <v>0</v>
      </c>
      <c r="P158">
        <f>IF(BD158=TRUE, 1, 0)</f>
        <v>1</v>
      </c>
      <c r="Q158">
        <v>18.503999086466859</v>
      </c>
      <c r="R158">
        <v>0.95250231187501055</v>
      </c>
      <c r="S158">
        <v>46.260162211520388</v>
      </c>
      <c r="T158">
        <v>1.1196924391884024</v>
      </c>
      <c r="U158">
        <v>28.669679988922141</v>
      </c>
      <c r="V158">
        <v>1.1888612443195752</v>
      </c>
      <c r="W158">
        <v>6.5661587130906129</v>
      </c>
      <c r="X158">
        <v>0.57444593460309634</v>
      </c>
      <c r="Y158">
        <v>16.198442312961941</v>
      </c>
      <c r="Z158">
        <v>0.83627297521266664</v>
      </c>
      <c r="AA158">
        <v>46.915177721611073</v>
      </c>
      <c r="AB158">
        <v>0.98677766889470409</v>
      </c>
      <c r="AC158">
        <v>30.187659103700359</v>
      </c>
      <c r="AD158">
        <v>0.75292687192233976</v>
      </c>
      <c r="AE158">
        <v>6.6987208617266303</v>
      </c>
      <c r="AF158">
        <v>0.42698429649291125</v>
      </c>
      <c r="AG158">
        <v>-2.3055567735049181</v>
      </c>
      <c r="AH158">
        <v>1.2757733637144677</v>
      </c>
      <c r="AI158">
        <v>7.0733648187710427E-2</v>
      </c>
      <c r="AJ158">
        <v>0.65501551009068493</v>
      </c>
      <c r="AK158">
        <v>1.5889182395603862</v>
      </c>
      <c r="AL158">
        <v>0.68016358826289114</v>
      </c>
      <c r="AM158">
        <v>1.5179791147782176</v>
      </c>
      <c r="AN158">
        <v>1.4821894107789109</v>
      </c>
      <c r="AO158">
        <v>0.3057660783482401</v>
      </c>
      <c r="AP158">
        <v>0.13256214863601734</v>
      </c>
      <c r="AQ158">
        <v>0.81407936313385454</v>
      </c>
      <c r="AR158">
        <v>0.87064686484649056</v>
      </c>
      <c r="AS158" t="b">
        <f>IF(ISBLANK(AI158),"N/A",AND(IF(AG158&gt;0,TRUE,FALSE),IF(AI158&lt;0.05,TRUE,FALSE)))</f>
        <v>0</v>
      </c>
      <c r="AT158" t="b">
        <f>IF(ISBLANK(AI158),"N/A",AND(IF(AG158&lt;0,TRUE,FALSE),IF(AI158&lt;0.05,TRUE,FALSE)))</f>
        <v>0</v>
      </c>
      <c r="AU158" t="b">
        <f>IF(ISBLANK(AI158),"N/A",AI158&gt;0.05)</f>
        <v>1</v>
      </c>
      <c r="AV158" t="b">
        <f>IF(ISBLANK(AL158),"N/A",AND(IF(AJ158&gt;0,TRUE,FALSE),IF(AL158&lt;0.05,TRUE,FALSE)))</f>
        <v>0</v>
      </c>
      <c r="AW158" t="b">
        <f>IF(ISBLANK(AL158),"N/A",AND(IF(AJ158&lt;0,TRUE,FALSE),IF(AL158&lt;0.05,TRUE,FALSE)))</f>
        <v>0</v>
      </c>
      <c r="AX158" t="b">
        <f>IF(ISBLANK(AL158),"N/A",AL158&gt;0.05)</f>
        <v>1</v>
      </c>
      <c r="AY158" t="b">
        <f>IF(ISBLANK(AO158),"N/A",AND(IF(AM158&gt;0,TRUE,FALSE),IF(AO158&lt;0.05,TRUE,FALSE)))</f>
        <v>0</v>
      </c>
      <c r="AZ158" t="b">
        <f>IF(ISBLANK(AO158),"N/A",AND(IF(AM158&lt;0,TRUE,FALSE),IF(AO158&lt;0.05,TRUE,FALSE)))</f>
        <v>0</v>
      </c>
      <c r="BA158" t="b">
        <f>IF(ISBLANK(AO158),"N/A",AO158&gt;0.05)</f>
        <v>1</v>
      </c>
      <c r="BB158" t="b">
        <f>IF(ISBLANK(AR158),"N/A",AND(IF(AP158&gt;0,TRUE,FALSE),IF(AR158&lt;0.05,TRUE,FALSE)))</f>
        <v>0</v>
      </c>
      <c r="BC158" t="b">
        <f>IF(ISBLANK(AR158),"N/A",AND(IF(AP158&lt;0,TRUE,FALSE),IF(AR158&lt;0.05,TRUE,FALSE)))</f>
        <v>0</v>
      </c>
      <c r="BD158" t="b">
        <f>IF(ISBLANK(AR158),"N/A",AR158&gt;0.05)</f>
        <v>1</v>
      </c>
    </row>
    <row r="159" spans="1:56" x14ac:dyDescent="0.25">
      <c r="A159" t="str">
        <f>INDEX('Country and Variable Crosswalk'!B:B, MATCH('Urban Science Awareness 2015'!B159, 'Country and Variable Crosswalk'!A:A, 0))</f>
        <v>CRI</v>
      </c>
      <c r="B159" s="1">
        <v>188</v>
      </c>
      <c r="C159" t="s">
        <v>201</v>
      </c>
      <c r="D159" t="str">
        <f>INDEX('Country and Variable Crosswalk'!P:P, MATCH('Urban Science Awareness 2015'!C159, 'Country and Variable Crosswalk'!O:O, 0))</f>
        <v>Nuclear waste</v>
      </c>
      <c r="E159">
        <f>IF(AS159=TRUE, 1, 0)</f>
        <v>0</v>
      </c>
      <c r="F159">
        <f>IF(AT159=TRUE, 1, 0)</f>
        <v>0</v>
      </c>
      <c r="G159">
        <f>IF(AU159=TRUE, 1, 0)</f>
        <v>1</v>
      </c>
      <c r="H159">
        <f>IF(AV159=TRUE, 1, 0)</f>
        <v>0</v>
      </c>
      <c r="I159">
        <f>IF(AW159=TRUE, 1, 0)</f>
        <v>0</v>
      </c>
      <c r="J159">
        <f>IF(AX159=TRUE, 1, 0)</f>
        <v>1</v>
      </c>
      <c r="K159">
        <f>IF(AY159=TRUE, 1, 0)</f>
        <v>0</v>
      </c>
      <c r="L159">
        <f>IF(AZ159=TRUE, 1, 0)</f>
        <v>0</v>
      </c>
      <c r="M159">
        <f>IF(BA159=TRUE, 1, 0)</f>
        <v>1</v>
      </c>
      <c r="N159">
        <f>IF(BB159=TRUE, 1, 0)</f>
        <v>0</v>
      </c>
      <c r="O159">
        <f>IF(BC159=TRUE, 1, 0)</f>
        <v>0</v>
      </c>
      <c r="P159">
        <f>IF(BD159=TRUE, 1, 0)</f>
        <v>1</v>
      </c>
      <c r="Q159">
        <v>14.89511545520255</v>
      </c>
      <c r="R159">
        <v>0.59485141395979502</v>
      </c>
      <c r="S159">
        <v>46.147325271952177</v>
      </c>
      <c r="T159">
        <v>0.94135089745627776</v>
      </c>
      <c r="U159">
        <v>29.390998146863581</v>
      </c>
      <c r="V159">
        <v>0.68380160679575042</v>
      </c>
      <c r="W159">
        <v>9.5665611259816838</v>
      </c>
      <c r="X159">
        <v>0.50545192975109265</v>
      </c>
      <c r="Y159">
        <v>15.020533436344429</v>
      </c>
      <c r="Z159">
        <v>1.4229008261543943</v>
      </c>
      <c r="AA159">
        <v>47.702860808728573</v>
      </c>
      <c r="AB159">
        <v>2.2112215908847541</v>
      </c>
      <c r="AC159">
        <v>27.695071916674539</v>
      </c>
      <c r="AD159">
        <v>2.6113366579087849</v>
      </c>
      <c r="AE159">
        <v>9.5815338382524438</v>
      </c>
      <c r="AF159">
        <v>1.5671835595508326</v>
      </c>
      <c r="AG159">
        <v>0.12541798114187941</v>
      </c>
      <c r="AH159">
        <v>1.5182934284971747</v>
      </c>
      <c r="AI159">
        <v>0.93416596456228573</v>
      </c>
      <c r="AJ159">
        <v>1.5555355367763966</v>
      </c>
      <c r="AK159">
        <v>2.4914677146002759</v>
      </c>
      <c r="AL159">
        <v>0.53240100360236209</v>
      </c>
      <c r="AM159">
        <v>-1.6959262301890412</v>
      </c>
      <c r="AN159">
        <v>2.7176926155470844</v>
      </c>
      <c r="AO159">
        <v>0.5326067941218422</v>
      </c>
      <c r="AP159">
        <v>1.4972712270759914E-2</v>
      </c>
      <c r="AQ159">
        <v>1.6371070303421633</v>
      </c>
      <c r="AR159">
        <v>0.99270278046081728</v>
      </c>
      <c r="AS159" t="b">
        <f>IF(ISBLANK(AI159),"N/A",AND(IF(AG159&gt;0,TRUE,FALSE),IF(AI159&lt;0.05,TRUE,FALSE)))</f>
        <v>0</v>
      </c>
      <c r="AT159" t="b">
        <f>IF(ISBLANK(AI159),"N/A",AND(IF(AG159&lt;0,TRUE,FALSE),IF(AI159&lt;0.05,TRUE,FALSE)))</f>
        <v>0</v>
      </c>
      <c r="AU159" t="b">
        <f>IF(ISBLANK(AI159),"N/A",AI159&gt;0.05)</f>
        <v>1</v>
      </c>
      <c r="AV159" t="b">
        <f>IF(ISBLANK(AL159),"N/A",AND(IF(AJ159&gt;0,TRUE,FALSE),IF(AL159&lt;0.05,TRUE,FALSE)))</f>
        <v>0</v>
      </c>
      <c r="AW159" t="b">
        <f>IF(ISBLANK(AL159),"N/A",AND(IF(AJ159&lt;0,TRUE,FALSE),IF(AL159&lt;0.05,TRUE,FALSE)))</f>
        <v>0</v>
      </c>
      <c r="AX159" t="b">
        <f>IF(ISBLANK(AL159),"N/A",AL159&gt;0.05)</f>
        <v>1</v>
      </c>
      <c r="AY159" t="b">
        <f>IF(ISBLANK(AO159),"N/A",AND(IF(AM159&gt;0,TRUE,FALSE),IF(AO159&lt;0.05,TRUE,FALSE)))</f>
        <v>0</v>
      </c>
      <c r="AZ159" t="b">
        <f>IF(ISBLANK(AO159),"N/A",AND(IF(AM159&lt;0,TRUE,FALSE),IF(AO159&lt;0.05,TRUE,FALSE)))</f>
        <v>0</v>
      </c>
      <c r="BA159" t="b">
        <f>IF(ISBLANK(AO159),"N/A",AO159&gt;0.05)</f>
        <v>1</v>
      </c>
      <c r="BB159" t="b">
        <f>IF(ISBLANK(AR159),"N/A",AND(IF(AP159&gt;0,TRUE,FALSE),IF(AR159&lt;0.05,TRUE,FALSE)))</f>
        <v>0</v>
      </c>
      <c r="BC159" t="b">
        <f>IF(ISBLANK(AR159),"N/A",AND(IF(AP159&lt;0,TRUE,FALSE),IF(AR159&lt;0.05,TRUE,FALSE)))</f>
        <v>0</v>
      </c>
      <c r="BD159" t="b">
        <f>IF(ISBLANK(AR159),"N/A",AR159&gt;0.05)</f>
        <v>1</v>
      </c>
    </row>
    <row r="160" spans="1:56" x14ac:dyDescent="0.25">
      <c r="A160" t="str">
        <f>INDEX('Country and Variable Crosswalk'!B:B, MATCH('Urban Science Awareness 2015'!B160, 'Country and Variable Crosswalk'!A:A, 0))</f>
        <v>HRV</v>
      </c>
      <c r="B160" s="1">
        <v>191</v>
      </c>
      <c r="C160" t="s">
        <v>201</v>
      </c>
      <c r="D160" t="str">
        <f>INDEX('Country and Variable Crosswalk'!P:P, MATCH('Urban Science Awareness 2015'!C160, 'Country and Variable Crosswalk'!O:O, 0))</f>
        <v>Nuclear waste</v>
      </c>
      <c r="E160">
        <f>IF(AS160=TRUE, 1, 0)</f>
        <v>0</v>
      </c>
      <c r="F160">
        <f>IF(AT160=TRUE, 1, 0)</f>
        <v>0</v>
      </c>
      <c r="G160">
        <f>IF(AU160=TRUE, 1, 0)</f>
        <v>1</v>
      </c>
      <c r="H160">
        <f>IF(AV160=TRUE, 1, 0)</f>
        <v>0</v>
      </c>
      <c r="I160">
        <f>IF(AW160=TRUE, 1, 0)</f>
        <v>0</v>
      </c>
      <c r="J160">
        <f>IF(AX160=TRUE, 1, 0)</f>
        <v>1</v>
      </c>
      <c r="K160">
        <f>IF(AY160=TRUE, 1, 0)</f>
        <v>0</v>
      </c>
      <c r="L160">
        <f>IF(AZ160=TRUE, 1, 0)</f>
        <v>0</v>
      </c>
      <c r="M160">
        <f>IF(BA160=TRUE, 1, 0)</f>
        <v>1</v>
      </c>
      <c r="N160">
        <f>IF(BB160=TRUE, 1, 0)</f>
        <v>0</v>
      </c>
      <c r="O160">
        <f>IF(BC160=TRUE, 1, 0)</f>
        <v>0</v>
      </c>
      <c r="P160">
        <f>IF(BD160=TRUE, 1, 0)</f>
        <v>1</v>
      </c>
      <c r="Q160">
        <v>6.4184920090497046</v>
      </c>
      <c r="R160">
        <v>0.48990014888383487</v>
      </c>
      <c r="S160">
        <v>35.433102005164137</v>
      </c>
      <c r="T160">
        <v>0.81649243926552761</v>
      </c>
      <c r="U160">
        <v>42.718686601747699</v>
      </c>
      <c r="V160">
        <v>0.96653957032899396</v>
      </c>
      <c r="W160">
        <v>15.429719384038449</v>
      </c>
      <c r="X160">
        <v>0.62438886847492792</v>
      </c>
      <c r="Y160">
        <v>6.1936095040052059</v>
      </c>
      <c r="Z160">
        <v>0.65705256037475301</v>
      </c>
      <c r="AA160">
        <v>35.201237241828892</v>
      </c>
      <c r="AB160">
        <v>1.3052800187459506</v>
      </c>
      <c r="AC160">
        <v>42.850204750830592</v>
      </c>
      <c r="AD160">
        <v>1.2604835890208492</v>
      </c>
      <c r="AE160">
        <v>15.75494850333531</v>
      </c>
      <c r="AF160">
        <v>0.82557214048426564</v>
      </c>
      <c r="AG160">
        <v>-0.22488250504449869</v>
      </c>
      <c r="AH160">
        <v>0.82798316902020963</v>
      </c>
      <c r="AI160">
        <v>0.78592748529723744</v>
      </c>
      <c r="AJ160">
        <v>-0.23186476333524553</v>
      </c>
      <c r="AK160">
        <v>1.5537139636898809</v>
      </c>
      <c r="AL160">
        <v>0.88137010257352522</v>
      </c>
      <c r="AM160">
        <v>0.13151814908289339</v>
      </c>
      <c r="AN160">
        <v>1.6444923615073321</v>
      </c>
      <c r="AO160">
        <v>0.93625720105473154</v>
      </c>
      <c r="AP160">
        <v>0.3252291192968606</v>
      </c>
      <c r="AQ160">
        <v>1.036529771931503</v>
      </c>
      <c r="AR160">
        <v>0.75369780282765664</v>
      </c>
      <c r="AS160" t="b">
        <f>IF(ISBLANK(AI160),"N/A",AND(IF(AG160&gt;0,TRUE,FALSE),IF(AI160&lt;0.05,TRUE,FALSE)))</f>
        <v>0</v>
      </c>
      <c r="AT160" t="b">
        <f>IF(ISBLANK(AI160),"N/A",AND(IF(AG160&lt;0,TRUE,FALSE),IF(AI160&lt;0.05,TRUE,FALSE)))</f>
        <v>0</v>
      </c>
      <c r="AU160" t="b">
        <f>IF(ISBLANK(AI160),"N/A",AI160&gt;0.05)</f>
        <v>1</v>
      </c>
      <c r="AV160" t="b">
        <f>IF(ISBLANK(AL160),"N/A",AND(IF(AJ160&gt;0,TRUE,FALSE),IF(AL160&lt;0.05,TRUE,FALSE)))</f>
        <v>0</v>
      </c>
      <c r="AW160" t="b">
        <f>IF(ISBLANK(AL160),"N/A",AND(IF(AJ160&lt;0,TRUE,FALSE),IF(AL160&lt;0.05,TRUE,FALSE)))</f>
        <v>0</v>
      </c>
      <c r="AX160" t="b">
        <f>IF(ISBLANK(AL160),"N/A",AL160&gt;0.05)</f>
        <v>1</v>
      </c>
      <c r="AY160" t="b">
        <f>IF(ISBLANK(AO160),"N/A",AND(IF(AM160&gt;0,TRUE,FALSE),IF(AO160&lt;0.05,TRUE,FALSE)))</f>
        <v>0</v>
      </c>
      <c r="AZ160" t="b">
        <f>IF(ISBLANK(AO160),"N/A",AND(IF(AM160&lt;0,TRUE,FALSE),IF(AO160&lt;0.05,TRUE,FALSE)))</f>
        <v>0</v>
      </c>
      <c r="BA160" t="b">
        <f>IF(ISBLANK(AO160),"N/A",AO160&gt;0.05)</f>
        <v>1</v>
      </c>
      <c r="BB160" t="b">
        <f>IF(ISBLANK(AR160),"N/A",AND(IF(AP160&gt;0,TRUE,FALSE),IF(AR160&lt;0.05,TRUE,FALSE)))</f>
        <v>0</v>
      </c>
      <c r="BC160" t="b">
        <f>IF(ISBLANK(AR160),"N/A",AND(IF(AP160&lt;0,TRUE,FALSE),IF(AR160&lt;0.05,TRUE,FALSE)))</f>
        <v>0</v>
      </c>
      <c r="BD160" t="b">
        <f>IF(ISBLANK(AR160),"N/A",AR160&gt;0.05)</f>
        <v>1</v>
      </c>
    </row>
    <row r="161" spans="1:56" x14ac:dyDescent="0.25">
      <c r="A161" t="str">
        <f>INDEX('Country and Variable Crosswalk'!B:B, MATCH('Urban Science Awareness 2015'!B161, 'Country and Variable Crosswalk'!A:A, 0))</f>
        <v>CZE</v>
      </c>
      <c r="B161" s="1">
        <v>203</v>
      </c>
      <c r="C161" t="s">
        <v>201</v>
      </c>
      <c r="D161" t="str">
        <f>INDEX('Country and Variable Crosswalk'!P:P, MATCH('Urban Science Awareness 2015'!C161, 'Country and Variable Crosswalk'!O:O, 0))</f>
        <v>Nuclear waste</v>
      </c>
      <c r="E161">
        <f>IF(AS161=TRUE, 1, 0)</f>
        <v>0</v>
      </c>
      <c r="F161">
        <f>IF(AT161=TRUE, 1, 0)</f>
        <v>1</v>
      </c>
      <c r="G161">
        <f>IF(AU161=TRUE, 1, 0)</f>
        <v>0</v>
      </c>
      <c r="H161">
        <f>IF(AV161=TRUE, 1, 0)</f>
        <v>0</v>
      </c>
      <c r="I161">
        <f>IF(AW161=TRUE, 1, 0)</f>
        <v>0</v>
      </c>
      <c r="J161">
        <f>IF(AX161=TRUE, 1, 0)</f>
        <v>1</v>
      </c>
      <c r="K161">
        <f>IF(AY161=TRUE, 1, 0)</f>
        <v>1</v>
      </c>
      <c r="L161">
        <f>IF(AZ161=TRUE, 1, 0)</f>
        <v>0</v>
      </c>
      <c r="M161">
        <f>IF(BA161=TRUE, 1, 0)</f>
        <v>0</v>
      </c>
      <c r="N161">
        <f>IF(BB161=TRUE, 1, 0)</f>
        <v>0</v>
      </c>
      <c r="O161">
        <f>IF(BC161=TRUE, 1, 0)</f>
        <v>0</v>
      </c>
      <c r="P161">
        <f>IF(BD161=TRUE, 1, 0)</f>
        <v>1</v>
      </c>
      <c r="Q161">
        <v>8.2775873312722155</v>
      </c>
      <c r="R161">
        <v>0.47745078603592261</v>
      </c>
      <c r="S161">
        <v>29.170711506204299</v>
      </c>
      <c r="T161">
        <v>0.89122648227053458</v>
      </c>
      <c r="U161">
        <v>49.869197714329843</v>
      </c>
      <c r="V161">
        <v>1.0887504894018676</v>
      </c>
      <c r="W161">
        <v>12.68250344819365</v>
      </c>
      <c r="X161">
        <v>0.49895194705132589</v>
      </c>
      <c r="Y161">
        <v>4.0113758487631328</v>
      </c>
      <c r="Z161">
        <v>0.59743087525893468</v>
      </c>
      <c r="AA161">
        <v>28.870155783178411</v>
      </c>
      <c r="AB161">
        <v>1.7414018750270064</v>
      </c>
      <c r="AC161">
        <v>54.053946700539122</v>
      </c>
      <c r="AD161">
        <v>1.5143589750866502</v>
      </c>
      <c r="AE161">
        <v>13.06452166751934</v>
      </c>
      <c r="AF161">
        <v>1.2300171519590557</v>
      </c>
      <c r="AG161">
        <v>-4.2662114825090827</v>
      </c>
      <c r="AH161">
        <v>0.76448667783889579</v>
      </c>
      <c r="AI161">
        <v>2.3983973850294351E-8</v>
      </c>
      <c r="AJ161">
        <v>-0.30055572302588729</v>
      </c>
      <c r="AK161">
        <v>1.8995099935161432</v>
      </c>
      <c r="AL161">
        <v>0.8742771177216504</v>
      </c>
      <c r="AM161">
        <v>4.1847489862092786</v>
      </c>
      <c r="AN161">
        <v>1.6848259347981835</v>
      </c>
      <c r="AO161">
        <v>1.2999348626993706E-2</v>
      </c>
      <c r="AP161">
        <v>0.38201821932569047</v>
      </c>
      <c r="AQ161">
        <v>1.421714655584809</v>
      </c>
      <c r="AR161">
        <v>0.78815866185503425</v>
      </c>
      <c r="AS161" t="b">
        <f>IF(ISBLANK(AI161),"N/A",AND(IF(AG161&gt;0,TRUE,FALSE),IF(AI161&lt;0.05,TRUE,FALSE)))</f>
        <v>0</v>
      </c>
      <c r="AT161" t="b">
        <f>IF(ISBLANK(AI161),"N/A",AND(IF(AG161&lt;0,TRUE,FALSE),IF(AI161&lt;0.05,TRUE,FALSE)))</f>
        <v>1</v>
      </c>
      <c r="AU161" t="b">
        <f>IF(ISBLANK(AI161),"N/A",AI161&gt;0.05)</f>
        <v>0</v>
      </c>
      <c r="AV161" t="b">
        <f>IF(ISBLANK(AL161),"N/A",AND(IF(AJ161&gt;0,TRUE,FALSE),IF(AL161&lt;0.05,TRUE,FALSE)))</f>
        <v>0</v>
      </c>
      <c r="AW161" t="b">
        <f>IF(ISBLANK(AL161),"N/A",AND(IF(AJ161&lt;0,TRUE,FALSE),IF(AL161&lt;0.05,TRUE,FALSE)))</f>
        <v>0</v>
      </c>
      <c r="AX161" t="b">
        <f>IF(ISBLANK(AL161),"N/A",AL161&gt;0.05)</f>
        <v>1</v>
      </c>
      <c r="AY161" t="b">
        <f>IF(ISBLANK(AO161),"N/A",AND(IF(AM161&gt;0,TRUE,FALSE),IF(AO161&lt;0.05,TRUE,FALSE)))</f>
        <v>1</v>
      </c>
      <c r="AZ161" t="b">
        <f>IF(ISBLANK(AO161),"N/A",AND(IF(AM161&lt;0,TRUE,FALSE),IF(AO161&lt;0.05,TRUE,FALSE)))</f>
        <v>0</v>
      </c>
      <c r="BA161" t="b">
        <f>IF(ISBLANK(AO161),"N/A",AO161&gt;0.05)</f>
        <v>0</v>
      </c>
      <c r="BB161" t="b">
        <f>IF(ISBLANK(AR161),"N/A",AND(IF(AP161&gt;0,TRUE,FALSE),IF(AR161&lt;0.05,TRUE,FALSE)))</f>
        <v>0</v>
      </c>
      <c r="BC161" t="b">
        <f>IF(ISBLANK(AR161),"N/A",AND(IF(AP161&lt;0,TRUE,FALSE),IF(AR161&lt;0.05,TRUE,FALSE)))</f>
        <v>0</v>
      </c>
      <c r="BD161" t="b">
        <f>IF(ISBLANK(AR161),"N/A",AR161&gt;0.05)</f>
        <v>1</v>
      </c>
    </row>
    <row r="162" spans="1:56" x14ac:dyDescent="0.25">
      <c r="A162" t="str">
        <f>INDEX('Country and Variable Crosswalk'!B:B, MATCH('Urban Science Awareness 2015'!B162, 'Country and Variable Crosswalk'!A:A, 0))</f>
        <v>DNK</v>
      </c>
      <c r="B162" s="1">
        <v>208</v>
      </c>
      <c r="C162" t="s">
        <v>201</v>
      </c>
      <c r="D162" t="str">
        <f>INDEX('Country and Variable Crosswalk'!P:P, MATCH('Urban Science Awareness 2015'!C162, 'Country and Variable Crosswalk'!O:O, 0))</f>
        <v>Nuclear waste</v>
      </c>
      <c r="E162">
        <f>IF(AS162=TRUE, 1, 0)</f>
        <v>0</v>
      </c>
      <c r="F162">
        <f>IF(AT162=TRUE, 1, 0)</f>
        <v>0</v>
      </c>
      <c r="G162">
        <f>IF(AU162=TRUE, 1, 0)</f>
        <v>1</v>
      </c>
      <c r="H162">
        <f>IF(AV162=TRUE, 1, 0)</f>
        <v>0</v>
      </c>
      <c r="I162">
        <f>IF(AW162=TRUE, 1, 0)</f>
        <v>0</v>
      </c>
      <c r="J162">
        <f>IF(AX162=TRUE, 1, 0)</f>
        <v>1</v>
      </c>
      <c r="K162">
        <f>IF(AY162=TRUE, 1, 0)</f>
        <v>0</v>
      </c>
      <c r="L162">
        <f>IF(AZ162=TRUE, 1, 0)</f>
        <v>0</v>
      </c>
      <c r="M162">
        <f>IF(BA162=TRUE, 1, 0)</f>
        <v>1</v>
      </c>
      <c r="N162">
        <f>IF(BB162=TRUE, 1, 0)</f>
        <v>0</v>
      </c>
      <c r="O162">
        <f>IF(BC162=TRUE, 1, 0)</f>
        <v>0</v>
      </c>
      <c r="P162">
        <f>IF(BD162=TRUE, 1, 0)</f>
        <v>1</v>
      </c>
      <c r="Q162">
        <v>7.683917909298545</v>
      </c>
      <c r="R162">
        <v>0.48896273108187099</v>
      </c>
      <c r="S162">
        <v>33.540861301762547</v>
      </c>
      <c r="T162">
        <v>1.0484113637648738</v>
      </c>
      <c r="U162">
        <v>42.428632738651842</v>
      </c>
      <c r="V162">
        <v>0.94477943057946445</v>
      </c>
      <c r="W162">
        <v>16.34658805028706</v>
      </c>
      <c r="X162">
        <v>0.89728134341344379</v>
      </c>
      <c r="Y162">
        <v>9.1998085029896579</v>
      </c>
      <c r="Z162">
        <v>1.1538049198978524</v>
      </c>
      <c r="AA162">
        <v>31.0001890730891</v>
      </c>
      <c r="AB162">
        <v>1.6372678573057013</v>
      </c>
      <c r="AC162">
        <v>41.215671589999232</v>
      </c>
      <c r="AD162">
        <v>1.6224712491247482</v>
      </c>
      <c r="AE162">
        <v>18.584330833921999</v>
      </c>
      <c r="AF162">
        <v>1.6219632977904812</v>
      </c>
      <c r="AG162">
        <v>1.5158905936911129</v>
      </c>
      <c r="AH162">
        <v>1.2553417146881358</v>
      </c>
      <c r="AI162">
        <v>0.22721957193477668</v>
      </c>
      <c r="AJ162">
        <v>-2.5406722286734471</v>
      </c>
      <c r="AK162">
        <v>2.0822517439386981</v>
      </c>
      <c r="AL162">
        <v>0.22240569394910073</v>
      </c>
      <c r="AM162">
        <v>-1.2129611486526102</v>
      </c>
      <c r="AN162">
        <v>1.9389504383816247</v>
      </c>
      <c r="AO162">
        <v>0.5315929868608652</v>
      </c>
      <c r="AP162">
        <v>2.2377427836349391</v>
      </c>
      <c r="AQ162">
        <v>2.0192928581089618</v>
      </c>
      <c r="AR162">
        <v>0.26778348259649165</v>
      </c>
      <c r="AS162" t="b">
        <f>IF(ISBLANK(AI162),"N/A",AND(IF(AG162&gt;0,TRUE,FALSE),IF(AI162&lt;0.05,TRUE,FALSE)))</f>
        <v>0</v>
      </c>
      <c r="AT162" t="b">
        <f>IF(ISBLANK(AI162),"N/A",AND(IF(AG162&lt;0,TRUE,FALSE),IF(AI162&lt;0.05,TRUE,FALSE)))</f>
        <v>0</v>
      </c>
      <c r="AU162" t="b">
        <f>IF(ISBLANK(AI162),"N/A",AI162&gt;0.05)</f>
        <v>1</v>
      </c>
      <c r="AV162" t="b">
        <f>IF(ISBLANK(AL162),"N/A",AND(IF(AJ162&gt;0,TRUE,FALSE),IF(AL162&lt;0.05,TRUE,FALSE)))</f>
        <v>0</v>
      </c>
      <c r="AW162" t="b">
        <f>IF(ISBLANK(AL162),"N/A",AND(IF(AJ162&lt;0,TRUE,FALSE),IF(AL162&lt;0.05,TRUE,FALSE)))</f>
        <v>0</v>
      </c>
      <c r="AX162" t="b">
        <f>IF(ISBLANK(AL162),"N/A",AL162&gt;0.05)</f>
        <v>1</v>
      </c>
      <c r="AY162" t="b">
        <f>IF(ISBLANK(AO162),"N/A",AND(IF(AM162&gt;0,TRUE,FALSE),IF(AO162&lt;0.05,TRUE,FALSE)))</f>
        <v>0</v>
      </c>
      <c r="AZ162" t="b">
        <f>IF(ISBLANK(AO162),"N/A",AND(IF(AM162&lt;0,TRUE,FALSE),IF(AO162&lt;0.05,TRUE,FALSE)))</f>
        <v>0</v>
      </c>
      <c r="BA162" t="b">
        <f>IF(ISBLANK(AO162),"N/A",AO162&gt;0.05)</f>
        <v>1</v>
      </c>
      <c r="BB162" t="b">
        <f>IF(ISBLANK(AR162),"N/A",AND(IF(AP162&gt;0,TRUE,FALSE),IF(AR162&lt;0.05,TRUE,FALSE)))</f>
        <v>0</v>
      </c>
      <c r="BC162" t="b">
        <f>IF(ISBLANK(AR162),"N/A",AND(IF(AP162&lt;0,TRUE,FALSE),IF(AR162&lt;0.05,TRUE,FALSE)))</f>
        <v>0</v>
      </c>
      <c r="BD162" t="b">
        <f>IF(ISBLANK(AR162),"N/A",AR162&gt;0.05)</f>
        <v>1</v>
      </c>
    </row>
    <row r="163" spans="1:56" x14ac:dyDescent="0.25">
      <c r="A163" t="str">
        <f>INDEX('Country and Variable Crosswalk'!B:B, MATCH('Urban Science Awareness 2015'!B163, 'Country and Variable Crosswalk'!A:A, 0))</f>
        <v>DOM</v>
      </c>
      <c r="B163" s="1">
        <v>214</v>
      </c>
      <c r="C163" t="s">
        <v>201</v>
      </c>
      <c r="D163" t="str">
        <f>INDEX('Country and Variable Crosswalk'!P:P, MATCH('Urban Science Awareness 2015'!C163, 'Country and Variable Crosswalk'!O:O, 0))</f>
        <v>Nuclear waste</v>
      </c>
      <c r="E163">
        <f>IF(AS163=TRUE, 1, 0)</f>
        <v>0</v>
      </c>
      <c r="F163">
        <f>IF(AT163=TRUE, 1, 0)</f>
        <v>1</v>
      </c>
      <c r="G163">
        <f>IF(AU163=TRUE, 1, 0)</f>
        <v>0</v>
      </c>
      <c r="H163">
        <f>IF(AV163=TRUE, 1, 0)</f>
        <v>0</v>
      </c>
      <c r="I163">
        <f>IF(AW163=TRUE, 1, 0)</f>
        <v>0</v>
      </c>
      <c r="J163">
        <f>IF(AX163=TRUE, 1, 0)</f>
        <v>1</v>
      </c>
      <c r="K163">
        <f>IF(AY163=TRUE, 1, 0)</f>
        <v>1</v>
      </c>
      <c r="L163">
        <f>IF(AZ163=TRUE, 1, 0)</f>
        <v>0</v>
      </c>
      <c r="M163">
        <f>IF(BA163=TRUE, 1, 0)</f>
        <v>0</v>
      </c>
      <c r="N163">
        <f>IF(BB163=TRUE, 1, 0)</f>
        <v>0</v>
      </c>
      <c r="O163">
        <f>IF(BC163=TRUE, 1, 0)</f>
        <v>0</v>
      </c>
      <c r="P163">
        <f>IF(BD163=TRUE, 1, 0)</f>
        <v>1</v>
      </c>
      <c r="Q163">
        <v>14.01393105165269</v>
      </c>
      <c r="R163">
        <v>0.93189975616919685</v>
      </c>
      <c r="S163">
        <v>35.193859924210997</v>
      </c>
      <c r="T163">
        <v>1.1699907416680615</v>
      </c>
      <c r="U163">
        <v>31.3955428281762</v>
      </c>
      <c r="V163">
        <v>1.2533005353745239</v>
      </c>
      <c r="W163">
        <v>19.396666195960119</v>
      </c>
      <c r="X163">
        <v>1.0491871177440593</v>
      </c>
      <c r="Y163">
        <v>10.430991832101491</v>
      </c>
      <c r="Z163">
        <v>1.094629289527167</v>
      </c>
      <c r="AA163">
        <v>35.9642158783629</v>
      </c>
      <c r="AB163">
        <v>1.4601664831229495</v>
      </c>
      <c r="AC163">
        <v>35.917115705827598</v>
      </c>
      <c r="AD163">
        <v>1.8731289128354549</v>
      </c>
      <c r="AE163">
        <v>17.687676583708001</v>
      </c>
      <c r="AF163">
        <v>1.4415276110212987</v>
      </c>
      <c r="AG163">
        <v>-3.5829392195512</v>
      </c>
      <c r="AH163">
        <v>1.4228646770238405</v>
      </c>
      <c r="AI163">
        <v>1.1798424241310232E-2</v>
      </c>
      <c r="AJ163">
        <v>0.77035595415190272</v>
      </c>
      <c r="AK163">
        <v>1.7795605275337254</v>
      </c>
      <c r="AL163">
        <v>0.6650938697551988</v>
      </c>
      <c r="AM163">
        <v>4.5215728776513977</v>
      </c>
      <c r="AN163">
        <v>2.1518586897708234</v>
      </c>
      <c r="AO163">
        <v>3.5619849735208341E-2</v>
      </c>
      <c r="AP163">
        <v>-1.7089896122521182</v>
      </c>
      <c r="AQ163">
        <v>1.6038440838904122</v>
      </c>
      <c r="AR163">
        <v>0.28662329126669478</v>
      </c>
      <c r="AS163" t="b">
        <f>IF(ISBLANK(AI163),"N/A",AND(IF(AG163&gt;0,TRUE,FALSE),IF(AI163&lt;0.05,TRUE,FALSE)))</f>
        <v>0</v>
      </c>
      <c r="AT163" t="b">
        <f>IF(ISBLANK(AI163),"N/A",AND(IF(AG163&lt;0,TRUE,FALSE),IF(AI163&lt;0.05,TRUE,FALSE)))</f>
        <v>1</v>
      </c>
      <c r="AU163" t="b">
        <f>IF(ISBLANK(AI163),"N/A",AI163&gt;0.05)</f>
        <v>0</v>
      </c>
      <c r="AV163" t="b">
        <f>IF(ISBLANK(AL163),"N/A",AND(IF(AJ163&gt;0,TRUE,FALSE),IF(AL163&lt;0.05,TRUE,FALSE)))</f>
        <v>0</v>
      </c>
      <c r="AW163" t="b">
        <f>IF(ISBLANK(AL163),"N/A",AND(IF(AJ163&lt;0,TRUE,FALSE),IF(AL163&lt;0.05,TRUE,FALSE)))</f>
        <v>0</v>
      </c>
      <c r="AX163" t="b">
        <f>IF(ISBLANK(AL163),"N/A",AL163&gt;0.05)</f>
        <v>1</v>
      </c>
      <c r="AY163" t="b">
        <f>IF(ISBLANK(AO163),"N/A",AND(IF(AM163&gt;0,TRUE,FALSE),IF(AO163&lt;0.05,TRUE,FALSE)))</f>
        <v>1</v>
      </c>
      <c r="AZ163" t="b">
        <f>IF(ISBLANK(AO163),"N/A",AND(IF(AM163&lt;0,TRUE,FALSE),IF(AO163&lt;0.05,TRUE,FALSE)))</f>
        <v>0</v>
      </c>
      <c r="BA163" t="b">
        <f>IF(ISBLANK(AO163),"N/A",AO163&gt;0.05)</f>
        <v>0</v>
      </c>
      <c r="BB163" t="b">
        <f>IF(ISBLANK(AR163),"N/A",AND(IF(AP163&gt;0,TRUE,FALSE),IF(AR163&lt;0.05,TRUE,FALSE)))</f>
        <v>0</v>
      </c>
      <c r="BC163" t="b">
        <f>IF(ISBLANK(AR163),"N/A",AND(IF(AP163&lt;0,TRUE,FALSE),IF(AR163&lt;0.05,TRUE,FALSE)))</f>
        <v>0</v>
      </c>
      <c r="BD163" t="b">
        <f>IF(ISBLANK(AR163),"N/A",AR163&gt;0.05)</f>
        <v>1</v>
      </c>
    </row>
    <row r="164" spans="1:56" x14ac:dyDescent="0.25">
      <c r="A164" t="str">
        <f>INDEX('Country and Variable Crosswalk'!B:B, MATCH('Urban Science Awareness 2015'!B164, 'Country and Variable Crosswalk'!A:A, 0))</f>
        <v>EST</v>
      </c>
      <c r="B164" s="1">
        <v>233</v>
      </c>
      <c r="C164" t="s">
        <v>201</v>
      </c>
      <c r="D164" t="str">
        <f>INDEX('Country and Variable Crosswalk'!P:P, MATCH('Urban Science Awareness 2015'!C164, 'Country and Variable Crosswalk'!O:O, 0))</f>
        <v>Nuclear waste</v>
      </c>
      <c r="E164">
        <f>IF(AS164=TRUE, 1, 0)</f>
        <v>0</v>
      </c>
      <c r="F164">
        <f>IF(AT164=TRUE, 1, 0)</f>
        <v>0</v>
      </c>
      <c r="G164">
        <f>IF(AU164=TRUE, 1, 0)</f>
        <v>1</v>
      </c>
      <c r="H164">
        <f>IF(AV164=TRUE, 1, 0)</f>
        <v>0</v>
      </c>
      <c r="I164">
        <f>IF(AW164=TRUE, 1, 0)</f>
        <v>0</v>
      </c>
      <c r="J164">
        <f>IF(AX164=TRUE, 1, 0)</f>
        <v>1</v>
      </c>
      <c r="K164">
        <f>IF(AY164=TRUE, 1, 0)</f>
        <v>0</v>
      </c>
      <c r="L164">
        <f>IF(AZ164=TRUE, 1, 0)</f>
        <v>0</v>
      </c>
      <c r="M164">
        <f>IF(BA164=TRUE, 1, 0)</f>
        <v>1</v>
      </c>
      <c r="N164">
        <f>IF(BB164=TRUE, 1, 0)</f>
        <v>0</v>
      </c>
      <c r="O164">
        <f>IF(BC164=TRUE, 1, 0)</f>
        <v>0</v>
      </c>
      <c r="P164">
        <f>IF(BD164=TRUE, 1, 0)</f>
        <v>1</v>
      </c>
      <c r="Q164">
        <v>6.1297520812973332</v>
      </c>
      <c r="R164">
        <v>0.46621316052529133</v>
      </c>
      <c r="S164">
        <v>33.204118979315588</v>
      </c>
      <c r="T164">
        <v>0.98548925785479391</v>
      </c>
      <c r="U164">
        <v>44.137311179713883</v>
      </c>
      <c r="V164">
        <v>1.009218448619605</v>
      </c>
      <c r="W164">
        <v>16.528817759673188</v>
      </c>
      <c r="X164">
        <v>0.87590985044397007</v>
      </c>
      <c r="Y164">
        <v>5.1405347055429296</v>
      </c>
      <c r="Z164">
        <v>0.73016823063615677</v>
      </c>
      <c r="AA164">
        <v>32.296044064721492</v>
      </c>
      <c r="AB164">
        <v>1.1201976561415021</v>
      </c>
      <c r="AC164">
        <v>45.773219340187197</v>
      </c>
      <c r="AD164">
        <v>1.1580472333638032</v>
      </c>
      <c r="AE164">
        <v>16.790201889548388</v>
      </c>
      <c r="AF164">
        <v>0.90062989727587139</v>
      </c>
      <c r="AG164">
        <v>-0.98921737575440361</v>
      </c>
      <c r="AH164">
        <v>0.87091126339838976</v>
      </c>
      <c r="AI164">
        <v>0.25602279938918515</v>
      </c>
      <c r="AJ164">
        <v>-0.90807491459409562</v>
      </c>
      <c r="AK164">
        <v>1.4713964181155963</v>
      </c>
      <c r="AL164">
        <v>0.53713461950190622</v>
      </c>
      <c r="AM164">
        <v>1.6359081604733134</v>
      </c>
      <c r="AN164">
        <v>1.5962197125877984</v>
      </c>
      <c r="AO164">
        <v>0.3054273510086149</v>
      </c>
      <c r="AP164">
        <v>0.26138412987519999</v>
      </c>
      <c r="AQ164">
        <v>1.3377701251757037</v>
      </c>
      <c r="AR164">
        <v>0.84508926831545161</v>
      </c>
      <c r="AS164" t="b">
        <f>IF(ISBLANK(AI164),"N/A",AND(IF(AG164&gt;0,TRUE,FALSE),IF(AI164&lt;0.05,TRUE,FALSE)))</f>
        <v>0</v>
      </c>
      <c r="AT164" t="b">
        <f>IF(ISBLANK(AI164),"N/A",AND(IF(AG164&lt;0,TRUE,FALSE),IF(AI164&lt;0.05,TRUE,FALSE)))</f>
        <v>0</v>
      </c>
      <c r="AU164" t="b">
        <f>IF(ISBLANK(AI164),"N/A",AI164&gt;0.05)</f>
        <v>1</v>
      </c>
      <c r="AV164" t="b">
        <f>IF(ISBLANK(AL164),"N/A",AND(IF(AJ164&gt;0,TRUE,FALSE),IF(AL164&lt;0.05,TRUE,FALSE)))</f>
        <v>0</v>
      </c>
      <c r="AW164" t="b">
        <f>IF(ISBLANK(AL164),"N/A",AND(IF(AJ164&lt;0,TRUE,FALSE),IF(AL164&lt;0.05,TRUE,FALSE)))</f>
        <v>0</v>
      </c>
      <c r="AX164" t="b">
        <f>IF(ISBLANK(AL164),"N/A",AL164&gt;0.05)</f>
        <v>1</v>
      </c>
      <c r="AY164" t="b">
        <f>IF(ISBLANK(AO164),"N/A",AND(IF(AM164&gt;0,TRUE,FALSE),IF(AO164&lt;0.05,TRUE,FALSE)))</f>
        <v>0</v>
      </c>
      <c r="AZ164" t="b">
        <f>IF(ISBLANK(AO164),"N/A",AND(IF(AM164&lt;0,TRUE,FALSE),IF(AO164&lt;0.05,TRUE,FALSE)))</f>
        <v>0</v>
      </c>
      <c r="BA164" t="b">
        <f>IF(ISBLANK(AO164),"N/A",AO164&gt;0.05)</f>
        <v>1</v>
      </c>
      <c r="BB164" t="b">
        <f>IF(ISBLANK(AR164),"N/A",AND(IF(AP164&gt;0,TRUE,FALSE),IF(AR164&lt;0.05,TRUE,FALSE)))</f>
        <v>0</v>
      </c>
      <c r="BC164" t="b">
        <f>IF(ISBLANK(AR164),"N/A",AND(IF(AP164&lt;0,TRUE,FALSE),IF(AR164&lt;0.05,TRUE,FALSE)))</f>
        <v>0</v>
      </c>
      <c r="BD164" t="b">
        <f>IF(ISBLANK(AR164),"N/A",AR164&gt;0.05)</f>
        <v>1</v>
      </c>
    </row>
    <row r="165" spans="1:56" x14ac:dyDescent="0.25">
      <c r="A165" t="str">
        <f>INDEX('Country and Variable Crosswalk'!B:B, MATCH('Urban Science Awareness 2015'!B165, 'Country and Variable Crosswalk'!A:A, 0))</f>
        <v>FIN</v>
      </c>
      <c r="B165" s="1">
        <v>246</v>
      </c>
      <c r="C165" t="s">
        <v>201</v>
      </c>
      <c r="D165" t="str">
        <f>INDEX('Country and Variable Crosswalk'!P:P, MATCH('Urban Science Awareness 2015'!C165, 'Country and Variable Crosswalk'!O:O, 0))</f>
        <v>Nuclear waste</v>
      </c>
      <c r="E165">
        <f>IF(AS165=TRUE, 1, 0)</f>
        <v>0</v>
      </c>
      <c r="F165">
        <f>IF(AT165=TRUE, 1, 0)</f>
        <v>0</v>
      </c>
      <c r="G165">
        <f>IF(AU165=TRUE, 1, 0)</f>
        <v>1</v>
      </c>
      <c r="H165">
        <f>IF(AV165=TRUE, 1, 0)</f>
        <v>0</v>
      </c>
      <c r="I165">
        <f>IF(AW165=TRUE, 1, 0)</f>
        <v>0</v>
      </c>
      <c r="J165">
        <f>IF(AX165=TRUE, 1, 0)</f>
        <v>1</v>
      </c>
      <c r="K165">
        <f>IF(AY165=TRUE, 1, 0)</f>
        <v>0</v>
      </c>
      <c r="L165">
        <f>IF(AZ165=TRUE, 1, 0)</f>
        <v>1</v>
      </c>
      <c r="M165">
        <f>IF(BA165=TRUE, 1, 0)</f>
        <v>0</v>
      </c>
      <c r="N165">
        <f>IF(BB165=TRUE, 1, 0)</f>
        <v>1</v>
      </c>
      <c r="O165">
        <f>IF(BC165=TRUE, 1, 0)</f>
        <v>0</v>
      </c>
      <c r="P165">
        <f>IF(BD165=TRUE, 1, 0)</f>
        <v>0</v>
      </c>
      <c r="Q165">
        <v>3.704017859966342</v>
      </c>
      <c r="R165">
        <v>0.33382096271809281</v>
      </c>
      <c r="S165">
        <v>30.74896548665102</v>
      </c>
      <c r="T165">
        <v>0.94191244214623437</v>
      </c>
      <c r="U165">
        <v>51.078005354362347</v>
      </c>
      <c r="V165">
        <v>1.0875127967969012</v>
      </c>
      <c r="W165">
        <v>14.469011299020281</v>
      </c>
      <c r="X165">
        <v>0.78626851416616061</v>
      </c>
      <c r="Y165">
        <v>4.0378377583155833</v>
      </c>
      <c r="Z165">
        <v>0.73298744244916547</v>
      </c>
      <c r="AA165">
        <v>29.157143595352409</v>
      </c>
      <c r="AB165">
        <v>1.1674884332792768</v>
      </c>
      <c r="AC165">
        <v>47.398952289831882</v>
      </c>
      <c r="AD165">
        <v>1.2408969989857788</v>
      </c>
      <c r="AE165">
        <v>19.406066356500109</v>
      </c>
      <c r="AF165">
        <v>0.96768143885300884</v>
      </c>
      <c r="AG165">
        <v>0.33381989834924131</v>
      </c>
      <c r="AH165">
        <v>0.82925677066360926</v>
      </c>
      <c r="AI165">
        <v>0.68727700473007525</v>
      </c>
      <c r="AJ165">
        <v>-1.5918218912986113</v>
      </c>
      <c r="AK165">
        <v>1.5486982650551</v>
      </c>
      <c r="AL165">
        <v>0.30402270728147873</v>
      </c>
      <c r="AM165">
        <v>-3.6790530645304642</v>
      </c>
      <c r="AN165">
        <v>1.6230589329136382</v>
      </c>
      <c r="AO165">
        <v>2.3406096059390726E-2</v>
      </c>
      <c r="AP165">
        <v>4.937055057479828</v>
      </c>
      <c r="AQ165">
        <v>1.2861250500241255</v>
      </c>
      <c r="AR165">
        <v>1.2368476910820493E-4</v>
      </c>
      <c r="AS165" t="b">
        <f>IF(ISBLANK(AI165),"N/A",AND(IF(AG165&gt;0,TRUE,FALSE),IF(AI165&lt;0.05,TRUE,FALSE)))</f>
        <v>0</v>
      </c>
      <c r="AT165" t="b">
        <f>IF(ISBLANK(AI165),"N/A",AND(IF(AG165&lt;0,TRUE,FALSE),IF(AI165&lt;0.05,TRUE,FALSE)))</f>
        <v>0</v>
      </c>
      <c r="AU165" t="b">
        <f>IF(ISBLANK(AI165),"N/A",AI165&gt;0.05)</f>
        <v>1</v>
      </c>
      <c r="AV165" t="b">
        <f>IF(ISBLANK(AL165),"N/A",AND(IF(AJ165&gt;0,TRUE,FALSE),IF(AL165&lt;0.05,TRUE,FALSE)))</f>
        <v>0</v>
      </c>
      <c r="AW165" t="b">
        <f>IF(ISBLANK(AL165),"N/A",AND(IF(AJ165&lt;0,TRUE,FALSE),IF(AL165&lt;0.05,TRUE,FALSE)))</f>
        <v>0</v>
      </c>
      <c r="AX165" t="b">
        <f>IF(ISBLANK(AL165),"N/A",AL165&gt;0.05)</f>
        <v>1</v>
      </c>
      <c r="AY165" t="b">
        <f>IF(ISBLANK(AO165),"N/A",AND(IF(AM165&gt;0,TRUE,FALSE),IF(AO165&lt;0.05,TRUE,FALSE)))</f>
        <v>0</v>
      </c>
      <c r="AZ165" t="b">
        <f>IF(ISBLANK(AO165),"N/A",AND(IF(AM165&lt;0,TRUE,FALSE),IF(AO165&lt;0.05,TRUE,FALSE)))</f>
        <v>1</v>
      </c>
      <c r="BA165" t="b">
        <f>IF(ISBLANK(AO165),"N/A",AO165&gt;0.05)</f>
        <v>0</v>
      </c>
      <c r="BB165" t="b">
        <f>IF(ISBLANK(AR165),"N/A",AND(IF(AP165&gt;0,TRUE,FALSE),IF(AR165&lt;0.05,TRUE,FALSE)))</f>
        <v>1</v>
      </c>
      <c r="BC165" t="b">
        <f>IF(ISBLANK(AR165),"N/A",AND(IF(AP165&lt;0,TRUE,FALSE),IF(AR165&lt;0.05,TRUE,FALSE)))</f>
        <v>0</v>
      </c>
      <c r="BD165" t="b">
        <f>IF(ISBLANK(AR165),"N/A",AR165&gt;0.05)</f>
        <v>0</v>
      </c>
    </row>
    <row r="166" spans="1:56" x14ac:dyDescent="0.25">
      <c r="A166" t="str">
        <f>INDEX('Country and Variable Crosswalk'!B:B, MATCH('Urban Science Awareness 2015'!B166, 'Country and Variable Crosswalk'!A:A, 0))</f>
        <v>FRA</v>
      </c>
      <c r="B166" s="1">
        <v>250</v>
      </c>
      <c r="C166" t="s">
        <v>201</v>
      </c>
      <c r="D166" t="str">
        <f>INDEX('Country and Variable Crosswalk'!P:P, MATCH('Urban Science Awareness 2015'!C166, 'Country and Variable Crosswalk'!O:O, 0))</f>
        <v>Nuclear waste</v>
      </c>
      <c r="E166">
        <f>IF(AS166=TRUE, 1, 0)</f>
        <v>0</v>
      </c>
      <c r="F166">
        <f>IF(AT166=TRUE, 1, 0)</f>
        <v>0</v>
      </c>
      <c r="G166">
        <f>IF(AU166=TRUE, 1, 0)</f>
        <v>1</v>
      </c>
      <c r="H166">
        <f>IF(AV166=TRUE, 1, 0)</f>
        <v>0</v>
      </c>
      <c r="I166">
        <f>IF(AW166=TRUE, 1, 0)</f>
        <v>0</v>
      </c>
      <c r="J166">
        <f>IF(AX166=TRUE, 1, 0)</f>
        <v>1</v>
      </c>
      <c r="K166">
        <f>IF(AY166=TRUE, 1, 0)</f>
        <v>0</v>
      </c>
      <c r="L166">
        <f>IF(AZ166=TRUE, 1, 0)</f>
        <v>0</v>
      </c>
      <c r="M166">
        <f>IF(BA166=TRUE, 1, 0)</f>
        <v>1</v>
      </c>
      <c r="N166">
        <f>IF(BB166=TRUE, 1, 0)</f>
        <v>0</v>
      </c>
      <c r="O166">
        <f>IF(BC166=TRUE, 1, 0)</f>
        <v>0</v>
      </c>
      <c r="P166">
        <f>IF(BD166=TRUE, 1, 0)</f>
        <v>1</v>
      </c>
      <c r="Q166">
        <v>7.0541239993459364</v>
      </c>
      <c r="R166">
        <v>0.46759454661033478</v>
      </c>
      <c r="S166">
        <v>42.455412756784092</v>
      </c>
      <c r="T166">
        <v>0.80990850793475555</v>
      </c>
      <c r="U166">
        <v>39.44899534027703</v>
      </c>
      <c r="V166">
        <v>0.78001353903124981</v>
      </c>
      <c r="W166">
        <v>11.041467903592929</v>
      </c>
      <c r="X166">
        <v>0.5991608566264347</v>
      </c>
      <c r="Y166">
        <v>7.1529926194227151</v>
      </c>
      <c r="Z166">
        <v>0.75436213274454422</v>
      </c>
      <c r="AA166">
        <v>42.440224748668761</v>
      </c>
      <c r="AB166">
        <v>1.2015980365100205</v>
      </c>
      <c r="AC166">
        <v>38.98746523941545</v>
      </c>
      <c r="AD166">
        <v>1.3277621099752146</v>
      </c>
      <c r="AE166">
        <v>11.419317392493079</v>
      </c>
      <c r="AF166">
        <v>0.99665640981298487</v>
      </c>
      <c r="AG166">
        <v>9.8868620076778768E-2</v>
      </c>
      <c r="AH166">
        <v>0.94963141889426739</v>
      </c>
      <c r="AI166">
        <v>0.91707997177856282</v>
      </c>
      <c r="AJ166">
        <v>-1.5188008115330831E-2</v>
      </c>
      <c r="AK166">
        <v>1.381557504816098</v>
      </c>
      <c r="AL166">
        <v>0.99122871610130714</v>
      </c>
      <c r="AM166">
        <v>-0.46153010086158019</v>
      </c>
      <c r="AN166">
        <v>1.5093116400805122</v>
      </c>
      <c r="AO166">
        <v>0.75976570598964999</v>
      </c>
      <c r="AP166">
        <v>0.37784948890015002</v>
      </c>
      <c r="AQ166">
        <v>1.1272007573898699</v>
      </c>
      <c r="AR166">
        <v>0.73746632909859255</v>
      </c>
      <c r="AS166" t="b">
        <f>IF(ISBLANK(AI166),"N/A",AND(IF(AG166&gt;0,TRUE,FALSE),IF(AI166&lt;0.05,TRUE,FALSE)))</f>
        <v>0</v>
      </c>
      <c r="AT166" t="b">
        <f>IF(ISBLANK(AI166),"N/A",AND(IF(AG166&lt;0,TRUE,FALSE),IF(AI166&lt;0.05,TRUE,FALSE)))</f>
        <v>0</v>
      </c>
      <c r="AU166" t="b">
        <f>IF(ISBLANK(AI166),"N/A",AI166&gt;0.05)</f>
        <v>1</v>
      </c>
      <c r="AV166" t="b">
        <f>IF(ISBLANK(AL166),"N/A",AND(IF(AJ166&gt;0,TRUE,FALSE),IF(AL166&lt;0.05,TRUE,FALSE)))</f>
        <v>0</v>
      </c>
      <c r="AW166" t="b">
        <f>IF(ISBLANK(AL166),"N/A",AND(IF(AJ166&lt;0,TRUE,FALSE),IF(AL166&lt;0.05,TRUE,FALSE)))</f>
        <v>0</v>
      </c>
      <c r="AX166" t="b">
        <f>IF(ISBLANK(AL166),"N/A",AL166&gt;0.05)</f>
        <v>1</v>
      </c>
      <c r="AY166" t="b">
        <f>IF(ISBLANK(AO166),"N/A",AND(IF(AM166&gt;0,TRUE,FALSE),IF(AO166&lt;0.05,TRUE,FALSE)))</f>
        <v>0</v>
      </c>
      <c r="AZ166" t="b">
        <f>IF(ISBLANK(AO166),"N/A",AND(IF(AM166&lt;0,TRUE,FALSE),IF(AO166&lt;0.05,TRUE,FALSE)))</f>
        <v>0</v>
      </c>
      <c r="BA166" t="b">
        <f>IF(ISBLANK(AO166),"N/A",AO166&gt;0.05)</f>
        <v>1</v>
      </c>
      <c r="BB166" t="b">
        <f>IF(ISBLANK(AR166),"N/A",AND(IF(AP166&gt;0,TRUE,FALSE),IF(AR166&lt;0.05,TRUE,FALSE)))</f>
        <v>0</v>
      </c>
      <c r="BC166" t="b">
        <f>IF(ISBLANK(AR166),"N/A",AND(IF(AP166&lt;0,TRUE,FALSE),IF(AR166&lt;0.05,TRUE,FALSE)))</f>
        <v>0</v>
      </c>
      <c r="BD166" t="b">
        <f>IF(ISBLANK(AR166),"N/A",AR166&gt;0.05)</f>
        <v>1</v>
      </c>
    </row>
    <row r="167" spans="1:56" x14ac:dyDescent="0.25">
      <c r="A167" t="str">
        <f>INDEX('Country and Variable Crosswalk'!B:B, MATCH('Urban Science Awareness 2015'!B167, 'Country and Variable Crosswalk'!A:A, 0))</f>
        <v>GEO</v>
      </c>
      <c r="B167" s="1">
        <v>268</v>
      </c>
      <c r="C167" t="s">
        <v>201</v>
      </c>
      <c r="D167" t="str">
        <f>INDEX('Country and Variable Crosswalk'!P:P, MATCH('Urban Science Awareness 2015'!C167, 'Country and Variable Crosswalk'!O:O, 0))</f>
        <v>Nuclear waste</v>
      </c>
      <c r="E167">
        <f>IF(AS167=TRUE, 1, 0)</f>
        <v>0</v>
      </c>
      <c r="F167">
        <f>IF(AT167=TRUE, 1, 0)</f>
        <v>1</v>
      </c>
      <c r="G167">
        <f>IF(AU167=TRUE, 1, 0)</f>
        <v>0</v>
      </c>
      <c r="H167">
        <f>IF(AV167=TRUE, 1, 0)</f>
        <v>1</v>
      </c>
      <c r="I167">
        <f>IF(AW167=TRUE, 1, 0)</f>
        <v>0</v>
      </c>
      <c r="J167">
        <f>IF(AX167=TRUE, 1, 0)</f>
        <v>0</v>
      </c>
      <c r="K167">
        <f>IF(AY167=TRUE, 1, 0)</f>
        <v>0</v>
      </c>
      <c r="L167">
        <f>IF(AZ167=TRUE, 1, 0)</f>
        <v>0</v>
      </c>
      <c r="M167">
        <f>IF(BA167=TRUE, 1, 0)</f>
        <v>1</v>
      </c>
      <c r="N167">
        <f>IF(BB167=TRUE, 1, 0)</f>
        <v>0</v>
      </c>
      <c r="O167">
        <f>IF(BC167=TRUE, 1, 0)</f>
        <v>0</v>
      </c>
      <c r="P167">
        <f>IF(BD167=TRUE, 1, 0)</f>
        <v>1</v>
      </c>
      <c r="Q167">
        <v>11.13409609620094</v>
      </c>
      <c r="R167">
        <v>0.7252922079264974</v>
      </c>
      <c r="S167">
        <v>29.993766752076851</v>
      </c>
      <c r="T167">
        <v>1.057570334068509</v>
      </c>
      <c r="U167">
        <v>42.26916459695596</v>
      </c>
      <c r="V167">
        <v>1.1450041964976501</v>
      </c>
      <c r="W167">
        <v>16.602972554766261</v>
      </c>
      <c r="X167">
        <v>1.0127703533942516</v>
      </c>
      <c r="Y167">
        <v>8.1224229264029972</v>
      </c>
      <c r="Z167">
        <v>0.65760509068686335</v>
      </c>
      <c r="AA167">
        <v>34.819773262066498</v>
      </c>
      <c r="AB167">
        <v>0.96697557113167409</v>
      </c>
      <c r="AC167">
        <v>40.511016128311269</v>
      </c>
      <c r="AD167">
        <v>1.3176582611544971</v>
      </c>
      <c r="AE167">
        <v>16.54678768321924</v>
      </c>
      <c r="AF167">
        <v>1.0333235918010171</v>
      </c>
      <c r="AG167">
        <v>-3.0116731697979429</v>
      </c>
      <c r="AH167">
        <v>0.91163442326581912</v>
      </c>
      <c r="AI167">
        <v>9.5452782484294529E-4</v>
      </c>
      <c r="AJ167">
        <v>4.8260065099896465</v>
      </c>
      <c r="AK167">
        <v>1.4155239531361996</v>
      </c>
      <c r="AL167">
        <v>6.511957698442537E-4</v>
      </c>
      <c r="AM167">
        <v>-1.7581484686446913</v>
      </c>
      <c r="AN167">
        <v>1.7258603004840569</v>
      </c>
      <c r="AO167">
        <v>0.3083414005882617</v>
      </c>
      <c r="AP167">
        <v>-5.6184871547021231E-2</v>
      </c>
      <c r="AQ167">
        <v>1.4992008236470731</v>
      </c>
      <c r="AR167">
        <v>0.97010503903650347</v>
      </c>
      <c r="AS167" t="b">
        <f>IF(ISBLANK(AI167),"N/A",AND(IF(AG167&gt;0,TRUE,FALSE),IF(AI167&lt;0.05,TRUE,FALSE)))</f>
        <v>0</v>
      </c>
      <c r="AT167" t="b">
        <f>IF(ISBLANK(AI167),"N/A",AND(IF(AG167&lt;0,TRUE,FALSE),IF(AI167&lt;0.05,TRUE,FALSE)))</f>
        <v>1</v>
      </c>
      <c r="AU167" t="b">
        <f>IF(ISBLANK(AI167),"N/A",AI167&gt;0.05)</f>
        <v>0</v>
      </c>
      <c r="AV167" t="b">
        <f>IF(ISBLANK(AL167),"N/A",AND(IF(AJ167&gt;0,TRUE,FALSE),IF(AL167&lt;0.05,TRUE,FALSE)))</f>
        <v>1</v>
      </c>
      <c r="AW167" t="b">
        <f>IF(ISBLANK(AL167),"N/A",AND(IF(AJ167&lt;0,TRUE,FALSE),IF(AL167&lt;0.05,TRUE,FALSE)))</f>
        <v>0</v>
      </c>
      <c r="AX167" t="b">
        <f>IF(ISBLANK(AL167),"N/A",AL167&gt;0.05)</f>
        <v>0</v>
      </c>
      <c r="AY167" t="b">
        <f>IF(ISBLANK(AO167),"N/A",AND(IF(AM167&gt;0,TRUE,FALSE),IF(AO167&lt;0.05,TRUE,FALSE)))</f>
        <v>0</v>
      </c>
      <c r="AZ167" t="b">
        <f>IF(ISBLANK(AO167),"N/A",AND(IF(AM167&lt;0,TRUE,FALSE),IF(AO167&lt;0.05,TRUE,FALSE)))</f>
        <v>0</v>
      </c>
      <c r="BA167" t="b">
        <f>IF(ISBLANK(AO167),"N/A",AO167&gt;0.05)</f>
        <v>1</v>
      </c>
      <c r="BB167" t="b">
        <f>IF(ISBLANK(AR167),"N/A",AND(IF(AP167&gt;0,TRUE,FALSE),IF(AR167&lt;0.05,TRUE,FALSE)))</f>
        <v>0</v>
      </c>
      <c r="BC167" t="b">
        <f>IF(ISBLANK(AR167),"N/A",AND(IF(AP167&lt;0,TRUE,FALSE),IF(AR167&lt;0.05,TRUE,FALSE)))</f>
        <v>0</v>
      </c>
      <c r="BD167" t="b">
        <f>IF(ISBLANK(AR167),"N/A",AR167&gt;0.05)</f>
        <v>1</v>
      </c>
    </row>
    <row r="168" spans="1:56" x14ac:dyDescent="0.25">
      <c r="A168" t="str">
        <f>INDEX('Country and Variable Crosswalk'!B:B, MATCH('Urban Science Awareness 2015'!B168, 'Country and Variable Crosswalk'!A:A, 0))</f>
        <v>DEU</v>
      </c>
      <c r="B168" s="1">
        <v>276</v>
      </c>
      <c r="C168" t="s">
        <v>201</v>
      </c>
      <c r="D168" t="str">
        <f>INDEX('Country and Variable Crosswalk'!P:P, MATCH('Urban Science Awareness 2015'!C168, 'Country and Variable Crosswalk'!O:O, 0))</f>
        <v>Nuclear waste</v>
      </c>
      <c r="E168">
        <f>IF(AS168=TRUE, 1, 0)</f>
        <v>1</v>
      </c>
      <c r="F168">
        <f>IF(AT168=TRUE, 1, 0)</f>
        <v>0</v>
      </c>
      <c r="G168">
        <f>IF(AU168=TRUE, 1, 0)</f>
        <v>0</v>
      </c>
      <c r="H168">
        <f>IF(AV168=TRUE, 1, 0)</f>
        <v>0</v>
      </c>
      <c r="I168">
        <f>IF(AW168=TRUE, 1, 0)</f>
        <v>0</v>
      </c>
      <c r="J168">
        <f>IF(AX168=TRUE, 1, 0)</f>
        <v>1</v>
      </c>
      <c r="K168">
        <f>IF(AY168=TRUE, 1, 0)</f>
        <v>0</v>
      </c>
      <c r="L168">
        <f>IF(AZ168=TRUE, 1, 0)</f>
        <v>0</v>
      </c>
      <c r="M168">
        <f>IF(BA168=TRUE, 1, 0)</f>
        <v>1</v>
      </c>
      <c r="N168">
        <f>IF(BB168=TRUE, 1, 0)</f>
        <v>0</v>
      </c>
      <c r="O168">
        <f>IF(BC168=TRUE, 1, 0)</f>
        <v>0</v>
      </c>
      <c r="P168">
        <f>IF(BD168=TRUE, 1, 0)</f>
        <v>1</v>
      </c>
      <c r="Q168">
        <v>6.9661029681548357</v>
      </c>
      <c r="R168">
        <v>0.69326078741955277</v>
      </c>
      <c r="S168">
        <v>27.788769468440879</v>
      </c>
      <c r="T168">
        <v>1.2161227599045312</v>
      </c>
      <c r="U168">
        <v>43.842285348055022</v>
      </c>
      <c r="V168">
        <v>1.2069023840355093</v>
      </c>
      <c r="W168">
        <v>21.402842215349281</v>
      </c>
      <c r="X168">
        <v>1.0946558700521456</v>
      </c>
      <c r="Y168">
        <v>10.976476111542</v>
      </c>
      <c r="Z168">
        <v>1.3730447097950014</v>
      </c>
      <c r="AA168">
        <v>26.14172475759198</v>
      </c>
      <c r="AB168">
        <v>1.6882852886823205</v>
      </c>
      <c r="AC168">
        <v>41.036951898842638</v>
      </c>
      <c r="AD168">
        <v>1.6010200645325121</v>
      </c>
      <c r="AE168">
        <v>21.84484723202338</v>
      </c>
      <c r="AF168">
        <v>1.6510370934227616</v>
      </c>
      <c r="AG168">
        <v>4.0103731433871648</v>
      </c>
      <c r="AH168">
        <v>1.5515042958002101</v>
      </c>
      <c r="AI168">
        <v>9.7427331941927747E-3</v>
      </c>
      <c r="AJ168">
        <v>-1.647044710848899</v>
      </c>
      <c r="AK168">
        <v>2.1148013751313282</v>
      </c>
      <c r="AL168">
        <v>0.43608711860420085</v>
      </c>
      <c r="AM168">
        <v>-2.8053334492123838</v>
      </c>
      <c r="AN168">
        <v>2.0500529386935864</v>
      </c>
      <c r="AO168">
        <v>0.17118064642031511</v>
      </c>
      <c r="AP168">
        <v>0.44200501667409853</v>
      </c>
      <c r="AQ168">
        <v>2.1769716555793539</v>
      </c>
      <c r="AR168">
        <v>0.83910639174693258</v>
      </c>
      <c r="AS168" t="b">
        <f>IF(ISBLANK(AI168),"N/A",AND(IF(AG168&gt;0,TRUE,FALSE),IF(AI168&lt;0.05,TRUE,FALSE)))</f>
        <v>1</v>
      </c>
      <c r="AT168" t="b">
        <f>IF(ISBLANK(AI168),"N/A",AND(IF(AG168&lt;0,TRUE,FALSE),IF(AI168&lt;0.05,TRUE,FALSE)))</f>
        <v>0</v>
      </c>
      <c r="AU168" t="b">
        <f>IF(ISBLANK(AI168),"N/A",AI168&gt;0.05)</f>
        <v>0</v>
      </c>
      <c r="AV168" t="b">
        <f>IF(ISBLANK(AL168),"N/A",AND(IF(AJ168&gt;0,TRUE,FALSE),IF(AL168&lt;0.05,TRUE,FALSE)))</f>
        <v>0</v>
      </c>
      <c r="AW168" t="b">
        <f>IF(ISBLANK(AL168),"N/A",AND(IF(AJ168&lt;0,TRUE,FALSE),IF(AL168&lt;0.05,TRUE,FALSE)))</f>
        <v>0</v>
      </c>
      <c r="AX168" t="b">
        <f>IF(ISBLANK(AL168),"N/A",AL168&gt;0.05)</f>
        <v>1</v>
      </c>
      <c r="AY168" t="b">
        <f>IF(ISBLANK(AO168),"N/A",AND(IF(AM168&gt;0,TRUE,FALSE),IF(AO168&lt;0.05,TRUE,FALSE)))</f>
        <v>0</v>
      </c>
      <c r="AZ168" t="b">
        <f>IF(ISBLANK(AO168),"N/A",AND(IF(AM168&lt;0,TRUE,FALSE),IF(AO168&lt;0.05,TRUE,FALSE)))</f>
        <v>0</v>
      </c>
      <c r="BA168" t="b">
        <f>IF(ISBLANK(AO168),"N/A",AO168&gt;0.05)</f>
        <v>1</v>
      </c>
      <c r="BB168" t="b">
        <f>IF(ISBLANK(AR168),"N/A",AND(IF(AP168&gt;0,TRUE,FALSE),IF(AR168&lt;0.05,TRUE,FALSE)))</f>
        <v>0</v>
      </c>
      <c r="BC168" t="b">
        <f>IF(ISBLANK(AR168),"N/A",AND(IF(AP168&lt;0,TRUE,FALSE),IF(AR168&lt;0.05,TRUE,FALSE)))</f>
        <v>0</v>
      </c>
      <c r="BD168" t="b">
        <f>IF(ISBLANK(AR168),"N/A",AR168&gt;0.05)</f>
        <v>1</v>
      </c>
    </row>
    <row r="169" spans="1:56" x14ac:dyDescent="0.25">
      <c r="A169" t="str">
        <f>INDEX('Country and Variable Crosswalk'!B:B, MATCH('Urban Science Awareness 2015'!B169, 'Country and Variable Crosswalk'!A:A, 0))</f>
        <v>GRC</v>
      </c>
      <c r="B169" s="1">
        <v>300</v>
      </c>
      <c r="C169" t="s">
        <v>201</v>
      </c>
      <c r="D169" t="str">
        <f>INDEX('Country and Variable Crosswalk'!P:P, MATCH('Urban Science Awareness 2015'!C169, 'Country and Variable Crosswalk'!O:O, 0))</f>
        <v>Nuclear waste</v>
      </c>
      <c r="E169">
        <f>IF(AS169=TRUE, 1, 0)</f>
        <v>0</v>
      </c>
      <c r="F169">
        <f>IF(AT169=TRUE, 1, 0)</f>
        <v>0</v>
      </c>
      <c r="G169">
        <f>IF(AU169=TRUE, 1, 0)</f>
        <v>1</v>
      </c>
      <c r="H169">
        <f>IF(AV169=TRUE, 1, 0)</f>
        <v>0</v>
      </c>
      <c r="I169">
        <f>IF(AW169=TRUE, 1, 0)</f>
        <v>0</v>
      </c>
      <c r="J169">
        <f>IF(AX169=TRUE, 1, 0)</f>
        <v>1</v>
      </c>
      <c r="K169">
        <f>IF(AY169=TRUE, 1, 0)</f>
        <v>0</v>
      </c>
      <c r="L169">
        <f>IF(AZ169=TRUE, 1, 0)</f>
        <v>0</v>
      </c>
      <c r="M169">
        <f>IF(BA169=TRUE, 1, 0)</f>
        <v>1</v>
      </c>
      <c r="N169">
        <f>IF(BB169=TRUE, 1, 0)</f>
        <v>0</v>
      </c>
      <c r="O169">
        <f>IF(BC169=TRUE, 1, 0)</f>
        <v>0</v>
      </c>
      <c r="P169">
        <f>IF(BD169=TRUE, 1, 0)</f>
        <v>1</v>
      </c>
      <c r="Q169">
        <v>9.5016014046170181</v>
      </c>
      <c r="R169">
        <v>0.64703036536280767</v>
      </c>
      <c r="S169">
        <v>37.383785711552477</v>
      </c>
      <c r="T169">
        <v>0.99057489830082945</v>
      </c>
      <c r="U169">
        <v>38.761037053539951</v>
      </c>
      <c r="V169">
        <v>0.98007405555808846</v>
      </c>
      <c r="W169">
        <v>14.35357583029055</v>
      </c>
      <c r="X169">
        <v>0.75259164409914758</v>
      </c>
      <c r="Y169">
        <v>7.9548246866357903</v>
      </c>
      <c r="Z169">
        <v>0.65113805260657531</v>
      </c>
      <c r="AA169">
        <v>38.897117475512317</v>
      </c>
      <c r="AB169">
        <v>1.2635314427053668</v>
      </c>
      <c r="AC169">
        <v>39.34500358612231</v>
      </c>
      <c r="AD169">
        <v>1.1860396622853377</v>
      </c>
      <c r="AE169">
        <v>13.803054251729581</v>
      </c>
      <c r="AF169">
        <v>0.87896337044176931</v>
      </c>
      <c r="AG169">
        <v>-1.5467767179812277</v>
      </c>
      <c r="AH169">
        <v>0.92651568153719577</v>
      </c>
      <c r="AI169">
        <v>9.5027138670873659E-2</v>
      </c>
      <c r="AJ169">
        <v>1.5133317639598403</v>
      </c>
      <c r="AK169">
        <v>1.6980423247237248</v>
      </c>
      <c r="AL169">
        <v>0.37281037247139587</v>
      </c>
      <c r="AM169">
        <v>0.58396653258235887</v>
      </c>
      <c r="AN169">
        <v>1.6327759659290813</v>
      </c>
      <c r="AO169">
        <v>0.72060332628920154</v>
      </c>
      <c r="AP169">
        <v>-0.55052157856096962</v>
      </c>
      <c r="AQ169">
        <v>1.1980966348083304</v>
      </c>
      <c r="AR169">
        <v>0.64587744422114357</v>
      </c>
      <c r="AS169" t="b">
        <f>IF(ISBLANK(AI169),"N/A",AND(IF(AG169&gt;0,TRUE,FALSE),IF(AI169&lt;0.05,TRUE,FALSE)))</f>
        <v>0</v>
      </c>
      <c r="AT169" t="b">
        <f>IF(ISBLANK(AI169),"N/A",AND(IF(AG169&lt;0,TRUE,FALSE),IF(AI169&lt;0.05,TRUE,FALSE)))</f>
        <v>0</v>
      </c>
      <c r="AU169" t="b">
        <f>IF(ISBLANK(AI169),"N/A",AI169&gt;0.05)</f>
        <v>1</v>
      </c>
      <c r="AV169" t="b">
        <f>IF(ISBLANK(AL169),"N/A",AND(IF(AJ169&gt;0,TRUE,FALSE),IF(AL169&lt;0.05,TRUE,FALSE)))</f>
        <v>0</v>
      </c>
      <c r="AW169" t="b">
        <f>IF(ISBLANK(AL169),"N/A",AND(IF(AJ169&lt;0,TRUE,FALSE),IF(AL169&lt;0.05,TRUE,FALSE)))</f>
        <v>0</v>
      </c>
      <c r="AX169" t="b">
        <f>IF(ISBLANK(AL169),"N/A",AL169&gt;0.05)</f>
        <v>1</v>
      </c>
      <c r="AY169" t="b">
        <f>IF(ISBLANK(AO169),"N/A",AND(IF(AM169&gt;0,TRUE,FALSE),IF(AO169&lt;0.05,TRUE,FALSE)))</f>
        <v>0</v>
      </c>
      <c r="AZ169" t="b">
        <f>IF(ISBLANK(AO169),"N/A",AND(IF(AM169&lt;0,TRUE,FALSE),IF(AO169&lt;0.05,TRUE,FALSE)))</f>
        <v>0</v>
      </c>
      <c r="BA169" t="b">
        <f>IF(ISBLANK(AO169),"N/A",AO169&gt;0.05)</f>
        <v>1</v>
      </c>
      <c r="BB169" t="b">
        <f>IF(ISBLANK(AR169),"N/A",AND(IF(AP169&gt;0,TRUE,FALSE),IF(AR169&lt;0.05,TRUE,FALSE)))</f>
        <v>0</v>
      </c>
      <c r="BC169" t="b">
        <f>IF(ISBLANK(AR169),"N/A",AND(IF(AP169&lt;0,TRUE,FALSE),IF(AR169&lt;0.05,TRUE,FALSE)))</f>
        <v>0</v>
      </c>
      <c r="BD169" t="b">
        <f>IF(ISBLANK(AR169),"N/A",AR169&gt;0.05)</f>
        <v>1</v>
      </c>
    </row>
    <row r="170" spans="1:56" x14ac:dyDescent="0.25">
      <c r="A170" t="str">
        <f>INDEX('Country and Variable Crosswalk'!B:B, MATCH('Urban Science Awareness 2015'!B170, 'Country and Variable Crosswalk'!A:A, 0))</f>
        <v>HKG</v>
      </c>
      <c r="B170" s="1">
        <v>344</v>
      </c>
      <c r="C170" t="s">
        <v>201</v>
      </c>
      <c r="D170" t="str">
        <f>INDEX('Country and Variable Crosswalk'!P:P, MATCH('Urban Science Awareness 2015'!C170, 'Country and Variable Crosswalk'!O:O, 0))</f>
        <v>Nuclear waste</v>
      </c>
      <c r="E170">
        <f>IF(AS170=TRUE, 1, 0)</f>
        <v>0</v>
      </c>
      <c r="F170">
        <f>IF(AT170=TRUE, 1, 0)</f>
        <v>0</v>
      </c>
      <c r="G170">
        <f>IF(AU170=TRUE, 1, 0)</f>
        <v>0</v>
      </c>
      <c r="H170">
        <f>IF(AV170=TRUE, 1, 0)</f>
        <v>0</v>
      </c>
      <c r="I170">
        <f>IF(AW170=TRUE, 1, 0)</f>
        <v>0</v>
      </c>
      <c r="J170">
        <f>IF(AX170=TRUE, 1, 0)</f>
        <v>0</v>
      </c>
      <c r="K170">
        <f>IF(AY170=TRUE, 1, 0)</f>
        <v>0</v>
      </c>
      <c r="L170">
        <f>IF(AZ170=TRUE, 1, 0)</f>
        <v>0</v>
      </c>
      <c r="M170">
        <f>IF(BA170=TRUE, 1, 0)</f>
        <v>0</v>
      </c>
      <c r="N170">
        <f>IF(BB170=TRUE, 1, 0)</f>
        <v>0</v>
      </c>
      <c r="O170">
        <f>IF(BC170=TRUE, 1, 0)</f>
        <v>0</v>
      </c>
      <c r="P170">
        <f>IF(BD170=TRUE, 1, 0)</f>
        <v>0</v>
      </c>
      <c r="Q170">
        <v>0</v>
      </c>
      <c r="S170">
        <v>0</v>
      </c>
      <c r="U170">
        <v>0</v>
      </c>
      <c r="W170">
        <v>0</v>
      </c>
      <c r="Y170">
        <v>11.65657214821475</v>
      </c>
      <c r="Z170">
        <v>0.52751013688306625</v>
      </c>
      <c r="AA170">
        <v>35.786093940930478</v>
      </c>
      <c r="AB170">
        <v>1.038316646830042</v>
      </c>
      <c r="AC170">
        <v>43.009937697260654</v>
      </c>
      <c r="AD170">
        <v>0.96916185605699234</v>
      </c>
      <c r="AE170">
        <v>9.5473962135941317</v>
      </c>
      <c r="AF170">
        <v>0.60456132468187218</v>
      </c>
      <c r="AG170">
        <v>0</v>
      </c>
      <c r="AJ170">
        <v>0</v>
      </c>
      <c r="AM170">
        <v>0</v>
      </c>
      <c r="AP170">
        <v>0</v>
      </c>
      <c r="AS170" t="str">
        <f>IF(ISBLANK(AI170),"N/A",AND(IF(AG170&gt;0,TRUE,FALSE),IF(AI170&lt;0.05,TRUE,FALSE)))</f>
        <v>N/A</v>
      </c>
      <c r="AT170" t="str">
        <f>IF(ISBLANK(AI170),"N/A",AND(IF(AG170&lt;0,TRUE,FALSE),IF(AI170&lt;0.05,TRUE,FALSE)))</f>
        <v>N/A</v>
      </c>
      <c r="AU170" t="str">
        <f>IF(ISBLANK(AI170),"N/A",AI170&gt;0.05)</f>
        <v>N/A</v>
      </c>
      <c r="AV170" t="str">
        <f>IF(ISBLANK(AL170),"N/A",AND(IF(AJ170&gt;0,TRUE,FALSE),IF(AL170&lt;0.05,TRUE,FALSE)))</f>
        <v>N/A</v>
      </c>
      <c r="AW170" t="str">
        <f>IF(ISBLANK(AL170),"N/A",AND(IF(AJ170&lt;0,TRUE,FALSE),IF(AL170&lt;0.05,TRUE,FALSE)))</f>
        <v>N/A</v>
      </c>
      <c r="AX170" t="str">
        <f>IF(ISBLANK(AL170),"N/A",AL170&gt;0.05)</f>
        <v>N/A</v>
      </c>
      <c r="AY170" t="str">
        <f>IF(ISBLANK(AO170),"N/A",AND(IF(AM170&gt;0,TRUE,FALSE),IF(AO170&lt;0.05,TRUE,FALSE)))</f>
        <v>N/A</v>
      </c>
      <c r="AZ170" t="str">
        <f>IF(ISBLANK(AO170),"N/A",AND(IF(AM170&lt;0,TRUE,FALSE),IF(AO170&lt;0.05,TRUE,FALSE)))</f>
        <v>N/A</v>
      </c>
      <c r="BA170" t="str">
        <f>IF(ISBLANK(AO170),"N/A",AO170&gt;0.05)</f>
        <v>N/A</v>
      </c>
      <c r="BB170" t="str">
        <f>IF(ISBLANK(AR170),"N/A",AND(IF(AP170&gt;0,TRUE,FALSE),IF(AR170&lt;0.05,TRUE,FALSE)))</f>
        <v>N/A</v>
      </c>
      <c r="BC170" t="str">
        <f>IF(ISBLANK(AR170),"N/A",AND(IF(AP170&lt;0,TRUE,FALSE),IF(AR170&lt;0.05,TRUE,FALSE)))</f>
        <v>N/A</v>
      </c>
      <c r="BD170" t="str">
        <f>IF(ISBLANK(AR170),"N/A",AR170&gt;0.05)</f>
        <v>N/A</v>
      </c>
    </row>
    <row r="171" spans="1:56" x14ac:dyDescent="0.25">
      <c r="A171" t="str">
        <f>INDEX('Country and Variable Crosswalk'!B:B, MATCH('Urban Science Awareness 2015'!B171, 'Country and Variable Crosswalk'!A:A, 0))</f>
        <v>HUN</v>
      </c>
      <c r="B171" s="1">
        <v>348</v>
      </c>
      <c r="C171" t="s">
        <v>201</v>
      </c>
      <c r="D171" t="str">
        <f>INDEX('Country and Variable Crosswalk'!P:P, MATCH('Urban Science Awareness 2015'!C171, 'Country and Variable Crosswalk'!O:O, 0))</f>
        <v>Nuclear waste</v>
      </c>
      <c r="E171">
        <f>IF(AS171=TRUE, 1, 0)</f>
        <v>0</v>
      </c>
      <c r="F171">
        <f>IF(AT171=TRUE, 1, 0)</f>
        <v>0</v>
      </c>
      <c r="G171">
        <f>IF(AU171=TRUE, 1, 0)</f>
        <v>1</v>
      </c>
      <c r="H171">
        <f>IF(AV171=TRUE, 1, 0)</f>
        <v>0</v>
      </c>
      <c r="I171">
        <f>IF(AW171=TRUE, 1, 0)</f>
        <v>0</v>
      </c>
      <c r="J171">
        <f>IF(AX171=TRUE, 1, 0)</f>
        <v>1</v>
      </c>
      <c r="K171">
        <f>IF(AY171=TRUE, 1, 0)</f>
        <v>0</v>
      </c>
      <c r="L171">
        <f>IF(AZ171=TRUE, 1, 0)</f>
        <v>0</v>
      </c>
      <c r="M171">
        <f>IF(BA171=TRUE, 1, 0)</f>
        <v>1</v>
      </c>
      <c r="N171">
        <f>IF(BB171=TRUE, 1, 0)</f>
        <v>0</v>
      </c>
      <c r="O171">
        <f>IF(BC171=TRUE, 1, 0)</f>
        <v>0</v>
      </c>
      <c r="P171">
        <f>IF(BD171=TRUE, 1, 0)</f>
        <v>1</v>
      </c>
      <c r="Q171">
        <v>12.30911773254587</v>
      </c>
      <c r="R171">
        <v>0.78273949617793814</v>
      </c>
      <c r="S171">
        <v>46.35475882437067</v>
      </c>
      <c r="T171">
        <v>0.89531220741245054</v>
      </c>
      <c r="U171">
        <v>31.46497754195007</v>
      </c>
      <c r="V171">
        <v>0.94877939567867875</v>
      </c>
      <c r="W171">
        <v>9.8711459011333691</v>
      </c>
      <c r="X171">
        <v>0.61789825826421996</v>
      </c>
      <c r="Y171">
        <v>13.02199665278777</v>
      </c>
      <c r="Z171">
        <v>0.94089032689430219</v>
      </c>
      <c r="AA171">
        <v>43.467471680604973</v>
      </c>
      <c r="AB171">
        <v>1.2055415915359389</v>
      </c>
      <c r="AC171">
        <v>32.276586736662424</v>
      </c>
      <c r="AD171">
        <v>0.974991121696547</v>
      </c>
      <c r="AE171">
        <v>11.233944929944849</v>
      </c>
      <c r="AF171">
        <v>0.8255244796837905</v>
      </c>
      <c r="AG171">
        <v>0.71287892024190036</v>
      </c>
      <c r="AH171">
        <v>1.2515605270132</v>
      </c>
      <c r="AI171">
        <v>0.56895442505758576</v>
      </c>
      <c r="AJ171">
        <v>-2.8872871437656968</v>
      </c>
      <c r="AK171">
        <v>1.5565880969037733</v>
      </c>
      <c r="AL171">
        <v>6.361308797604473E-2</v>
      </c>
      <c r="AM171">
        <v>0.8116091947123536</v>
      </c>
      <c r="AN171">
        <v>1.3650521223624026</v>
      </c>
      <c r="AO171">
        <v>0.5521357608331724</v>
      </c>
      <c r="AP171">
        <v>1.3627990288114802</v>
      </c>
      <c r="AQ171">
        <v>1.0651441264687178</v>
      </c>
      <c r="AR171">
        <v>0.20073851187308744</v>
      </c>
      <c r="AS171" t="b">
        <f>IF(ISBLANK(AI171),"N/A",AND(IF(AG171&gt;0,TRUE,FALSE),IF(AI171&lt;0.05,TRUE,FALSE)))</f>
        <v>0</v>
      </c>
      <c r="AT171" t="b">
        <f>IF(ISBLANK(AI171),"N/A",AND(IF(AG171&lt;0,TRUE,FALSE),IF(AI171&lt;0.05,TRUE,FALSE)))</f>
        <v>0</v>
      </c>
      <c r="AU171" t="b">
        <f>IF(ISBLANK(AI171),"N/A",AI171&gt;0.05)</f>
        <v>1</v>
      </c>
      <c r="AV171" t="b">
        <f>IF(ISBLANK(AL171),"N/A",AND(IF(AJ171&gt;0,TRUE,FALSE),IF(AL171&lt;0.05,TRUE,FALSE)))</f>
        <v>0</v>
      </c>
      <c r="AW171" t="b">
        <f>IF(ISBLANK(AL171),"N/A",AND(IF(AJ171&lt;0,TRUE,FALSE),IF(AL171&lt;0.05,TRUE,FALSE)))</f>
        <v>0</v>
      </c>
      <c r="AX171" t="b">
        <f>IF(ISBLANK(AL171),"N/A",AL171&gt;0.05)</f>
        <v>1</v>
      </c>
      <c r="AY171" t="b">
        <f>IF(ISBLANK(AO171),"N/A",AND(IF(AM171&gt;0,TRUE,FALSE),IF(AO171&lt;0.05,TRUE,FALSE)))</f>
        <v>0</v>
      </c>
      <c r="AZ171" t="b">
        <f>IF(ISBLANK(AO171),"N/A",AND(IF(AM171&lt;0,TRUE,FALSE),IF(AO171&lt;0.05,TRUE,FALSE)))</f>
        <v>0</v>
      </c>
      <c r="BA171" t="b">
        <f>IF(ISBLANK(AO171),"N/A",AO171&gt;0.05)</f>
        <v>1</v>
      </c>
      <c r="BB171" t="b">
        <f>IF(ISBLANK(AR171),"N/A",AND(IF(AP171&gt;0,TRUE,FALSE),IF(AR171&lt;0.05,TRUE,FALSE)))</f>
        <v>0</v>
      </c>
      <c r="BC171" t="b">
        <f>IF(ISBLANK(AR171),"N/A",AND(IF(AP171&lt;0,TRUE,FALSE),IF(AR171&lt;0.05,TRUE,FALSE)))</f>
        <v>0</v>
      </c>
      <c r="BD171" t="b">
        <f>IF(ISBLANK(AR171),"N/A",AR171&gt;0.05)</f>
        <v>1</v>
      </c>
    </row>
    <row r="172" spans="1:56" x14ac:dyDescent="0.25">
      <c r="A172" t="str">
        <f>INDEX('Country and Variable Crosswalk'!B:B, MATCH('Urban Science Awareness 2015'!B172, 'Country and Variable Crosswalk'!A:A, 0))</f>
        <v>ISL</v>
      </c>
      <c r="B172" s="1">
        <v>352</v>
      </c>
      <c r="C172" t="s">
        <v>201</v>
      </c>
      <c r="D172" t="str">
        <f>INDEX('Country and Variable Crosswalk'!P:P, MATCH('Urban Science Awareness 2015'!C172, 'Country and Variable Crosswalk'!O:O, 0))</f>
        <v>Nuclear waste</v>
      </c>
      <c r="E172">
        <f>IF(AS172=TRUE, 1, 0)</f>
        <v>0</v>
      </c>
      <c r="F172">
        <f>IF(AT172=TRUE, 1, 0)</f>
        <v>1</v>
      </c>
      <c r="G172">
        <f>IF(AU172=TRUE, 1, 0)</f>
        <v>0</v>
      </c>
      <c r="H172">
        <f>IF(AV172=TRUE, 1, 0)</f>
        <v>0</v>
      </c>
      <c r="I172">
        <f>IF(AW172=TRUE, 1, 0)</f>
        <v>0</v>
      </c>
      <c r="J172">
        <f>IF(AX172=TRUE, 1, 0)</f>
        <v>1</v>
      </c>
      <c r="K172">
        <f>IF(AY172=TRUE, 1, 0)</f>
        <v>0</v>
      </c>
      <c r="L172">
        <f>IF(AZ172=TRUE, 1, 0)</f>
        <v>0</v>
      </c>
      <c r="M172">
        <f>IF(BA172=TRUE, 1, 0)</f>
        <v>1</v>
      </c>
      <c r="N172">
        <f>IF(BB172=TRUE, 1, 0)</f>
        <v>1</v>
      </c>
      <c r="O172">
        <f>IF(BC172=TRUE, 1, 0)</f>
        <v>0</v>
      </c>
      <c r="P172">
        <f>IF(BD172=TRUE, 1, 0)</f>
        <v>0</v>
      </c>
      <c r="Q172">
        <v>13.972947706814219</v>
      </c>
      <c r="R172">
        <v>0.70111025930662707</v>
      </c>
      <c r="S172">
        <v>38.048522945884969</v>
      </c>
      <c r="T172">
        <v>1.0124802222176881</v>
      </c>
      <c r="U172">
        <v>34.567060551033251</v>
      </c>
      <c r="V172">
        <v>1.0583615102098567</v>
      </c>
      <c r="W172">
        <v>13.411468796267551</v>
      </c>
      <c r="X172">
        <v>0.65276398875810426</v>
      </c>
      <c r="Y172">
        <v>9.823077073461798</v>
      </c>
      <c r="Z172">
        <v>0.91384193578605477</v>
      </c>
      <c r="AA172">
        <v>37.311776775727587</v>
      </c>
      <c r="AB172">
        <v>1.5616901701325971</v>
      </c>
      <c r="AC172">
        <v>35.816793567651892</v>
      </c>
      <c r="AD172">
        <v>1.6943408702310054</v>
      </c>
      <c r="AE172">
        <v>17.0483525831587</v>
      </c>
      <c r="AF172">
        <v>1.1528424197698908</v>
      </c>
      <c r="AG172">
        <v>-4.1498706333524211</v>
      </c>
      <c r="AH172">
        <v>1.0680805894688108</v>
      </c>
      <c r="AI172">
        <v>1.0218110568283078E-4</v>
      </c>
      <c r="AJ172">
        <v>-0.73674617015738164</v>
      </c>
      <c r="AK172">
        <v>1.7669512555024134</v>
      </c>
      <c r="AL172">
        <v>0.67670842130762721</v>
      </c>
      <c r="AM172">
        <v>1.2497330166186416</v>
      </c>
      <c r="AN172">
        <v>1.9417338071825716</v>
      </c>
      <c r="AO172">
        <v>0.51982378066932777</v>
      </c>
      <c r="AP172">
        <v>3.6368837868911488</v>
      </c>
      <c r="AQ172">
        <v>1.4081294064035246</v>
      </c>
      <c r="AR172">
        <v>9.8008742002068522E-3</v>
      </c>
      <c r="AS172" t="b">
        <f>IF(ISBLANK(AI172),"N/A",AND(IF(AG172&gt;0,TRUE,FALSE),IF(AI172&lt;0.05,TRUE,FALSE)))</f>
        <v>0</v>
      </c>
      <c r="AT172" t="b">
        <f>IF(ISBLANK(AI172),"N/A",AND(IF(AG172&lt;0,TRUE,FALSE),IF(AI172&lt;0.05,TRUE,FALSE)))</f>
        <v>1</v>
      </c>
      <c r="AU172" t="b">
        <f>IF(ISBLANK(AI172),"N/A",AI172&gt;0.05)</f>
        <v>0</v>
      </c>
      <c r="AV172" t="b">
        <f>IF(ISBLANK(AL172),"N/A",AND(IF(AJ172&gt;0,TRUE,FALSE),IF(AL172&lt;0.05,TRUE,FALSE)))</f>
        <v>0</v>
      </c>
      <c r="AW172" t="b">
        <f>IF(ISBLANK(AL172),"N/A",AND(IF(AJ172&lt;0,TRUE,FALSE),IF(AL172&lt;0.05,TRUE,FALSE)))</f>
        <v>0</v>
      </c>
      <c r="AX172" t="b">
        <f>IF(ISBLANK(AL172),"N/A",AL172&gt;0.05)</f>
        <v>1</v>
      </c>
      <c r="AY172" t="b">
        <f>IF(ISBLANK(AO172),"N/A",AND(IF(AM172&gt;0,TRUE,FALSE),IF(AO172&lt;0.05,TRUE,FALSE)))</f>
        <v>0</v>
      </c>
      <c r="AZ172" t="b">
        <f>IF(ISBLANK(AO172),"N/A",AND(IF(AM172&lt;0,TRUE,FALSE),IF(AO172&lt;0.05,TRUE,FALSE)))</f>
        <v>0</v>
      </c>
      <c r="BA172" t="b">
        <f>IF(ISBLANK(AO172),"N/A",AO172&gt;0.05)</f>
        <v>1</v>
      </c>
      <c r="BB172" t="b">
        <f>IF(ISBLANK(AR172),"N/A",AND(IF(AP172&gt;0,TRUE,FALSE),IF(AR172&lt;0.05,TRUE,FALSE)))</f>
        <v>1</v>
      </c>
      <c r="BC172" t="b">
        <f>IF(ISBLANK(AR172),"N/A",AND(IF(AP172&lt;0,TRUE,FALSE),IF(AR172&lt;0.05,TRUE,FALSE)))</f>
        <v>0</v>
      </c>
      <c r="BD172" t="b">
        <f>IF(ISBLANK(AR172),"N/A",AR172&gt;0.05)</f>
        <v>0</v>
      </c>
    </row>
    <row r="173" spans="1:56" x14ac:dyDescent="0.25">
      <c r="A173" t="str">
        <f>INDEX('Country and Variable Crosswalk'!B:B, MATCH('Urban Science Awareness 2015'!B173, 'Country and Variable Crosswalk'!A:A, 0))</f>
        <v>IDN</v>
      </c>
      <c r="B173" s="1">
        <v>360</v>
      </c>
      <c r="C173" t="s">
        <v>201</v>
      </c>
      <c r="D173" t="str">
        <f>INDEX('Country and Variable Crosswalk'!P:P, MATCH('Urban Science Awareness 2015'!C173, 'Country and Variable Crosswalk'!O:O, 0))</f>
        <v>Nuclear waste</v>
      </c>
      <c r="E173">
        <f>IF(AS173=TRUE, 1, 0)</f>
        <v>0</v>
      </c>
      <c r="F173">
        <f>IF(AT173=TRUE, 1, 0)</f>
        <v>0</v>
      </c>
      <c r="G173">
        <f>IF(AU173=TRUE, 1, 0)</f>
        <v>1</v>
      </c>
      <c r="H173">
        <f>IF(AV173=TRUE, 1, 0)</f>
        <v>0</v>
      </c>
      <c r="I173">
        <f>IF(AW173=TRUE, 1, 0)</f>
        <v>0</v>
      </c>
      <c r="J173">
        <f>IF(AX173=TRUE, 1, 0)</f>
        <v>1</v>
      </c>
      <c r="K173">
        <f>IF(AY173=TRUE, 1, 0)</f>
        <v>0</v>
      </c>
      <c r="L173">
        <f>IF(AZ173=TRUE, 1, 0)</f>
        <v>0</v>
      </c>
      <c r="M173">
        <f>IF(BA173=TRUE, 1, 0)</f>
        <v>1</v>
      </c>
      <c r="N173">
        <f>IF(BB173=TRUE, 1, 0)</f>
        <v>0</v>
      </c>
      <c r="O173">
        <f>IF(BC173=TRUE, 1, 0)</f>
        <v>0</v>
      </c>
      <c r="P173">
        <f>IF(BD173=TRUE, 1, 0)</f>
        <v>1</v>
      </c>
      <c r="Q173">
        <v>33.557516455206027</v>
      </c>
      <c r="R173">
        <v>0.97888946343815186</v>
      </c>
      <c r="S173">
        <v>51.976315119942839</v>
      </c>
      <c r="T173">
        <v>1.0791426642005437</v>
      </c>
      <c r="U173">
        <v>11.06027259265317</v>
      </c>
      <c r="V173">
        <v>0.56738169943142447</v>
      </c>
      <c r="W173">
        <v>3.405895832197972</v>
      </c>
      <c r="X173">
        <v>0.39316654691305186</v>
      </c>
      <c r="Y173">
        <v>33.648461402279374</v>
      </c>
      <c r="Z173">
        <v>3.0432792594059115</v>
      </c>
      <c r="AA173">
        <v>50.063345236992362</v>
      </c>
      <c r="AB173">
        <v>2.7352878743995444</v>
      </c>
      <c r="AC173">
        <v>13.447648058007299</v>
      </c>
      <c r="AD173">
        <v>1.2261533630145804</v>
      </c>
      <c r="AE173">
        <v>2.8405453027209839</v>
      </c>
      <c r="AF173">
        <v>0.65205562106382553</v>
      </c>
      <c r="AG173">
        <v>9.0944947073346327E-2</v>
      </c>
      <c r="AH173">
        <v>3.2091589170948724</v>
      </c>
      <c r="AI173">
        <v>0.97739162832071802</v>
      </c>
      <c r="AJ173">
        <v>-1.9129698829504775</v>
      </c>
      <c r="AK173">
        <v>3.0056700576091591</v>
      </c>
      <c r="AL173">
        <v>0.52448073783504046</v>
      </c>
      <c r="AM173">
        <v>2.387375465354129</v>
      </c>
      <c r="AN173">
        <v>1.4138827733098431</v>
      </c>
      <c r="AO173">
        <v>9.1310622206209807E-2</v>
      </c>
      <c r="AP173">
        <v>-0.56535052947698805</v>
      </c>
      <c r="AQ173">
        <v>0.76195006325809267</v>
      </c>
      <c r="AR173">
        <v>0.45810039037190459</v>
      </c>
      <c r="AS173" t="b">
        <f>IF(ISBLANK(AI173),"N/A",AND(IF(AG173&gt;0,TRUE,FALSE),IF(AI173&lt;0.05,TRUE,FALSE)))</f>
        <v>0</v>
      </c>
      <c r="AT173" t="b">
        <f>IF(ISBLANK(AI173),"N/A",AND(IF(AG173&lt;0,TRUE,FALSE),IF(AI173&lt;0.05,TRUE,FALSE)))</f>
        <v>0</v>
      </c>
      <c r="AU173" t="b">
        <f>IF(ISBLANK(AI173),"N/A",AI173&gt;0.05)</f>
        <v>1</v>
      </c>
      <c r="AV173" t="b">
        <f>IF(ISBLANK(AL173),"N/A",AND(IF(AJ173&gt;0,TRUE,FALSE),IF(AL173&lt;0.05,TRUE,FALSE)))</f>
        <v>0</v>
      </c>
      <c r="AW173" t="b">
        <f>IF(ISBLANK(AL173),"N/A",AND(IF(AJ173&lt;0,TRUE,FALSE),IF(AL173&lt;0.05,TRUE,FALSE)))</f>
        <v>0</v>
      </c>
      <c r="AX173" t="b">
        <f>IF(ISBLANK(AL173),"N/A",AL173&gt;0.05)</f>
        <v>1</v>
      </c>
      <c r="AY173" t="b">
        <f>IF(ISBLANK(AO173),"N/A",AND(IF(AM173&gt;0,TRUE,FALSE),IF(AO173&lt;0.05,TRUE,FALSE)))</f>
        <v>0</v>
      </c>
      <c r="AZ173" t="b">
        <f>IF(ISBLANK(AO173),"N/A",AND(IF(AM173&lt;0,TRUE,FALSE),IF(AO173&lt;0.05,TRUE,FALSE)))</f>
        <v>0</v>
      </c>
      <c r="BA173" t="b">
        <f>IF(ISBLANK(AO173),"N/A",AO173&gt;0.05)</f>
        <v>1</v>
      </c>
      <c r="BB173" t="b">
        <f>IF(ISBLANK(AR173),"N/A",AND(IF(AP173&gt;0,TRUE,FALSE),IF(AR173&lt;0.05,TRUE,FALSE)))</f>
        <v>0</v>
      </c>
      <c r="BC173" t="b">
        <f>IF(ISBLANK(AR173),"N/A",AND(IF(AP173&lt;0,TRUE,FALSE),IF(AR173&lt;0.05,TRUE,FALSE)))</f>
        <v>0</v>
      </c>
      <c r="BD173" t="b">
        <f>IF(ISBLANK(AR173),"N/A",AR173&gt;0.05)</f>
        <v>1</v>
      </c>
    </row>
    <row r="174" spans="1:56" x14ac:dyDescent="0.25">
      <c r="A174" t="str">
        <f>INDEX('Country and Variable Crosswalk'!B:B, MATCH('Urban Science Awareness 2015'!B174, 'Country and Variable Crosswalk'!A:A, 0))</f>
        <v>IRL</v>
      </c>
      <c r="B174" s="1">
        <v>372</v>
      </c>
      <c r="C174" t="s">
        <v>201</v>
      </c>
      <c r="D174" t="str">
        <f>INDEX('Country and Variable Crosswalk'!P:P, MATCH('Urban Science Awareness 2015'!C174, 'Country and Variable Crosswalk'!O:O, 0))</f>
        <v>Nuclear waste</v>
      </c>
      <c r="E174">
        <f>IF(AS174=TRUE, 1, 0)</f>
        <v>0</v>
      </c>
      <c r="F174">
        <f>IF(AT174=TRUE, 1, 0)</f>
        <v>0</v>
      </c>
      <c r="G174">
        <f>IF(AU174=TRUE, 1, 0)</f>
        <v>1</v>
      </c>
      <c r="H174">
        <f>IF(AV174=TRUE, 1, 0)</f>
        <v>0</v>
      </c>
      <c r="I174">
        <f>IF(AW174=TRUE, 1, 0)</f>
        <v>0</v>
      </c>
      <c r="J174">
        <f>IF(AX174=TRUE, 1, 0)</f>
        <v>1</v>
      </c>
      <c r="K174">
        <f>IF(AY174=TRUE, 1, 0)</f>
        <v>0</v>
      </c>
      <c r="L174">
        <f>IF(AZ174=TRUE, 1, 0)</f>
        <v>0</v>
      </c>
      <c r="M174">
        <f>IF(BA174=TRUE, 1, 0)</f>
        <v>1</v>
      </c>
      <c r="N174">
        <f>IF(BB174=TRUE, 1, 0)</f>
        <v>0</v>
      </c>
      <c r="O174">
        <f>IF(BC174=TRUE, 1, 0)</f>
        <v>1</v>
      </c>
      <c r="P174">
        <f>IF(BD174=TRUE, 1, 0)</f>
        <v>0</v>
      </c>
      <c r="Q174">
        <v>4.1433496444478051</v>
      </c>
      <c r="R174">
        <v>0.33502760584290603</v>
      </c>
      <c r="S174">
        <v>35.804882797327217</v>
      </c>
      <c r="T174">
        <v>0.81168896223121134</v>
      </c>
      <c r="U174">
        <v>41.727870910501927</v>
      </c>
      <c r="V174">
        <v>0.88834658165364944</v>
      </c>
      <c r="W174">
        <v>18.32389664772305</v>
      </c>
      <c r="X174">
        <v>0.61642710925031108</v>
      </c>
      <c r="Y174">
        <v>4.2327146059240777</v>
      </c>
      <c r="Z174">
        <v>0.54897389367808069</v>
      </c>
      <c r="AA174">
        <v>37.917155363310492</v>
      </c>
      <c r="AB174">
        <v>1.0811733315944128</v>
      </c>
      <c r="AC174">
        <v>43.606231063524923</v>
      </c>
      <c r="AD174">
        <v>1.3195996423478114</v>
      </c>
      <c r="AE174">
        <v>14.24389896724052</v>
      </c>
      <c r="AF174">
        <v>0.72128753055570916</v>
      </c>
      <c r="AG174">
        <v>8.9364961476272597E-2</v>
      </c>
      <c r="AH174">
        <v>0.65391647541561826</v>
      </c>
      <c r="AI174">
        <v>0.89129865856280821</v>
      </c>
      <c r="AJ174">
        <v>2.1122725659832753</v>
      </c>
      <c r="AK174">
        <v>1.4314995907634516</v>
      </c>
      <c r="AL174">
        <v>0.14006035543854845</v>
      </c>
      <c r="AM174">
        <v>1.8783601530229959</v>
      </c>
      <c r="AN174">
        <v>1.5988290721601119</v>
      </c>
      <c r="AO174">
        <v>0.24006078458011645</v>
      </c>
      <c r="AP174">
        <v>-4.0799976804825295</v>
      </c>
      <c r="AQ174">
        <v>0.94317793437363762</v>
      </c>
      <c r="AR174">
        <v>1.5198031507676426E-5</v>
      </c>
      <c r="AS174" t="b">
        <f>IF(ISBLANK(AI174),"N/A",AND(IF(AG174&gt;0,TRUE,FALSE),IF(AI174&lt;0.05,TRUE,FALSE)))</f>
        <v>0</v>
      </c>
      <c r="AT174" t="b">
        <f>IF(ISBLANK(AI174),"N/A",AND(IF(AG174&lt;0,TRUE,FALSE),IF(AI174&lt;0.05,TRUE,FALSE)))</f>
        <v>0</v>
      </c>
      <c r="AU174" t="b">
        <f>IF(ISBLANK(AI174),"N/A",AI174&gt;0.05)</f>
        <v>1</v>
      </c>
      <c r="AV174" t="b">
        <f>IF(ISBLANK(AL174),"N/A",AND(IF(AJ174&gt;0,TRUE,FALSE),IF(AL174&lt;0.05,TRUE,FALSE)))</f>
        <v>0</v>
      </c>
      <c r="AW174" t="b">
        <f>IF(ISBLANK(AL174),"N/A",AND(IF(AJ174&lt;0,TRUE,FALSE),IF(AL174&lt;0.05,TRUE,FALSE)))</f>
        <v>0</v>
      </c>
      <c r="AX174" t="b">
        <f>IF(ISBLANK(AL174),"N/A",AL174&gt;0.05)</f>
        <v>1</v>
      </c>
      <c r="AY174" t="b">
        <f>IF(ISBLANK(AO174),"N/A",AND(IF(AM174&gt;0,TRUE,FALSE),IF(AO174&lt;0.05,TRUE,FALSE)))</f>
        <v>0</v>
      </c>
      <c r="AZ174" t="b">
        <f>IF(ISBLANK(AO174),"N/A",AND(IF(AM174&lt;0,TRUE,FALSE),IF(AO174&lt;0.05,TRUE,FALSE)))</f>
        <v>0</v>
      </c>
      <c r="BA174" t="b">
        <f>IF(ISBLANK(AO174),"N/A",AO174&gt;0.05)</f>
        <v>1</v>
      </c>
      <c r="BB174" t="b">
        <f>IF(ISBLANK(AR174),"N/A",AND(IF(AP174&gt;0,TRUE,FALSE),IF(AR174&lt;0.05,TRUE,FALSE)))</f>
        <v>0</v>
      </c>
      <c r="BC174" t="b">
        <f>IF(ISBLANK(AR174),"N/A",AND(IF(AP174&lt;0,TRUE,FALSE),IF(AR174&lt;0.05,TRUE,FALSE)))</f>
        <v>1</v>
      </c>
      <c r="BD174" t="b">
        <f>IF(ISBLANK(AR174),"N/A",AR174&gt;0.05)</f>
        <v>0</v>
      </c>
    </row>
    <row r="175" spans="1:56" x14ac:dyDescent="0.25">
      <c r="A175" t="str">
        <f>INDEX('Country and Variable Crosswalk'!B:B, MATCH('Urban Science Awareness 2015'!B175, 'Country and Variable Crosswalk'!A:A, 0))</f>
        <v>ISR</v>
      </c>
      <c r="B175" s="1">
        <v>376</v>
      </c>
      <c r="C175" t="s">
        <v>201</v>
      </c>
      <c r="D175" t="str">
        <f>INDEX('Country and Variable Crosswalk'!P:P, MATCH('Urban Science Awareness 2015'!C175, 'Country and Variable Crosswalk'!O:O, 0))</f>
        <v>Nuclear waste</v>
      </c>
      <c r="E175">
        <f>IF(AS175=TRUE, 1, 0)</f>
        <v>1</v>
      </c>
      <c r="F175">
        <f>IF(AT175=TRUE, 1, 0)</f>
        <v>0</v>
      </c>
      <c r="G175">
        <f>IF(AU175=TRUE, 1, 0)</f>
        <v>0</v>
      </c>
      <c r="H175">
        <f>IF(AV175=TRUE, 1, 0)</f>
        <v>0</v>
      </c>
      <c r="I175">
        <f>IF(AW175=TRUE, 1, 0)</f>
        <v>0</v>
      </c>
      <c r="J175">
        <f>IF(AX175=TRUE, 1, 0)</f>
        <v>1</v>
      </c>
      <c r="K175">
        <f>IF(AY175=TRUE, 1, 0)</f>
        <v>0</v>
      </c>
      <c r="L175">
        <f>IF(AZ175=TRUE, 1, 0)</f>
        <v>1</v>
      </c>
      <c r="M175">
        <f>IF(BA175=TRUE, 1, 0)</f>
        <v>0</v>
      </c>
      <c r="N175">
        <f>IF(BB175=TRUE, 1, 0)</f>
        <v>0</v>
      </c>
      <c r="O175">
        <f>IF(BC175=TRUE, 1, 0)</f>
        <v>0</v>
      </c>
      <c r="P175">
        <f>IF(BD175=TRUE, 1, 0)</f>
        <v>1</v>
      </c>
      <c r="Q175">
        <v>21.413867726769379</v>
      </c>
      <c r="R175">
        <v>0.89733766620662581</v>
      </c>
      <c r="S175">
        <v>41.504723063261459</v>
      </c>
      <c r="T175">
        <v>0.93621853263621058</v>
      </c>
      <c r="U175">
        <v>27.292058521959142</v>
      </c>
      <c r="V175">
        <v>0.70046826006371832</v>
      </c>
      <c r="W175">
        <v>9.7893506880100247</v>
      </c>
      <c r="X175">
        <v>0.58103899264933578</v>
      </c>
      <c r="Y175">
        <v>24.72662506181625</v>
      </c>
      <c r="Z175">
        <v>1.3269899814344168</v>
      </c>
      <c r="AA175">
        <v>44.192308248936122</v>
      </c>
      <c r="AB175">
        <v>1.3904542252070515</v>
      </c>
      <c r="AC175">
        <v>22.7824534077876</v>
      </c>
      <c r="AD175">
        <v>0.85445203056728192</v>
      </c>
      <c r="AE175">
        <v>8.29861328146003</v>
      </c>
      <c r="AF175">
        <v>0.70351883250343228</v>
      </c>
      <c r="AG175">
        <v>3.3127573350468715</v>
      </c>
      <c r="AH175">
        <v>1.6127193951695173</v>
      </c>
      <c r="AI175">
        <v>3.996178858897545E-2</v>
      </c>
      <c r="AJ175">
        <v>2.6875851856746635</v>
      </c>
      <c r="AK175">
        <v>1.6964049094292677</v>
      </c>
      <c r="AL175">
        <v>0.113129369300549</v>
      </c>
      <c r="AM175">
        <v>-4.5096051141715421</v>
      </c>
      <c r="AN175">
        <v>1.1589157873994236</v>
      </c>
      <c r="AO175">
        <v>9.9738314109506905E-5</v>
      </c>
      <c r="AP175">
        <v>-1.4907374065499948</v>
      </c>
      <c r="AQ175">
        <v>0.88226700597239471</v>
      </c>
      <c r="AR175">
        <v>9.1091688379290645E-2</v>
      </c>
      <c r="AS175" t="b">
        <f>IF(ISBLANK(AI175),"N/A",AND(IF(AG175&gt;0,TRUE,FALSE),IF(AI175&lt;0.05,TRUE,FALSE)))</f>
        <v>1</v>
      </c>
      <c r="AT175" t="b">
        <f>IF(ISBLANK(AI175),"N/A",AND(IF(AG175&lt;0,TRUE,FALSE),IF(AI175&lt;0.05,TRUE,FALSE)))</f>
        <v>0</v>
      </c>
      <c r="AU175" t="b">
        <f>IF(ISBLANK(AI175),"N/A",AI175&gt;0.05)</f>
        <v>0</v>
      </c>
      <c r="AV175" t="b">
        <f>IF(ISBLANK(AL175),"N/A",AND(IF(AJ175&gt;0,TRUE,FALSE),IF(AL175&lt;0.05,TRUE,FALSE)))</f>
        <v>0</v>
      </c>
      <c r="AW175" t="b">
        <f>IF(ISBLANK(AL175),"N/A",AND(IF(AJ175&lt;0,TRUE,FALSE),IF(AL175&lt;0.05,TRUE,FALSE)))</f>
        <v>0</v>
      </c>
      <c r="AX175" t="b">
        <f>IF(ISBLANK(AL175),"N/A",AL175&gt;0.05)</f>
        <v>1</v>
      </c>
      <c r="AY175" t="b">
        <f>IF(ISBLANK(AO175),"N/A",AND(IF(AM175&gt;0,TRUE,FALSE),IF(AO175&lt;0.05,TRUE,FALSE)))</f>
        <v>0</v>
      </c>
      <c r="AZ175" t="b">
        <f>IF(ISBLANK(AO175),"N/A",AND(IF(AM175&lt;0,TRUE,FALSE),IF(AO175&lt;0.05,TRUE,FALSE)))</f>
        <v>1</v>
      </c>
      <c r="BA175" t="b">
        <f>IF(ISBLANK(AO175),"N/A",AO175&gt;0.05)</f>
        <v>0</v>
      </c>
      <c r="BB175" t="b">
        <f>IF(ISBLANK(AR175),"N/A",AND(IF(AP175&gt;0,TRUE,FALSE),IF(AR175&lt;0.05,TRUE,FALSE)))</f>
        <v>0</v>
      </c>
      <c r="BC175" t="b">
        <f>IF(ISBLANK(AR175),"N/A",AND(IF(AP175&lt;0,TRUE,FALSE),IF(AR175&lt;0.05,TRUE,FALSE)))</f>
        <v>0</v>
      </c>
      <c r="BD175" t="b">
        <f>IF(ISBLANK(AR175),"N/A",AR175&gt;0.05)</f>
        <v>1</v>
      </c>
    </row>
    <row r="176" spans="1:56" x14ac:dyDescent="0.25">
      <c r="A176" t="str">
        <f>INDEX('Country and Variable Crosswalk'!B:B, MATCH('Urban Science Awareness 2015'!B176, 'Country and Variable Crosswalk'!A:A, 0))</f>
        <v>ITA</v>
      </c>
      <c r="B176" s="1">
        <v>380</v>
      </c>
      <c r="C176" t="s">
        <v>201</v>
      </c>
      <c r="D176" t="str">
        <f>INDEX('Country and Variable Crosswalk'!P:P, MATCH('Urban Science Awareness 2015'!C176, 'Country and Variable Crosswalk'!O:O, 0))</f>
        <v>Nuclear waste</v>
      </c>
      <c r="E176">
        <f>IF(AS176=TRUE, 1, 0)</f>
        <v>0</v>
      </c>
      <c r="F176">
        <f>IF(AT176=TRUE, 1, 0)</f>
        <v>0</v>
      </c>
      <c r="G176">
        <f>IF(AU176=TRUE, 1, 0)</f>
        <v>1</v>
      </c>
      <c r="H176">
        <f>IF(AV176=TRUE, 1, 0)</f>
        <v>0</v>
      </c>
      <c r="I176">
        <f>IF(AW176=TRUE, 1, 0)</f>
        <v>0</v>
      </c>
      <c r="J176">
        <f>IF(AX176=TRUE, 1, 0)</f>
        <v>1</v>
      </c>
      <c r="K176">
        <f>IF(AY176=TRUE, 1, 0)</f>
        <v>0</v>
      </c>
      <c r="L176">
        <f>IF(AZ176=TRUE, 1, 0)</f>
        <v>0</v>
      </c>
      <c r="M176">
        <f>IF(BA176=TRUE, 1, 0)</f>
        <v>1</v>
      </c>
      <c r="N176">
        <f>IF(BB176=TRUE, 1, 0)</f>
        <v>0</v>
      </c>
      <c r="O176">
        <f>IF(BC176=TRUE, 1, 0)</f>
        <v>0</v>
      </c>
      <c r="P176">
        <f>IF(BD176=TRUE, 1, 0)</f>
        <v>1</v>
      </c>
      <c r="Q176">
        <v>11.98399160399708</v>
      </c>
      <c r="R176">
        <v>0.71191150352996335</v>
      </c>
      <c r="S176">
        <v>37.297005919365432</v>
      </c>
      <c r="T176">
        <v>0.88424143009556511</v>
      </c>
      <c r="U176">
        <v>38.784634604797112</v>
      </c>
      <c r="V176">
        <v>0.92939691506740907</v>
      </c>
      <c r="W176">
        <v>11.934367871840379</v>
      </c>
      <c r="X176">
        <v>0.53333727428010325</v>
      </c>
      <c r="Y176">
        <v>10.984054705121681</v>
      </c>
      <c r="Z176">
        <v>0.99414962662535677</v>
      </c>
      <c r="AA176">
        <v>35.453021641708062</v>
      </c>
      <c r="AB176">
        <v>1.4881703278314542</v>
      </c>
      <c r="AC176">
        <v>40.328498109691381</v>
      </c>
      <c r="AD176">
        <v>1.4875715425859395</v>
      </c>
      <c r="AE176">
        <v>13.234425543478871</v>
      </c>
      <c r="AF176">
        <v>0.96751896207889965</v>
      </c>
      <c r="AG176">
        <v>-0.99993689887539894</v>
      </c>
      <c r="AH176">
        <v>1.2467662927929464</v>
      </c>
      <c r="AI176">
        <v>0.42253888537726392</v>
      </c>
      <c r="AJ176">
        <v>-1.8439842776573698</v>
      </c>
      <c r="AK176">
        <v>1.5549207568905172</v>
      </c>
      <c r="AL176">
        <v>0.23566084013659427</v>
      </c>
      <c r="AM176">
        <v>1.5438635048942686</v>
      </c>
      <c r="AN176">
        <v>1.7184048456388406</v>
      </c>
      <c r="AO176">
        <v>0.36895726675081719</v>
      </c>
      <c r="AP176">
        <v>1.3000576716384913</v>
      </c>
      <c r="AQ176">
        <v>1.0516933103447172</v>
      </c>
      <c r="AR176">
        <v>0.21640034354112603</v>
      </c>
      <c r="AS176" t="b">
        <f>IF(ISBLANK(AI176),"N/A",AND(IF(AG176&gt;0,TRUE,FALSE),IF(AI176&lt;0.05,TRUE,FALSE)))</f>
        <v>0</v>
      </c>
      <c r="AT176" t="b">
        <f>IF(ISBLANK(AI176),"N/A",AND(IF(AG176&lt;0,TRUE,FALSE),IF(AI176&lt;0.05,TRUE,FALSE)))</f>
        <v>0</v>
      </c>
      <c r="AU176" t="b">
        <f>IF(ISBLANK(AI176),"N/A",AI176&gt;0.05)</f>
        <v>1</v>
      </c>
      <c r="AV176" t="b">
        <f>IF(ISBLANK(AL176),"N/A",AND(IF(AJ176&gt;0,TRUE,FALSE),IF(AL176&lt;0.05,TRUE,FALSE)))</f>
        <v>0</v>
      </c>
      <c r="AW176" t="b">
        <f>IF(ISBLANK(AL176),"N/A",AND(IF(AJ176&lt;0,TRUE,FALSE),IF(AL176&lt;0.05,TRUE,FALSE)))</f>
        <v>0</v>
      </c>
      <c r="AX176" t="b">
        <f>IF(ISBLANK(AL176),"N/A",AL176&gt;0.05)</f>
        <v>1</v>
      </c>
      <c r="AY176" t="b">
        <f>IF(ISBLANK(AO176),"N/A",AND(IF(AM176&gt;0,TRUE,FALSE),IF(AO176&lt;0.05,TRUE,FALSE)))</f>
        <v>0</v>
      </c>
      <c r="AZ176" t="b">
        <f>IF(ISBLANK(AO176),"N/A",AND(IF(AM176&lt;0,TRUE,FALSE),IF(AO176&lt;0.05,TRUE,FALSE)))</f>
        <v>0</v>
      </c>
      <c r="BA176" t="b">
        <f>IF(ISBLANK(AO176),"N/A",AO176&gt;0.05)</f>
        <v>1</v>
      </c>
      <c r="BB176" t="b">
        <f>IF(ISBLANK(AR176),"N/A",AND(IF(AP176&gt;0,TRUE,FALSE),IF(AR176&lt;0.05,TRUE,FALSE)))</f>
        <v>0</v>
      </c>
      <c r="BC176" t="b">
        <f>IF(ISBLANK(AR176),"N/A",AND(IF(AP176&lt;0,TRUE,FALSE),IF(AR176&lt;0.05,TRUE,FALSE)))</f>
        <v>0</v>
      </c>
      <c r="BD176" t="b">
        <f>IF(ISBLANK(AR176),"N/A",AR176&gt;0.05)</f>
        <v>1</v>
      </c>
    </row>
    <row r="177" spans="1:56" x14ac:dyDescent="0.25">
      <c r="A177" t="str">
        <f>INDEX('Country and Variable Crosswalk'!B:B, MATCH('Urban Science Awareness 2015'!B177, 'Country and Variable Crosswalk'!A:A, 0))</f>
        <v>JPN</v>
      </c>
      <c r="B177" s="1">
        <v>392</v>
      </c>
      <c r="C177" t="s">
        <v>201</v>
      </c>
      <c r="D177" t="str">
        <f>INDEX('Country and Variable Crosswalk'!P:P, MATCH('Urban Science Awareness 2015'!C177, 'Country and Variable Crosswalk'!O:O, 0))</f>
        <v>Nuclear waste</v>
      </c>
      <c r="E177">
        <f>IF(AS177=TRUE, 1, 0)</f>
        <v>0</v>
      </c>
      <c r="F177">
        <f>IF(AT177=TRUE, 1, 0)</f>
        <v>0</v>
      </c>
      <c r="G177">
        <f>IF(AU177=TRUE, 1, 0)</f>
        <v>1</v>
      </c>
      <c r="H177">
        <f>IF(AV177=TRUE, 1, 0)</f>
        <v>0</v>
      </c>
      <c r="I177">
        <f>IF(AW177=TRUE, 1, 0)</f>
        <v>0</v>
      </c>
      <c r="J177">
        <f>IF(AX177=TRUE, 1, 0)</f>
        <v>1</v>
      </c>
      <c r="K177">
        <f>IF(AY177=TRUE, 1, 0)</f>
        <v>0</v>
      </c>
      <c r="L177">
        <f>IF(AZ177=TRUE, 1, 0)</f>
        <v>0</v>
      </c>
      <c r="M177">
        <f>IF(BA177=TRUE, 1, 0)</f>
        <v>1</v>
      </c>
      <c r="N177">
        <f>IF(BB177=TRUE, 1, 0)</f>
        <v>1</v>
      </c>
      <c r="O177">
        <f>IF(BC177=TRUE, 1, 0)</f>
        <v>0</v>
      </c>
      <c r="P177">
        <f>IF(BD177=TRUE, 1, 0)</f>
        <v>0</v>
      </c>
      <c r="Q177">
        <v>13.866779497140231</v>
      </c>
      <c r="R177">
        <v>1.4608646540981622</v>
      </c>
      <c r="S177">
        <v>52.290407970224933</v>
      </c>
      <c r="T177">
        <v>1.5272332183461483</v>
      </c>
      <c r="U177">
        <v>29.887119452882558</v>
      </c>
      <c r="V177">
        <v>2.0420578463721792</v>
      </c>
      <c r="W177">
        <v>3.9556930797522609</v>
      </c>
      <c r="X177">
        <v>0.52707252906998681</v>
      </c>
      <c r="Y177">
        <v>12.42443078070737</v>
      </c>
      <c r="Z177">
        <v>0.57773576302621621</v>
      </c>
      <c r="AA177">
        <v>50.930109193368743</v>
      </c>
      <c r="AB177">
        <v>0.96622745948046385</v>
      </c>
      <c r="AC177">
        <v>31.11133474684565</v>
      </c>
      <c r="AD177">
        <v>0.82715367468051493</v>
      </c>
      <c r="AE177">
        <v>5.5341252790782622</v>
      </c>
      <c r="AF177">
        <v>0.4318165933088276</v>
      </c>
      <c r="AG177">
        <v>-1.4423487164328606</v>
      </c>
      <c r="AH177">
        <v>1.6540495793206687</v>
      </c>
      <c r="AI177">
        <v>0.38320261125676242</v>
      </c>
      <c r="AJ177">
        <v>-1.3602987768561903</v>
      </c>
      <c r="AK177">
        <v>1.8662175454488314</v>
      </c>
      <c r="AL177">
        <v>0.46605863636058631</v>
      </c>
      <c r="AM177">
        <v>1.2242152939630913</v>
      </c>
      <c r="AN177">
        <v>2.2739454313020038</v>
      </c>
      <c r="AO177">
        <v>0.59032427671162346</v>
      </c>
      <c r="AP177">
        <v>1.5784321993260013</v>
      </c>
      <c r="AQ177">
        <v>0.72122072375149815</v>
      </c>
      <c r="AR177">
        <v>2.8629100896365479E-2</v>
      </c>
      <c r="AS177" t="b">
        <f>IF(ISBLANK(AI177),"N/A",AND(IF(AG177&gt;0,TRUE,FALSE),IF(AI177&lt;0.05,TRUE,FALSE)))</f>
        <v>0</v>
      </c>
      <c r="AT177" t="b">
        <f>IF(ISBLANK(AI177),"N/A",AND(IF(AG177&lt;0,TRUE,FALSE),IF(AI177&lt;0.05,TRUE,FALSE)))</f>
        <v>0</v>
      </c>
      <c r="AU177" t="b">
        <f>IF(ISBLANK(AI177),"N/A",AI177&gt;0.05)</f>
        <v>1</v>
      </c>
      <c r="AV177" t="b">
        <f>IF(ISBLANK(AL177),"N/A",AND(IF(AJ177&gt;0,TRUE,FALSE),IF(AL177&lt;0.05,TRUE,FALSE)))</f>
        <v>0</v>
      </c>
      <c r="AW177" t="b">
        <f>IF(ISBLANK(AL177),"N/A",AND(IF(AJ177&lt;0,TRUE,FALSE),IF(AL177&lt;0.05,TRUE,FALSE)))</f>
        <v>0</v>
      </c>
      <c r="AX177" t="b">
        <f>IF(ISBLANK(AL177),"N/A",AL177&gt;0.05)</f>
        <v>1</v>
      </c>
      <c r="AY177" t="b">
        <f>IF(ISBLANK(AO177),"N/A",AND(IF(AM177&gt;0,TRUE,FALSE),IF(AO177&lt;0.05,TRUE,FALSE)))</f>
        <v>0</v>
      </c>
      <c r="AZ177" t="b">
        <f>IF(ISBLANK(AO177),"N/A",AND(IF(AM177&lt;0,TRUE,FALSE),IF(AO177&lt;0.05,TRUE,FALSE)))</f>
        <v>0</v>
      </c>
      <c r="BA177" t="b">
        <f>IF(ISBLANK(AO177),"N/A",AO177&gt;0.05)</f>
        <v>1</v>
      </c>
      <c r="BB177" t="b">
        <f>IF(ISBLANK(AR177),"N/A",AND(IF(AP177&gt;0,TRUE,FALSE),IF(AR177&lt;0.05,TRUE,FALSE)))</f>
        <v>1</v>
      </c>
      <c r="BC177" t="b">
        <f>IF(ISBLANK(AR177),"N/A",AND(IF(AP177&lt;0,TRUE,FALSE),IF(AR177&lt;0.05,TRUE,FALSE)))</f>
        <v>0</v>
      </c>
      <c r="BD177" t="b">
        <f>IF(ISBLANK(AR177),"N/A",AR177&gt;0.05)</f>
        <v>0</v>
      </c>
    </row>
    <row r="178" spans="1:56" x14ac:dyDescent="0.25">
      <c r="A178" t="str">
        <f>INDEX('Country and Variable Crosswalk'!B:B, MATCH('Urban Science Awareness 2015'!B178, 'Country and Variable Crosswalk'!A:A, 0))</f>
        <v>JOR</v>
      </c>
      <c r="B178" s="1">
        <v>400</v>
      </c>
      <c r="C178" t="s">
        <v>201</v>
      </c>
      <c r="D178" t="str">
        <f>INDEX('Country and Variable Crosswalk'!P:P, MATCH('Urban Science Awareness 2015'!C178, 'Country and Variable Crosswalk'!O:O, 0))</f>
        <v>Nuclear waste</v>
      </c>
      <c r="E178">
        <f>IF(AS178=TRUE, 1, 0)</f>
        <v>0</v>
      </c>
      <c r="F178">
        <f>IF(AT178=TRUE, 1, 0)</f>
        <v>1</v>
      </c>
      <c r="G178">
        <f>IF(AU178=TRUE, 1, 0)</f>
        <v>0</v>
      </c>
      <c r="H178">
        <f>IF(AV178=TRUE, 1, 0)</f>
        <v>1</v>
      </c>
      <c r="I178">
        <f>IF(AW178=TRUE, 1, 0)</f>
        <v>0</v>
      </c>
      <c r="J178">
        <f>IF(AX178=TRUE, 1, 0)</f>
        <v>0</v>
      </c>
      <c r="K178">
        <f>IF(AY178=TRUE, 1, 0)</f>
        <v>0</v>
      </c>
      <c r="L178">
        <f>IF(AZ178=TRUE, 1, 0)</f>
        <v>0</v>
      </c>
      <c r="M178">
        <f>IF(BA178=TRUE, 1, 0)</f>
        <v>1</v>
      </c>
      <c r="N178">
        <f>IF(BB178=TRUE, 1, 0)</f>
        <v>0</v>
      </c>
      <c r="O178">
        <f>IF(BC178=TRUE, 1, 0)</f>
        <v>0</v>
      </c>
      <c r="P178">
        <f>IF(BD178=TRUE, 1, 0)</f>
        <v>1</v>
      </c>
      <c r="Q178">
        <v>20.109412117537779</v>
      </c>
      <c r="R178">
        <v>0.94675778255943344</v>
      </c>
      <c r="S178">
        <v>28.922282297376402</v>
      </c>
      <c r="T178">
        <v>0.87352275359294329</v>
      </c>
      <c r="U178">
        <v>31.124608014677019</v>
      </c>
      <c r="V178">
        <v>0.72460163639293229</v>
      </c>
      <c r="W178">
        <v>19.843697570408811</v>
      </c>
      <c r="X178">
        <v>0.98526793875286978</v>
      </c>
      <c r="Y178">
        <v>16.062998191831142</v>
      </c>
      <c r="Z178">
        <v>1.115406034106021</v>
      </c>
      <c r="AA178">
        <v>32.348804938837567</v>
      </c>
      <c r="AB178">
        <v>1.2021191452119573</v>
      </c>
      <c r="AC178">
        <v>30.848210418962221</v>
      </c>
      <c r="AD178">
        <v>0.87944699736534293</v>
      </c>
      <c r="AE178">
        <v>20.73998645036907</v>
      </c>
      <c r="AF178">
        <v>1.1326115760112403</v>
      </c>
      <c r="AG178">
        <v>-4.0464139257066378</v>
      </c>
      <c r="AH178">
        <v>1.5340049277702077</v>
      </c>
      <c r="AI178">
        <v>8.3443257250518602E-3</v>
      </c>
      <c r="AJ178">
        <v>3.4265226414611654</v>
      </c>
      <c r="AK178">
        <v>1.4583699861426693</v>
      </c>
      <c r="AL178">
        <v>1.8795792636809912E-2</v>
      </c>
      <c r="AM178">
        <v>-0.27639759571479772</v>
      </c>
      <c r="AN178">
        <v>1.1750905026168579</v>
      </c>
      <c r="AO178">
        <v>0.81404273399773186</v>
      </c>
      <c r="AP178">
        <v>0.89628887996025952</v>
      </c>
      <c r="AQ178">
        <v>1.6466409294315965</v>
      </c>
      <c r="AR178">
        <v>0.58622576174304564</v>
      </c>
      <c r="AS178" t="b">
        <f>IF(ISBLANK(AI178),"N/A",AND(IF(AG178&gt;0,TRUE,FALSE),IF(AI178&lt;0.05,TRUE,FALSE)))</f>
        <v>0</v>
      </c>
      <c r="AT178" t="b">
        <f>IF(ISBLANK(AI178),"N/A",AND(IF(AG178&lt;0,TRUE,FALSE),IF(AI178&lt;0.05,TRUE,FALSE)))</f>
        <v>1</v>
      </c>
      <c r="AU178" t="b">
        <f>IF(ISBLANK(AI178),"N/A",AI178&gt;0.05)</f>
        <v>0</v>
      </c>
      <c r="AV178" t="b">
        <f>IF(ISBLANK(AL178),"N/A",AND(IF(AJ178&gt;0,TRUE,FALSE),IF(AL178&lt;0.05,TRUE,FALSE)))</f>
        <v>1</v>
      </c>
      <c r="AW178" t="b">
        <f>IF(ISBLANK(AL178),"N/A",AND(IF(AJ178&lt;0,TRUE,FALSE),IF(AL178&lt;0.05,TRUE,FALSE)))</f>
        <v>0</v>
      </c>
      <c r="AX178" t="b">
        <f>IF(ISBLANK(AL178),"N/A",AL178&gt;0.05)</f>
        <v>0</v>
      </c>
      <c r="AY178" t="b">
        <f>IF(ISBLANK(AO178),"N/A",AND(IF(AM178&gt;0,TRUE,FALSE),IF(AO178&lt;0.05,TRUE,FALSE)))</f>
        <v>0</v>
      </c>
      <c r="AZ178" t="b">
        <f>IF(ISBLANK(AO178),"N/A",AND(IF(AM178&lt;0,TRUE,FALSE),IF(AO178&lt;0.05,TRUE,FALSE)))</f>
        <v>0</v>
      </c>
      <c r="BA178" t="b">
        <f>IF(ISBLANK(AO178),"N/A",AO178&gt;0.05)</f>
        <v>1</v>
      </c>
      <c r="BB178" t="b">
        <f>IF(ISBLANK(AR178),"N/A",AND(IF(AP178&gt;0,TRUE,FALSE),IF(AR178&lt;0.05,TRUE,FALSE)))</f>
        <v>0</v>
      </c>
      <c r="BC178" t="b">
        <f>IF(ISBLANK(AR178),"N/A",AND(IF(AP178&lt;0,TRUE,FALSE),IF(AR178&lt;0.05,TRUE,FALSE)))</f>
        <v>0</v>
      </c>
      <c r="BD178" t="b">
        <f>IF(ISBLANK(AR178),"N/A",AR178&gt;0.05)</f>
        <v>1</v>
      </c>
    </row>
    <row r="179" spans="1:56" x14ac:dyDescent="0.25">
      <c r="A179" t="str">
        <f>INDEX('Country and Variable Crosswalk'!B:B, MATCH('Urban Science Awareness 2015'!B179, 'Country and Variable Crosswalk'!A:A, 0))</f>
        <v>KOR</v>
      </c>
      <c r="B179" s="1">
        <v>410</v>
      </c>
      <c r="C179" t="s">
        <v>201</v>
      </c>
      <c r="D179" t="str">
        <f>INDEX('Country and Variable Crosswalk'!P:P, MATCH('Urban Science Awareness 2015'!C179, 'Country and Variable Crosswalk'!O:O, 0))</f>
        <v>Nuclear waste</v>
      </c>
      <c r="E179">
        <f>IF(AS179=TRUE, 1, 0)</f>
        <v>0</v>
      </c>
      <c r="F179">
        <f>IF(AT179=TRUE, 1, 0)</f>
        <v>0</v>
      </c>
      <c r="G179">
        <f>IF(AU179=TRUE, 1, 0)</f>
        <v>1</v>
      </c>
      <c r="H179">
        <f>IF(AV179=TRUE, 1, 0)</f>
        <v>0</v>
      </c>
      <c r="I179">
        <f>IF(AW179=TRUE, 1, 0)</f>
        <v>1</v>
      </c>
      <c r="J179">
        <f>IF(AX179=TRUE, 1, 0)</f>
        <v>0</v>
      </c>
      <c r="K179">
        <f>IF(AY179=TRUE, 1, 0)</f>
        <v>0</v>
      </c>
      <c r="L179">
        <f>IF(AZ179=TRUE, 1, 0)</f>
        <v>0</v>
      </c>
      <c r="M179">
        <f>IF(BA179=TRUE, 1, 0)</f>
        <v>1</v>
      </c>
      <c r="N179">
        <f>IF(BB179=TRUE, 1, 0)</f>
        <v>0</v>
      </c>
      <c r="O179">
        <f>IF(BC179=TRUE, 1, 0)</f>
        <v>0</v>
      </c>
      <c r="P179">
        <f>IF(BD179=TRUE, 1, 0)</f>
        <v>1</v>
      </c>
      <c r="Q179">
        <v>8.8784971756726581</v>
      </c>
      <c r="R179">
        <v>1.1507807757368649</v>
      </c>
      <c r="S179">
        <v>51.582293580275383</v>
      </c>
      <c r="T179">
        <v>2.0682331063433912</v>
      </c>
      <c r="U179">
        <v>30.403420881460502</v>
      </c>
      <c r="V179">
        <v>2.1978549282270841</v>
      </c>
      <c r="W179">
        <v>9.1357883625914642</v>
      </c>
      <c r="X179">
        <v>1.2062035164495737</v>
      </c>
      <c r="Y179">
        <v>9.370830490092505</v>
      </c>
      <c r="Z179">
        <v>0.45095567976869766</v>
      </c>
      <c r="AA179">
        <v>46.998561750054357</v>
      </c>
      <c r="AB179">
        <v>0.96926001189680711</v>
      </c>
      <c r="AC179">
        <v>33.21857289258012</v>
      </c>
      <c r="AD179">
        <v>0.74988408601558443</v>
      </c>
      <c r="AE179">
        <v>10.41203486727302</v>
      </c>
      <c r="AF179">
        <v>0.61711489978230494</v>
      </c>
      <c r="AG179">
        <v>0.49233331441984696</v>
      </c>
      <c r="AH179">
        <v>1.2494305434874935</v>
      </c>
      <c r="AI179">
        <v>0.6935469558807803</v>
      </c>
      <c r="AJ179">
        <v>-4.5837318302210264</v>
      </c>
      <c r="AK179">
        <v>2.2679608237433966</v>
      </c>
      <c r="AL179">
        <v>4.3271412756346203E-2</v>
      </c>
      <c r="AM179">
        <v>2.8151520111196184</v>
      </c>
      <c r="AN179">
        <v>2.2651351678201266</v>
      </c>
      <c r="AO179">
        <v>0.21393470422161948</v>
      </c>
      <c r="AP179">
        <v>1.2762465046815556</v>
      </c>
      <c r="AQ179">
        <v>1.37513181721939</v>
      </c>
      <c r="AR179">
        <v>0.35336072933502366</v>
      </c>
      <c r="AS179" t="b">
        <f>IF(ISBLANK(AI179),"N/A",AND(IF(AG179&gt;0,TRUE,FALSE),IF(AI179&lt;0.05,TRUE,FALSE)))</f>
        <v>0</v>
      </c>
      <c r="AT179" t="b">
        <f>IF(ISBLANK(AI179),"N/A",AND(IF(AG179&lt;0,TRUE,FALSE),IF(AI179&lt;0.05,TRUE,FALSE)))</f>
        <v>0</v>
      </c>
      <c r="AU179" t="b">
        <f>IF(ISBLANK(AI179),"N/A",AI179&gt;0.05)</f>
        <v>1</v>
      </c>
      <c r="AV179" t="b">
        <f>IF(ISBLANK(AL179),"N/A",AND(IF(AJ179&gt;0,TRUE,FALSE),IF(AL179&lt;0.05,TRUE,FALSE)))</f>
        <v>0</v>
      </c>
      <c r="AW179" t="b">
        <f>IF(ISBLANK(AL179),"N/A",AND(IF(AJ179&lt;0,TRUE,FALSE),IF(AL179&lt;0.05,TRUE,FALSE)))</f>
        <v>1</v>
      </c>
      <c r="AX179" t="b">
        <f>IF(ISBLANK(AL179),"N/A",AL179&gt;0.05)</f>
        <v>0</v>
      </c>
      <c r="AY179" t="b">
        <f>IF(ISBLANK(AO179),"N/A",AND(IF(AM179&gt;0,TRUE,FALSE),IF(AO179&lt;0.05,TRUE,FALSE)))</f>
        <v>0</v>
      </c>
      <c r="AZ179" t="b">
        <f>IF(ISBLANK(AO179),"N/A",AND(IF(AM179&lt;0,TRUE,FALSE),IF(AO179&lt;0.05,TRUE,FALSE)))</f>
        <v>0</v>
      </c>
      <c r="BA179" t="b">
        <f>IF(ISBLANK(AO179),"N/A",AO179&gt;0.05)</f>
        <v>1</v>
      </c>
      <c r="BB179" t="b">
        <f>IF(ISBLANK(AR179),"N/A",AND(IF(AP179&gt;0,TRUE,FALSE),IF(AR179&lt;0.05,TRUE,FALSE)))</f>
        <v>0</v>
      </c>
      <c r="BC179" t="b">
        <f>IF(ISBLANK(AR179),"N/A",AND(IF(AP179&lt;0,TRUE,FALSE),IF(AR179&lt;0.05,TRUE,FALSE)))</f>
        <v>0</v>
      </c>
      <c r="BD179" t="b">
        <f>IF(ISBLANK(AR179),"N/A",AR179&gt;0.05)</f>
        <v>1</v>
      </c>
    </row>
    <row r="180" spans="1:56" x14ac:dyDescent="0.25">
      <c r="A180" t="str">
        <f>INDEX('Country and Variable Crosswalk'!B:B, MATCH('Urban Science Awareness 2015'!B180, 'Country and Variable Crosswalk'!A:A, 0))</f>
        <v>KSV</v>
      </c>
      <c r="B180" s="1">
        <v>411</v>
      </c>
      <c r="C180" t="s">
        <v>201</v>
      </c>
      <c r="D180" t="str">
        <f>INDEX('Country and Variable Crosswalk'!P:P, MATCH('Urban Science Awareness 2015'!C180, 'Country and Variable Crosswalk'!O:O, 0))</f>
        <v>Nuclear waste</v>
      </c>
      <c r="E180">
        <f>IF(AS180=TRUE, 1, 0)</f>
        <v>0</v>
      </c>
      <c r="F180">
        <f>IF(AT180=TRUE, 1, 0)</f>
        <v>1</v>
      </c>
      <c r="G180">
        <f>IF(AU180=TRUE, 1, 0)</f>
        <v>0</v>
      </c>
      <c r="H180">
        <f>IF(AV180=TRUE, 1, 0)</f>
        <v>0</v>
      </c>
      <c r="I180">
        <f>IF(AW180=TRUE, 1, 0)</f>
        <v>0</v>
      </c>
      <c r="J180">
        <f>IF(AX180=TRUE, 1, 0)</f>
        <v>1</v>
      </c>
      <c r="K180">
        <f>IF(AY180=TRUE, 1, 0)</f>
        <v>0</v>
      </c>
      <c r="L180">
        <f>IF(AZ180=TRUE, 1, 0)</f>
        <v>0</v>
      </c>
      <c r="M180">
        <f>IF(BA180=TRUE, 1, 0)</f>
        <v>1</v>
      </c>
      <c r="N180">
        <f>IF(BB180=TRUE, 1, 0)</f>
        <v>0</v>
      </c>
      <c r="O180">
        <f>IF(BC180=TRUE, 1, 0)</f>
        <v>0</v>
      </c>
      <c r="P180">
        <f>IF(BD180=TRUE, 1, 0)</f>
        <v>1</v>
      </c>
      <c r="Q180">
        <v>14.12403982827046</v>
      </c>
      <c r="R180">
        <v>0.63371806710362821</v>
      </c>
      <c r="S180">
        <v>34.740687391589589</v>
      </c>
      <c r="T180">
        <v>0.84873092498434444</v>
      </c>
      <c r="U180">
        <v>34.993839288906408</v>
      </c>
      <c r="V180">
        <v>0.98051783516072022</v>
      </c>
      <c r="W180">
        <v>16.141433491233538</v>
      </c>
      <c r="X180">
        <v>0.83308329149646621</v>
      </c>
      <c r="Y180">
        <v>11.678641647242671</v>
      </c>
      <c r="Z180">
        <v>1.0382303323992392</v>
      </c>
      <c r="AA180">
        <v>38.080660130934938</v>
      </c>
      <c r="AB180">
        <v>1.97407315705456</v>
      </c>
      <c r="AC180">
        <v>35.860876056183258</v>
      </c>
      <c r="AD180">
        <v>1.7966319755672959</v>
      </c>
      <c r="AE180">
        <v>14.379822165639149</v>
      </c>
      <c r="AF180">
        <v>1.0937262937044263</v>
      </c>
      <c r="AG180">
        <v>-2.4453981810277892</v>
      </c>
      <c r="AH180">
        <v>1.1330133996601899</v>
      </c>
      <c r="AI180">
        <v>3.0903461374180791E-2</v>
      </c>
      <c r="AJ180">
        <v>3.3399727393453489</v>
      </c>
      <c r="AK180">
        <v>1.9256633169725019</v>
      </c>
      <c r="AL180">
        <v>8.2837717695633917E-2</v>
      </c>
      <c r="AM180">
        <v>0.86703676727685064</v>
      </c>
      <c r="AN180">
        <v>1.8811367130795482</v>
      </c>
      <c r="AO180">
        <v>0.64486239703100257</v>
      </c>
      <c r="AP180">
        <v>-1.761611325594389</v>
      </c>
      <c r="AQ180">
        <v>1.1996605004579983</v>
      </c>
      <c r="AR180">
        <v>0.14198884765023925</v>
      </c>
      <c r="AS180" t="b">
        <f>IF(ISBLANK(AI180),"N/A",AND(IF(AG180&gt;0,TRUE,FALSE),IF(AI180&lt;0.05,TRUE,FALSE)))</f>
        <v>0</v>
      </c>
      <c r="AT180" t="b">
        <f>IF(ISBLANK(AI180),"N/A",AND(IF(AG180&lt;0,TRUE,FALSE),IF(AI180&lt;0.05,TRUE,FALSE)))</f>
        <v>1</v>
      </c>
      <c r="AU180" t="b">
        <f>IF(ISBLANK(AI180),"N/A",AI180&gt;0.05)</f>
        <v>0</v>
      </c>
      <c r="AV180" t="b">
        <f>IF(ISBLANK(AL180),"N/A",AND(IF(AJ180&gt;0,TRUE,FALSE),IF(AL180&lt;0.05,TRUE,FALSE)))</f>
        <v>0</v>
      </c>
      <c r="AW180" t="b">
        <f>IF(ISBLANK(AL180),"N/A",AND(IF(AJ180&lt;0,TRUE,FALSE),IF(AL180&lt;0.05,TRUE,FALSE)))</f>
        <v>0</v>
      </c>
      <c r="AX180" t="b">
        <f>IF(ISBLANK(AL180),"N/A",AL180&gt;0.05)</f>
        <v>1</v>
      </c>
      <c r="AY180" t="b">
        <f>IF(ISBLANK(AO180),"N/A",AND(IF(AM180&gt;0,TRUE,FALSE),IF(AO180&lt;0.05,TRUE,FALSE)))</f>
        <v>0</v>
      </c>
      <c r="AZ180" t="b">
        <f>IF(ISBLANK(AO180),"N/A",AND(IF(AM180&lt;0,TRUE,FALSE),IF(AO180&lt;0.05,TRUE,FALSE)))</f>
        <v>0</v>
      </c>
      <c r="BA180" t="b">
        <f>IF(ISBLANK(AO180),"N/A",AO180&gt;0.05)</f>
        <v>1</v>
      </c>
      <c r="BB180" t="b">
        <f>IF(ISBLANK(AR180),"N/A",AND(IF(AP180&gt;0,TRUE,FALSE),IF(AR180&lt;0.05,TRUE,FALSE)))</f>
        <v>0</v>
      </c>
      <c r="BC180" t="b">
        <f>IF(ISBLANK(AR180),"N/A",AND(IF(AP180&lt;0,TRUE,FALSE),IF(AR180&lt;0.05,TRUE,FALSE)))</f>
        <v>0</v>
      </c>
      <c r="BD180" t="b">
        <f>IF(ISBLANK(AR180),"N/A",AR180&gt;0.05)</f>
        <v>1</v>
      </c>
    </row>
    <row r="181" spans="1:56" x14ac:dyDescent="0.25">
      <c r="A181" t="str">
        <f>INDEX('Country and Variable Crosswalk'!B:B, MATCH('Urban Science Awareness 2015'!B181, 'Country and Variable Crosswalk'!A:A, 0))</f>
        <v>LBN</v>
      </c>
      <c r="B181" s="1">
        <v>422</v>
      </c>
      <c r="C181" t="s">
        <v>201</v>
      </c>
      <c r="D181" t="str">
        <f>INDEX('Country and Variable Crosswalk'!P:P, MATCH('Urban Science Awareness 2015'!C181, 'Country and Variable Crosswalk'!O:O, 0))</f>
        <v>Nuclear waste</v>
      </c>
      <c r="E181">
        <f>IF(AS181=TRUE, 1, 0)</f>
        <v>0</v>
      </c>
      <c r="F181">
        <f>IF(AT181=TRUE, 1, 0)</f>
        <v>0</v>
      </c>
      <c r="G181">
        <f>IF(AU181=TRUE, 1, 0)</f>
        <v>1</v>
      </c>
      <c r="H181">
        <f>IF(AV181=TRUE, 1, 0)</f>
        <v>0</v>
      </c>
      <c r="I181">
        <f>IF(AW181=TRUE, 1, 0)</f>
        <v>0</v>
      </c>
      <c r="J181">
        <f>IF(AX181=TRUE, 1, 0)</f>
        <v>1</v>
      </c>
      <c r="K181">
        <f>IF(AY181=TRUE, 1, 0)</f>
        <v>0</v>
      </c>
      <c r="L181">
        <f>IF(AZ181=TRUE, 1, 0)</f>
        <v>0</v>
      </c>
      <c r="M181">
        <f>IF(BA181=TRUE, 1, 0)</f>
        <v>1</v>
      </c>
      <c r="N181">
        <f>IF(BB181=TRUE, 1, 0)</f>
        <v>0</v>
      </c>
      <c r="O181">
        <f>IF(BC181=TRUE, 1, 0)</f>
        <v>0</v>
      </c>
      <c r="P181">
        <f>IF(BD181=TRUE, 1, 0)</f>
        <v>1</v>
      </c>
      <c r="Q181">
        <v>16.815744888042069</v>
      </c>
      <c r="R181">
        <v>1.0729706512450472</v>
      </c>
      <c r="S181">
        <v>36.098482471584752</v>
      </c>
      <c r="T181">
        <v>1.2449599740644144</v>
      </c>
      <c r="U181">
        <v>30.674457383311939</v>
      </c>
      <c r="V181">
        <v>1.250780800802789</v>
      </c>
      <c r="W181">
        <v>16.411315257061229</v>
      </c>
      <c r="X181">
        <v>1.1438124203161131</v>
      </c>
      <c r="Y181">
        <v>14.61534390685201</v>
      </c>
      <c r="Z181">
        <v>1.4201583866151406</v>
      </c>
      <c r="AA181">
        <v>35.698588033100727</v>
      </c>
      <c r="AB181">
        <v>1.8243821603724335</v>
      </c>
      <c r="AC181">
        <v>32.304401171445043</v>
      </c>
      <c r="AD181">
        <v>1.6037687634693463</v>
      </c>
      <c r="AE181">
        <v>17.381666888602229</v>
      </c>
      <c r="AF181">
        <v>1.6887526835558175</v>
      </c>
      <c r="AG181">
        <v>-2.2004009811900591</v>
      </c>
      <c r="AH181">
        <v>1.9131783656641503</v>
      </c>
      <c r="AI181">
        <v>0.2500909458493159</v>
      </c>
      <c r="AJ181">
        <v>-0.39989443848402573</v>
      </c>
      <c r="AK181">
        <v>2.3455042567823199</v>
      </c>
      <c r="AL181">
        <v>0.86462164061343705</v>
      </c>
      <c r="AM181">
        <v>1.6299437881331045</v>
      </c>
      <c r="AN181">
        <v>2.0254215561548778</v>
      </c>
      <c r="AO181">
        <v>0.42096800921574706</v>
      </c>
      <c r="AP181">
        <v>0.9703516315409999</v>
      </c>
      <c r="AQ181">
        <v>2.0932903864165264</v>
      </c>
      <c r="AR181">
        <v>0.64296783135576119</v>
      </c>
      <c r="AS181" t="b">
        <f>IF(ISBLANK(AI181),"N/A",AND(IF(AG181&gt;0,TRUE,FALSE),IF(AI181&lt;0.05,TRUE,FALSE)))</f>
        <v>0</v>
      </c>
      <c r="AT181" t="b">
        <f>IF(ISBLANK(AI181),"N/A",AND(IF(AG181&lt;0,TRUE,FALSE),IF(AI181&lt;0.05,TRUE,FALSE)))</f>
        <v>0</v>
      </c>
      <c r="AU181" t="b">
        <f>IF(ISBLANK(AI181),"N/A",AI181&gt;0.05)</f>
        <v>1</v>
      </c>
      <c r="AV181" t="b">
        <f>IF(ISBLANK(AL181),"N/A",AND(IF(AJ181&gt;0,TRUE,FALSE),IF(AL181&lt;0.05,TRUE,FALSE)))</f>
        <v>0</v>
      </c>
      <c r="AW181" t="b">
        <f>IF(ISBLANK(AL181),"N/A",AND(IF(AJ181&lt;0,TRUE,FALSE),IF(AL181&lt;0.05,TRUE,FALSE)))</f>
        <v>0</v>
      </c>
      <c r="AX181" t="b">
        <f>IF(ISBLANK(AL181),"N/A",AL181&gt;0.05)</f>
        <v>1</v>
      </c>
      <c r="AY181" t="b">
        <f>IF(ISBLANK(AO181),"N/A",AND(IF(AM181&gt;0,TRUE,FALSE),IF(AO181&lt;0.05,TRUE,FALSE)))</f>
        <v>0</v>
      </c>
      <c r="AZ181" t="b">
        <f>IF(ISBLANK(AO181),"N/A",AND(IF(AM181&lt;0,TRUE,FALSE),IF(AO181&lt;0.05,TRUE,FALSE)))</f>
        <v>0</v>
      </c>
      <c r="BA181" t="b">
        <f>IF(ISBLANK(AO181),"N/A",AO181&gt;0.05)</f>
        <v>1</v>
      </c>
      <c r="BB181" t="b">
        <f>IF(ISBLANK(AR181),"N/A",AND(IF(AP181&gt;0,TRUE,FALSE),IF(AR181&lt;0.05,TRUE,FALSE)))</f>
        <v>0</v>
      </c>
      <c r="BC181" t="b">
        <f>IF(ISBLANK(AR181),"N/A",AND(IF(AP181&lt;0,TRUE,FALSE),IF(AR181&lt;0.05,TRUE,FALSE)))</f>
        <v>0</v>
      </c>
      <c r="BD181" t="b">
        <f>IF(ISBLANK(AR181),"N/A",AR181&gt;0.05)</f>
        <v>1</v>
      </c>
    </row>
    <row r="182" spans="1:56" x14ac:dyDescent="0.25">
      <c r="A182" t="str">
        <f>INDEX('Country and Variable Crosswalk'!B:B, MATCH('Urban Science Awareness 2015'!B182, 'Country and Variable Crosswalk'!A:A, 0))</f>
        <v>LVA</v>
      </c>
      <c r="B182" s="1">
        <v>428</v>
      </c>
      <c r="C182" t="s">
        <v>201</v>
      </c>
      <c r="D182" t="str">
        <f>INDEX('Country and Variable Crosswalk'!P:P, MATCH('Urban Science Awareness 2015'!C182, 'Country and Variable Crosswalk'!O:O, 0))</f>
        <v>Nuclear waste</v>
      </c>
      <c r="E182">
        <f>IF(AS182=TRUE, 1, 0)</f>
        <v>0</v>
      </c>
      <c r="F182">
        <f>IF(AT182=TRUE, 1, 0)</f>
        <v>1</v>
      </c>
      <c r="G182">
        <f>IF(AU182=TRUE, 1, 0)</f>
        <v>0</v>
      </c>
      <c r="H182">
        <f>IF(AV182=TRUE, 1, 0)</f>
        <v>0</v>
      </c>
      <c r="I182">
        <f>IF(AW182=TRUE, 1, 0)</f>
        <v>0</v>
      </c>
      <c r="J182">
        <f>IF(AX182=TRUE, 1, 0)</f>
        <v>1</v>
      </c>
      <c r="K182">
        <f>IF(AY182=TRUE, 1, 0)</f>
        <v>0</v>
      </c>
      <c r="L182">
        <f>IF(AZ182=TRUE, 1, 0)</f>
        <v>0</v>
      </c>
      <c r="M182">
        <f>IF(BA182=TRUE, 1, 0)</f>
        <v>1</v>
      </c>
      <c r="N182">
        <f>IF(BB182=TRUE, 1, 0)</f>
        <v>0</v>
      </c>
      <c r="O182">
        <f>IF(BC182=TRUE, 1, 0)</f>
        <v>0</v>
      </c>
      <c r="P182">
        <f>IF(BD182=TRUE, 1, 0)</f>
        <v>1</v>
      </c>
      <c r="Q182">
        <v>7.7829743061680432</v>
      </c>
      <c r="R182">
        <v>0.57373876178596306</v>
      </c>
      <c r="S182">
        <v>29.580860552704891</v>
      </c>
      <c r="T182">
        <v>1.0298419780275805</v>
      </c>
      <c r="U182">
        <v>47.688747997806267</v>
      </c>
      <c r="V182">
        <v>1.1944881200451538</v>
      </c>
      <c r="W182">
        <v>14.9474171433208</v>
      </c>
      <c r="X182">
        <v>0.68605886829686891</v>
      </c>
      <c r="Y182">
        <v>5.8354416700784366</v>
      </c>
      <c r="Z182">
        <v>0.59617301724743099</v>
      </c>
      <c r="AA182">
        <v>27.34887801189193</v>
      </c>
      <c r="AB182">
        <v>1.3947830288464262</v>
      </c>
      <c r="AC182">
        <v>50.004570790545678</v>
      </c>
      <c r="AD182">
        <v>1.3971274001512624</v>
      </c>
      <c r="AE182">
        <v>16.81110952748395</v>
      </c>
      <c r="AF182">
        <v>0.97056384794976991</v>
      </c>
      <c r="AG182">
        <v>-1.9475326360896066</v>
      </c>
      <c r="AH182">
        <v>0.84344575863255933</v>
      </c>
      <c r="AI182">
        <v>2.0942503649169275E-2</v>
      </c>
      <c r="AJ182">
        <v>-2.231982540812961</v>
      </c>
      <c r="AK182">
        <v>1.8294023657456149</v>
      </c>
      <c r="AL182">
        <v>0.22244173883920632</v>
      </c>
      <c r="AM182">
        <v>2.3158227927394108</v>
      </c>
      <c r="AN182">
        <v>2.105775340470835</v>
      </c>
      <c r="AO182">
        <v>0.27144181589064154</v>
      </c>
      <c r="AP182">
        <v>1.8636923841631496</v>
      </c>
      <c r="AQ182">
        <v>1.2282580185109924</v>
      </c>
      <c r="AR182">
        <v>0.12917935145513948</v>
      </c>
      <c r="AS182" t="b">
        <f>IF(ISBLANK(AI182),"N/A",AND(IF(AG182&gt;0,TRUE,FALSE),IF(AI182&lt;0.05,TRUE,FALSE)))</f>
        <v>0</v>
      </c>
      <c r="AT182" t="b">
        <f>IF(ISBLANK(AI182),"N/A",AND(IF(AG182&lt;0,TRUE,FALSE),IF(AI182&lt;0.05,TRUE,FALSE)))</f>
        <v>1</v>
      </c>
      <c r="AU182" t="b">
        <f>IF(ISBLANK(AI182),"N/A",AI182&gt;0.05)</f>
        <v>0</v>
      </c>
      <c r="AV182" t="b">
        <f>IF(ISBLANK(AL182),"N/A",AND(IF(AJ182&gt;0,TRUE,FALSE),IF(AL182&lt;0.05,TRUE,FALSE)))</f>
        <v>0</v>
      </c>
      <c r="AW182" t="b">
        <f>IF(ISBLANK(AL182),"N/A",AND(IF(AJ182&lt;0,TRUE,FALSE),IF(AL182&lt;0.05,TRUE,FALSE)))</f>
        <v>0</v>
      </c>
      <c r="AX182" t="b">
        <f>IF(ISBLANK(AL182),"N/A",AL182&gt;0.05)</f>
        <v>1</v>
      </c>
      <c r="AY182" t="b">
        <f>IF(ISBLANK(AO182),"N/A",AND(IF(AM182&gt;0,TRUE,FALSE),IF(AO182&lt;0.05,TRUE,FALSE)))</f>
        <v>0</v>
      </c>
      <c r="AZ182" t="b">
        <f>IF(ISBLANK(AO182),"N/A",AND(IF(AM182&lt;0,TRUE,FALSE),IF(AO182&lt;0.05,TRUE,FALSE)))</f>
        <v>0</v>
      </c>
      <c r="BA182" t="b">
        <f>IF(ISBLANK(AO182),"N/A",AO182&gt;0.05)</f>
        <v>1</v>
      </c>
      <c r="BB182" t="b">
        <f>IF(ISBLANK(AR182),"N/A",AND(IF(AP182&gt;0,TRUE,FALSE),IF(AR182&lt;0.05,TRUE,FALSE)))</f>
        <v>0</v>
      </c>
      <c r="BC182" t="b">
        <f>IF(ISBLANK(AR182),"N/A",AND(IF(AP182&lt;0,TRUE,FALSE),IF(AR182&lt;0.05,TRUE,FALSE)))</f>
        <v>0</v>
      </c>
      <c r="BD182" t="b">
        <f>IF(ISBLANK(AR182),"N/A",AR182&gt;0.05)</f>
        <v>1</v>
      </c>
    </row>
    <row r="183" spans="1:56" x14ac:dyDescent="0.25">
      <c r="A183" t="str">
        <f>INDEX('Country and Variable Crosswalk'!B:B, MATCH('Urban Science Awareness 2015'!B183, 'Country and Variable Crosswalk'!A:A, 0))</f>
        <v>LTU</v>
      </c>
      <c r="B183" s="1">
        <v>440</v>
      </c>
      <c r="C183" t="s">
        <v>201</v>
      </c>
      <c r="D183" t="str">
        <f>INDEX('Country and Variable Crosswalk'!P:P, MATCH('Urban Science Awareness 2015'!C183, 'Country and Variable Crosswalk'!O:O, 0))</f>
        <v>Nuclear waste</v>
      </c>
      <c r="E183">
        <f>IF(AS183=TRUE, 1, 0)</f>
        <v>0</v>
      </c>
      <c r="F183">
        <f>IF(AT183=TRUE, 1, 0)</f>
        <v>0</v>
      </c>
      <c r="G183">
        <f>IF(AU183=TRUE, 1, 0)</f>
        <v>1</v>
      </c>
      <c r="H183">
        <f>IF(AV183=TRUE, 1, 0)</f>
        <v>0</v>
      </c>
      <c r="I183">
        <f>IF(AW183=TRUE, 1, 0)</f>
        <v>0</v>
      </c>
      <c r="J183">
        <f>IF(AX183=TRUE, 1, 0)</f>
        <v>1</v>
      </c>
      <c r="K183">
        <f>IF(AY183=TRUE, 1, 0)</f>
        <v>0</v>
      </c>
      <c r="L183">
        <f>IF(AZ183=TRUE, 1, 0)</f>
        <v>0</v>
      </c>
      <c r="M183">
        <f>IF(BA183=TRUE, 1, 0)</f>
        <v>1</v>
      </c>
      <c r="N183">
        <f>IF(BB183=TRUE, 1, 0)</f>
        <v>0</v>
      </c>
      <c r="O183">
        <f>IF(BC183=TRUE, 1, 0)</f>
        <v>0</v>
      </c>
      <c r="P183">
        <f>IF(BD183=TRUE, 1, 0)</f>
        <v>1</v>
      </c>
      <c r="Q183">
        <v>8.458843962682586</v>
      </c>
      <c r="R183">
        <v>0.53489890030777076</v>
      </c>
      <c r="S183">
        <v>35.318148482423069</v>
      </c>
      <c r="T183">
        <v>0.87465627205574703</v>
      </c>
      <c r="U183">
        <v>36.620229133263571</v>
      </c>
      <c r="V183">
        <v>0.75273015029684653</v>
      </c>
      <c r="W183">
        <v>19.60277842163077</v>
      </c>
      <c r="X183">
        <v>0.69928320120142395</v>
      </c>
      <c r="Y183">
        <v>8.7606575163295997</v>
      </c>
      <c r="Z183">
        <v>0.72155664831442023</v>
      </c>
      <c r="AA183">
        <v>34.229850115621062</v>
      </c>
      <c r="AB183">
        <v>1.1338266918249522</v>
      </c>
      <c r="AC183">
        <v>37.568246031942117</v>
      </c>
      <c r="AD183">
        <v>1.1573725485510418</v>
      </c>
      <c r="AE183">
        <v>19.441246336107231</v>
      </c>
      <c r="AF183">
        <v>1.0585033124156968</v>
      </c>
      <c r="AG183">
        <v>0.30181355364701368</v>
      </c>
      <c r="AH183">
        <v>0.91744182134924102</v>
      </c>
      <c r="AI183">
        <v>0.74217612462958704</v>
      </c>
      <c r="AJ183">
        <v>-1.0882983668020074</v>
      </c>
      <c r="AK183">
        <v>1.5149481031607344</v>
      </c>
      <c r="AL183">
        <v>0.47252710504168571</v>
      </c>
      <c r="AM183">
        <v>0.94801689867854577</v>
      </c>
      <c r="AN183">
        <v>1.5046435259688571</v>
      </c>
      <c r="AO183">
        <v>0.52865480780086305</v>
      </c>
      <c r="AP183">
        <v>-0.16153208552353959</v>
      </c>
      <c r="AQ183">
        <v>1.2818680154394084</v>
      </c>
      <c r="AR183">
        <v>0.89972160242069454</v>
      </c>
      <c r="AS183" t="b">
        <f>IF(ISBLANK(AI183),"N/A",AND(IF(AG183&gt;0,TRUE,FALSE),IF(AI183&lt;0.05,TRUE,FALSE)))</f>
        <v>0</v>
      </c>
      <c r="AT183" t="b">
        <f>IF(ISBLANK(AI183),"N/A",AND(IF(AG183&lt;0,TRUE,FALSE),IF(AI183&lt;0.05,TRUE,FALSE)))</f>
        <v>0</v>
      </c>
      <c r="AU183" t="b">
        <f>IF(ISBLANK(AI183),"N/A",AI183&gt;0.05)</f>
        <v>1</v>
      </c>
      <c r="AV183" t="b">
        <f>IF(ISBLANK(AL183),"N/A",AND(IF(AJ183&gt;0,TRUE,FALSE),IF(AL183&lt;0.05,TRUE,FALSE)))</f>
        <v>0</v>
      </c>
      <c r="AW183" t="b">
        <f>IF(ISBLANK(AL183),"N/A",AND(IF(AJ183&lt;0,TRUE,FALSE),IF(AL183&lt;0.05,TRUE,FALSE)))</f>
        <v>0</v>
      </c>
      <c r="AX183" t="b">
        <f>IF(ISBLANK(AL183),"N/A",AL183&gt;0.05)</f>
        <v>1</v>
      </c>
      <c r="AY183" t="b">
        <f>IF(ISBLANK(AO183),"N/A",AND(IF(AM183&gt;0,TRUE,FALSE),IF(AO183&lt;0.05,TRUE,FALSE)))</f>
        <v>0</v>
      </c>
      <c r="AZ183" t="b">
        <f>IF(ISBLANK(AO183),"N/A",AND(IF(AM183&lt;0,TRUE,FALSE),IF(AO183&lt;0.05,TRUE,FALSE)))</f>
        <v>0</v>
      </c>
      <c r="BA183" t="b">
        <f>IF(ISBLANK(AO183),"N/A",AO183&gt;0.05)</f>
        <v>1</v>
      </c>
      <c r="BB183" t="b">
        <f>IF(ISBLANK(AR183),"N/A",AND(IF(AP183&gt;0,TRUE,FALSE),IF(AR183&lt;0.05,TRUE,FALSE)))</f>
        <v>0</v>
      </c>
      <c r="BC183" t="b">
        <f>IF(ISBLANK(AR183),"N/A",AND(IF(AP183&lt;0,TRUE,FALSE),IF(AR183&lt;0.05,TRUE,FALSE)))</f>
        <v>0</v>
      </c>
      <c r="BD183" t="b">
        <f>IF(ISBLANK(AR183),"N/A",AR183&gt;0.05)</f>
        <v>1</v>
      </c>
    </row>
    <row r="184" spans="1:56" x14ac:dyDescent="0.25">
      <c r="A184" t="str">
        <f>INDEX('Country and Variable Crosswalk'!B:B, MATCH('Urban Science Awareness 2015'!B184, 'Country and Variable Crosswalk'!A:A, 0))</f>
        <v>LUX</v>
      </c>
      <c r="B184" s="1">
        <v>442</v>
      </c>
      <c r="C184" t="s">
        <v>201</v>
      </c>
      <c r="D184" t="str">
        <f>INDEX('Country and Variable Crosswalk'!P:P, MATCH('Urban Science Awareness 2015'!C184, 'Country and Variable Crosswalk'!O:O, 0))</f>
        <v>Nuclear waste</v>
      </c>
      <c r="E184">
        <f>IF(AS184=TRUE, 1, 0)</f>
        <v>0</v>
      </c>
      <c r="F184">
        <f>IF(AT184=TRUE, 1, 0)</f>
        <v>1</v>
      </c>
      <c r="G184">
        <f>IF(AU184=TRUE, 1, 0)</f>
        <v>0</v>
      </c>
      <c r="H184">
        <f>IF(AV184=TRUE, 1, 0)</f>
        <v>0</v>
      </c>
      <c r="I184">
        <f>IF(AW184=TRUE, 1, 0)</f>
        <v>0</v>
      </c>
      <c r="J184">
        <f>IF(AX184=TRUE, 1, 0)</f>
        <v>1</v>
      </c>
      <c r="K184">
        <f>IF(AY184=TRUE, 1, 0)</f>
        <v>1</v>
      </c>
      <c r="L184">
        <f>IF(AZ184=TRUE, 1, 0)</f>
        <v>0</v>
      </c>
      <c r="M184">
        <f>IF(BA184=TRUE, 1, 0)</f>
        <v>0</v>
      </c>
      <c r="N184">
        <f>IF(BB184=TRUE, 1, 0)</f>
        <v>0</v>
      </c>
      <c r="O184">
        <f>IF(BC184=TRUE, 1, 0)</f>
        <v>0</v>
      </c>
      <c r="P184">
        <f>IF(BD184=TRUE, 1, 0)</f>
        <v>1</v>
      </c>
      <c r="Q184">
        <v>14.852470730270291</v>
      </c>
      <c r="R184">
        <v>0.61701962858692405</v>
      </c>
      <c r="S184">
        <v>31.995425268585251</v>
      </c>
      <c r="T184">
        <v>0.96977713564517354</v>
      </c>
      <c r="U184">
        <v>35.168321154016141</v>
      </c>
      <c r="V184">
        <v>0.91354938176964107</v>
      </c>
      <c r="W184">
        <v>17.983782847128339</v>
      </c>
      <c r="X184">
        <v>0.73780594726678839</v>
      </c>
      <c r="Y184">
        <v>9.3260949100888482</v>
      </c>
      <c r="Z184">
        <v>0.52990433869887965</v>
      </c>
      <c r="AA184">
        <v>30.179512055214978</v>
      </c>
      <c r="AB184">
        <v>1.0853192567857572</v>
      </c>
      <c r="AC184">
        <v>41.250338397972612</v>
      </c>
      <c r="AD184">
        <v>1.1185718132608362</v>
      </c>
      <c r="AE184">
        <v>19.244054636723579</v>
      </c>
      <c r="AF184">
        <v>0.76849731528084753</v>
      </c>
      <c r="AG184">
        <v>-5.5263758201814426</v>
      </c>
      <c r="AH184">
        <v>0.76340315852533303</v>
      </c>
      <c r="AI184">
        <v>4.5156717758877608E-13</v>
      </c>
      <c r="AJ184">
        <v>-1.8159132133702727</v>
      </c>
      <c r="AK184">
        <v>1.4132847380280777</v>
      </c>
      <c r="AL184">
        <v>0.19883127332660219</v>
      </c>
      <c r="AM184">
        <v>6.0820172439564715</v>
      </c>
      <c r="AN184">
        <v>1.445702967382746</v>
      </c>
      <c r="AO184">
        <v>2.5882680362232519E-5</v>
      </c>
      <c r="AP184">
        <v>1.2602717895952402</v>
      </c>
      <c r="AQ184">
        <v>1.0044537818073489</v>
      </c>
      <c r="AR184">
        <v>0.20959360445573519</v>
      </c>
      <c r="AS184" t="b">
        <f>IF(ISBLANK(AI184),"N/A",AND(IF(AG184&gt;0,TRUE,FALSE),IF(AI184&lt;0.05,TRUE,FALSE)))</f>
        <v>0</v>
      </c>
      <c r="AT184" t="b">
        <f>IF(ISBLANK(AI184),"N/A",AND(IF(AG184&lt;0,TRUE,FALSE),IF(AI184&lt;0.05,TRUE,FALSE)))</f>
        <v>1</v>
      </c>
      <c r="AU184" t="b">
        <f>IF(ISBLANK(AI184),"N/A",AI184&gt;0.05)</f>
        <v>0</v>
      </c>
      <c r="AV184" t="b">
        <f>IF(ISBLANK(AL184),"N/A",AND(IF(AJ184&gt;0,TRUE,FALSE),IF(AL184&lt;0.05,TRUE,FALSE)))</f>
        <v>0</v>
      </c>
      <c r="AW184" t="b">
        <f>IF(ISBLANK(AL184),"N/A",AND(IF(AJ184&lt;0,TRUE,FALSE),IF(AL184&lt;0.05,TRUE,FALSE)))</f>
        <v>0</v>
      </c>
      <c r="AX184" t="b">
        <f>IF(ISBLANK(AL184),"N/A",AL184&gt;0.05)</f>
        <v>1</v>
      </c>
      <c r="AY184" t="b">
        <f>IF(ISBLANK(AO184),"N/A",AND(IF(AM184&gt;0,TRUE,FALSE),IF(AO184&lt;0.05,TRUE,FALSE)))</f>
        <v>1</v>
      </c>
      <c r="AZ184" t="b">
        <f>IF(ISBLANK(AO184),"N/A",AND(IF(AM184&lt;0,TRUE,FALSE),IF(AO184&lt;0.05,TRUE,FALSE)))</f>
        <v>0</v>
      </c>
      <c r="BA184" t="b">
        <f>IF(ISBLANK(AO184),"N/A",AO184&gt;0.05)</f>
        <v>0</v>
      </c>
      <c r="BB184" t="b">
        <f>IF(ISBLANK(AR184),"N/A",AND(IF(AP184&gt;0,TRUE,FALSE),IF(AR184&lt;0.05,TRUE,FALSE)))</f>
        <v>0</v>
      </c>
      <c r="BC184" t="b">
        <f>IF(ISBLANK(AR184),"N/A",AND(IF(AP184&lt;0,TRUE,FALSE),IF(AR184&lt;0.05,TRUE,FALSE)))</f>
        <v>0</v>
      </c>
      <c r="BD184" t="b">
        <f>IF(ISBLANK(AR184),"N/A",AR184&gt;0.05)</f>
        <v>1</v>
      </c>
    </row>
    <row r="185" spans="1:56" x14ac:dyDescent="0.25">
      <c r="A185" t="str">
        <f>INDEX('Country and Variable Crosswalk'!B:B, MATCH('Urban Science Awareness 2015'!B185, 'Country and Variable Crosswalk'!A:A, 0))</f>
        <v>MAC</v>
      </c>
      <c r="B185" s="1">
        <v>446</v>
      </c>
      <c r="C185" t="s">
        <v>201</v>
      </c>
      <c r="D185" t="str">
        <f>INDEX('Country and Variable Crosswalk'!P:P, MATCH('Urban Science Awareness 2015'!C185, 'Country and Variable Crosswalk'!O:O, 0))</f>
        <v>Nuclear waste</v>
      </c>
      <c r="E185">
        <f>IF(AS185=TRUE, 1, 0)</f>
        <v>0</v>
      </c>
      <c r="F185">
        <f>IF(AT185=TRUE, 1, 0)</f>
        <v>0</v>
      </c>
      <c r="G185">
        <f>IF(AU185=TRUE, 1, 0)</f>
        <v>0</v>
      </c>
      <c r="H185">
        <f>IF(AV185=TRUE, 1, 0)</f>
        <v>0</v>
      </c>
      <c r="I185">
        <f>IF(AW185=TRUE, 1, 0)</f>
        <v>0</v>
      </c>
      <c r="J185">
        <f>IF(AX185=TRUE, 1, 0)</f>
        <v>0</v>
      </c>
      <c r="K185">
        <f>IF(AY185=TRUE, 1, 0)</f>
        <v>0</v>
      </c>
      <c r="L185">
        <f>IF(AZ185=TRUE, 1, 0)</f>
        <v>0</v>
      </c>
      <c r="M185">
        <f>IF(BA185=TRUE, 1, 0)</f>
        <v>0</v>
      </c>
      <c r="N185">
        <f>IF(BB185=TRUE, 1, 0)</f>
        <v>0</v>
      </c>
      <c r="O185">
        <f>IF(BC185=TRUE, 1, 0)</f>
        <v>0</v>
      </c>
      <c r="P185">
        <f>IF(BD185=TRUE, 1, 0)</f>
        <v>0</v>
      </c>
      <c r="Q185">
        <v>0</v>
      </c>
      <c r="S185">
        <v>0</v>
      </c>
      <c r="U185">
        <v>0</v>
      </c>
      <c r="W185">
        <v>0</v>
      </c>
      <c r="Y185">
        <v>10.28922863694318</v>
      </c>
      <c r="Z185">
        <v>0.41217992562393824</v>
      </c>
      <c r="AA185">
        <v>45.263435847725091</v>
      </c>
      <c r="AB185">
        <v>0.71355575151577788</v>
      </c>
      <c r="AC185">
        <v>37.259256478230157</v>
      </c>
      <c r="AD185">
        <v>0.67558416981430636</v>
      </c>
      <c r="AE185">
        <v>7.1880790371015868</v>
      </c>
      <c r="AF185">
        <v>0.36299522062844553</v>
      </c>
      <c r="AG185">
        <v>0</v>
      </c>
      <c r="AJ185">
        <v>0</v>
      </c>
      <c r="AM185">
        <v>0</v>
      </c>
      <c r="AP185">
        <v>0</v>
      </c>
      <c r="AS185" t="str">
        <f>IF(ISBLANK(AI185),"N/A",AND(IF(AG185&gt;0,TRUE,FALSE),IF(AI185&lt;0.05,TRUE,FALSE)))</f>
        <v>N/A</v>
      </c>
      <c r="AT185" t="str">
        <f>IF(ISBLANK(AI185),"N/A",AND(IF(AG185&lt;0,TRUE,FALSE),IF(AI185&lt;0.05,TRUE,FALSE)))</f>
        <v>N/A</v>
      </c>
      <c r="AU185" t="str">
        <f>IF(ISBLANK(AI185),"N/A",AI185&gt;0.05)</f>
        <v>N/A</v>
      </c>
      <c r="AV185" t="str">
        <f>IF(ISBLANK(AL185),"N/A",AND(IF(AJ185&gt;0,TRUE,FALSE),IF(AL185&lt;0.05,TRUE,FALSE)))</f>
        <v>N/A</v>
      </c>
      <c r="AW185" t="str">
        <f>IF(ISBLANK(AL185),"N/A",AND(IF(AJ185&lt;0,TRUE,FALSE),IF(AL185&lt;0.05,TRUE,FALSE)))</f>
        <v>N/A</v>
      </c>
      <c r="AX185" t="str">
        <f>IF(ISBLANK(AL185),"N/A",AL185&gt;0.05)</f>
        <v>N/A</v>
      </c>
      <c r="AY185" t="str">
        <f>IF(ISBLANK(AO185),"N/A",AND(IF(AM185&gt;0,TRUE,FALSE),IF(AO185&lt;0.05,TRUE,FALSE)))</f>
        <v>N/A</v>
      </c>
      <c r="AZ185" t="str">
        <f>IF(ISBLANK(AO185),"N/A",AND(IF(AM185&lt;0,TRUE,FALSE),IF(AO185&lt;0.05,TRUE,FALSE)))</f>
        <v>N/A</v>
      </c>
      <c r="BA185" t="str">
        <f>IF(ISBLANK(AO185),"N/A",AO185&gt;0.05)</f>
        <v>N/A</v>
      </c>
      <c r="BB185" t="str">
        <f>IF(ISBLANK(AR185),"N/A",AND(IF(AP185&gt;0,TRUE,FALSE),IF(AR185&lt;0.05,TRUE,FALSE)))</f>
        <v>N/A</v>
      </c>
      <c r="BC185" t="str">
        <f>IF(ISBLANK(AR185),"N/A",AND(IF(AP185&lt;0,TRUE,FALSE),IF(AR185&lt;0.05,TRUE,FALSE)))</f>
        <v>N/A</v>
      </c>
      <c r="BD185" t="str">
        <f>IF(ISBLANK(AR185),"N/A",AR185&gt;0.05)</f>
        <v>N/A</v>
      </c>
    </row>
    <row r="186" spans="1:56" x14ac:dyDescent="0.25">
      <c r="A186" t="str">
        <f>INDEX('Country and Variable Crosswalk'!B:B, MATCH('Urban Science Awareness 2015'!B186, 'Country and Variable Crosswalk'!A:A, 0))</f>
        <v>MLT</v>
      </c>
      <c r="B186" s="1">
        <v>470</v>
      </c>
      <c r="C186" t="s">
        <v>201</v>
      </c>
      <c r="D186" t="str">
        <f>INDEX('Country and Variable Crosswalk'!P:P, MATCH('Urban Science Awareness 2015'!C186, 'Country and Variable Crosswalk'!O:O, 0))</f>
        <v>Nuclear waste</v>
      </c>
      <c r="E186">
        <f>IF(AS186=TRUE, 1, 0)</f>
        <v>0</v>
      </c>
      <c r="F186">
        <f>IF(AT186=TRUE, 1, 0)</f>
        <v>0</v>
      </c>
      <c r="G186">
        <f>IF(AU186=TRUE, 1, 0)</f>
        <v>0</v>
      </c>
      <c r="H186">
        <f>IF(AV186=TRUE, 1, 0)</f>
        <v>0</v>
      </c>
      <c r="I186">
        <f>IF(AW186=TRUE, 1, 0)</f>
        <v>0</v>
      </c>
      <c r="J186">
        <f>IF(AX186=TRUE, 1, 0)</f>
        <v>0</v>
      </c>
      <c r="K186">
        <f>IF(AY186=TRUE, 1, 0)</f>
        <v>0</v>
      </c>
      <c r="L186">
        <f>IF(AZ186=TRUE, 1, 0)</f>
        <v>0</v>
      </c>
      <c r="M186">
        <f>IF(BA186=TRUE, 1, 0)</f>
        <v>0</v>
      </c>
      <c r="N186">
        <f>IF(BB186=TRUE, 1, 0)</f>
        <v>0</v>
      </c>
      <c r="O186">
        <f>IF(BC186=TRUE, 1, 0)</f>
        <v>0</v>
      </c>
      <c r="P186">
        <f>IF(BD186=TRUE, 1, 0)</f>
        <v>0</v>
      </c>
      <c r="Q186">
        <v>7.5027169990839946</v>
      </c>
      <c r="R186">
        <v>0.44228859980153234</v>
      </c>
      <c r="S186">
        <v>30.988282276366402</v>
      </c>
      <c r="T186">
        <v>0.74024056690319662</v>
      </c>
      <c r="U186">
        <v>40.527814569830682</v>
      </c>
      <c r="V186">
        <v>0.89008331742267743</v>
      </c>
      <c r="W186">
        <v>20.98118615471892</v>
      </c>
      <c r="X186">
        <v>0.68639377825968206</v>
      </c>
      <c r="Y186">
        <v>0</v>
      </c>
      <c r="AA186">
        <v>0</v>
      </c>
      <c r="AC186">
        <v>0</v>
      </c>
      <c r="AE186">
        <v>0</v>
      </c>
      <c r="AG186">
        <v>0</v>
      </c>
      <c r="AJ186">
        <v>0</v>
      </c>
      <c r="AM186">
        <v>0</v>
      </c>
      <c r="AP186">
        <v>0</v>
      </c>
      <c r="AS186" t="str">
        <f>IF(ISBLANK(AI186),"N/A",AND(IF(AG186&gt;0,TRUE,FALSE),IF(AI186&lt;0.05,TRUE,FALSE)))</f>
        <v>N/A</v>
      </c>
      <c r="AT186" t="str">
        <f>IF(ISBLANK(AI186),"N/A",AND(IF(AG186&lt;0,TRUE,FALSE),IF(AI186&lt;0.05,TRUE,FALSE)))</f>
        <v>N/A</v>
      </c>
      <c r="AU186" t="str">
        <f>IF(ISBLANK(AI186),"N/A",AI186&gt;0.05)</f>
        <v>N/A</v>
      </c>
      <c r="AV186" t="str">
        <f>IF(ISBLANK(AL186),"N/A",AND(IF(AJ186&gt;0,TRUE,FALSE),IF(AL186&lt;0.05,TRUE,FALSE)))</f>
        <v>N/A</v>
      </c>
      <c r="AW186" t="str">
        <f>IF(ISBLANK(AL186),"N/A",AND(IF(AJ186&lt;0,TRUE,FALSE),IF(AL186&lt;0.05,TRUE,FALSE)))</f>
        <v>N/A</v>
      </c>
      <c r="AX186" t="str">
        <f>IF(ISBLANK(AL186),"N/A",AL186&gt;0.05)</f>
        <v>N/A</v>
      </c>
      <c r="AY186" t="str">
        <f>IF(ISBLANK(AO186),"N/A",AND(IF(AM186&gt;0,TRUE,FALSE),IF(AO186&lt;0.05,TRUE,FALSE)))</f>
        <v>N/A</v>
      </c>
      <c r="AZ186" t="str">
        <f>IF(ISBLANK(AO186),"N/A",AND(IF(AM186&lt;0,TRUE,FALSE),IF(AO186&lt;0.05,TRUE,FALSE)))</f>
        <v>N/A</v>
      </c>
      <c r="BA186" t="str">
        <f>IF(ISBLANK(AO186),"N/A",AO186&gt;0.05)</f>
        <v>N/A</v>
      </c>
      <c r="BB186" t="str">
        <f>IF(ISBLANK(AR186),"N/A",AND(IF(AP186&gt;0,TRUE,FALSE),IF(AR186&lt;0.05,TRUE,FALSE)))</f>
        <v>N/A</v>
      </c>
      <c r="BC186" t="str">
        <f>IF(ISBLANK(AR186),"N/A",AND(IF(AP186&lt;0,TRUE,FALSE),IF(AR186&lt;0.05,TRUE,FALSE)))</f>
        <v>N/A</v>
      </c>
      <c r="BD186" t="str">
        <f>IF(ISBLANK(AR186),"N/A",AR186&gt;0.05)</f>
        <v>N/A</v>
      </c>
    </row>
    <row r="187" spans="1:56" x14ac:dyDescent="0.25">
      <c r="A187" t="str">
        <f>INDEX('Country and Variable Crosswalk'!B:B, MATCH('Urban Science Awareness 2015'!B187, 'Country and Variable Crosswalk'!A:A, 0))</f>
        <v>MEX</v>
      </c>
      <c r="B187" s="1">
        <v>484</v>
      </c>
      <c r="C187" t="s">
        <v>201</v>
      </c>
      <c r="D187" t="str">
        <f>INDEX('Country and Variable Crosswalk'!P:P, MATCH('Urban Science Awareness 2015'!C187, 'Country and Variable Crosswalk'!O:O, 0))</f>
        <v>Nuclear waste</v>
      </c>
      <c r="E187">
        <f>IF(AS187=TRUE, 1, 0)</f>
        <v>0</v>
      </c>
      <c r="F187">
        <f>IF(AT187=TRUE, 1, 0)</f>
        <v>0</v>
      </c>
      <c r="G187">
        <f>IF(AU187=TRUE, 1, 0)</f>
        <v>1</v>
      </c>
      <c r="H187">
        <f>IF(AV187=TRUE, 1, 0)</f>
        <v>0</v>
      </c>
      <c r="I187">
        <f>IF(AW187=TRUE, 1, 0)</f>
        <v>0</v>
      </c>
      <c r="J187">
        <f>IF(AX187=TRUE, 1, 0)</f>
        <v>1</v>
      </c>
      <c r="K187">
        <f>IF(AY187=TRUE, 1, 0)</f>
        <v>0</v>
      </c>
      <c r="L187">
        <f>IF(AZ187=TRUE, 1, 0)</f>
        <v>0</v>
      </c>
      <c r="M187">
        <f>IF(BA187=TRUE, 1, 0)</f>
        <v>1</v>
      </c>
      <c r="N187">
        <f>IF(BB187=TRUE, 1, 0)</f>
        <v>1</v>
      </c>
      <c r="O187">
        <f>IF(BC187=TRUE, 1, 0)</f>
        <v>0</v>
      </c>
      <c r="P187">
        <f>IF(BD187=TRUE, 1, 0)</f>
        <v>0</v>
      </c>
      <c r="Q187">
        <v>12.91715534229318</v>
      </c>
      <c r="R187">
        <v>0.84271017325862851</v>
      </c>
      <c r="S187">
        <v>38.797516335104227</v>
      </c>
      <c r="T187">
        <v>1.0055250529574655</v>
      </c>
      <c r="U187">
        <v>39.269020365638937</v>
      </c>
      <c r="V187">
        <v>0.97652703231016502</v>
      </c>
      <c r="W187">
        <v>9.0163079569636491</v>
      </c>
      <c r="X187">
        <v>0.51012986021082085</v>
      </c>
      <c r="Y187">
        <v>10.976889903224659</v>
      </c>
      <c r="Z187">
        <v>0.55132748522865027</v>
      </c>
      <c r="AA187">
        <v>38.537224827847993</v>
      </c>
      <c r="AB187">
        <v>0.99685948214080722</v>
      </c>
      <c r="AC187">
        <v>39.063381396572368</v>
      </c>
      <c r="AD187">
        <v>0.87383701240768485</v>
      </c>
      <c r="AE187">
        <v>11.422503872355</v>
      </c>
      <c r="AF187">
        <v>0.76208795865373513</v>
      </c>
      <c r="AG187">
        <v>-1.9402654390685203</v>
      </c>
      <c r="AH187">
        <v>1.0181184028514845</v>
      </c>
      <c r="AI187">
        <v>5.6684396418319793E-2</v>
      </c>
      <c r="AJ187">
        <v>-0.26029150725623396</v>
      </c>
      <c r="AK187">
        <v>1.37363588833997</v>
      </c>
      <c r="AL187">
        <v>0.8497080829382857</v>
      </c>
      <c r="AM187">
        <v>-0.20563896906656964</v>
      </c>
      <c r="AN187">
        <v>1.4139391758893429</v>
      </c>
      <c r="AO187">
        <v>0.88436591086341232</v>
      </c>
      <c r="AP187">
        <v>2.4061959153913506</v>
      </c>
      <c r="AQ187">
        <v>0.97477815747390717</v>
      </c>
      <c r="AR187">
        <v>1.3569775197769222E-2</v>
      </c>
      <c r="AS187" t="b">
        <f>IF(ISBLANK(AI187),"N/A",AND(IF(AG187&gt;0,TRUE,FALSE),IF(AI187&lt;0.05,TRUE,FALSE)))</f>
        <v>0</v>
      </c>
      <c r="AT187" t="b">
        <f>IF(ISBLANK(AI187),"N/A",AND(IF(AG187&lt;0,TRUE,FALSE),IF(AI187&lt;0.05,TRUE,FALSE)))</f>
        <v>0</v>
      </c>
      <c r="AU187" t="b">
        <f>IF(ISBLANK(AI187),"N/A",AI187&gt;0.05)</f>
        <v>1</v>
      </c>
      <c r="AV187" t="b">
        <f>IF(ISBLANK(AL187),"N/A",AND(IF(AJ187&gt;0,TRUE,FALSE),IF(AL187&lt;0.05,TRUE,FALSE)))</f>
        <v>0</v>
      </c>
      <c r="AW187" t="b">
        <f>IF(ISBLANK(AL187),"N/A",AND(IF(AJ187&lt;0,TRUE,FALSE),IF(AL187&lt;0.05,TRUE,FALSE)))</f>
        <v>0</v>
      </c>
      <c r="AX187" t="b">
        <f>IF(ISBLANK(AL187),"N/A",AL187&gt;0.05)</f>
        <v>1</v>
      </c>
      <c r="AY187" t="b">
        <f>IF(ISBLANK(AO187),"N/A",AND(IF(AM187&gt;0,TRUE,FALSE),IF(AO187&lt;0.05,TRUE,FALSE)))</f>
        <v>0</v>
      </c>
      <c r="AZ187" t="b">
        <f>IF(ISBLANK(AO187),"N/A",AND(IF(AM187&lt;0,TRUE,FALSE),IF(AO187&lt;0.05,TRUE,FALSE)))</f>
        <v>0</v>
      </c>
      <c r="BA187" t="b">
        <f>IF(ISBLANK(AO187),"N/A",AO187&gt;0.05)</f>
        <v>1</v>
      </c>
      <c r="BB187" t="b">
        <f>IF(ISBLANK(AR187),"N/A",AND(IF(AP187&gt;0,TRUE,FALSE),IF(AR187&lt;0.05,TRUE,FALSE)))</f>
        <v>1</v>
      </c>
      <c r="BC187" t="b">
        <f>IF(ISBLANK(AR187),"N/A",AND(IF(AP187&lt;0,TRUE,FALSE),IF(AR187&lt;0.05,TRUE,FALSE)))</f>
        <v>0</v>
      </c>
      <c r="BD187" t="b">
        <f>IF(ISBLANK(AR187),"N/A",AR187&gt;0.05)</f>
        <v>0</v>
      </c>
    </row>
    <row r="188" spans="1:56" x14ac:dyDescent="0.25">
      <c r="A188" t="str">
        <f>INDEX('Country and Variable Crosswalk'!B:B, MATCH('Urban Science Awareness 2015'!B188, 'Country and Variable Crosswalk'!A:A, 0))</f>
        <v>MDA</v>
      </c>
      <c r="B188" s="1">
        <v>498</v>
      </c>
      <c r="C188" t="s">
        <v>201</v>
      </c>
      <c r="D188" t="str">
        <f>INDEX('Country and Variable Crosswalk'!P:P, MATCH('Urban Science Awareness 2015'!C188, 'Country and Variable Crosswalk'!O:O, 0))</f>
        <v>Nuclear waste</v>
      </c>
      <c r="E188">
        <f>IF(AS188=TRUE, 1, 0)</f>
        <v>0</v>
      </c>
      <c r="F188">
        <f>IF(AT188=TRUE, 1, 0)</f>
        <v>1</v>
      </c>
      <c r="G188">
        <f>IF(AU188=TRUE, 1, 0)</f>
        <v>0</v>
      </c>
      <c r="H188">
        <f>IF(AV188=TRUE, 1, 0)</f>
        <v>0</v>
      </c>
      <c r="I188">
        <f>IF(AW188=TRUE, 1, 0)</f>
        <v>0</v>
      </c>
      <c r="J188">
        <f>IF(AX188=TRUE, 1, 0)</f>
        <v>1</v>
      </c>
      <c r="K188">
        <f>IF(AY188=TRUE, 1, 0)</f>
        <v>0</v>
      </c>
      <c r="L188">
        <f>IF(AZ188=TRUE, 1, 0)</f>
        <v>0</v>
      </c>
      <c r="M188">
        <f>IF(BA188=TRUE, 1, 0)</f>
        <v>1</v>
      </c>
      <c r="N188">
        <f>IF(BB188=TRUE, 1, 0)</f>
        <v>0</v>
      </c>
      <c r="O188">
        <f>IF(BC188=TRUE, 1, 0)</f>
        <v>0</v>
      </c>
      <c r="P188">
        <f>IF(BD188=TRUE, 1, 0)</f>
        <v>1</v>
      </c>
      <c r="Q188">
        <v>8.4215509338252339</v>
      </c>
      <c r="R188">
        <v>0.50170031978835405</v>
      </c>
      <c r="S188">
        <v>30.997684967122112</v>
      </c>
      <c r="T188">
        <v>0.8009763009486548</v>
      </c>
      <c r="U188">
        <v>36.705524207597144</v>
      </c>
      <c r="V188">
        <v>0.99781787506096209</v>
      </c>
      <c r="W188">
        <v>23.875239891455522</v>
      </c>
      <c r="X188">
        <v>0.7679028010615544</v>
      </c>
      <c r="Y188">
        <v>5.5900999969836969</v>
      </c>
      <c r="Z188">
        <v>0.80160129080636811</v>
      </c>
      <c r="AA188">
        <v>33.775802255953359</v>
      </c>
      <c r="AB188">
        <v>1.7658683176403716</v>
      </c>
      <c r="AC188">
        <v>37.384835830540467</v>
      </c>
      <c r="AD188">
        <v>1.6040817193389527</v>
      </c>
      <c r="AE188">
        <v>23.249261916522489</v>
      </c>
      <c r="AF188">
        <v>1.2284585988908108</v>
      </c>
      <c r="AG188">
        <v>-2.831450936841537</v>
      </c>
      <c r="AH188">
        <v>0.97712902969445881</v>
      </c>
      <c r="AI188">
        <v>3.7588035829902436E-3</v>
      </c>
      <c r="AJ188">
        <v>2.7781172888312469</v>
      </c>
      <c r="AK188">
        <v>1.8708227510390461</v>
      </c>
      <c r="AL188">
        <v>0.13755154071746714</v>
      </c>
      <c r="AM188">
        <v>0.67931162294332381</v>
      </c>
      <c r="AN188">
        <v>1.9124655472683372</v>
      </c>
      <c r="AO188">
        <v>0.72243825256067684</v>
      </c>
      <c r="AP188">
        <v>-0.62597797493303275</v>
      </c>
      <c r="AQ188">
        <v>1.512853223826605</v>
      </c>
      <c r="AR188">
        <v>0.67904028285190843</v>
      </c>
      <c r="AS188" t="b">
        <f>IF(ISBLANK(AI188),"N/A",AND(IF(AG188&gt;0,TRUE,FALSE),IF(AI188&lt;0.05,TRUE,FALSE)))</f>
        <v>0</v>
      </c>
      <c r="AT188" t="b">
        <f>IF(ISBLANK(AI188),"N/A",AND(IF(AG188&lt;0,TRUE,FALSE),IF(AI188&lt;0.05,TRUE,FALSE)))</f>
        <v>1</v>
      </c>
      <c r="AU188" t="b">
        <f>IF(ISBLANK(AI188),"N/A",AI188&gt;0.05)</f>
        <v>0</v>
      </c>
      <c r="AV188" t="b">
        <f>IF(ISBLANK(AL188),"N/A",AND(IF(AJ188&gt;0,TRUE,FALSE),IF(AL188&lt;0.05,TRUE,FALSE)))</f>
        <v>0</v>
      </c>
      <c r="AW188" t="b">
        <f>IF(ISBLANK(AL188),"N/A",AND(IF(AJ188&lt;0,TRUE,FALSE),IF(AL188&lt;0.05,TRUE,FALSE)))</f>
        <v>0</v>
      </c>
      <c r="AX188" t="b">
        <f>IF(ISBLANK(AL188),"N/A",AL188&gt;0.05)</f>
        <v>1</v>
      </c>
      <c r="AY188" t="b">
        <f>IF(ISBLANK(AO188),"N/A",AND(IF(AM188&gt;0,TRUE,FALSE),IF(AO188&lt;0.05,TRUE,FALSE)))</f>
        <v>0</v>
      </c>
      <c r="AZ188" t="b">
        <f>IF(ISBLANK(AO188),"N/A",AND(IF(AM188&lt;0,TRUE,FALSE),IF(AO188&lt;0.05,TRUE,FALSE)))</f>
        <v>0</v>
      </c>
      <c r="BA188" t="b">
        <f>IF(ISBLANK(AO188),"N/A",AO188&gt;0.05)</f>
        <v>1</v>
      </c>
      <c r="BB188" t="b">
        <f>IF(ISBLANK(AR188),"N/A",AND(IF(AP188&gt;0,TRUE,FALSE),IF(AR188&lt;0.05,TRUE,FALSE)))</f>
        <v>0</v>
      </c>
      <c r="BC188" t="b">
        <f>IF(ISBLANK(AR188),"N/A",AND(IF(AP188&lt;0,TRUE,FALSE),IF(AR188&lt;0.05,TRUE,FALSE)))</f>
        <v>0</v>
      </c>
      <c r="BD188" t="b">
        <f>IF(ISBLANK(AR188),"N/A",AR188&gt;0.05)</f>
        <v>1</v>
      </c>
    </row>
    <row r="189" spans="1:56" x14ac:dyDescent="0.25">
      <c r="A189" t="str">
        <f>INDEX('Country and Variable Crosswalk'!B:B, MATCH('Urban Science Awareness 2015'!B189, 'Country and Variable Crosswalk'!A:A, 0))</f>
        <v>MNE</v>
      </c>
      <c r="B189" s="1">
        <v>499</v>
      </c>
      <c r="C189" t="s">
        <v>201</v>
      </c>
      <c r="D189" t="str">
        <f>INDEX('Country and Variable Crosswalk'!P:P, MATCH('Urban Science Awareness 2015'!C189, 'Country and Variable Crosswalk'!O:O, 0))</f>
        <v>Nuclear waste</v>
      </c>
      <c r="E189">
        <f>IF(AS189=TRUE, 1, 0)</f>
        <v>1</v>
      </c>
      <c r="F189">
        <f>IF(AT189=TRUE, 1, 0)</f>
        <v>0</v>
      </c>
      <c r="G189">
        <f>IF(AU189=TRUE, 1, 0)</f>
        <v>0</v>
      </c>
      <c r="H189">
        <f>IF(AV189=TRUE, 1, 0)</f>
        <v>0</v>
      </c>
      <c r="I189">
        <f>IF(AW189=TRUE, 1, 0)</f>
        <v>0</v>
      </c>
      <c r="J189">
        <f>IF(AX189=TRUE, 1, 0)</f>
        <v>1</v>
      </c>
      <c r="K189">
        <f>IF(AY189=TRUE, 1, 0)</f>
        <v>0</v>
      </c>
      <c r="L189">
        <f>IF(AZ189=TRUE, 1, 0)</f>
        <v>0</v>
      </c>
      <c r="M189">
        <f>IF(BA189=TRUE, 1, 0)</f>
        <v>1</v>
      </c>
      <c r="N189">
        <f>IF(BB189=TRUE, 1, 0)</f>
        <v>0</v>
      </c>
      <c r="O189">
        <f>IF(BC189=TRUE, 1, 0)</f>
        <v>1</v>
      </c>
      <c r="P189">
        <f>IF(BD189=TRUE, 1, 0)</f>
        <v>0</v>
      </c>
      <c r="Q189">
        <v>11.575570922866421</v>
      </c>
      <c r="R189">
        <v>0.51924765544547979</v>
      </c>
      <c r="S189">
        <v>33.497262563768118</v>
      </c>
      <c r="T189">
        <v>0.82976186589410272</v>
      </c>
      <c r="U189">
        <v>36.400356927837123</v>
      </c>
      <c r="V189">
        <v>0.7870199486963646</v>
      </c>
      <c r="W189">
        <v>18.526809585528319</v>
      </c>
      <c r="X189">
        <v>0.58659372772740159</v>
      </c>
      <c r="Y189">
        <v>14.749448786334581</v>
      </c>
      <c r="Z189">
        <v>1.0022073669510627</v>
      </c>
      <c r="AA189">
        <v>35.861958511439212</v>
      </c>
      <c r="AB189">
        <v>1.2789543858888648</v>
      </c>
      <c r="AC189">
        <v>33.934210184057733</v>
      </c>
      <c r="AD189">
        <v>1.5001568962529606</v>
      </c>
      <c r="AE189">
        <v>15.454382518168471</v>
      </c>
      <c r="AF189">
        <v>0.99798811605929061</v>
      </c>
      <c r="AG189">
        <v>3.1738778634681601</v>
      </c>
      <c r="AH189">
        <v>1.1408792754045058</v>
      </c>
      <c r="AI189">
        <v>5.4032085133967058E-3</v>
      </c>
      <c r="AJ189">
        <v>2.3646959476710947</v>
      </c>
      <c r="AK189">
        <v>1.444353587380435</v>
      </c>
      <c r="AL189">
        <v>0.10158865026494499</v>
      </c>
      <c r="AM189">
        <v>-2.4661467437793902</v>
      </c>
      <c r="AN189">
        <v>1.7101344701781951</v>
      </c>
      <c r="AO189">
        <v>0.14928046176731577</v>
      </c>
      <c r="AP189">
        <v>-3.0724270673598486</v>
      </c>
      <c r="AQ189">
        <v>1.229955640934085</v>
      </c>
      <c r="AR189">
        <v>1.2489680215747935E-2</v>
      </c>
      <c r="AS189" t="b">
        <f>IF(ISBLANK(AI189),"N/A",AND(IF(AG189&gt;0,TRUE,FALSE),IF(AI189&lt;0.05,TRUE,FALSE)))</f>
        <v>1</v>
      </c>
      <c r="AT189" t="b">
        <f>IF(ISBLANK(AI189),"N/A",AND(IF(AG189&lt;0,TRUE,FALSE),IF(AI189&lt;0.05,TRUE,FALSE)))</f>
        <v>0</v>
      </c>
      <c r="AU189" t="b">
        <f>IF(ISBLANK(AI189),"N/A",AI189&gt;0.05)</f>
        <v>0</v>
      </c>
      <c r="AV189" t="b">
        <f>IF(ISBLANK(AL189),"N/A",AND(IF(AJ189&gt;0,TRUE,FALSE),IF(AL189&lt;0.05,TRUE,FALSE)))</f>
        <v>0</v>
      </c>
      <c r="AW189" t="b">
        <f>IF(ISBLANK(AL189),"N/A",AND(IF(AJ189&lt;0,TRUE,FALSE),IF(AL189&lt;0.05,TRUE,FALSE)))</f>
        <v>0</v>
      </c>
      <c r="AX189" t="b">
        <f>IF(ISBLANK(AL189),"N/A",AL189&gt;0.05)</f>
        <v>1</v>
      </c>
      <c r="AY189" t="b">
        <f>IF(ISBLANK(AO189),"N/A",AND(IF(AM189&gt;0,TRUE,FALSE),IF(AO189&lt;0.05,TRUE,FALSE)))</f>
        <v>0</v>
      </c>
      <c r="AZ189" t="b">
        <f>IF(ISBLANK(AO189),"N/A",AND(IF(AM189&lt;0,TRUE,FALSE),IF(AO189&lt;0.05,TRUE,FALSE)))</f>
        <v>0</v>
      </c>
      <c r="BA189" t="b">
        <f>IF(ISBLANK(AO189),"N/A",AO189&gt;0.05)</f>
        <v>1</v>
      </c>
      <c r="BB189" t="b">
        <f>IF(ISBLANK(AR189),"N/A",AND(IF(AP189&gt;0,TRUE,FALSE),IF(AR189&lt;0.05,TRUE,FALSE)))</f>
        <v>0</v>
      </c>
      <c r="BC189" t="b">
        <f>IF(ISBLANK(AR189),"N/A",AND(IF(AP189&lt;0,TRUE,FALSE),IF(AR189&lt;0.05,TRUE,FALSE)))</f>
        <v>1</v>
      </c>
      <c r="BD189" t="b">
        <f>IF(ISBLANK(AR189),"N/A",AR189&gt;0.05)</f>
        <v>0</v>
      </c>
    </row>
    <row r="190" spans="1:56" x14ac:dyDescent="0.25">
      <c r="A190" t="str">
        <f>INDEX('Country and Variable Crosswalk'!B:B, MATCH('Urban Science Awareness 2015'!B190, 'Country and Variable Crosswalk'!A:A, 0))</f>
        <v>NLD</v>
      </c>
      <c r="B190" s="1">
        <v>528</v>
      </c>
      <c r="C190" t="s">
        <v>201</v>
      </c>
      <c r="D190" t="str">
        <f>INDEX('Country and Variable Crosswalk'!P:P, MATCH('Urban Science Awareness 2015'!C190, 'Country and Variable Crosswalk'!O:O, 0))</f>
        <v>Nuclear waste</v>
      </c>
      <c r="E190">
        <f>IF(AS190=TRUE, 1, 0)</f>
        <v>0</v>
      </c>
      <c r="F190">
        <f>IF(AT190=TRUE, 1, 0)</f>
        <v>0</v>
      </c>
      <c r="G190">
        <f>IF(AU190=TRUE, 1, 0)</f>
        <v>1</v>
      </c>
      <c r="H190">
        <f>IF(AV190=TRUE, 1, 0)</f>
        <v>0</v>
      </c>
      <c r="I190">
        <f>IF(AW190=TRUE, 1, 0)</f>
        <v>1</v>
      </c>
      <c r="J190">
        <f>IF(AX190=TRUE, 1, 0)</f>
        <v>0</v>
      </c>
      <c r="K190">
        <f>IF(AY190=TRUE, 1, 0)</f>
        <v>1</v>
      </c>
      <c r="L190">
        <f>IF(AZ190=TRUE, 1, 0)</f>
        <v>0</v>
      </c>
      <c r="M190">
        <f>IF(BA190=TRUE, 1, 0)</f>
        <v>0</v>
      </c>
      <c r="N190">
        <f>IF(BB190=TRUE, 1, 0)</f>
        <v>0</v>
      </c>
      <c r="O190">
        <f>IF(BC190=TRUE, 1, 0)</f>
        <v>0</v>
      </c>
      <c r="P190">
        <f>IF(BD190=TRUE, 1, 0)</f>
        <v>1</v>
      </c>
      <c r="Q190">
        <v>5.7509030865144304</v>
      </c>
      <c r="R190">
        <v>0.56122288130004272</v>
      </c>
      <c r="S190">
        <v>36.750101008415008</v>
      </c>
      <c r="T190">
        <v>1.0708587269782079</v>
      </c>
      <c r="U190">
        <v>48.412589523405138</v>
      </c>
      <c r="V190">
        <v>1.0829000614814686</v>
      </c>
      <c r="W190">
        <v>9.0864063816654248</v>
      </c>
      <c r="X190">
        <v>0.66249626353258217</v>
      </c>
      <c r="Y190">
        <v>4.1548139207233348</v>
      </c>
      <c r="Z190">
        <v>0.81310523794282175</v>
      </c>
      <c r="AA190">
        <v>31.806031746827589</v>
      </c>
      <c r="AB190">
        <v>1.5143031092614554</v>
      </c>
      <c r="AC190">
        <v>52.492123170213631</v>
      </c>
      <c r="AD190">
        <v>1.7296724745033702</v>
      </c>
      <c r="AE190">
        <v>11.54703116223544</v>
      </c>
      <c r="AF190">
        <v>1.1767161232172829</v>
      </c>
      <c r="AG190">
        <v>-1.5960891657910956</v>
      </c>
      <c r="AH190">
        <v>0.98868255841772978</v>
      </c>
      <c r="AI190">
        <v>0.10644945239117794</v>
      </c>
      <c r="AJ190">
        <v>-4.9440692615874191</v>
      </c>
      <c r="AK190">
        <v>1.9691481047268793</v>
      </c>
      <c r="AL190">
        <v>1.2046966996113604E-2</v>
      </c>
      <c r="AM190">
        <v>4.0795336468084926</v>
      </c>
      <c r="AN190">
        <v>2.0322875396338529</v>
      </c>
      <c r="AO190">
        <v>4.4711295952458034E-2</v>
      </c>
      <c r="AP190">
        <v>2.460624780570015</v>
      </c>
      <c r="AQ190">
        <v>1.3894117603598493</v>
      </c>
      <c r="AR190">
        <v>7.6563508021825336E-2</v>
      </c>
      <c r="AS190" t="b">
        <f>IF(ISBLANK(AI190),"N/A",AND(IF(AG190&gt;0,TRUE,FALSE),IF(AI190&lt;0.05,TRUE,FALSE)))</f>
        <v>0</v>
      </c>
      <c r="AT190" t="b">
        <f>IF(ISBLANK(AI190),"N/A",AND(IF(AG190&lt;0,TRUE,FALSE),IF(AI190&lt;0.05,TRUE,FALSE)))</f>
        <v>0</v>
      </c>
      <c r="AU190" t="b">
        <f>IF(ISBLANK(AI190),"N/A",AI190&gt;0.05)</f>
        <v>1</v>
      </c>
      <c r="AV190" t="b">
        <f>IF(ISBLANK(AL190),"N/A",AND(IF(AJ190&gt;0,TRUE,FALSE),IF(AL190&lt;0.05,TRUE,FALSE)))</f>
        <v>0</v>
      </c>
      <c r="AW190" t="b">
        <f>IF(ISBLANK(AL190),"N/A",AND(IF(AJ190&lt;0,TRUE,FALSE),IF(AL190&lt;0.05,TRUE,FALSE)))</f>
        <v>1</v>
      </c>
      <c r="AX190" t="b">
        <f>IF(ISBLANK(AL190),"N/A",AL190&gt;0.05)</f>
        <v>0</v>
      </c>
      <c r="AY190" t="b">
        <f>IF(ISBLANK(AO190),"N/A",AND(IF(AM190&gt;0,TRUE,FALSE),IF(AO190&lt;0.05,TRUE,FALSE)))</f>
        <v>1</v>
      </c>
      <c r="AZ190" t="b">
        <f>IF(ISBLANK(AO190),"N/A",AND(IF(AM190&lt;0,TRUE,FALSE),IF(AO190&lt;0.05,TRUE,FALSE)))</f>
        <v>0</v>
      </c>
      <c r="BA190" t="b">
        <f>IF(ISBLANK(AO190),"N/A",AO190&gt;0.05)</f>
        <v>0</v>
      </c>
      <c r="BB190" t="b">
        <f>IF(ISBLANK(AR190),"N/A",AND(IF(AP190&gt;0,TRUE,FALSE),IF(AR190&lt;0.05,TRUE,FALSE)))</f>
        <v>0</v>
      </c>
      <c r="BC190" t="b">
        <f>IF(ISBLANK(AR190),"N/A",AND(IF(AP190&lt;0,TRUE,FALSE),IF(AR190&lt;0.05,TRUE,FALSE)))</f>
        <v>0</v>
      </c>
      <c r="BD190" t="b">
        <f>IF(ISBLANK(AR190),"N/A",AR190&gt;0.05)</f>
        <v>1</v>
      </c>
    </row>
    <row r="191" spans="1:56" x14ac:dyDescent="0.25">
      <c r="A191" t="str">
        <f>INDEX('Country and Variable Crosswalk'!B:B, MATCH('Urban Science Awareness 2015'!B191, 'Country and Variable Crosswalk'!A:A, 0))</f>
        <v>NZL</v>
      </c>
      <c r="B191" s="1">
        <v>554</v>
      </c>
      <c r="C191" t="s">
        <v>201</v>
      </c>
      <c r="D191" t="str">
        <f>INDEX('Country and Variable Crosswalk'!P:P, MATCH('Urban Science Awareness 2015'!C191, 'Country and Variable Crosswalk'!O:O, 0))</f>
        <v>Nuclear waste</v>
      </c>
      <c r="E191">
        <f>IF(AS191=TRUE, 1, 0)</f>
        <v>0</v>
      </c>
      <c r="F191">
        <f>IF(AT191=TRUE, 1, 0)</f>
        <v>1</v>
      </c>
      <c r="G191">
        <f>IF(AU191=TRUE, 1, 0)</f>
        <v>0</v>
      </c>
      <c r="H191">
        <f>IF(AV191=TRUE, 1, 0)</f>
        <v>0</v>
      </c>
      <c r="I191">
        <f>IF(AW191=TRUE, 1, 0)</f>
        <v>0</v>
      </c>
      <c r="J191">
        <f>IF(AX191=TRUE, 1, 0)</f>
        <v>1</v>
      </c>
      <c r="K191">
        <f>IF(AY191=TRUE, 1, 0)</f>
        <v>0</v>
      </c>
      <c r="L191">
        <f>IF(AZ191=TRUE, 1, 0)</f>
        <v>0</v>
      </c>
      <c r="M191">
        <f>IF(BA191=TRUE, 1, 0)</f>
        <v>1</v>
      </c>
      <c r="N191">
        <f>IF(BB191=TRUE, 1, 0)</f>
        <v>0</v>
      </c>
      <c r="O191">
        <f>IF(BC191=TRUE, 1, 0)</f>
        <v>0</v>
      </c>
      <c r="P191">
        <f>IF(BD191=TRUE, 1, 0)</f>
        <v>1</v>
      </c>
      <c r="Q191">
        <v>11.316109369332001</v>
      </c>
      <c r="R191">
        <v>0.89347009748724726</v>
      </c>
      <c r="S191">
        <v>50.136582886621518</v>
      </c>
      <c r="T191">
        <v>1.4348410369636275</v>
      </c>
      <c r="U191">
        <v>28.79264929322887</v>
      </c>
      <c r="V191">
        <v>1.1898264939182848</v>
      </c>
      <c r="W191">
        <v>9.7546584508176011</v>
      </c>
      <c r="X191">
        <v>0.78513756679395152</v>
      </c>
      <c r="Y191">
        <v>8.5084465775914335</v>
      </c>
      <c r="Z191">
        <v>0.62547253746289611</v>
      </c>
      <c r="AA191">
        <v>52.802925393231007</v>
      </c>
      <c r="AB191">
        <v>1.2404639005243661</v>
      </c>
      <c r="AC191">
        <v>29.76993263306592</v>
      </c>
      <c r="AD191">
        <v>0.92780960691386105</v>
      </c>
      <c r="AE191">
        <v>8.9186953961116568</v>
      </c>
      <c r="AF191">
        <v>0.86607420337932117</v>
      </c>
      <c r="AG191">
        <v>-2.807662791740567</v>
      </c>
      <c r="AH191">
        <v>1.1178151076444109</v>
      </c>
      <c r="AI191">
        <v>1.2013699410199929E-2</v>
      </c>
      <c r="AJ191">
        <v>2.6663425066094888</v>
      </c>
      <c r="AK191">
        <v>1.9651337029748894</v>
      </c>
      <c r="AL191">
        <v>0.1748368267920114</v>
      </c>
      <c r="AM191">
        <v>0.97728333983705085</v>
      </c>
      <c r="AN191">
        <v>1.5144389918555625</v>
      </c>
      <c r="AO191">
        <v>0.51872600813005598</v>
      </c>
      <c r="AP191">
        <v>-0.83596305470594423</v>
      </c>
      <c r="AQ191">
        <v>1.1777992352790219</v>
      </c>
      <c r="AR191">
        <v>0.47784862312188703</v>
      </c>
      <c r="AS191" t="b">
        <f>IF(ISBLANK(AI191),"N/A",AND(IF(AG191&gt;0,TRUE,FALSE),IF(AI191&lt;0.05,TRUE,FALSE)))</f>
        <v>0</v>
      </c>
      <c r="AT191" t="b">
        <f>IF(ISBLANK(AI191),"N/A",AND(IF(AG191&lt;0,TRUE,FALSE),IF(AI191&lt;0.05,TRUE,FALSE)))</f>
        <v>1</v>
      </c>
      <c r="AU191" t="b">
        <f>IF(ISBLANK(AI191),"N/A",AI191&gt;0.05)</f>
        <v>0</v>
      </c>
      <c r="AV191" t="b">
        <f>IF(ISBLANK(AL191),"N/A",AND(IF(AJ191&gt;0,TRUE,FALSE),IF(AL191&lt;0.05,TRUE,FALSE)))</f>
        <v>0</v>
      </c>
      <c r="AW191" t="b">
        <f>IF(ISBLANK(AL191),"N/A",AND(IF(AJ191&lt;0,TRUE,FALSE),IF(AL191&lt;0.05,TRUE,FALSE)))</f>
        <v>0</v>
      </c>
      <c r="AX191" t="b">
        <f>IF(ISBLANK(AL191),"N/A",AL191&gt;0.05)</f>
        <v>1</v>
      </c>
      <c r="AY191" t="b">
        <f>IF(ISBLANK(AO191),"N/A",AND(IF(AM191&gt;0,TRUE,FALSE),IF(AO191&lt;0.05,TRUE,FALSE)))</f>
        <v>0</v>
      </c>
      <c r="AZ191" t="b">
        <f>IF(ISBLANK(AO191),"N/A",AND(IF(AM191&lt;0,TRUE,FALSE),IF(AO191&lt;0.05,TRUE,FALSE)))</f>
        <v>0</v>
      </c>
      <c r="BA191" t="b">
        <f>IF(ISBLANK(AO191),"N/A",AO191&gt;0.05)</f>
        <v>1</v>
      </c>
      <c r="BB191" t="b">
        <f>IF(ISBLANK(AR191),"N/A",AND(IF(AP191&gt;0,TRUE,FALSE),IF(AR191&lt;0.05,TRUE,FALSE)))</f>
        <v>0</v>
      </c>
      <c r="BC191" t="b">
        <f>IF(ISBLANK(AR191),"N/A",AND(IF(AP191&lt;0,TRUE,FALSE),IF(AR191&lt;0.05,TRUE,FALSE)))</f>
        <v>0</v>
      </c>
      <c r="BD191" t="b">
        <f>IF(ISBLANK(AR191),"N/A",AR191&gt;0.05)</f>
        <v>1</v>
      </c>
    </row>
    <row r="192" spans="1:56" x14ac:dyDescent="0.25">
      <c r="A192" t="str">
        <f>INDEX('Country and Variable Crosswalk'!B:B, MATCH('Urban Science Awareness 2015'!B192, 'Country and Variable Crosswalk'!A:A, 0))</f>
        <v>NOR</v>
      </c>
      <c r="B192" s="1">
        <v>578</v>
      </c>
      <c r="C192" t="s">
        <v>201</v>
      </c>
      <c r="D192" t="str">
        <f>INDEX('Country and Variable Crosswalk'!P:P, MATCH('Urban Science Awareness 2015'!C192, 'Country and Variable Crosswalk'!O:O, 0))</f>
        <v>Nuclear waste</v>
      </c>
      <c r="E192">
        <f>IF(AS192=TRUE, 1, 0)</f>
        <v>0</v>
      </c>
      <c r="F192">
        <f>IF(AT192=TRUE, 1, 0)</f>
        <v>0</v>
      </c>
      <c r="G192">
        <f>IF(AU192=TRUE, 1, 0)</f>
        <v>1</v>
      </c>
      <c r="H192">
        <f>IF(AV192=TRUE, 1, 0)</f>
        <v>0</v>
      </c>
      <c r="I192">
        <f>IF(AW192=TRUE, 1, 0)</f>
        <v>0</v>
      </c>
      <c r="J192">
        <f>IF(AX192=TRUE, 1, 0)</f>
        <v>1</v>
      </c>
      <c r="K192">
        <f>IF(AY192=TRUE, 1, 0)</f>
        <v>0</v>
      </c>
      <c r="L192">
        <f>IF(AZ192=TRUE, 1, 0)</f>
        <v>0</v>
      </c>
      <c r="M192">
        <f>IF(BA192=TRUE, 1, 0)</f>
        <v>1</v>
      </c>
      <c r="N192">
        <f>IF(BB192=TRUE, 1, 0)</f>
        <v>0</v>
      </c>
      <c r="O192">
        <f>IF(BC192=TRUE, 1, 0)</f>
        <v>0</v>
      </c>
      <c r="P192">
        <f>IF(BD192=TRUE, 1, 0)</f>
        <v>1</v>
      </c>
      <c r="Q192">
        <v>8.0692572936976408</v>
      </c>
      <c r="R192">
        <v>0.59305684076914933</v>
      </c>
      <c r="S192">
        <v>39.269179633495831</v>
      </c>
      <c r="T192">
        <v>0.89676050603868052</v>
      </c>
      <c r="U192">
        <v>38.57066062755289</v>
      </c>
      <c r="V192">
        <v>0.9277128557881692</v>
      </c>
      <c r="W192">
        <v>14.09090244525364</v>
      </c>
      <c r="X192">
        <v>0.60686549197897088</v>
      </c>
      <c r="Y192">
        <v>8.5358341485552405</v>
      </c>
      <c r="Z192">
        <v>0.95698497901895574</v>
      </c>
      <c r="AA192">
        <v>40.335473211682398</v>
      </c>
      <c r="AB192">
        <v>1.9656090474623045</v>
      </c>
      <c r="AC192">
        <v>36.799119330346159</v>
      </c>
      <c r="AD192">
        <v>2.0678964671523539</v>
      </c>
      <c r="AE192">
        <v>14.329573309416199</v>
      </c>
      <c r="AF192">
        <v>1.1268794274992611</v>
      </c>
      <c r="AG192">
        <v>0.4665768548575997</v>
      </c>
      <c r="AH192">
        <v>1.1496033155775953</v>
      </c>
      <c r="AI192">
        <v>0.68484620295679033</v>
      </c>
      <c r="AJ192">
        <v>1.066293578186567</v>
      </c>
      <c r="AK192">
        <v>2.0993413851788514</v>
      </c>
      <c r="AL192">
        <v>0.61151075039944736</v>
      </c>
      <c r="AM192">
        <v>-1.7715412972067313</v>
      </c>
      <c r="AN192">
        <v>2.1919068432537125</v>
      </c>
      <c r="AO192">
        <v>0.41896438003623648</v>
      </c>
      <c r="AP192">
        <v>0.23867086416255923</v>
      </c>
      <c r="AQ192">
        <v>1.2751495607617125</v>
      </c>
      <c r="AR192">
        <v>0.85152665650667259</v>
      </c>
      <c r="AS192" t="b">
        <f>IF(ISBLANK(AI192),"N/A",AND(IF(AG192&gt;0,TRUE,FALSE),IF(AI192&lt;0.05,TRUE,FALSE)))</f>
        <v>0</v>
      </c>
      <c r="AT192" t="b">
        <f>IF(ISBLANK(AI192),"N/A",AND(IF(AG192&lt;0,TRUE,FALSE),IF(AI192&lt;0.05,TRUE,FALSE)))</f>
        <v>0</v>
      </c>
      <c r="AU192" t="b">
        <f>IF(ISBLANK(AI192),"N/A",AI192&gt;0.05)</f>
        <v>1</v>
      </c>
      <c r="AV192" t="b">
        <f>IF(ISBLANK(AL192),"N/A",AND(IF(AJ192&gt;0,TRUE,FALSE),IF(AL192&lt;0.05,TRUE,FALSE)))</f>
        <v>0</v>
      </c>
      <c r="AW192" t="b">
        <f>IF(ISBLANK(AL192),"N/A",AND(IF(AJ192&lt;0,TRUE,FALSE),IF(AL192&lt;0.05,TRUE,FALSE)))</f>
        <v>0</v>
      </c>
      <c r="AX192" t="b">
        <f>IF(ISBLANK(AL192),"N/A",AL192&gt;0.05)</f>
        <v>1</v>
      </c>
      <c r="AY192" t="b">
        <f>IF(ISBLANK(AO192),"N/A",AND(IF(AM192&gt;0,TRUE,FALSE),IF(AO192&lt;0.05,TRUE,FALSE)))</f>
        <v>0</v>
      </c>
      <c r="AZ192" t="b">
        <f>IF(ISBLANK(AO192),"N/A",AND(IF(AM192&lt;0,TRUE,FALSE),IF(AO192&lt;0.05,TRUE,FALSE)))</f>
        <v>0</v>
      </c>
      <c r="BA192" t="b">
        <f>IF(ISBLANK(AO192),"N/A",AO192&gt;0.05)</f>
        <v>1</v>
      </c>
      <c r="BB192" t="b">
        <f>IF(ISBLANK(AR192),"N/A",AND(IF(AP192&gt;0,TRUE,FALSE),IF(AR192&lt;0.05,TRUE,FALSE)))</f>
        <v>0</v>
      </c>
      <c r="BC192" t="b">
        <f>IF(ISBLANK(AR192),"N/A",AND(IF(AP192&lt;0,TRUE,FALSE),IF(AR192&lt;0.05,TRUE,FALSE)))</f>
        <v>0</v>
      </c>
      <c r="BD192" t="b">
        <f>IF(ISBLANK(AR192),"N/A",AR192&gt;0.05)</f>
        <v>1</v>
      </c>
    </row>
    <row r="193" spans="1:56" x14ac:dyDescent="0.25">
      <c r="A193" t="str">
        <f>INDEX('Country and Variable Crosswalk'!B:B, MATCH('Urban Science Awareness 2015'!B193, 'Country and Variable Crosswalk'!A:A, 0))</f>
        <v>PER</v>
      </c>
      <c r="B193" s="1">
        <v>604</v>
      </c>
      <c r="C193" t="s">
        <v>201</v>
      </c>
      <c r="D193" t="str">
        <f>INDEX('Country and Variable Crosswalk'!P:P, MATCH('Urban Science Awareness 2015'!C193, 'Country and Variable Crosswalk'!O:O, 0))</f>
        <v>Nuclear waste</v>
      </c>
      <c r="E193">
        <f>IF(AS193=TRUE, 1, 0)</f>
        <v>0</v>
      </c>
      <c r="F193">
        <f>IF(AT193=TRUE, 1, 0)</f>
        <v>0</v>
      </c>
      <c r="G193">
        <f>IF(AU193=TRUE, 1, 0)</f>
        <v>1</v>
      </c>
      <c r="H193">
        <f>IF(AV193=TRUE, 1, 0)</f>
        <v>0</v>
      </c>
      <c r="I193">
        <f>IF(AW193=TRUE, 1, 0)</f>
        <v>0</v>
      </c>
      <c r="J193">
        <f>IF(AX193=TRUE, 1, 0)</f>
        <v>1</v>
      </c>
      <c r="K193">
        <f>IF(AY193=TRUE, 1, 0)</f>
        <v>0</v>
      </c>
      <c r="L193">
        <f>IF(AZ193=TRUE, 1, 0)</f>
        <v>0</v>
      </c>
      <c r="M193">
        <f>IF(BA193=TRUE, 1, 0)</f>
        <v>1</v>
      </c>
      <c r="N193">
        <f>IF(BB193=TRUE, 1, 0)</f>
        <v>0</v>
      </c>
      <c r="O193">
        <f>IF(BC193=TRUE, 1, 0)</f>
        <v>0</v>
      </c>
      <c r="P193">
        <f>IF(BD193=TRUE, 1, 0)</f>
        <v>1</v>
      </c>
      <c r="Q193">
        <v>13.89843855886576</v>
      </c>
      <c r="R193">
        <v>0.58193892414014925</v>
      </c>
      <c r="S193">
        <v>39.724010284156421</v>
      </c>
      <c r="T193">
        <v>0.77370512826760895</v>
      </c>
      <c r="U193">
        <v>35.264004624781762</v>
      </c>
      <c r="V193">
        <v>0.71980459699782529</v>
      </c>
      <c r="W193">
        <v>11.113546532196059</v>
      </c>
      <c r="X193">
        <v>0.40899292043051932</v>
      </c>
      <c r="Y193">
        <v>12.622773316103361</v>
      </c>
      <c r="Z193">
        <v>1.3226520039858036</v>
      </c>
      <c r="AA193">
        <v>37.416872670306567</v>
      </c>
      <c r="AB193">
        <v>2.0774980309885906</v>
      </c>
      <c r="AC193">
        <v>37.692977523976737</v>
      </c>
      <c r="AD193">
        <v>1.8818905726922464</v>
      </c>
      <c r="AE193">
        <v>12.267376489613341</v>
      </c>
      <c r="AF193">
        <v>1.4321052813762332</v>
      </c>
      <c r="AG193">
        <v>-1.2756652427623987</v>
      </c>
      <c r="AH193">
        <v>1.4635558623650904</v>
      </c>
      <c r="AI193">
        <v>0.38341546192324411</v>
      </c>
      <c r="AJ193">
        <v>-2.3071376138498536</v>
      </c>
      <c r="AK193">
        <v>2.2048863425272311</v>
      </c>
      <c r="AL193">
        <v>0.29538800013643041</v>
      </c>
      <c r="AM193">
        <v>2.4289728991949744</v>
      </c>
      <c r="AN193">
        <v>2.0661851957114701</v>
      </c>
      <c r="AO193">
        <v>0.23976141505039184</v>
      </c>
      <c r="AP193">
        <v>1.1538299574172814</v>
      </c>
      <c r="AQ193">
        <v>1.4945137755972673</v>
      </c>
      <c r="AR193">
        <v>0.44008854057932106</v>
      </c>
      <c r="AS193" t="b">
        <f>IF(ISBLANK(AI193),"N/A",AND(IF(AG193&gt;0,TRUE,FALSE),IF(AI193&lt;0.05,TRUE,FALSE)))</f>
        <v>0</v>
      </c>
      <c r="AT193" t="b">
        <f>IF(ISBLANK(AI193),"N/A",AND(IF(AG193&lt;0,TRUE,FALSE),IF(AI193&lt;0.05,TRUE,FALSE)))</f>
        <v>0</v>
      </c>
      <c r="AU193" t="b">
        <f>IF(ISBLANK(AI193),"N/A",AI193&gt;0.05)</f>
        <v>1</v>
      </c>
      <c r="AV193" t="b">
        <f>IF(ISBLANK(AL193),"N/A",AND(IF(AJ193&gt;0,TRUE,FALSE),IF(AL193&lt;0.05,TRUE,FALSE)))</f>
        <v>0</v>
      </c>
      <c r="AW193" t="b">
        <f>IF(ISBLANK(AL193),"N/A",AND(IF(AJ193&lt;0,TRUE,FALSE),IF(AL193&lt;0.05,TRUE,FALSE)))</f>
        <v>0</v>
      </c>
      <c r="AX193" t="b">
        <f>IF(ISBLANK(AL193),"N/A",AL193&gt;0.05)</f>
        <v>1</v>
      </c>
      <c r="AY193" t="b">
        <f>IF(ISBLANK(AO193),"N/A",AND(IF(AM193&gt;0,TRUE,FALSE),IF(AO193&lt;0.05,TRUE,FALSE)))</f>
        <v>0</v>
      </c>
      <c r="AZ193" t="b">
        <f>IF(ISBLANK(AO193),"N/A",AND(IF(AM193&lt;0,TRUE,FALSE),IF(AO193&lt;0.05,TRUE,FALSE)))</f>
        <v>0</v>
      </c>
      <c r="BA193" t="b">
        <f>IF(ISBLANK(AO193),"N/A",AO193&gt;0.05)</f>
        <v>1</v>
      </c>
      <c r="BB193" t="b">
        <f>IF(ISBLANK(AR193),"N/A",AND(IF(AP193&gt;0,TRUE,FALSE),IF(AR193&lt;0.05,TRUE,FALSE)))</f>
        <v>0</v>
      </c>
      <c r="BC193" t="b">
        <f>IF(ISBLANK(AR193),"N/A",AND(IF(AP193&lt;0,TRUE,FALSE),IF(AR193&lt;0.05,TRUE,FALSE)))</f>
        <v>0</v>
      </c>
      <c r="BD193" t="b">
        <f>IF(ISBLANK(AR193),"N/A",AR193&gt;0.05)</f>
        <v>1</v>
      </c>
    </row>
    <row r="194" spans="1:56" x14ac:dyDescent="0.25">
      <c r="A194" t="str">
        <f>INDEX('Country and Variable Crosswalk'!B:B, MATCH('Urban Science Awareness 2015'!B194, 'Country and Variable Crosswalk'!A:A, 0))</f>
        <v>POL</v>
      </c>
      <c r="B194" s="1">
        <v>616</v>
      </c>
      <c r="C194" t="s">
        <v>201</v>
      </c>
      <c r="D194" t="str">
        <f>INDEX('Country and Variable Crosswalk'!P:P, MATCH('Urban Science Awareness 2015'!C194, 'Country and Variable Crosswalk'!O:O, 0))</f>
        <v>Nuclear waste</v>
      </c>
      <c r="E194">
        <f>IF(AS194=TRUE, 1, 0)</f>
        <v>0</v>
      </c>
      <c r="F194">
        <f>IF(AT194=TRUE, 1, 0)</f>
        <v>0</v>
      </c>
      <c r="G194">
        <f>IF(AU194=TRUE, 1, 0)</f>
        <v>1</v>
      </c>
      <c r="H194">
        <f>IF(AV194=TRUE, 1, 0)</f>
        <v>0</v>
      </c>
      <c r="I194">
        <f>IF(AW194=TRUE, 1, 0)</f>
        <v>0</v>
      </c>
      <c r="J194">
        <f>IF(AX194=TRUE, 1, 0)</f>
        <v>1</v>
      </c>
      <c r="K194">
        <f>IF(AY194=TRUE, 1, 0)</f>
        <v>0</v>
      </c>
      <c r="L194">
        <f>IF(AZ194=TRUE, 1, 0)</f>
        <v>0</v>
      </c>
      <c r="M194">
        <f>IF(BA194=TRUE, 1, 0)</f>
        <v>1</v>
      </c>
      <c r="N194">
        <f>IF(BB194=TRUE, 1, 0)</f>
        <v>0</v>
      </c>
      <c r="O194">
        <f>IF(BC194=TRUE, 1, 0)</f>
        <v>0</v>
      </c>
      <c r="P194">
        <f>IF(BD194=TRUE, 1, 0)</f>
        <v>1</v>
      </c>
      <c r="Q194">
        <v>8.1403992889051153</v>
      </c>
      <c r="R194">
        <v>0.52829415952964376</v>
      </c>
      <c r="S194">
        <v>33.347497909434829</v>
      </c>
      <c r="T194">
        <v>0.91586491114064339</v>
      </c>
      <c r="U194">
        <v>40.560766402453119</v>
      </c>
      <c r="V194">
        <v>0.82349109379142615</v>
      </c>
      <c r="W194">
        <v>17.951336399206951</v>
      </c>
      <c r="X194">
        <v>0.85406397767412623</v>
      </c>
      <c r="Y194">
        <v>6.5474528954807276</v>
      </c>
      <c r="Z194">
        <v>1.0252507659938783</v>
      </c>
      <c r="AA194">
        <v>29.828759088486098</v>
      </c>
      <c r="AB194">
        <v>1.759940941346624</v>
      </c>
      <c r="AC194">
        <v>44.146791702851097</v>
      </c>
      <c r="AD194">
        <v>1.6574449211952522</v>
      </c>
      <c r="AE194">
        <v>19.476996313182081</v>
      </c>
      <c r="AF194">
        <v>1.076411868566779</v>
      </c>
      <c r="AG194">
        <v>-1.5929463934243877</v>
      </c>
      <c r="AH194">
        <v>1.1738956233931783</v>
      </c>
      <c r="AI194">
        <v>0.17478932205642547</v>
      </c>
      <c r="AJ194">
        <v>-3.5187388209487303</v>
      </c>
      <c r="AK194">
        <v>1.9796545861440547</v>
      </c>
      <c r="AL194">
        <v>7.5494082892857112E-2</v>
      </c>
      <c r="AM194">
        <v>3.5860253003979778</v>
      </c>
      <c r="AN194">
        <v>1.8392798095625327</v>
      </c>
      <c r="AO194">
        <v>5.1213088754439862E-2</v>
      </c>
      <c r="AP194">
        <v>1.5256599139751295</v>
      </c>
      <c r="AQ194">
        <v>1.4218369799568578</v>
      </c>
      <c r="AR194">
        <v>0.28326201721263883</v>
      </c>
      <c r="AS194" t="b">
        <f>IF(ISBLANK(AI194),"N/A",AND(IF(AG194&gt;0,TRUE,FALSE),IF(AI194&lt;0.05,TRUE,FALSE)))</f>
        <v>0</v>
      </c>
      <c r="AT194" t="b">
        <f>IF(ISBLANK(AI194),"N/A",AND(IF(AG194&lt;0,TRUE,FALSE),IF(AI194&lt;0.05,TRUE,FALSE)))</f>
        <v>0</v>
      </c>
      <c r="AU194" t="b">
        <f>IF(ISBLANK(AI194),"N/A",AI194&gt;0.05)</f>
        <v>1</v>
      </c>
      <c r="AV194" t="b">
        <f>IF(ISBLANK(AL194),"N/A",AND(IF(AJ194&gt;0,TRUE,FALSE),IF(AL194&lt;0.05,TRUE,FALSE)))</f>
        <v>0</v>
      </c>
      <c r="AW194" t="b">
        <f>IF(ISBLANK(AL194),"N/A",AND(IF(AJ194&lt;0,TRUE,FALSE),IF(AL194&lt;0.05,TRUE,FALSE)))</f>
        <v>0</v>
      </c>
      <c r="AX194" t="b">
        <f>IF(ISBLANK(AL194),"N/A",AL194&gt;0.05)</f>
        <v>1</v>
      </c>
      <c r="AY194" t="b">
        <f>IF(ISBLANK(AO194),"N/A",AND(IF(AM194&gt;0,TRUE,FALSE),IF(AO194&lt;0.05,TRUE,FALSE)))</f>
        <v>0</v>
      </c>
      <c r="AZ194" t="b">
        <f>IF(ISBLANK(AO194),"N/A",AND(IF(AM194&lt;0,TRUE,FALSE),IF(AO194&lt;0.05,TRUE,FALSE)))</f>
        <v>0</v>
      </c>
      <c r="BA194" t="b">
        <f>IF(ISBLANK(AO194),"N/A",AO194&gt;0.05)</f>
        <v>1</v>
      </c>
      <c r="BB194" t="b">
        <f>IF(ISBLANK(AR194),"N/A",AND(IF(AP194&gt;0,TRUE,FALSE),IF(AR194&lt;0.05,TRUE,FALSE)))</f>
        <v>0</v>
      </c>
      <c r="BC194" t="b">
        <f>IF(ISBLANK(AR194),"N/A",AND(IF(AP194&lt;0,TRUE,FALSE),IF(AR194&lt;0.05,TRUE,FALSE)))</f>
        <v>0</v>
      </c>
      <c r="BD194" t="b">
        <f>IF(ISBLANK(AR194),"N/A",AR194&gt;0.05)</f>
        <v>1</v>
      </c>
    </row>
    <row r="195" spans="1:56" x14ac:dyDescent="0.25">
      <c r="A195" t="str">
        <f>INDEX('Country and Variable Crosswalk'!B:B, MATCH('Urban Science Awareness 2015'!B195, 'Country and Variable Crosswalk'!A:A, 0))</f>
        <v>PRT</v>
      </c>
      <c r="B195" s="1">
        <v>620</v>
      </c>
      <c r="C195" t="s">
        <v>201</v>
      </c>
      <c r="D195" t="str">
        <f>INDEX('Country and Variable Crosswalk'!P:P, MATCH('Urban Science Awareness 2015'!C195, 'Country and Variable Crosswalk'!O:O, 0))</f>
        <v>Nuclear waste</v>
      </c>
      <c r="E195">
        <f>IF(AS195=TRUE, 1, 0)</f>
        <v>0</v>
      </c>
      <c r="F195">
        <f>IF(AT195=TRUE, 1, 0)</f>
        <v>0</v>
      </c>
      <c r="G195">
        <f>IF(AU195=TRUE, 1, 0)</f>
        <v>1</v>
      </c>
      <c r="H195">
        <f>IF(AV195=TRUE, 1, 0)</f>
        <v>0</v>
      </c>
      <c r="I195">
        <f>IF(AW195=TRUE, 1, 0)</f>
        <v>0</v>
      </c>
      <c r="J195">
        <f>IF(AX195=TRUE, 1, 0)</f>
        <v>1</v>
      </c>
      <c r="K195">
        <f>IF(AY195=TRUE, 1, 0)</f>
        <v>0</v>
      </c>
      <c r="L195">
        <f>IF(AZ195=TRUE, 1, 0)</f>
        <v>1</v>
      </c>
      <c r="M195">
        <f>IF(BA195=TRUE, 1, 0)</f>
        <v>0</v>
      </c>
      <c r="N195">
        <f>IF(BB195=TRUE, 1, 0)</f>
        <v>1</v>
      </c>
      <c r="O195">
        <f>IF(BC195=TRUE, 1, 0)</f>
        <v>0</v>
      </c>
      <c r="P195">
        <f>IF(BD195=TRUE, 1, 0)</f>
        <v>0</v>
      </c>
      <c r="Q195">
        <v>4.4592458097512289</v>
      </c>
      <c r="R195">
        <v>0.32494128549381351</v>
      </c>
      <c r="S195">
        <v>28.442786485215962</v>
      </c>
      <c r="T195">
        <v>0.72257298749450416</v>
      </c>
      <c r="U195">
        <v>47.184148201339042</v>
      </c>
      <c r="V195">
        <v>0.69418972989939309</v>
      </c>
      <c r="W195">
        <v>19.91381950369377</v>
      </c>
      <c r="X195">
        <v>0.67641064977346232</v>
      </c>
      <c r="Y195">
        <v>4.2355439916674014</v>
      </c>
      <c r="Z195">
        <v>0.56123903207556647</v>
      </c>
      <c r="AA195">
        <v>29.856504203279769</v>
      </c>
      <c r="AB195">
        <v>1.8583611228008865</v>
      </c>
      <c r="AC195">
        <v>42.632190639503442</v>
      </c>
      <c r="AD195">
        <v>2.0195161608054644</v>
      </c>
      <c r="AE195">
        <v>23.275761165549412</v>
      </c>
      <c r="AF195">
        <v>1.157846495803283</v>
      </c>
      <c r="AG195">
        <v>-0.2237018180838275</v>
      </c>
      <c r="AH195">
        <v>0.62462686319319849</v>
      </c>
      <c r="AI195">
        <v>0.72024099801347441</v>
      </c>
      <c r="AJ195">
        <v>1.4137177180638076</v>
      </c>
      <c r="AK195">
        <v>2.0023714965773962</v>
      </c>
      <c r="AL195">
        <v>0.48017464587528685</v>
      </c>
      <c r="AM195">
        <v>-4.5519575618356001</v>
      </c>
      <c r="AN195">
        <v>2.1723344808274332</v>
      </c>
      <c r="AO195">
        <v>3.6133491474994096E-2</v>
      </c>
      <c r="AP195">
        <v>3.3619416618556421</v>
      </c>
      <c r="AQ195">
        <v>1.3850802116763179</v>
      </c>
      <c r="AR195">
        <v>1.521359503678801E-2</v>
      </c>
      <c r="AS195" t="b">
        <f>IF(ISBLANK(AI195),"N/A",AND(IF(AG195&gt;0,TRUE,FALSE),IF(AI195&lt;0.05,TRUE,FALSE)))</f>
        <v>0</v>
      </c>
      <c r="AT195" t="b">
        <f>IF(ISBLANK(AI195),"N/A",AND(IF(AG195&lt;0,TRUE,FALSE),IF(AI195&lt;0.05,TRUE,FALSE)))</f>
        <v>0</v>
      </c>
      <c r="AU195" t="b">
        <f>IF(ISBLANK(AI195),"N/A",AI195&gt;0.05)</f>
        <v>1</v>
      </c>
      <c r="AV195" t="b">
        <f>IF(ISBLANK(AL195),"N/A",AND(IF(AJ195&gt;0,TRUE,FALSE),IF(AL195&lt;0.05,TRUE,FALSE)))</f>
        <v>0</v>
      </c>
      <c r="AW195" t="b">
        <f>IF(ISBLANK(AL195),"N/A",AND(IF(AJ195&lt;0,TRUE,FALSE),IF(AL195&lt;0.05,TRUE,FALSE)))</f>
        <v>0</v>
      </c>
      <c r="AX195" t="b">
        <f>IF(ISBLANK(AL195),"N/A",AL195&gt;0.05)</f>
        <v>1</v>
      </c>
      <c r="AY195" t="b">
        <f>IF(ISBLANK(AO195),"N/A",AND(IF(AM195&gt;0,TRUE,FALSE),IF(AO195&lt;0.05,TRUE,FALSE)))</f>
        <v>0</v>
      </c>
      <c r="AZ195" t="b">
        <f>IF(ISBLANK(AO195),"N/A",AND(IF(AM195&lt;0,TRUE,FALSE),IF(AO195&lt;0.05,TRUE,FALSE)))</f>
        <v>1</v>
      </c>
      <c r="BA195" t="b">
        <f>IF(ISBLANK(AO195),"N/A",AO195&gt;0.05)</f>
        <v>0</v>
      </c>
      <c r="BB195" t="b">
        <f>IF(ISBLANK(AR195),"N/A",AND(IF(AP195&gt;0,TRUE,FALSE),IF(AR195&lt;0.05,TRUE,FALSE)))</f>
        <v>1</v>
      </c>
      <c r="BC195" t="b">
        <f>IF(ISBLANK(AR195),"N/A",AND(IF(AP195&lt;0,TRUE,FALSE),IF(AR195&lt;0.05,TRUE,FALSE)))</f>
        <v>0</v>
      </c>
      <c r="BD195" t="b">
        <f>IF(ISBLANK(AR195),"N/A",AR195&gt;0.05)</f>
        <v>0</v>
      </c>
    </row>
    <row r="196" spans="1:56" x14ac:dyDescent="0.25">
      <c r="A196" t="str">
        <f>INDEX('Country and Variable Crosswalk'!B:B, MATCH('Urban Science Awareness 2015'!B196, 'Country and Variable Crosswalk'!A:A, 0))</f>
        <v>QUD</v>
      </c>
      <c r="B196" s="1">
        <v>630</v>
      </c>
      <c r="C196" t="s">
        <v>201</v>
      </c>
      <c r="D196" t="str">
        <f>INDEX('Country and Variable Crosswalk'!P:P, MATCH('Urban Science Awareness 2015'!C196, 'Country and Variable Crosswalk'!O:O, 0))</f>
        <v>Nuclear waste</v>
      </c>
      <c r="E196">
        <f>IF(AS196=TRUE, 1, 0)</f>
        <v>0</v>
      </c>
      <c r="F196">
        <f>IF(AT196=TRUE, 1, 0)</f>
        <v>0</v>
      </c>
      <c r="G196">
        <f>IF(AU196=TRUE, 1, 0)</f>
        <v>0</v>
      </c>
      <c r="H196">
        <f>IF(AV196=TRUE, 1, 0)</f>
        <v>0</v>
      </c>
      <c r="I196">
        <f>IF(AW196=TRUE, 1, 0)</f>
        <v>0</v>
      </c>
      <c r="J196">
        <f>IF(AX196=TRUE, 1, 0)</f>
        <v>0</v>
      </c>
      <c r="K196">
        <f>IF(AY196=TRUE, 1, 0)</f>
        <v>0</v>
      </c>
      <c r="L196">
        <f>IF(AZ196=TRUE, 1, 0)</f>
        <v>0</v>
      </c>
      <c r="M196">
        <f>IF(BA196=TRUE, 1, 0)</f>
        <v>0</v>
      </c>
      <c r="N196">
        <f>IF(BB196=TRUE, 1, 0)</f>
        <v>0</v>
      </c>
      <c r="O196">
        <f>IF(BC196=TRUE, 1, 0)</f>
        <v>0</v>
      </c>
      <c r="P196">
        <f>IF(BD196=TRUE, 1, 0)</f>
        <v>0</v>
      </c>
      <c r="AS196" t="str">
        <f>IF(ISBLANK(AI196),"N/A",AND(IF(AG196&gt;0,TRUE,FALSE),IF(AI196&lt;0.05,TRUE,FALSE)))</f>
        <v>N/A</v>
      </c>
      <c r="AT196" t="str">
        <f>IF(ISBLANK(AI196),"N/A",AND(IF(AG196&lt;0,TRUE,FALSE),IF(AI196&lt;0.05,TRUE,FALSE)))</f>
        <v>N/A</v>
      </c>
      <c r="AU196" t="str">
        <f>IF(ISBLANK(AI196),"N/A",AI196&gt;0.05)</f>
        <v>N/A</v>
      </c>
      <c r="AV196" t="str">
        <f>IF(ISBLANK(AL196),"N/A",AND(IF(AJ196&gt;0,TRUE,FALSE),IF(AL196&lt;0.05,TRUE,FALSE)))</f>
        <v>N/A</v>
      </c>
      <c r="AW196" t="str">
        <f>IF(ISBLANK(AL196),"N/A",AND(IF(AJ196&lt;0,TRUE,FALSE),IF(AL196&lt;0.05,TRUE,FALSE)))</f>
        <v>N/A</v>
      </c>
      <c r="AX196" t="str">
        <f>IF(ISBLANK(AL196),"N/A",AL196&gt;0.05)</f>
        <v>N/A</v>
      </c>
      <c r="AY196" t="str">
        <f>IF(ISBLANK(AO196),"N/A",AND(IF(AM196&gt;0,TRUE,FALSE),IF(AO196&lt;0.05,TRUE,FALSE)))</f>
        <v>N/A</v>
      </c>
      <c r="AZ196" t="str">
        <f>IF(ISBLANK(AO196),"N/A",AND(IF(AM196&lt;0,TRUE,FALSE),IF(AO196&lt;0.05,TRUE,FALSE)))</f>
        <v>N/A</v>
      </c>
      <c r="BA196" t="str">
        <f>IF(ISBLANK(AO196),"N/A",AO196&gt;0.05)</f>
        <v>N/A</v>
      </c>
      <c r="BB196" t="str">
        <f>IF(ISBLANK(AR196),"N/A",AND(IF(AP196&gt;0,TRUE,FALSE),IF(AR196&lt;0.05,TRUE,FALSE)))</f>
        <v>N/A</v>
      </c>
      <c r="BC196" t="str">
        <f>IF(ISBLANK(AR196),"N/A",AND(IF(AP196&lt;0,TRUE,FALSE),IF(AR196&lt;0.05,TRUE,FALSE)))</f>
        <v>N/A</v>
      </c>
      <c r="BD196" t="str">
        <f>IF(ISBLANK(AR196),"N/A",AR196&gt;0.05)</f>
        <v>N/A</v>
      </c>
    </row>
    <row r="197" spans="1:56" x14ac:dyDescent="0.25">
      <c r="A197" t="str">
        <f>INDEX('Country and Variable Crosswalk'!B:B, MATCH('Urban Science Awareness 2015'!B197, 'Country and Variable Crosswalk'!A:A, 0))</f>
        <v>QAT</v>
      </c>
      <c r="B197" s="1">
        <v>634</v>
      </c>
      <c r="C197" t="s">
        <v>201</v>
      </c>
      <c r="D197" t="str">
        <f>INDEX('Country and Variable Crosswalk'!P:P, MATCH('Urban Science Awareness 2015'!C197, 'Country and Variable Crosswalk'!O:O, 0))</f>
        <v>Nuclear waste</v>
      </c>
      <c r="E197">
        <f>IF(AS197=TRUE, 1, 0)</f>
        <v>0</v>
      </c>
      <c r="F197">
        <f>IF(AT197=TRUE, 1, 0)</f>
        <v>1</v>
      </c>
      <c r="G197">
        <f>IF(AU197=TRUE, 1, 0)</f>
        <v>0</v>
      </c>
      <c r="H197">
        <f>IF(AV197=TRUE, 1, 0)</f>
        <v>0</v>
      </c>
      <c r="I197">
        <f>IF(AW197=TRUE, 1, 0)</f>
        <v>0</v>
      </c>
      <c r="J197">
        <f>IF(AX197=TRUE, 1, 0)</f>
        <v>1</v>
      </c>
      <c r="K197">
        <f>IF(AY197=TRUE, 1, 0)</f>
        <v>0</v>
      </c>
      <c r="L197">
        <f>IF(AZ197=TRUE, 1, 0)</f>
        <v>0</v>
      </c>
      <c r="M197">
        <f>IF(BA197=TRUE, 1, 0)</f>
        <v>1</v>
      </c>
      <c r="N197">
        <f>IF(BB197=TRUE, 1, 0)</f>
        <v>1</v>
      </c>
      <c r="O197">
        <f>IF(BC197=TRUE, 1, 0)</f>
        <v>0</v>
      </c>
      <c r="P197">
        <f>IF(BD197=TRUE, 1, 0)</f>
        <v>0</v>
      </c>
      <c r="Q197">
        <v>20.130563545154391</v>
      </c>
      <c r="R197">
        <v>0.49762417224385536</v>
      </c>
      <c r="S197">
        <v>33.540294203286841</v>
      </c>
      <c r="T197">
        <v>0.59820443136851054</v>
      </c>
      <c r="U197">
        <v>30.180595737765909</v>
      </c>
      <c r="V197">
        <v>0.63147954815639606</v>
      </c>
      <c r="W197">
        <v>16.148546513792859</v>
      </c>
      <c r="X197">
        <v>0.49676784598995749</v>
      </c>
      <c r="Y197">
        <v>15.93063571394269</v>
      </c>
      <c r="Z197">
        <v>0.58023631132484565</v>
      </c>
      <c r="AA197">
        <v>32.197784058527184</v>
      </c>
      <c r="AB197">
        <v>0.6660632213029426</v>
      </c>
      <c r="AC197">
        <v>31.63188450316418</v>
      </c>
      <c r="AD197">
        <v>0.65557506569677426</v>
      </c>
      <c r="AE197">
        <v>20.239695724365959</v>
      </c>
      <c r="AF197">
        <v>0.53644644148727516</v>
      </c>
      <c r="AG197">
        <v>-4.199927831211701</v>
      </c>
      <c r="AH197">
        <v>0.74976947017070439</v>
      </c>
      <c r="AI197">
        <v>2.1235087818788864E-8</v>
      </c>
      <c r="AJ197">
        <v>-1.3425101447596575</v>
      </c>
      <c r="AK197">
        <v>0.8855384682714128</v>
      </c>
      <c r="AL197">
        <v>0.12950969363699649</v>
      </c>
      <c r="AM197">
        <v>1.4512887653982709</v>
      </c>
      <c r="AN197">
        <v>0.92862077488345951</v>
      </c>
      <c r="AO197">
        <v>0.11808945445552381</v>
      </c>
      <c r="AP197">
        <v>4.0911492105731</v>
      </c>
      <c r="AQ197">
        <v>0.75929247787911225</v>
      </c>
      <c r="AR197">
        <v>7.1203609399990469E-8</v>
      </c>
      <c r="AS197" t="b">
        <f>IF(ISBLANK(AI197),"N/A",AND(IF(AG197&gt;0,TRUE,FALSE),IF(AI197&lt;0.05,TRUE,FALSE)))</f>
        <v>0</v>
      </c>
      <c r="AT197" t="b">
        <f>IF(ISBLANK(AI197),"N/A",AND(IF(AG197&lt;0,TRUE,FALSE),IF(AI197&lt;0.05,TRUE,FALSE)))</f>
        <v>1</v>
      </c>
      <c r="AU197" t="b">
        <f>IF(ISBLANK(AI197),"N/A",AI197&gt;0.05)</f>
        <v>0</v>
      </c>
      <c r="AV197" t="b">
        <f>IF(ISBLANK(AL197),"N/A",AND(IF(AJ197&gt;0,TRUE,FALSE),IF(AL197&lt;0.05,TRUE,FALSE)))</f>
        <v>0</v>
      </c>
      <c r="AW197" t="b">
        <f>IF(ISBLANK(AL197),"N/A",AND(IF(AJ197&lt;0,TRUE,FALSE),IF(AL197&lt;0.05,TRUE,FALSE)))</f>
        <v>0</v>
      </c>
      <c r="AX197" t="b">
        <f>IF(ISBLANK(AL197),"N/A",AL197&gt;0.05)</f>
        <v>1</v>
      </c>
      <c r="AY197" t="b">
        <f>IF(ISBLANK(AO197),"N/A",AND(IF(AM197&gt;0,TRUE,FALSE),IF(AO197&lt;0.05,TRUE,FALSE)))</f>
        <v>0</v>
      </c>
      <c r="AZ197" t="b">
        <f>IF(ISBLANK(AO197),"N/A",AND(IF(AM197&lt;0,TRUE,FALSE),IF(AO197&lt;0.05,TRUE,FALSE)))</f>
        <v>0</v>
      </c>
      <c r="BA197" t="b">
        <f>IF(ISBLANK(AO197),"N/A",AO197&gt;0.05)</f>
        <v>1</v>
      </c>
      <c r="BB197" t="b">
        <f>IF(ISBLANK(AR197),"N/A",AND(IF(AP197&gt;0,TRUE,FALSE),IF(AR197&lt;0.05,TRUE,FALSE)))</f>
        <v>1</v>
      </c>
      <c r="BC197" t="b">
        <f>IF(ISBLANK(AR197),"N/A",AND(IF(AP197&lt;0,TRUE,FALSE),IF(AR197&lt;0.05,TRUE,FALSE)))</f>
        <v>0</v>
      </c>
      <c r="BD197" t="b">
        <f>IF(ISBLANK(AR197),"N/A",AR197&gt;0.05)</f>
        <v>0</v>
      </c>
    </row>
    <row r="198" spans="1:56" x14ac:dyDescent="0.25">
      <c r="A198" t="str">
        <f>INDEX('Country and Variable Crosswalk'!B:B, MATCH('Urban Science Awareness 2015'!B198, 'Country and Variable Crosswalk'!A:A, 0))</f>
        <v>ROU</v>
      </c>
      <c r="B198" s="1">
        <v>642</v>
      </c>
      <c r="C198" t="s">
        <v>201</v>
      </c>
      <c r="D198" t="str">
        <f>INDEX('Country and Variable Crosswalk'!P:P, MATCH('Urban Science Awareness 2015'!C198, 'Country and Variable Crosswalk'!O:O, 0))</f>
        <v>Nuclear waste</v>
      </c>
      <c r="E198">
        <f>IF(AS198=TRUE, 1, 0)</f>
        <v>0</v>
      </c>
      <c r="F198">
        <f>IF(AT198=TRUE, 1, 0)</f>
        <v>1</v>
      </c>
      <c r="G198">
        <f>IF(AU198=TRUE, 1, 0)</f>
        <v>0</v>
      </c>
      <c r="H198">
        <f>IF(AV198=TRUE, 1, 0)</f>
        <v>0</v>
      </c>
      <c r="I198">
        <f>IF(AW198=TRUE, 1, 0)</f>
        <v>0</v>
      </c>
      <c r="J198">
        <f>IF(AX198=TRUE, 1, 0)</f>
        <v>1</v>
      </c>
      <c r="K198">
        <f>IF(AY198=TRUE, 1, 0)</f>
        <v>0</v>
      </c>
      <c r="L198">
        <f>IF(AZ198=TRUE, 1, 0)</f>
        <v>0</v>
      </c>
      <c r="M198">
        <f>IF(BA198=TRUE, 1, 0)</f>
        <v>1</v>
      </c>
      <c r="N198">
        <f>IF(BB198=TRUE, 1, 0)</f>
        <v>0</v>
      </c>
      <c r="O198">
        <f>IF(BC198=TRUE, 1, 0)</f>
        <v>0</v>
      </c>
      <c r="P198">
        <f>IF(BD198=TRUE, 1, 0)</f>
        <v>1</v>
      </c>
      <c r="Q198">
        <v>13.157881966772621</v>
      </c>
      <c r="R198">
        <v>0.85029088465907321</v>
      </c>
      <c r="S198">
        <v>39.316674019034302</v>
      </c>
      <c r="T198">
        <v>0.97005623380103168</v>
      </c>
      <c r="U198">
        <v>34.86934953723771</v>
      </c>
      <c r="V198">
        <v>1.0915002272486545</v>
      </c>
      <c r="W198">
        <v>12.65609447695538</v>
      </c>
      <c r="X198">
        <v>0.68677598631372683</v>
      </c>
      <c r="Y198">
        <v>9.8171872156015283</v>
      </c>
      <c r="Z198">
        <v>1.0306969740130276</v>
      </c>
      <c r="AA198">
        <v>39.88416603464556</v>
      </c>
      <c r="AB198">
        <v>1.723066938329106</v>
      </c>
      <c r="AC198">
        <v>37.586115572938901</v>
      </c>
      <c r="AD198">
        <v>1.7090275936218662</v>
      </c>
      <c r="AE198">
        <v>12.71253117681402</v>
      </c>
      <c r="AF198">
        <v>1.0011564699224942</v>
      </c>
      <c r="AG198">
        <v>-3.3406947511710925</v>
      </c>
      <c r="AH198">
        <v>1.3252236528842709</v>
      </c>
      <c r="AI198">
        <v>1.1707056456872292E-2</v>
      </c>
      <c r="AJ198">
        <v>0.56749201561125773</v>
      </c>
      <c r="AK198">
        <v>2.0401443557022141</v>
      </c>
      <c r="AL198">
        <v>0.78088748401215025</v>
      </c>
      <c r="AM198">
        <v>2.7167660357011911</v>
      </c>
      <c r="AN198">
        <v>2.0495824414938677</v>
      </c>
      <c r="AO198">
        <v>0.18499817155551884</v>
      </c>
      <c r="AP198">
        <v>5.6436699858640083E-2</v>
      </c>
      <c r="AQ198">
        <v>1.234938463955616</v>
      </c>
      <c r="AR198">
        <v>0.96354935602982483</v>
      </c>
      <c r="AS198" t="b">
        <f>IF(ISBLANK(AI198),"N/A",AND(IF(AG198&gt;0,TRUE,FALSE),IF(AI198&lt;0.05,TRUE,FALSE)))</f>
        <v>0</v>
      </c>
      <c r="AT198" t="b">
        <f>IF(ISBLANK(AI198),"N/A",AND(IF(AG198&lt;0,TRUE,FALSE),IF(AI198&lt;0.05,TRUE,FALSE)))</f>
        <v>1</v>
      </c>
      <c r="AU198" t="b">
        <f>IF(ISBLANK(AI198),"N/A",AI198&gt;0.05)</f>
        <v>0</v>
      </c>
      <c r="AV198" t="b">
        <f>IF(ISBLANK(AL198),"N/A",AND(IF(AJ198&gt;0,TRUE,FALSE),IF(AL198&lt;0.05,TRUE,FALSE)))</f>
        <v>0</v>
      </c>
      <c r="AW198" t="b">
        <f>IF(ISBLANK(AL198),"N/A",AND(IF(AJ198&lt;0,TRUE,FALSE),IF(AL198&lt;0.05,TRUE,FALSE)))</f>
        <v>0</v>
      </c>
      <c r="AX198" t="b">
        <f>IF(ISBLANK(AL198),"N/A",AL198&gt;0.05)</f>
        <v>1</v>
      </c>
      <c r="AY198" t="b">
        <f>IF(ISBLANK(AO198),"N/A",AND(IF(AM198&gt;0,TRUE,FALSE),IF(AO198&lt;0.05,TRUE,FALSE)))</f>
        <v>0</v>
      </c>
      <c r="AZ198" t="b">
        <f>IF(ISBLANK(AO198),"N/A",AND(IF(AM198&lt;0,TRUE,FALSE),IF(AO198&lt;0.05,TRUE,FALSE)))</f>
        <v>0</v>
      </c>
      <c r="BA198" t="b">
        <f>IF(ISBLANK(AO198),"N/A",AO198&gt;0.05)</f>
        <v>1</v>
      </c>
      <c r="BB198" t="b">
        <f>IF(ISBLANK(AR198),"N/A",AND(IF(AP198&gt;0,TRUE,FALSE),IF(AR198&lt;0.05,TRUE,FALSE)))</f>
        <v>0</v>
      </c>
      <c r="BC198" t="b">
        <f>IF(ISBLANK(AR198),"N/A",AND(IF(AP198&lt;0,TRUE,FALSE),IF(AR198&lt;0.05,TRUE,FALSE)))</f>
        <v>0</v>
      </c>
      <c r="BD198" t="b">
        <f>IF(ISBLANK(AR198),"N/A",AR198&gt;0.05)</f>
        <v>1</v>
      </c>
    </row>
    <row r="199" spans="1:56" x14ac:dyDescent="0.25">
      <c r="A199" t="str">
        <f>INDEX('Country and Variable Crosswalk'!B:B, MATCH('Urban Science Awareness 2015'!B199, 'Country and Variable Crosswalk'!A:A, 0))</f>
        <v>RUS</v>
      </c>
      <c r="B199" s="1">
        <v>643</v>
      </c>
      <c r="C199" t="s">
        <v>201</v>
      </c>
      <c r="D199" t="str">
        <f>INDEX('Country and Variable Crosswalk'!P:P, MATCH('Urban Science Awareness 2015'!C199, 'Country and Variable Crosswalk'!O:O, 0))</f>
        <v>Nuclear waste</v>
      </c>
      <c r="E199">
        <f>IF(AS199=TRUE, 1, 0)</f>
        <v>0</v>
      </c>
      <c r="F199">
        <f>IF(AT199=TRUE, 1, 0)</f>
        <v>0</v>
      </c>
      <c r="G199">
        <f>IF(AU199=TRUE, 1, 0)</f>
        <v>1</v>
      </c>
      <c r="H199">
        <f>IF(AV199=TRUE, 1, 0)</f>
        <v>0</v>
      </c>
      <c r="I199">
        <f>IF(AW199=TRUE, 1, 0)</f>
        <v>0</v>
      </c>
      <c r="J199">
        <f>IF(AX199=TRUE, 1, 0)</f>
        <v>1</v>
      </c>
      <c r="K199">
        <f>IF(AY199=TRUE, 1, 0)</f>
        <v>0</v>
      </c>
      <c r="L199">
        <f>IF(AZ199=TRUE, 1, 0)</f>
        <v>0</v>
      </c>
      <c r="M199">
        <f>IF(BA199=TRUE, 1, 0)</f>
        <v>1</v>
      </c>
      <c r="N199">
        <f>IF(BB199=TRUE, 1, 0)</f>
        <v>0</v>
      </c>
      <c r="O199">
        <f>IF(BC199=TRUE, 1, 0)</f>
        <v>0</v>
      </c>
      <c r="P199">
        <f>IF(BD199=TRUE, 1, 0)</f>
        <v>1</v>
      </c>
      <c r="Q199">
        <v>5.8275173016515591</v>
      </c>
      <c r="R199">
        <v>0.62985680543796596</v>
      </c>
      <c r="S199">
        <v>24.08375887349856</v>
      </c>
      <c r="T199">
        <v>0.96155403428877306</v>
      </c>
      <c r="U199">
        <v>44.533500943082082</v>
      </c>
      <c r="V199">
        <v>1.0584966935353157</v>
      </c>
      <c r="W199">
        <v>25.555222881767801</v>
      </c>
      <c r="X199">
        <v>1.3068886950048957</v>
      </c>
      <c r="Y199">
        <v>4.4405385290696824</v>
      </c>
      <c r="Z199">
        <v>0.43008220659434876</v>
      </c>
      <c r="AA199">
        <v>23.795140291736072</v>
      </c>
      <c r="AB199">
        <v>1.4056048050359506</v>
      </c>
      <c r="AC199">
        <v>45.167332969252648</v>
      </c>
      <c r="AD199">
        <v>0.97049414155380653</v>
      </c>
      <c r="AE199">
        <v>26.59698820994161</v>
      </c>
      <c r="AF199">
        <v>1.2505920830150103</v>
      </c>
      <c r="AG199">
        <v>-1.3869787725818767</v>
      </c>
      <c r="AH199">
        <v>0.71904639064511877</v>
      </c>
      <c r="AI199">
        <v>5.3741518268170835E-2</v>
      </c>
      <c r="AJ199">
        <v>-0.28861858176248845</v>
      </c>
      <c r="AK199">
        <v>1.50805896631151</v>
      </c>
      <c r="AL199">
        <v>0.8482246378773074</v>
      </c>
      <c r="AM199">
        <v>0.63383202617056611</v>
      </c>
      <c r="AN199">
        <v>1.4547632886766333</v>
      </c>
      <c r="AO199">
        <v>0.663058565086873</v>
      </c>
      <c r="AP199">
        <v>1.0417653281738097</v>
      </c>
      <c r="AQ199">
        <v>1.738557889899756</v>
      </c>
      <c r="AR199">
        <v>0.54903129997283573</v>
      </c>
      <c r="AS199" t="b">
        <f>IF(ISBLANK(AI199),"N/A",AND(IF(AG199&gt;0,TRUE,FALSE),IF(AI199&lt;0.05,TRUE,FALSE)))</f>
        <v>0</v>
      </c>
      <c r="AT199" t="b">
        <f>IF(ISBLANK(AI199),"N/A",AND(IF(AG199&lt;0,TRUE,FALSE),IF(AI199&lt;0.05,TRUE,FALSE)))</f>
        <v>0</v>
      </c>
      <c r="AU199" t="b">
        <f>IF(ISBLANK(AI199),"N/A",AI199&gt;0.05)</f>
        <v>1</v>
      </c>
      <c r="AV199" t="b">
        <f>IF(ISBLANK(AL199),"N/A",AND(IF(AJ199&gt;0,TRUE,FALSE),IF(AL199&lt;0.05,TRUE,FALSE)))</f>
        <v>0</v>
      </c>
      <c r="AW199" t="b">
        <f>IF(ISBLANK(AL199),"N/A",AND(IF(AJ199&lt;0,TRUE,FALSE),IF(AL199&lt;0.05,TRUE,FALSE)))</f>
        <v>0</v>
      </c>
      <c r="AX199" t="b">
        <f>IF(ISBLANK(AL199),"N/A",AL199&gt;0.05)</f>
        <v>1</v>
      </c>
      <c r="AY199" t="b">
        <f>IF(ISBLANK(AO199),"N/A",AND(IF(AM199&gt;0,TRUE,FALSE),IF(AO199&lt;0.05,TRUE,FALSE)))</f>
        <v>0</v>
      </c>
      <c r="AZ199" t="b">
        <f>IF(ISBLANK(AO199),"N/A",AND(IF(AM199&lt;0,TRUE,FALSE),IF(AO199&lt;0.05,TRUE,FALSE)))</f>
        <v>0</v>
      </c>
      <c r="BA199" t="b">
        <f>IF(ISBLANK(AO199),"N/A",AO199&gt;0.05)</f>
        <v>1</v>
      </c>
      <c r="BB199" t="b">
        <f>IF(ISBLANK(AR199),"N/A",AND(IF(AP199&gt;0,TRUE,FALSE),IF(AR199&lt;0.05,TRUE,FALSE)))</f>
        <v>0</v>
      </c>
      <c r="BC199" t="b">
        <f>IF(ISBLANK(AR199),"N/A",AND(IF(AP199&lt;0,TRUE,FALSE),IF(AR199&lt;0.05,TRUE,FALSE)))</f>
        <v>0</v>
      </c>
      <c r="BD199" t="b">
        <f>IF(ISBLANK(AR199),"N/A",AR199&gt;0.05)</f>
        <v>1</v>
      </c>
    </row>
    <row r="200" spans="1:56" x14ac:dyDescent="0.25">
      <c r="A200" t="str">
        <f>INDEX('Country and Variable Crosswalk'!B:B, MATCH('Urban Science Awareness 2015'!B200, 'Country and Variable Crosswalk'!A:A, 0))</f>
        <v>SGP</v>
      </c>
      <c r="B200" s="1">
        <v>702</v>
      </c>
      <c r="C200" t="s">
        <v>201</v>
      </c>
      <c r="D200" t="str">
        <f>INDEX('Country and Variable Crosswalk'!P:P, MATCH('Urban Science Awareness 2015'!C200, 'Country and Variable Crosswalk'!O:O, 0))</f>
        <v>Nuclear waste</v>
      </c>
      <c r="E200">
        <f>IF(AS200=TRUE, 1, 0)</f>
        <v>0</v>
      </c>
      <c r="F200">
        <f>IF(AT200=TRUE, 1, 0)</f>
        <v>0</v>
      </c>
      <c r="G200">
        <f>IF(AU200=TRUE, 1, 0)</f>
        <v>0</v>
      </c>
      <c r="H200">
        <f>IF(AV200=TRUE, 1, 0)</f>
        <v>0</v>
      </c>
      <c r="I200">
        <f>IF(AW200=TRUE, 1, 0)</f>
        <v>0</v>
      </c>
      <c r="J200">
        <f>IF(AX200=TRUE, 1, 0)</f>
        <v>0</v>
      </c>
      <c r="K200">
        <f>IF(AY200=TRUE, 1, 0)</f>
        <v>0</v>
      </c>
      <c r="L200">
        <f>IF(AZ200=TRUE, 1, 0)</f>
        <v>0</v>
      </c>
      <c r="M200">
        <f>IF(BA200=TRUE, 1, 0)</f>
        <v>0</v>
      </c>
      <c r="N200">
        <f>IF(BB200=TRUE, 1, 0)</f>
        <v>0</v>
      </c>
      <c r="O200">
        <f>IF(BC200=TRUE, 1, 0)</f>
        <v>0</v>
      </c>
      <c r="P200">
        <f>IF(BD200=TRUE, 1, 0)</f>
        <v>0</v>
      </c>
      <c r="Q200">
        <v>0</v>
      </c>
      <c r="S200">
        <v>0</v>
      </c>
      <c r="U200">
        <v>0</v>
      </c>
      <c r="W200">
        <v>0</v>
      </c>
      <c r="Y200">
        <v>9.967858673135952</v>
      </c>
      <c r="Z200">
        <v>0.41661278862723705</v>
      </c>
      <c r="AA200">
        <v>44.087882315306963</v>
      </c>
      <c r="AB200">
        <v>0.74134582148447159</v>
      </c>
      <c r="AC200">
        <v>34.401606348240968</v>
      </c>
      <c r="AD200">
        <v>0.79847479702178203</v>
      </c>
      <c r="AE200">
        <v>11.54265266331614</v>
      </c>
      <c r="AF200">
        <v>0.51291566219899498</v>
      </c>
      <c r="AG200">
        <v>0</v>
      </c>
      <c r="AJ200">
        <v>0</v>
      </c>
      <c r="AM200">
        <v>0</v>
      </c>
      <c r="AP200">
        <v>0</v>
      </c>
      <c r="AS200" t="str">
        <f>IF(ISBLANK(AI200),"N/A",AND(IF(AG200&gt;0,TRUE,FALSE),IF(AI200&lt;0.05,TRUE,FALSE)))</f>
        <v>N/A</v>
      </c>
      <c r="AT200" t="str">
        <f>IF(ISBLANK(AI200),"N/A",AND(IF(AG200&lt;0,TRUE,FALSE),IF(AI200&lt;0.05,TRUE,FALSE)))</f>
        <v>N/A</v>
      </c>
      <c r="AU200" t="str">
        <f>IF(ISBLANK(AI200),"N/A",AI200&gt;0.05)</f>
        <v>N/A</v>
      </c>
      <c r="AV200" t="str">
        <f>IF(ISBLANK(AL200),"N/A",AND(IF(AJ200&gt;0,TRUE,FALSE),IF(AL200&lt;0.05,TRUE,FALSE)))</f>
        <v>N/A</v>
      </c>
      <c r="AW200" t="str">
        <f>IF(ISBLANK(AL200),"N/A",AND(IF(AJ200&lt;0,TRUE,FALSE),IF(AL200&lt;0.05,TRUE,FALSE)))</f>
        <v>N/A</v>
      </c>
      <c r="AX200" t="str">
        <f>IF(ISBLANK(AL200),"N/A",AL200&gt;0.05)</f>
        <v>N/A</v>
      </c>
      <c r="AY200" t="str">
        <f>IF(ISBLANK(AO200),"N/A",AND(IF(AM200&gt;0,TRUE,FALSE),IF(AO200&lt;0.05,TRUE,FALSE)))</f>
        <v>N/A</v>
      </c>
      <c r="AZ200" t="str">
        <f>IF(ISBLANK(AO200),"N/A",AND(IF(AM200&lt;0,TRUE,FALSE),IF(AO200&lt;0.05,TRUE,FALSE)))</f>
        <v>N/A</v>
      </c>
      <c r="BA200" t="str">
        <f>IF(ISBLANK(AO200),"N/A",AO200&gt;0.05)</f>
        <v>N/A</v>
      </c>
      <c r="BB200" t="str">
        <f>IF(ISBLANK(AR200),"N/A",AND(IF(AP200&gt;0,TRUE,FALSE),IF(AR200&lt;0.05,TRUE,FALSE)))</f>
        <v>N/A</v>
      </c>
      <c r="BC200" t="str">
        <f>IF(ISBLANK(AR200),"N/A",AND(IF(AP200&lt;0,TRUE,FALSE),IF(AR200&lt;0.05,TRUE,FALSE)))</f>
        <v>N/A</v>
      </c>
      <c r="BD200" t="str">
        <f>IF(ISBLANK(AR200),"N/A",AR200&gt;0.05)</f>
        <v>N/A</v>
      </c>
    </row>
    <row r="201" spans="1:56" x14ac:dyDescent="0.25">
      <c r="A201" t="str">
        <f>INDEX('Country and Variable Crosswalk'!B:B, MATCH('Urban Science Awareness 2015'!B201, 'Country and Variable Crosswalk'!A:A, 0))</f>
        <v>SVK</v>
      </c>
      <c r="B201" s="1">
        <v>703</v>
      </c>
      <c r="C201" t="s">
        <v>201</v>
      </c>
      <c r="D201" t="str">
        <f>INDEX('Country and Variable Crosswalk'!P:P, MATCH('Urban Science Awareness 2015'!C201, 'Country and Variable Crosswalk'!O:O, 0))</f>
        <v>Nuclear waste</v>
      </c>
      <c r="E201">
        <f>IF(AS201=TRUE, 1, 0)</f>
        <v>0</v>
      </c>
      <c r="F201">
        <f>IF(AT201=TRUE, 1, 0)</f>
        <v>1</v>
      </c>
      <c r="G201">
        <f>IF(AU201=TRUE, 1, 0)</f>
        <v>0</v>
      </c>
      <c r="H201">
        <f>IF(AV201=TRUE, 1, 0)</f>
        <v>0</v>
      </c>
      <c r="I201">
        <f>IF(AW201=TRUE, 1, 0)</f>
        <v>0</v>
      </c>
      <c r="J201">
        <f>IF(AX201=TRUE, 1, 0)</f>
        <v>1</v>
      </c>
      <c r="K201">
        <f>IF(AY201=TRUE, 1, 0)</f>
        <v>0</v>
      </c>
      <c r="L201">
        <f>IF(AZ201=TRUE, 1, 0)</f>
        <v>0</v>
      </c>
      <c r="M201">
        <f>IF(BA201=TRUE, 1, 0)</f>
        <v>1</v>
      </c>
      <c r="N201">
        <f>IF(BB201=TRUE, 1, 0)</f>
        <v>0</v>
      </c>
      <c r="O201">
        <f>IF(BC201=TRUE, 1, 0)</f>
        <v>0</v>
      </c>
      <c r="P201">
        <f>IF(BD201=TRUE, 1, 0)</f>
        <v>1</v>
      </c>
      <c r="Q201">
        <v>9.7876280558761621</v>
      </c>
      <c r="R201">
        <v>0.53135334997251871</v>
      </c>
      <c r="S201">
        <v>33.877529319875087</v>
      </c>
      <c r="T201">
        <v>0.77158838017214371</v>
      </c>
      <c r="U201">
        <v>39.488677670809103</v>
      </c>
      <c r="V201">
        <v>0.69330836299160015</v>
      </c>
      <c r="W201">
        <v>16.84616495343964</v>
      </c>
      <c r="X201">
        <v>0.67518803061744359</v>
      </c>
      <c r="Y201">
        <v>6.3175684774083454</v>
      </c>
      <c r="Z201">
        <v>1.0404352900061715</v>
      </c>
      <c r="AA201">
        <v>35.599295583545342</v>
      </c>
      <c r="AB201">
        <v>2.5198727455243506</v>
      </c>
      <c r="AC201">
        <v>41.754219806049854</v>
      </c>
      <c r="AD201">
        <v>2.3444050786084407</v>
      </c>
      <c r="AE201">
        <v>16.328916132996461</v>
      </c>
      <c r="AF201">
        <v>1.7192031190422292</v>
      </c>
      <c r="AG201">
        <v>-3.4700595784678168</v>
      </c>
      <c r="AH201">
        <v>1.1539427953661452</v>
      </c>
      <c r="AI201">
        <v>2.637242624794625E-3</v>
      </c>
      <c r="AJ201">
        <v>1.7217662636702542</v>
      </c>
      <c r="AK201">
        <v>2.6981325692572034</v>
      </c>
      <c r="AL201">
        <v>0.52338738818925257</v>
      </c>
      <c r="AM201">
        <v>2.2655421352407501</v>
      </c>
      <c r="AN201">
        <v>2.4713678479918881</v>
      </c>
      <c r="AO201">
        <v>0.35929154599134677</v>
      </c>
      <c r="AP201">
        <v>-0.51724882044317866</v>
      </c>
      <c r="AQ201">
        <v>1.9010016678789379</v>
      </c>
      <c r="AR201">
        <v>0.78555068421647567</v>
      </c>
      <c r="AS201" t="b">
        <f>IF(ISBLANK(AI201),"N/A",AND(IF(AG201&gt;0,TRUE,FALSE),IF(AI201&lt;0.05,TRUE,FALSE)))</f>
        <v>0</v>
      </c>
      <c r="AT201" t="b">
        <f>IF(ISBLANK(AI201),"N/A",AND(IF(AG201&lt;0,TRUE,FALSE),IF(AI201&lt;0.05,TRUE,FALSE)))</f>
        <v>1</v>
      </c>
      <c r="AU201" t="b">
        <f>IF(ISBLANK(AI201),"N/A",AI201&gt;0.05)</f>
        <v>0</v>
      </c>
      <c r="AV201" t="b">
        <f>IF(ISBLANK(AL201),"N/A",AND(IF(AJ201&gt;0,TRUE,FALSE),IF(AL201&lt;0.05,TRUE,FALSE)))</f>
        <v>0</v>
      </c>
      <c r="AW201" t="b">
        <f>IF(ISBLANK(AL201),"N/A",AND(IF(AJ201&lt;0,TRUE,FALSE),IF(AL201&lt;0.05,TRUE,FALSE)))</f>
        <v>0</v>
      </c>
      <c r="AX201" t="b">
        <f>IF(ISBLANK(AL201),"N/A",AL201&gt;0.05)</f>
        <v>1</v>
      </c>
      <c r="AY201" t="b">
        <f>IF(ISBLANK(AO201),"N/A",AND(IF(AM201&gt;0,TRUE,FALSE),IF(AO201&lt;0.05,TRUE,FALSE)))</f>
        <v>0</v>
      </c>
      <c r="AZ201" t="b">
        <f>IF(ISBLANK(AO201),"N/A",AND(IF(AM201&lt;0,TRUE,FALSE),IF(AO201&lt;0.05,TRUE,FALSE)))</f>
        <v>0</v>
      </c>
      <c r="BA201" t="b">
        <f>IF(ISBLANK(AO201),"N/A",AO201&gt;0.05)</f>
        <v>1</v>
      </c>
      <c r="BB201" t="b">
        <f>IF(ISBLANK(AR201),"N/A",AND(IF(AP201&gt;0,TRUE,FALSE),IF(AR201&lt;0.05,TRUE,FALSE)))</f>
        <v>0</v>
      </c>
      <c r="BC201" t="b">
        <f>IF(ISBLANK(AR201),"N/A",AND(IF(AP201&lt;0,TRUE,FALSE),IF(AR201&lt;0.05,TRUE,FALSE)))</f>
        <v>0</v>
      </c>
      <c r="BD201" t="b">
        <f>IF(ISBLANK(AR201),"N/A",AR201&gt;0.05)</f>
        <v>1</v>
      </c>
    </row>
    <row r="202" spans="1:56" x14ac:dyDescent="0.25">
      <c r="A202" t="str">
        <f>INDEX('Country and Variable Crosswalk'!B:B, MATCH('Urban Science Awareness 2015'!B202, 'Country and Variable Crosswalk'!A:A, 0))</f>
        <v>VNM</v>
      </c>
      <c r="B202" s="1">
        <v>704</v>
      </c>
      <c r="C202" t="s">
        <v>201</v>
      </c>
      <c r="D202" t="str">
        <f>INDEX('Country and Variable Crosswalk'!P:P, MATCH('Urban Science Awareness 2015'!C202, 'Country and Variable Crosswalk'!O:O, 0))</f>
        <v>Nuclear waste</v>
      </c>
      <c r="E202">
        <f>IF(AS202=TRUE, 1, 0)</f>
        <v>0</v>
      </c>
      <c r="F202">
        <f>IF(AT202=TRUE, 1, 0)</f>
        <v>0</v>
      </c>
      <c r="G202">
        <f>IF(AU202=TRUE, 1, 0)</f>
        <v>1</v>
      </c>
      <c r="H202">
        <f>IF(AV202=TRUE, 1, 0)</f>
        <v>0</v>
      </c>
      <c r="I202">
        <f>IF(AW202=TRUE, 1, 0)</f>
        <v>0</v>
      </c>
      <c r="J202">
        <f>IF(AX202=TRUE, 1, 0)</f>
        <v>1</v>
      </c>
      <c r="K202">
        <f>IF(AY202=TRUE, 1, 0)</f>
        <v>0</v>
      </c>
      <c r="L202">
        <f>IF(AZ202=TRUE, 1, 0)</f>
        <v>0</v>
      </c>
      <c r="M202">
        <f>IF(BA202=TRUE, 1, 0)</f>
        <v>1</v>
      </c>
      <c r="N202">
        <f>IF(BB202=TRUE, 1, 0)</f>
        <v>0</v>
      </c>
      <c r="O202">
        <f>IF(BC202=TRUE, 1, 0)</f>
        <v>0</v>
      </c>
      <c r="P202">
        <f>IF(BD202=TRUE, 1, 0)</f>
        <v>1</v>
      </c>
      <c r="Q202">
        <v>13.11136763565624</v>
      </c>
      <c r="R202">
        <v>0.6984386565748989</v>
      </c>
      <c r="S202">
        <v>54.379572939757601</v>
      </c>
      <c r="T202">
        <v>1.0854056086420645</v>
      </c>
      <c r="U202">
        <v>26.381189871278131</v>
      </c>
      <c r="V202">
        <v>0.94166951698135681</v>
      </c>
      <c r="W202">
        <v>6.1278695533080176</v>
      </c>
      <c r="X202">
        <v>0.71561885059360908</v>
      </c>
      <c r="Y202">
        <v>13.681730430638719</v>
      </c>
      <c r="Z202">
        <v>1.7304151239789889</v>
      </c>
      <c r="AA202">
        <v>55.719894021473138</v>
      </c>
      <c r="AB202">
        <v>1.4304579460588172</v>
      </c>
      <c r="AC202">
        <v>25.913595056065169</v>
      </c>
      <c r="AD202">
        <v>1.5952505752092392</v>
      </c>
      <c r="AE202">
        <v>4.6847804918229583</v>
      </c>
      <c r="AF202">
        <v>0.64515340374321417</v>
      </c>
      <c r="AG202">
        <v>0.57036279498247922</v>
      </c>
      <c r="AH202">
        <v>1.8790768892379468</v>
      </c>
      <c r="AI202">
        <v>0.76148331752476084</v>
      </c>
      <c r="AJ202">
        <v>1.3403210817155369</v>
      </c>
      <c r="AK202">
        <v>1.8359491932204344</v>
      </c>
      <c r="AL202">
        <v>0.46536415912509449</v>
      </c>
      <c r="AM202">
        <v>-0.46759481521296209</v>
      </c>
      <c r="AN202">
        <v>1.9153524839874929</v>
      </c>
      <c r="AO202">
        <v>0.80713021419545405</v>
      </c>
      <c r="AP202">
        <v>-1.4430890614850593</v>
      </c>
      <c r="AQ202">
        <v>0.86656527294189112</v>
      </c>
      <c r="AR202">
        <v>9.5853398915964033E-2</v>
      </c>
      <c r="AS202" t="b">
        <f>IF(ISBLANK(AI202),"N/A",AND(IF(AG202&gt;0,TRUE,FALSE),IF(AI202&lt;0.05,TRUE,FALSE)))</f>
        <v>0</v>
      </c>
      <c r="AT202" t="b">
        <f>IF(ISBLANK(AI202),"N/A",AND(IF(AG202&lt;0,TRUE,FALSE),IF(AI202&lt;0.05,TRUE,FALSE)))</f>
        <v>0</v>
      </c>
      <c r="AU202" t="b">
        <f>IF(ISBLANK(AI202),"N/A",AI202&gt;0.05)</f>
        <v>1</v>
      </c>
      <c r="AV202" t="b">
        <f>IF(ISBLANK(AL202),"N/A",AND(IF(AJ202&gt;0,TRUE,FALSE),IF(AL202&lt;0.05,TRUE,FALSE)))</f>
        <v>0</v>
      </c>
      <c r="AW202" t="b">
        <f>IF(ISBLANK(AL202),"N/A",AND(IF(AJ202&lt;0,TRUE,FALSE),IF(AL202&lt;0.05,TRUE,FALSE)))</f>
        <v>0</v>
      </c>
      <c r="AX202" t="b">
        <f>IF(ISBLANK(AL202),"N/A",AL202&gt;0.05)</f>
        <v>1</v>
      </c>
      <c r="AY202" t="b">
        <f>IF(ISBLANK(AO202),"N/A",AND(IF(AM202&gt;0,TRUE,FALSE),IF(AO202&lt;0.05,TRUE,FALSE)))</f>
        <v>0</v>
      </c>
      <c r="AZ202" t="b">
        <f>IF(ISBLANK(AO202),"N/A",AND(IF(AM202&lt;0,TRUE,FALSE),IF(AO202&lt;0.05,TRUE,FALSE)))</f>
        <v>0</v>
      </c>
      <c r="BA202" t="b">
        <f>IF(ISBLANK(AO202),"N/A",AO202&gt;0.05)</f>
        <v>1</v>
      </c>
      <c r="BB202" t="b">
        <f>IF(ISBLANK(AR202),"N/A",AND(IF(AP202&gt;0,TRUE,FALSE),IF(AR202&lt;0.05,TRUE,FALSE)))</f>
        <v>0</v>
      </c>
      <c r="BC202" t="b">
        <f>IF(ISBLANK(AR202),"N/A",AND(IF(AP202&lt;0,TRUE,FALSE),IF(AR202&lt;0.05,TRUE,FALSE)))</f>
        <v>0</v>
      </c>
      <c r="BD202" t="b">
        <f>IF(ISBLANK(AR202),"N/A",AR202&gt;0.05)</f>
        <v>1</v>
      </c>
    </row>
    <row r="203" spans="1:56" x14ac:dyDescent="0.25">
      <c r="A203" t="str">
        <f>INDEX('Country and Variable Crosswalk'!B:B, MATCH('Urban Science Awareness 2015'!B203, 'Country and Variable Crosswalk'!A:A, 0))</f>
        <v>SVN</v>
      </c>
      <c r="B203" s="1">
        <v>705</v>
      </c>
      <c r="C203" t="s">
        <v>201</v>
      </c>
      <c r="D203" t="str">
        <f>INDEX('Country and Variable Crosswalk'!P:P, MATCH('Urban Science Awareness 2015'!C203, 'Country and Variable Crosswalk'!O:O, 0))</f>
        <v>Nuclear waste</v>
      </c>
      <c r="E203">
        <f>IF(AS203=TRUE, 1, 0)</f>
        <v>0</v>
      </c>
      <c r="F203">
        <f>IF(AT203=TRUE, 1, 0)</f>
        <v>0</v>
      </c>
      <c r="G203">
        <f>IF(AU203=TRUE, 1, 0)</f>
        <v>1</v>
      </c>
      <c r="H203">
        <f>IF(AV203=TRUE, 1, 0)</f>
        <v>0</v>
      </c>
      <c r="I203">
        <f>IF(AW203=TRUE, 1, 0)</f>
        <v>0</v>
      </c>
      <c r="J203">
        <f>IF(AX203=TRUE, 1, 0)</f>
        <v>1</v>
      </c>
      <c r="K203">
        <f>IF(AY203=TRUE, 1, 0)</f>
        <v>0</v>
      </c>
      <c r="L203">
        <f>IF(AZ203=TRUE, 1, 0)</f>
        <v>0</v>
      </c>
      <c r="M203">
        <f>IF(BA203=TRUE, 1, 0)</f>
        <v>1</v>
      </c>
      <c r="N203">
        <f>IF(BB203=TRUE, 1, 0)</f>
        <v>0</v>
      </c>
      <c r="O203">
        <f>IF(BC203=TRUE, 1, 0)</f>
        <v>0</v>
      </c>
      <c r="P203">
        <f>IF(BD203=TRUE, 1, 0)</f>
        <v>1</v>
      </c>
      <c r="Q203">
        <v>6.3823278542136253</v>
      </c>
      <c r="R203">
        <v>0.45168299053175265</v>
      </c>
      <c r="S203">
        <v>38.384367688658592</v>
      </c>
      <c r="T203">
        <v>0.99309021509171713</v>
      </c>
      <c r="U203">
        <v>43.428173144158208</v>
      </c>
      <c r="V203">
        <v>1.0213487450884</v>
      </c>
      <c r="W203">
        <v>11.80513131296958</v>
      </c>
      <c r="X203">
        <v>0.66808241444740912</v>
      </c>
      <c r="Y203">
        <v>5.8191905550802323</v>
      </c>
      <c r="Z203">
        <v>0.69607000663782659</v>
      </c>
      <c r="AA203">
        <v>38.122526862851871</v>
      </c>
      <c r="AB203">
        <v>1.8329027499347228</v>
      </c>
      <c r="AC203">
        <v>44.077191120221478</v>
      </c>
      <c r="AD203">
        <v>1.7948815528795163</v>
      </c>
      <c r="AE203">
        <v>11.98109146184642</v>
      </c>
      <c r="AF203">
        <v>1.1471439065585449</v>
      </c>
      <c r="AG203">
        <v>-0.56313729913339294</v>
      </c>
      <c r="AH203">
        <v>0.85405098510698085</v>
      </c>
      <c r="AI203">
        <v>0.50965692305987931</v>
      </c>
      <c r="AJ203">
        <v>-0.26184082580672197</v>
      </c>
      <c r="AK203">
        <v>2.1386268972993543</v>
      </c>
      <c r="AL203">
        <v>0.90255524619548977</v>
      </c>
      <c r="AM203">
        <v>0.64901797606326994</v>
      </c>
      <c r="AN203">
        <v>2.0941502025356518</v>
      </c>
      <c r="AO203">
        <v>0.75662217633414697</v>
      </c>
      <c r="AP203">
        <v>0.17596014887683964</v>
      </c>
      <c r="AQ203">
        <v>1.2681939710031078</v>
      </c>
      <c r="AR203">
        <v>0.88964880546894276</v>
      </c>
      <c r="AS203" t="b">
        <f>IF(ISBLANK(AI203),"N/A",AND(IF(AG203&gt;0,TRUE,FALSE),IF(AI203&lt;0.05,TRUE,FALSE)))</f>
        <v>0</v>
      </c>
      <c r="AT203" t="b">
        <f>IF(ISBLANK(AI203),"N/A",AND(IF(AG203&lt;0,TRUE,FALSE),IF(AI203&lt;0.05,TRUE,FALSE)))</f>
        <v>0</v>
      </c>
      <c r="AU203" t="b">
        <f>IF(ISBLANK(AI203),"N/A",AI203&gt;0.05)</f>
        <v>1</v>
      </c>
      <c r="AV203" t="b">
        <f>IF(ISBLANK(AL203),"N/A",AND(IF(AJ203&gt;0,TRUE,FALSE),IF(AL203&lt;0.05,TRUE,FALSE)))</f>
        <v>0</v>
      </c>
      <c r="AW203" t="b">
        <f>IF(ISBLANK(AL203),"N/A",AND(IF(AJ203&lt;0,TRUE,FALSE),IF(AL203&lt;0.05,TRUE,FALSE)))</f>
        <v>0</v>
      </c>
      <c r="AX203" t="b">
        <f>IF(ISBLANK(AL203),"N/A",AL203&gt;0.05)</f>
        <v>1</v>
      </c>
      <c r="AY203" t="b">
        <f>IF(ISBLANK(AO203),"N/A",AND(IF(AM203&gt;0,TRUE,FALSE),IF(AO203&lt;0.05,TRUE,FALSE)))</f>
        <v>0</v>
      </c>
      <c r="AZ203" t="b">
        <f>IF(ISBLANK(AO203),"N/A",AND(IF(AM203&lt;0,TRUE,FALSE),IF(AO203&lt;0.05,TRUE,FALSE)))</f>
        <v>0</v>
      </c>
      <c r="BA203" t="b">
        <f>IF(ISBLANK(AO203),"N/A",AO203&gt;0.05)</f>
        <v>1</v>
      </c>
      <c r="BB203" t="b">
        <f>IF(ISBLANK(AR203),"N/A",AND(IF(AP203&gt;0,TRUE,FALSE),IF(AR203&lt;0.05,TRUE,FALSE)))</f>
        <v>0</v>
      </c>
      <c r="BC203" t="b">
        <f>IF(ISBLANK(AR203),"N/A",AND(IF(AP203&lt;0,TRUE,FALSE),IF(AR203&lt;0.05,TRUE,FALSE)))</f>
        <v>0</v>
      </c>
      <c r="BD203" t="b">
        <f>IF(ISBLANK(AR203),"N/A",AR203&gt;0.05)</f>
        <v>1</v>
      </c>
    </row>
    <row r="204" spans="1:56" x14ac:dyDescent="0.25">
      <c r="A204" t="str">
        <f>INDEX('Country and Variable Crosswalk'!B:B, MATCH('Urban Science Awareness 2015'!B204, 'Country and Variable Crosswalk'!A:A, 0))</f>
        <v>ESP</v>
      </c>
      <c r="B204" s="1">
        <v>724</v>
      </c>
      <c r="C204" t="s">
        <v>201</v>
      </c>
      <c r="D204" t="str">
        <f>INDEX('Country and Variable Crosswalk'!P:P, MATCH('Urban Science Awareness 2015'!C204, 'Country and Variable Crosswalk'!O:O, 0))</f>
        <v>Nuclear waste</v>
      </c>
      <c r="E204">
        <f>IF(AS204=TRUE, 1, 0)</f>
        <v>0</v>
      </c>
      <c r="F204">
        <f>IF(AT204=TRUE, 1, 0)</f>
        <v>0</v>
      </c>
      <c r="G204">
        <f>IF(AU204=TRUE, 1, 0)</f>
        <v>1</v>
      </c>
      <c r="H204">
        <f>IF(AV204=TRUE, 1, 0)</f>
        <v>0</v>
      </c>
      <c r="I204">
        <f>IF(AW204=TRUE, 1, 0)</f>
        <v>1</v>
      </c>
      <c r="J204">
        <f>IF(AX204=TRUE, 1, 0)</f>
        <v>0</v>
      </c>
      <c r="K204">
        <f>IF(AY204=TRUE, 1, 0)</f>
        <v>0</v>
      </c>
      <c r="L204">
        <f>IF(AZ204=TRUE, 1, 0)</f>
        <v>0</v>
      </c>
      <c r="M204">
        <f>IF(BA204=TRUE, 1, 0)</f>
        <v>1</v>
      </c>
      <c r="N204">
        <f>IF(BB204=TRUE, 1, 0)</f>
        <v>0</v>
      </c>
      <c r="O204">
        <f>IF(BC204=TRUE, 1, 0)</f>
        <v>0</v>
      </c>
      <c r="P204">
        <f>IF(BD204=TRUE, 1, 0)</f>
        <v>1</v>
      </c>
      <c r="Q204">
        <v>5.1803969416157374</v>
      </c>
      <c r="R204">
        <v>0.41730689102045176</v>
      </c>
      <c r="S204">
        <v>39.787643730595804</v>
      </c>
      <c r="T204">
        <v>0.877587597654367</v>
      </c>
      <c r="U204">
        <v>41.582541915209497</v>
      </c>
      <c r="V204">
        <v>0.83265284894980296</v>
      </c>
      <c r="W204">
        <v>13.44941741257897</v>
      </c>
      <c r="X204">
        <v>0.68892492929754257</v>
      </c>
      <c r="Y204">
        <v>6.0678232268117656</v>
      </c>
      <c r="Z204">
        <v>0.61001653425515545</v>
      </c>
      <c r="AA204">
        <v>36.035716244164632</v>
      </c>
      <c r="AB204">
        <v>1.1621134699079119</v>
      </c>
      <c r="AC204">
        <v>43.184986554363007</v>
      </c>
      <c r="AD204">
        <v>1.2110180677149081</v>
      </c>
      <c r="AE204">
        <v>14.71147397466058</v>
      </c>
      <c r="AF204">
        <v>0.87949516524850491</v>
      </c>
      <c r="AG204">
        <v>0.88742628519602818</v>
      </c>
      <c r="AH204">
        <v>0.72458675188654686</v>
      </c>
      <c r="AI204">
        <v>0.22067532707951037</v>
      </c>
      <c r="AJ204">
        <v>-3.7519274864311711</v>
      </c>
      <c r="AK204">
        <v>1.3787961517180796</v>
      </c>
      <c r="AL204">
        <v>6.5052902506401132E-3</v>
      </c>
      <c r="AM204">
        <v>1.6024446391535108</v>
      </c>
      <c r="AN204">
        <v>1.4184982277282516</v>
      </c>
      <c r="AO204">
        <v>0.25861240664084373</v>
      </c>
      <c r="AP204">
        <v>1.2620565620816091</v>
      </c>
      <c r="AQ204">
        <v>1.1084141148792233</v>
      </c>
      <c r="AR204">
        <v>0.25486391057908353</v>
      </c>
      <c r="AS204" t="b">
        <f>IF(ISBLANK(AI204),"N/A",AND(IF(AG204&gt;0,TRUE,FALSE),IF(AI204&lt;0.05,TRUE,FALSE)))</f>
        <v>0</v>
      </c>
      <c r="AT204" t="b">
        <f>IF(ISBLANK(AI204),"N/A",AND(IF(AG204&lt;0,TRUE,FALSE),IF(AI204&lt;0.05,TRUE,FALSE)))</f>
        <v>0</v>
      </c>
      <c r="AU204" t="b">
        <f>IF(ISBLANK(AI204),"N/A",AI204&gt;0.05)</f>
        <v>1</v>
      </c>
      <c r="AV204" t="b">
        <f>IF(ISBLANK(AL204),"N/A",AND(IF(AJ204&gt;0,TRUE,FALSE),IF(AL204&lt;0.05,TRUE,FALSE)))</f>
        <v>0</v>
      </c>
      <c r="AW204" t="b">
        <f>IF(ISBLANK(AL204),"N/A",AND(IF(AJ204&lt;0,TRUE,FALSE),IF(AL204&lt;0.05,TRUE,FALSE)))</f>
        <v>1</v>
      </c>
      <c r="AX204" t="b">
        <f>IF(ISBLANK(AL204),"N/A",AL204&gt;0.05)</f>
        <v>0</v>
      </c>
      <c r="AY204" t="b">
        <f>IF(ISBLANK(AO204),"N/A",AND(IF(AM204&gt;0,TRUE,FALSE),IF(AO204&lt;0.05,TRUE,FALSE)))</f>
        <v>0</v>
      </c>
      <c r="AZ204" t="b">
        <f>IF(ISBLANK(AO204),"N/A",AND(IF(AM204&lt;0,TRUE,FALSE),IF(AO204&lt;0.05,TRUE,FALSE)))</f>
        <v>0</v>
      </c>
      <c r="BA204" t="b">
        <f>IF(ISBLANK(AO204),"N/A",AO204&gt;0.05)</f>
        <v>1</v>
      </c>
      <c r="BB204" t="b">
        <f>IF(ISBLANK(AR204),"N/A",AND(IF(AP204&gt;0,TRUE,FALSE),IF(AR204&lt;0.05,TRUE,FALSE)))</f>
        <v>0</v>
      </c>
      <c r="BC204" t="b">
        <f>IF(ISBLANK(AR204),"N/A",AND(IF(AP204&lt;0,TRUE,FALSE),IF(AR204&lt;0.05,TRUE,FALSE)))</f>
        <v>0</v>
      </c>
      <c r="BD204" t="b">
        <f>IF(ISBLANK(AR204),"N/A",AR204&gt;0.05)</f>
        <v>1</v>
      </c>
    </row>
    <row r="205" spans="1:56" x14ac:dyDescent="0.25">
      <c r="A205" t="str">
        <f>INDEX('Country and Variable Crosswalk'!B:B, MATCH('Urban Science Awareness 2015'!B205, 'Country and Variable Crosswalk'!A:A, 0))</f>
        <v>SWE</v>
      </c>
      <c r="B205" s="1">
        <v>752</v>
      </c>
      <c r="C205" t="s">
        <v>201</v>
      </c>
      <c r="D205" t="str">
        <f>INDEX('Country and Variable Crosswalk'!P:P, MATCH('Urban Science Awareness 2015'!C205, 'Country and Variable Crosswalk'!O:O, 0))</f>
        <v>Nuclear waste</v>
      </c>
      <c r="E205">
        <f>IF(AS205=TRUE, 1, 0)</f>
        <v>0</v>
      </c>
      <c r="F205">
        <f>IF(AT205=TRUE, 1, 0)</f>
        <v>0</v>
      </c>
      <c r="G205">
        <f>IF(AU205=TRUE, 1, 0)</f>
        <v>0</v>
      </c>
      <c r="H205">
        <f>IF(AV205=TRUE, 1, 0)</f>
        <v>0</v>
      </c>
      <c r="I205">
        <f>IF(AW205=TRUE, 1, 0)</f>
        <v>0</v>
      </c>
      <c r="J205">
        <f>IF(AX205=TRUE, 1, 0)</f>
        <v>0</v>
      </c>
      <c r="K205">
        <f>IF(AY205=TRUE, 1, 0)</f>
        <v>0</v>
      </c>
      <c r="L205">
        <f>IF(AZ205=TRUE, 1, 0)</f>
        <v>0</v>
      </c>
      <c r="M205">
        <f>IF(BA205=TRUE, 1, 0)</f>
        <v>0</v>
      </c>
      <c r="N205">
        <f>IF(BB205=TRUE, 1, 0)</f>
        <v>0</v>
      </c>
      <c r="O205">
        <f>IF(BC205=TRUE, 1, 0)</f>
        <v>0</v>
      </c>
      <c r="P205">
        <f>IF(BD205=TRUE, 1, 0)</f>
        <v>0</v>
      </c>
      <c r="AS205" t="str">
        <f>IF(ISBLANK(AI205),"N/A",AND(IF(AG205&gt;0,TRUE,FALSE),IF(AI205&lt;0.05,TRUE,FALSE)))</f>
        <v>N/A</v>
      </c>
      <c r="AT205" t="str">
        <f>IF(ISBLANK(AI205),"N/A",AND(IF(AG205&lt;0,TRUE,FALSE),IF(AI205&lt;0.05,TRUE,FALSE)))</f>
        <v>N/A</v>
      </c>
      <c r="AU205" t="str">
        <f>IF(ISBLANK(AI205),"N/A",AI205&gt;0.05)</f>
        <v>N/A</v>
      </c>
      <c r="AV205" t="str">
        <f>IF(ISBLANK(AL205),"N/A",AND(IF(AJ205&gt;0,TRUE,FALSE),IF(AL205&lt;0.05,TRUE,FALSE)))</f>
        <v>N/A</v>
      </c>
      <c r="AW205" t="str">
        <f>IF(ISBLANK(AL205),"N/A",AND(IF(AJ205&lt;0,TRUE,FALSE),IF(AL205&lt;0.05,TRUE,FALSE)))</f>
        <v>N/A</v>
      </c>
      <c r="AX205" t="str">
        <f>IF(ISBLANK(AL205),"N/A",AL205&gt;0.05)</f>
        <v>N/A</v>
      </c>
      <c r="AY205" t="str">
        <f>IF(ISBLANK(AO205),"N/A",AND(IF(AM205&gt;0,TRUE,FALSE),IF(AO205&lt;0.05,TRUE,FALSE)))</f>
        <v>N/A</v>
      </c>
      <c r="AZ205" t="str">
        <f>IF(ISBLANK(AO205),"N/A",AND(IF(AM205&lt;0,TRUE,FALSE),IF(AO205&lt;0.05,TRUE,FALSE)))</f>
        <v>N/A</v>
      </c>
      <c r="BA205" t="str">
        <f>IF(ISBLANK(AO205),"N/A",AO205&gt;0.05)</f>
        <v>N/A</v>
      </c>
      <c r="BB205" t="str">
        <f>IF(ISBLANK(AR205),"N/A",AND(IF(AP205&gt;0,TRUE,FALSE),IF(AR205&lt;0.05,TRUE,FALSE)))</f>
        <v>N/A</v>
      </c>
      <c r="BC205" t="str">
        <f>IF(ISBLANK(AR205),"N/A",AND(IF(AP205&lt;0,TRUE,FALSE),IF(AR205&lt;0.05,TRUE,FALSE)))</f>
        <v>N/A</v>
      </c>
      <c r="BD205" t="str">
        <f>IF(ISBLANK(AR205),"N/A",AR205&gt;0.05)</f>
        <v>N/A</v>
      </c>
    </row>
    <row r="206" spans="1:56" x14ac:dyDescent="0.25">
      <c r="A206" t="str">
        <f>INDEX('Country and Variable Crosswalk'!B:B, MATCH('Urban Science Awareness 2015'!B206, 'Country and Variable Crosswalk'!A:A, 0))</f>
        <v>CHE</v>
      </c>
      <c r="B206" s="1">
        <v>756</v>
      </c>
      <c r="C206" t="s">
        <v>201</v>
      </c>
      <c r="D206" t="str">
        <f>INDEX('Country and Variable Crosswalk'!P:P, MATCH('Urban Science Awareness 2015'!C206, 'Country and Variable Crosswalk'!O:O, 0))</f>
        <v>Nuclear waste</v>
      </c>
      <c r="E206">
        <f>IF(AS206=TRUE, 1, 0)</f>
        <v>0</v>
      </c>
      <c r="F206">
        <f>IF(AT206=TRUE, 1, 0)</f>
        <v>0</v>
      </c>
      <c r="G206">
        <f>IF(AU206=TRUE, 1, 0)</f>
        <v>1</v>
      </c>
      <c r="H206">
        <f>IF(AV206=TRUE, 1, 0)</f>
        <v>0</v>
      </c>
      <c r="I206">
        <f>IF(AW206=TRUE, 1, 0)</f>
        <v>0</v>
      </c>
      <c r="J206">
        <f>IF(AX206=TRUE, 1, 0)</f>
        <v>1</v>
      </c>
      <c r="K206">
        <f>IF(AY206=TRUE, 1, 0)</f>
        <v>0</v>
      </c>
      <c r="L206">
        <f>IF(AZ206=TRUE, 1, 0)</f>
        <v>0</v>
      </c>
      <c r="M206">
        <f>IF(BA206=TRUE, 1, 0)</f>
        <v>1</v>
      </c>
      <c r="N206">
        <f>IF(BB206=TRUE, 1, 0)</f>
        <v>0</v>
      </c>
      <c r="O206">
        <f>IF(BC206=TRUE, 1, 0)</f>
        <v>0</v>
      </c>
      <c r="P206">
        <f>IF(BD206=TRUE, 1, 0)</f>
        <v>1</v>
      </c>
      <c r="Q206">
        <v>10.83320476573013</v>
      </c>
      <c r="R206">
        <v>0.63179705933616193</v>
      </c>
      <c r="S206">
        <v>32.257557954375663</v>
      </c>
      <c r="T206">
        <v>0.9348382486388559</v>
      </c>
      <c r="U206">
        <v>40.100583235544427</v>
      </c>
      <c r="V206">
        <v>0.86013134300074678</v>
      </c>
      <c r="W206">
        <v>16.80865404434979</v>
      </c>
      <c r="X206">
        <v>0.89409225951138405</v>
      </c>
      <c r="Y206">
        <v>11.526794267370169</v>
      </c>
      <c r="Z206">
        <v>1.3592957975142128</v>
      </c>
      <c r="AA206">
        <v>28.731286822538021</v>
      </c>
      <c r="AB206">
        <v>1.9801428703395767</v>
      </c>
      <c r="AC206">
        <v>43.401375765557503</v>
      </c>
      <c r="AD206">
        <v>2.2013631916882717</v>
      </c>
      <c r="AE206">
        <v>16.340543144534308</v>
      </c>
      <c r="AF206">
        <v>1.2846465900906774</v>
      </c>
      <c r="AG206">
        <v>0.69358950164003907</v>
      </c>
      <c r="AH206">
        <v>1.5374162618990028</v>
      </c>
      <c r="AI206">
        <v>0.65188887075830926</v>
      </c>
      <c r="AJ206">
        <v>-3.5262711318376425</v>
      </c>
      <c r="AK206">
        <v>2.2251083238474623</v>
      </c>
      <c r="AL206">
        <v>0.11302000913564568</v>
      </c>
      <c r="AM206">
        <v>3.3007925300130765</v>
      </c>
      <c r="AN206">
        <v>2.4099219148383777</v>
      </c>
      <c r="AO206">
        <v>0.17079061386998651</v>
      </c>
      <c r="AP206">
        <v>-0.46811089981548193</v>
      </c>
      <c r="AQ206">
        <v>1.582644629332689</v>
      </c>
      <c r="AR206">
        <v>0.76739989698428301</v>
      </c>
      <c r="AS206" t="b">
        <f>IF(ISBLANK(AI206),"N/A",AND(IF(AG206&gt;0,TRUE,FALSE),IF(AI206&lt;0.05,TRUE,FALSE)))</f>
        <v>0</v>
      </c>
      <c r="AT206" t="b">
        <f>IF(ISBLANK(AI206),"N/A",AND(IF(AG206&lt;0,TRUE,FALSE),IF(AI206&lt;0.05,TRUE,FALSE)))</f>
        <v>0</v>
      </c>
      <c r="AU206" t="b">
        <f>IF(ISBLANK(AI206),"N/A",AI206&gt;0.05)</f>
        <v>1</v>
      </c>
      <c r="AV206" t="b">
        <f>IF(ISBLANK(AL206),"N/A",AND(IF(AJ206&gt;0,TRUE,FALSE),IF(AL206&lt;0.05,TRUE,FALSE)))</f>
        <v>0</v>
      </c>
      <c r="AW206" t="b">
        <f>IF(ISBLANK(AL206),"N/A",AND(IF(AJ206&lt;0,TRUE,FALSE),IF(AL206&lt;0.05,TRUE,FALSE)))</f>
        <v>0</v>
      </c>
      <c r="AX206" t="b">
        <f>IF(ISBLANK(AL206),"N/A",AL206&gt;0.05)</f>
        <v>1</v>
      </c>
      <c r="AY206" t="b">
        <f>IF(ISBLANK(AO206),"N/A",AND(IF(AM206&gt;0,TRUE,FALSE),IF(AO206&lt;0.05,TRUE,FALSE)))</f>
        <v>0</v>
      </c>
      <c r="AZ206" t="b">
        <f>IF(ISBLANK(AO206),"N/A",AND(IF(AM206&lt;0,TRUE,FALSE),IF(AO206&lt;0.05,TRUE,FALSE)))</f>
        <v>0</v>
      </c>
      <c r="BA206" t="b">
        <f>IF(ISBLANK(AO206),"N/A",AO206&gt;0.05)</f>
        <v>1</v>
      </c>
      <c r="BB206" t="b">
        <f>IF(ISBLANK(AR206),"N/A",AND(IF(AP206&gt;0,TRUE,FALSE),IF(AR206&lt;0.05,TRUE,FALSE)))</f>
        <v>0</v>
      </c>
      <c r="BC206" t="b">
        <f>IF(ISBLANK(AR206),"N/A",AND(IF(AP206&lt;0,TRUE,FALSE),IF(AR206&lt;0.05,TRUE,FALSE)))</f>
        <v>0</v>
      </c>
      <c r="BD206" t="b">
        <f>IF(ISBLANK(AR206),"N/A",AR206&gt;0.05)</f>
        <v>1</v>
      </c>
    </row>
    <row r="207" spans="1:56" x14ac:dyDescent="0.25">
      <c r="A207" t="str">
        <f>INDEX('Country and Variable Crosswalk'!B:B, MATCH('Urban Science Awareness 2015'!B207, 'Country and Variable Crosswalk'!A:A, 0))</f>
        <v>THA</v>
      </c>
      <c r="B207" s="1">
        <v>764</v>
      </c>
      <c r="C207" t="s">
        <v>201</v>
      </c>
      <c r="D207" t="str">
        <f>INDEX('Country and Variable Crosswalk'!P:P, MATCH('Urban Science Awareness 2015'!C207, 'Country and Variable Crosswalk'!O:O, 0))</f>
        <v>Nuclear waste</v>
      </c>
      <c r="E207">
        <f>IF(AS207=TRUE, 1, 0)</f>
        <v>0</v>
      </c>
      <c r="F207">
        <f>IF(AT207=TRUE, 1, 0)</f>
        <v>0</v>
      </c>
      <c r="G207">
        <f>IF(AU207=TRUE, 1, 0)</f>
        <v>1</v>
      </c>
      <c r="H207">
        <f>IF(AV207=TRUE, 1, 0)</f>
        <v>0</v>
      </c>
      <c r="I207">
        <f>IF(AW207=TRUE, 1, 0)</f>
        <v>0</v>
      </c>
      <c r="J207">
        <f>IF(AX207=TRUE, 1, 0)</f>
        <v>1</v>
      </c>
      <c r="K207">
        <f>IF(AY207=TRUE, 1, 0)</f>
        <v>0</v>
      </c>
      <c r="L207">
        <f>IF(AZ207=TRUE, 1, 0)</f>
        <v>0</v>
      </c>
      <c r="M207">
        <f>IF(BA207=TRUE, 1, 0)</f>
        <v>1</v>
      </c>
      <c r="N207">
        <f>IF(BB207=TRUE, 1, 0)</f>
        <v>0</v>
      </c>
      <c r="O207">
        <f>IF(BC207=TRUE, 1, 0)</f>
        <v>0</v>
      </c>
      <c r="P207">
        <f>IF(BD207=TRUE, 1, 0)</f>
        <v>1</v>
      </c>
      <c r="Q207">
        <v>28.629947549730279</v>
      </c>
      <c r="R207">
        <v>0.8052715799324176</v>
      </c>
      <c r="S207">
        <v>37.986236295567963</v>
      </c>
      <c r="T207">
        <v>0.86088261700658353</v>
      </c>
      <c r="U207">
        <v>26.777442029196429</v>
      </c>
      <c r="V207">
        <v>0.76189052153186609</v>
      </c>
      <c r="W207">
        <v>6.6063741255053072</v>
      </c>
      <c r="X207">
        <v>0.39842604637940809</v>
      </c>
      <c r="Y207">
        <v>27.076368015347111</v>
      </c>
      <c r="Z207">
        <v>1.4478931667049599</v>
      </c>
      <c r="AA207">
        <v>40.738097042767087</v>
      </c>
      <c r="AB207">
        <v>1.5889997557518547</v>
      </c>
      <c r="AC207">
        <v>27.021916407769119</v>
      </c>
      <c r="AD207">
        <v>0.83071528547495954</v>
      </c>
      <c r="AE207">
        <v>5.1636185341166954</v>
      </c>
      <c r="AF207">
        <v>0.92823463116150096</v>
      </c>
      <c r="AG207">
        <v>-1.553579534383168</v>
      </c>
      <c r="AH207">
        <v>1.729001250584852</v>
      </c>
      <c r="AI207">
        <v>0.36889688229293482</v>
      </c>
      <c r="AJ207">
        <v>2.7518607471991245</v>
      </c>
      <c r="AK207">
        <v>1.8991002833127555</v>
      </c>
      <c r="AL207">
        <v>0.14732810729731971</v>
      </c>
      <c r="AM207">
        <v>0.24447437857268994</v>
      </c>
      <c r="AN207">
        <v>0.99865989872950156</v>
      </c>
      <c r="AO207">
        <v>0.80660940560851946</v>
      </c>
      <c r="AP207">
        <v>-1.4427555913886119</v>
      </c>
      <c r="AQ207">
        <v>0.99149979865539906</v>
      </c>
      <c r="AR207">
        <v>0.1456348136551936</v>
      </c>
      <c r="AS207" t="b">
        <f>IF(ISBLANK(AI207),"N/A",AND(IF(AG207&gt;0,TRUE,FALSE),IF(AI207&lt;0.05,TRUE,FALSE)))</f>
        <v>0</v>
      </c>
      <c r="AT207" t="b">
        <f>IF(ISBLANK(AI207),"N/A",AND(IF(AG207&lt;0,TRUE,FALSE),IF(AI207&lt;0.05,TRUE,FALSE)))</f>
        <v>0</v>
      </c>
      <c r="AU207" t="b">
        <f>IF(ISBLANK(AI207),"N/A",AI207&gt;0.05)</f>
        <v>1</v>
      </c>
      <c r="AV207" t="b">
        <f>IF(ISBLANK(AL207),"N/A",AND(IF(AJ207&gt;0,TRUE,FALSE),IF(AL207&lt;0.05,TRUE,FALSE)))</f>
        <v>0</v>
      </c>
      <c r="AW207" t="b">
        <f>IF(ISBLANK(AL207),"N/A",AND(IF(AJ207&lt;0,TRUE,FALSE),IF(AL207&lt;0.05,TRUE,FALSE)))</f>
        <v>0</v>
      </c>
      <c r="AX207" t="b">
        <f>IF(ISBLANK(AL207),"N/A",AL207&gt;0.05)</f>
        <v>1</v>
      </c>
      <c r="AY207" t="b">
        <f>IF(ISBLANK(AO207),"N/A",AND(IF(AM207&gt;0,TRUE,FALSE),IF(AO207&lt;0.05,TRUE,FALSE)))</f>
        <v>0</v>
      </c>
      <c r="AZ207" t="b">
        <f>IF(ISBLANK(AO207),"N/A",AND(IF(AM207&lt;0,TRUE,FALSE),IF(AO207&lt;0.05,TRUE,FALSE)))</f>
        <v>0</v>
      </c>
      <c r="BA207" t="b">
        <f>IF(ISBLANK(AO207),"N/A",AO207&gt;0.05)</f>
        <v>1</v>
      </c>
      <c r="BB207" t="b">
        <f>IF(ISBLANK(AR207),"N/A",AND(IF(AP207&gt;0,TRUE,FALSE),IF(AR207&lt;0.05,TRUE,FALSE)))</f>
        <v>0</v>
      </c>
      <c r="BC207" t="b">
        <f>IF(ISBLANK(AR207),"N/A",AND(IF(AP207&lt;0,TRUE,FALSE),IF(AR207&lt;0.05,TRUE,FALSE)))</f>
        <v>0</v>
      </c>
      <c r="BD207" t="b">
        <f>IF(ISBLANK(AR207),"N/A",AR207&gt;0.05)</f>
        <v>1</v>
      </c>
    </row>
    <row r="208" spans="1:56" x14ac:dyDescent="0.25">
      <c r="A208" t="str">
        <f>INDEX('Country and Variable Crosswalk'!B:B, MATCH('Urban Science Awareness 2015'!B208, 'Country and Variable Crosswalk'!A:A, 0))</f>
        <v>TTO</v>
      </c>
      <c r="B208" s="1">
        <v>780</v>
      </c>
      <c r="C208" t="s">
        <v>201</v>
      </c>
      <c r="D208" t="str">
        <f>INDEX('Country and Variable Crosswalk'!P:P, MATCH('Urban Science Awareness 2015'!C208, 'Country and Variable Crosswalk'!O:O, 0))</f>
        <v>Nuclear waste</v>
      </c>
      <c r="E208">
        <f>IF(AS208=TRUE, 1, 0)</f>
        <v>0</v>
      </c>
      <c r="F208">
        <f>IF(AT208=TRUE, 1, 0)</f>
        <v>0</v>
      </c>
      <c r="G208">
        <f>IF(AU208=TRUE, 1, 0)</f>
        <v>0</v>
      </c>
      <c r="H208">
        <f>IF(AV208=TRUE, 1, 0)</f>
        <v>0</v>
      </c>
      <c r="I208">
        <f>IF(AW208=TRUE, 1, 0)</f>
        <v>0</v>
      </c>
      <c r="J208">
        <f>IF(AX208=TRUE, 1, 0)</f>
        <v>0</v>
      </c>
      <c r="K208">
        <f>IF(AY208=TRUE, 1, 0)</f>
        <v>0</v>
      </c>
      <c r="L208">
        <f>IF(AZ208=TRUE, 1, 0)</f>
        <v>0</v>
      </c>
      <c r="M208">
        <f>IF(BA208=TRUE, 1, 0)</f>
        <v>0</v>
      </c>
      <c r="N208">
        <f>IF(BB208=TRUE, 1, 0)</f>
        <v>0</v>
      </c>
      <c r="O208">
        <f>IF(BC208=TRUE, 1, 0)</f>
        <v>0</v>
      </c>
      <c r="P208">
        <f>IF(BD208=TRUE, 1, 0)</f>
        <v>0</v>
      </c>
      <c r="Q208">
        <v>14.84416696258603</v>
      </c>
      <c r="R208">
        <v>0.57936013722809565</v>
      </c>
      <c r="S208">
        <v>40.234199446773857</v>
      </c>
      <c r="T208">
        <v>1.039702749420258</v>
      </c>
      <c r="U208">
        <v>30.009214800052519</v>
      </c>
      <c r="V208">
        <v>0.9473533651712428</v>
      </c>
      <c r="W208">
        <v>14.912418790587591</v>
      </c>
      <c r="X208">
        <v>0.58831270072679331</v>
      </c>
      <c r="Y208">
        <v>0</v>
      </c>
      <c r="AA208">
        <v>0</v>
      </c>
      <c r="AC208">
        <v>0</v>
      </c>
      <c r="AE208">
        <v>0</v>
      </c>
      <c r="AG208">
        <v>0</v>
      </c>
      <c r="AJ208">
        <v>0</v>
      </c>
      <c r="AM208">
        <v>0</v>
      </c>
      <c r="AP208">
        <v>0</v>
      </c>
      <c r="AS208" t="str">
        <f>IF(ISBLANK(AI208),"N/A",AND(IF(AG208&gt;0,TRUE,FALSE),IF(AI208&lt;0.05,TRUE,FALSE)))</f>
        <v>N/A</v>
      </c>
      <c r="AT208" t="str">
        <f>IF(ISBLANK(AI208),"N/A",AND(IF(AG208&lt;0,TRUE,FALSE),IF(AI208&lt;0.05,TRUE,FALSE)))</f>
        <v>N/A</v>
      </c>
      <c r="AU208" t="str">
        <f>IF(ISBLANK(AI208),"N/A",AI208&gt;0.05)</f>
        <v>N/A</v>
      </c>
      <c r="AV208" t="str">
        <f>IF(ISBLANK(AL208),"N/A",AND(IF(AJ208&gt;0,TRUE,FALSE),IF(AL208&lt;0.05,TRUE,FALSE)))</f>
        <v>N/A</v>
      </c>
      <c r="AW208" t="str">
        <f>IF(ISBLANK(AL208),"N/A",AND(IF(AJ208&lt;0,TRUE,FALSE),IF(AL208&lt;0.05,TRUE,FALSE)))</f>
        <v>N/A</v>
      </c>
      <c r="AX208" t="str">
        <f>IF(ISBLANK(AL208),"N/A",AL208&gt;0.05)</f>
        <v>N/A</v>
      </c>
      <c r="AY208" t="str">
        <f>IF(ISBLANK(AO208),"N/A",AND(IF(AM208&gt;0,TRUE,FALSE),IF(AO208&lt;0.05,TRUE,FALSE)))</f>
        <v>N/A</v>
      </c>
      <c r="AZ208" t="str">
        <f>IF(ISBLANK(AO208),"N/A",AND(IF(AM208&lt;0,TRUE,FALSE),IF(AO208&lt;0.05,TRUE,FALSE)))</f>
        <v>N/A</v>
      </c>
      <c r="BA208" t="str">
        <f>IF(ISBLANK(AO208),"N/A",AO208&gt;0.05)</f>
        <v>N/A</v>
      </c>
      <c r="BB208" t="str">
        <f>IF(ISBLANK(AR208),"N/A",AND(IF(AP208&gt;0,TRUE,FALSE),IF(AR208&lt;0.05,TRUE,FALSE)))</f>
        <v>N/A</v>
      </c>
      <c r="BC208" t="str">
        <f>IF(ISBLANK(AR208),"N/A",AND(IF(AP208&lt;0,TRUE,FALSE),IF(AR208&lt;0.05,TRUE,FALSE)))</f>
        <v>N/A</v>
      </c>
      <c r="BD208" t="str">
        <f>IF(ISBLANK(AR208),"N/A",AR208&gt;0.05)</f>
        <v>N/A</v>
      </c>
    </row>
    <row r="209" spans="1:56" x14ac:dyDescent="0.25">
      <c r="A209" t="str">
        <f>INDEX('Country and Variable Crosswalk'!B:B, MATCH('Urban Science Awareness 2015'!B209, 'Country and Variable Crosswalk'!A:A, 0))</f>
        <v>ARE</v>
      </c>
      <c r="B209" s="1">
        <v>784</v>
      </c>
      <c r="C209" t="s">
        <v>201</v>
      </c>
      <c r="D209" t="str">
        <f>INDEX('Country and Variable Crosswalk'!P:P, MATCH('Urban Science Awareness 2015'!C209, 'Country and Variable Crosswalk'!O:O, 0))</f>
        <v>Nuclear waste</v>
      </c>
      <c r="E209">
        <f>IF(AS209=TRUE, 1, 0)</f>
        <v>0</v>
      </c>
      <c r="F209">
        <f>IF(AT209=TRUE, 1, 0)</f>
        <v>1</v>
      </c>
      <c r="G209">
        <f>IF(AU209=TRUE, 1, 0)</f>
        <v>0</v>
      </c>
      <c r="H209">
        <f>IF(AV209=TRUE, 1, 0)</f>
        <v>0</v>
      </c>
      <c r="I209">
        <f>IF(AW209=TRUE, 1, 0)</f>
        <v>0</v>
      </c>
      <c r="J209">
        <f>IF(AX209=TRUE, 1, 0)</f>
        <v>1</v>
      </c>
      <c r="K209">
        <f>IF(AY209=TRUE, 1, 0)</f>
        <v>1</v>
      </c>
      <c r="L209">
        <f>IF(AZ209=TRUE, 1, 0)</f>
        <v>0</v>
      </c>
      <c r="M209">
        <f>IF(BA209=TRUE, 1, 0)</f>
        <v>0</v>
      </c>
      <c r="N209">
        <f>IF(BB209=TRUE, 1, 0)</f>
        <v>1</v>
      </c>
      <c r="O209">
        <f>IF(BC209=TRUE, 1, 0)</f>
        <v>0</v>
      </c>
      <c r="P209">
        <f>IF(BD209=TRUE, 1, 0)</f>
        <v>0</v>
      </c>
      <c r="Q209">
        <v>20.827439676857999</v>
      </c>
      <c r="R209">
        <v>1.1305083938100418</v>
      </c>
      <c r="S209">
        <v>32.152421075549228</v>
      </c>
      <c r="T209">
        <v>1.1205202566859997</v>
      </c>
      <c r="U209">
        <v>30.542275603802558</v>
      </c>
      <c r="V209">
        <v>1.1603888816378143</v>
      </c>
      <c r="W209">
        <v>16.477863643790201</v>
      </c>
      <c r="X209">
        <v>0.89609082280263186</v>
      </c>
      <c r="Y209">
        <v>14.27004668280026</v>
      </c>
      <c r="Z209">
        <v>0.71966133155336465</v>
      </c>
      <c r="AA209">
        <v>30.48903738579196</v>
      </c>
      <c r="AB209">
        <v>0.73543191365289584</v>
      </c>
      <c r="AC209">
        <v>34.504675223586567</v>
      </c>
      <c r="AD209">
        <v>0.7289293457874424</v>
      </c>
      <c r="AE209">
        <v>20.736240707821221</v>
      </c>
      <c r="AF209">
        <v>0.70215481338130925</v>
      </c>
      <c r="AG209">
        <v>-6.5573929940577393</v>
      </c>
      <c r="AH209">
        <v>1.421879610837552</v>
      </c>
      <c r="AI209">
        <v>3.9923940955963285E-6</v>
      </c>
      <c r="AJ209">
        <v>-1.6633836897572678</v>
      </c>
      <c r="AK209">
        <v>1.3203238579746255</v>
      </c>
      <c r="AL209">
        <v>0.20773067211488777</v>
      </c>
      <c r="AM209">
        <v>3.9623996197840086</v>
      </c>
      <c r="AN209">
        <v>1.3758310637980835</v>
      </c>
      <c r="AO209">
        <v>3.9766952722714273E-3</v>
      </c>
      <c r="AP209">
        <v>4.2583770640310199</v>
      </c>
      <c r="AQ209">
        <v>1.165990216074946</v>
      </c>
      <c r="AR209">
        <v>2.600487788664991E-4</v>
      </c>
      <c r="AS209" t="b">
        <f>IF(ISBLANK(AI209),"N/A",AND(IF(AG209&gt;0,TRUE,FALSE),IF(AI209&lt;0.05,TRUE,FALSE)))</f>
        <v>0</v>
      </c>
      <c r="AT209" t="b">
        <f>IF(ISBLANK(AI209),"N/A",AND(IF(AG209&lt;0,TRUE,FALSE),IF(AI209&lt;0.05,TRUE,FALSE)))</f>
        <v>1</v>
      </c>
      <c r="AU209" t="b">
        <f>IF(ISBLANK(AI209),"N/A",AI209&gt;0.05)</f>
        <v>0</v>
      </c>
      <c r="AV209" t="b">
        <f>IF(ISBLANK(AL209),"N/A",AND(IF(AJ209&gt;0,TRUE,FALSE),IF(AL209&lt;0.05,TRUE,FALSE)))</f>
        <v>0</v>
      </c>
      <c r="AW209" t="b">
        <f>IF(ISBLANK(AL209),"N/A",AND(IF(AJ209&lt;0,TRUE,FALSE),IF(AL209&lt;0.05,TRUE,FALSE)))</f>
        <v>0</v>
      </c>
      <c r="AX209" t="b">
        <f>IF(ISBLANK(AL209),"N/A",AL209&gt;0.05)</f>
        <v>1</v>
      </c>
      <c r="AY209" t="b">
        <f>IF(ISBLANK(AO209),"N/A",AND(IF(AM209&gt;0,TRUE,FALSE),IF(AO209&lt;0.05,TRUE,FALSE)))</f>
        <v>1</v>
      </c>
      <c r="AZ209" t="b">
        <f>IF(ISBLANK(AO209),"N/A",AND(IF(AM209&lt;0,TRUE,FALSE),IF(AO209&lt;0.05,TRUE,FALSE)))</f>
        <v>0</v>
      </c>
      <c r="BA209" t="b">
        <f>IF(ISBLANK(AO209),"N/A",AO209&gt;0.05)</f>
        <v>0</v>
      </c>
      <c r="BB209" t="b">
        <f>IF(ISBLANK(AR209),"N/A",AND(IF(AP209&gt;0,TRUE,FALSE),IF(AR209&lt;0.05,TRUE,FALSE)))</f>
        <v>1</v>
      </c>
      <c r="BC209" t="b">
        <f>IF(ISBLANK(AR209),"N/A",AND(IF(AP209&lt;0,TRUE,FALSE),IF(AR209&lt;0.05,TRUE,FALSE)))</f>
        <v>0</v>
      </c>
      <c r="BD209" t="b">
        <f>IF(ISBLANK(AR209),"N/A",AR209&gt;0.05)</f>
        <v>0</v>
      </c>
    </row>
    <row r="210" spans="1:56" x14ac:dyDescent="0.25">
      <c r="A210" t="str">
        <f>INDEX('Country and Variable Crosswalk'!B:B, MATCH('Urban Science Awareness 2015'!B210, 'Country and Variable Crosswalk'!A:A, 0))</f>
        <v>TUN</v>
      </c>
      <c r="B210" s="1">
        <v>788</v>
      </c>
      <c r="C210" t="s">
        <v>201</v>
      </c>
      <c r="D210" t="str">
        <f>INDEX('Country and Variable Crosswalk'!P:P, MATCH('Urban Science Awareness 2015'!C210, 'Country and Variable Crosswalk'!O:O, 0))</f>
        <v>Nuclear waste</v>
      </c>
      <c r="E210">
        <f>IF(AS210=TRUE, 1, 0)</f>
        <v>0</v>
      </c>
      <c r="F210">
        <f>IF(AT210=TRUE, 1, 0)</f>
        <v>1</v>
      </c>
      <c r="G210">
        <f>IF(AU210=TRUE, 1, 0)</f>
        <v>0</v>
      </c>
      <c r="H210">
        <f>IF(AV210=TRUE, 1, 0)</f>
        <v>0</v>
      </c>
      <c r="I210">
        <f>IF(AW210=TRUE, 1, 0)</f>
        <v>0</v>
      </c>
      <c r="J210">
        <f>IF(AX210=TRUE, 1, 0)</f>
        <v>1</v>
      </c>
      <c r="K210">
        <f>IF(AY210=TRUE, 1, 0)</f>
        <v>1</v>
      </c>
      <c r="L210">
        <f>IF(AZ210=TRUE, 1, 0)</f>
        <v>0</v>
      </c>
      <c r="M210">
        <f>IF(BA210=TRUE, 1, 0)</f>
        <v>0</v>
      </c>
      <c r="N210">
        <f>IF(BB210=TRUE, 1, 0)</f>
        <v>0</v>
      </c>
      <c r="O210">
        <f>IF(BC210=TRUE, 1, 0)</f>
        <v>0</v>
      </c>
      <c r="P210">
        <f>IF(BD210=TRUE, 1, 0)</f>
        <v>1</v>
      </c>
      <c r="Q210">
        <v>28.273587490312512</v>
      </c>
      <c r="R210">
        <v>1.2511767162960292</v>
      </c>
      <c r="S210">
        <v>37.752238581036771</v>
      </c>
      <c r="T210">
        <v>0.92773924128813001</v>
      </c>
      <c r="U210">
        <v>22.623915123561051</v>
      </c>
      <c r="V210">
        <v>0.94461790295143111</v>
      </c>
      <c r="W210">
        <v>11.35025880508967</v>
      </c>
      <c r="X210">
        <v>0.66458784690583783</v>
      </c>
      <c r="Y210">
        <v>23.08655797125553</v>
      </c>
      <c r="Z210">
        <v>1.2496008779560122</v>
      </c>
      <c r="AA210">
        <v>38.884277252565617</v>
      </c>
      <c r="AB210">
        <v>1.2527884277297721</v>
      </c>
      <c r="AC210">
        <v>27.544154865706311</v>
      </c>
      <c r="AD210">
        <v>1.280573251323984</v>
      </c>
      <c r="AE210">
        <v>10.485009910472529</v>
      </c>
      <c r="AF210">
        <v>0.86663143941203991</v>
      </c>
      <c r="AG210">
        <v>-5.1870295190569813</v>
      </c>
      <c r="AH210">
        <v>1.7394609157252665</v>
      </c>
      <c r="AI210">
        <v>2.8639508629863301E-3</v>
      </c>
      <c r="AJ210">
        <v>1.1320386715288464</v>
      </c>
      <c r="AK210">
        <v>1.5623666673737857</v>
      </c>
      <c r="AL210">
        <v>0.46871796823227491</v>
      </c>
      <c r="AM210">
        <v>4.9202397421452595</v>
      </c>
      <c r="AN210">
        <v>1.6149009264288603</v>
      </c>
      <c r="AO210">
        <v>2.3131079681042873E-3</v>
      </c>
      <c r="AP210">
        <v>-0.86524889461714061</v>
      </c>
      <c r="AQ210">
        <v>1.0683568216633594</v>
      </c>
      <c r="AR210">
        <v>0.41800480483398006</v>
      </c>
      <c r="AS210" t="b">
        <f>IF(ISBLANK(AI210),"N/A",AND(IF(AG210&gt;0,TRUE,FALSE),IF(AI210&lt;0.05,TRUE,FALSE)))</f>
        <v>0</v>
      </c>
      <c r="AT210" t="b">
        <f>IF(ISBLANK(AI210),"N/A",AND(IF(AG210&lt;0,TRUE,FALSE),IF(AI210&lt;0.05,TRUE,FALSE)))</f>
        <v>1</v>
      </c>
      <c r="AU210" t="b">
        <f>IF(ISBLANK(AI210),"N/A",AI210&gt;0.05)</f>
        <v>0</v>
      </c>
      <c r="AV210" t="b">
        <f>IF(ISBLANK(AL210),"N/A",AND(IF(AJ210&gt;0,TRUE,FALSE),IF(AL210&lt;0.05,TRUE,FALSE)))</f>
        <v>0</v>
      </c>
      <c r="AW210" t="b">
        <f>IF(ISBLANK(AL210),"N/A",AND(IF(AJ210&lt;0,TRUE,FALSE),IF(AL210&lt;0.05,TRUE,FALSE)))</f>
        <v>0</v>
      </c>
      <c r="AX210" t="b">
        <f>IF(ISBLANK(AL210),"N/A",AL210&gt;0.05)</f>
        <v>1</v>
      </c>
      <c r="AY210" t="b">
        <f>IF(ISBLANK(AO210),"N/A",AND(IF(AM210&gt;0,TRUE,FALSE),IF(AO210&lt;0.05,TRUE,FALSE)))</f>
        <v>1</v>
      </c>
      <c r="AZ210" t="b">
        <f>IF(ISBLANK(AO210),"N/A",AND(IF(AM210&lt;0,TRUE,FALSE),IF(AO210&lt;0.05,TRUE,FALSE)))</f>
        <v>0</v>
      </c>
      <c r="BA210" t="b">
        <f>IF(ISBLANK(AO210),"N/A",AO210&gt;0.05)</f>
        <v>0</v>
      </c>
      <c r="BB210" t="b">
        <f>IF(ISBLANK(AR210),"N/A",AND(IF(AP210&gt;0,TRUE,FALSE),IF(AR210&lt;0.05,TRUE,FALSE)))</f>
        <v>0</v>
      </c>
      <c r="BC210" t="b">
        <f>IF(ISBLANK(AR210),"N/A",AND(IF(AP210&lt;0,TRUE,FALSE),IF(AR210&lt;0.05,TRUE,FALSE)))</f>
        <v>0</v>
      </c>
      <c r="BD210" t="b">
        <f>IF(ISBLANK(AR210),"N/A",AR210&gt;0.05)</f>
        <v>1</v>
      </c>
    </row>
    <row r="211" spans="1:56" x14ac:dyDescent="0.25">
      <c r="A211" t="str">
        <f>INDEX('Country and Variable Crosswalk'!B:B, MATCH('Urban Science Awareness 2015'!B211, 'Country and Variable Crosswalk'!A:A, 0))</f>
        <v>TUR</v>
      </c>
      <c r="B211" s="1">
        <v>792</v>
      </c>
      <c r="C211" t="s">
        <v>201</v>
      </c>
      <c r="D211" t="str">
        <f>INDEX('Country and Variable Crosswalk'!P:P, MATCH('Urban Science Awareness 2015'!C211, 'Country and Variable Crosswalk'!O:O, 0))</f>
        <v>Nuclear waste</v>
      </c>
      <c r="E211">
        <f>IF(AS211=TRUE, 1, 0)</f>
        <v>0</v>
      </c>
      <c r="F211">
        <f>IF(AT211=TRUE, 1, 0)</f>
        <v>0</v>
      </c>
      <c r="G211">
        <f>IF(AU211=TRUE, 1, 0)</f>
        <v>1</v>
      </c>
      <c r="H211">
        <f>IF(AV211=TRUE, 1, 0)</f>
        <v>0</v>
      </c>
      <c r="I211">
        <f>IF(AW211=TRUE, 1, 0)</f>
        <v>0</v>
      </c>
      <c r="J211">
        <f>IF(AX211=TRUE, 1, 0)</f>
        <v>1</v>
      </c>
      <c r="K211">
        <f>IF(AY211=TRUE, 1, 0)</f>
        <v>0</v>
      </c>
      <c r="L211">
        <f>IF(AZ211=TRUE, 1, 0)</f>
        <v>0</v>
      </c>
      <c r="M211">
        <f>IF(BA211=TRUE, 1, 0)</f>
        <v>1</v>
      </c>
      <c r="N211">
        <f>IF(BB211=TRUE, 1, 0)</f>
        <v>0</v>
      </c>
      <c r="O211">
        <f>IF(BC211=TRUE, 1, 0)</f>
        <v>0</v>
      </c>
      <c r="P211">
        <f>IF(BD211=TRUE, 1, 0)</f>
        <v>1</v>
      </c>
      <c r="Q211">
        <v>7.6206593342405426</v>
      </c>
      <c r="R211">
        <v>0.93664275451703072</v>
      </c>
      <c r="S211">
        <v>23.645829359378482</v>
      </c>
      <c r="T211">
        <v>1.0221438297692449</v>
      </c>
      <c r="U211">
        <v>37.060635231589814</v>
      </c>
      <c r="V211">
        <v>1.0830080008049892</v>
      </c>
      <c r="W211">
        <v>31.672876074791159</v>
      </c>
      <c r="X211">
        <v>0.99967219035109078</v>
      </c>
      <c r="Y211">
        <v>5.4882039384586756</v>
      </c>
      <c r="Z211">
        <v>0.54849011263672276</v>
      </c>
      <c r="AA211">
        <v>25.304397004547258</v>
      </c>
      <c r="AB211">
        <v>0.76885951501012706</v>
      </c>
      <c r="AC211">
        <v>37.740572577429667</v>
      </c>
      <c r="AD211">
        <v>0.8611633422820999</v>
      </c>
      <c r="AE211">
        <v>31.466826479564379</v>
      </c>
      <c r="AF211">
        <v>0.98917474950553885</v>
      </c>
      <c r="AG211">
        <v>-2.132455395781867</v>
      </c>
      <c r="AH211">
        <v>1.1924976214707523</v>
      </c>
      <c r="AI211">
        <v>7.3739533664802792E-2</v>
      </c>
      <c r="AJ211">
        <v>1.6585676451687767</v>
      </c>
      <c r="AK211">
        <v>1.3336774643365108</v>
      </c>
      <c r="AL211">
        <v>0.21364506283526569</v>
      </c>
      <c r="AM211">
        <v>0.67993734583985344</v>
      </c>
      <c r="AN211">
        <v>1.288906330487406</v>
      </c>
      <c r="AO211">
        <v>0.59782527159822307</v>
      </c>
      <c r="AP211">
        <v>-0.20604959522678001</v>
      </c>
      <c r="AQ211">
        <v>1.5173330959099238</v>
      </c>
      <c r="AR211">
        <v>0.89198159976994218</v>
      </c>
      <c r="AS211" t="b">
        <f>IF(ISBLANK(AI211),"N/A",AND(IF(AG211&gt;0,TRUE,FALSE),IF(AI211&lt;0.05,TRUE,FALSE)))</f>
        <v>0</v>
      </c>
      <c r="AT211" t="b">
        <f>IF(ISBLANK(AI211),"N/A",AND(IF(AG211&lt;0,TRUE,FALSE),IF(AI211&lt;0.05,TRUE,FALSE)))</f>
        <v>0</v>
      </c>
      <c r="AU211" t="b">
        <f>IF(ISBLANK(AI211),"N/A",AI211&gt;0.05)</f>
        <v>1</v>
      </c>
      <c r="AV211" t="b">
        <f>IF(ISBLANK(AL211),"N/A",AND(IF(AJ211&gt;0,TRUE,FALSE),IF(AL211&lt;0.05,TRUE,FALSE)))</f>
        <v>0</v>
      </c>
      <c r="AW211" t="b">
        <f>IF(ISBLANK(AL211),"N/A",AND(IF(AJ211&lt;0,TRUE,FALSE),IF(AL211&lt;0.05,TRUE,FALSE)))</f>
        <v>0</v>
      </c>
      <c r="AX211" t="b">
        <f>IF(ISBLANK(AL211),"N/A",AL211&gt;0.05)</f>
        <v>1</v>
      </c>
      <c r="AY211" t="b">
        <f>IF(ISBLANK(AO211),"N/A",AND(IF(AM211&gt;0,TRUE,FALSE),IF(AO211&lt;0.05,TRUE,FALSE)))</f>
        <v>0</v>
      </c>
      <c r="AZ211" t="b">
        <f>IF(ISBLANK(AO211),"N/A",AND(IF(AM211&lt;0,TRUE,FALSE),IF(AO211&lt;0.05,TRUE,FALSE)))</f>
        <v>0</v>
      </c>
      <c r="BA211" t="b">
        <f>IF(ISBLANK(AO211),"N/A",AO211&gt;0.05)</f>
        <v>1</v>
      </c>
      <c r="BB211" t="b">
        <f>IF(ISBLANK(AR211),"N/A",AND(IF(AP211&gt;0,TRUE,FALSE),IF(AR211&lt;0.05,TRUE,FALSE)))</f>
        <v>0</v>
      </c>
      <c r="BC211" t="b">
        <f>IF(ISBLANK(AR211),"N/A",AND(IF(AP211&lt;0,TRUE,FALSE),IF(AR211&lt;0.05,TRUE,FALSE)))</f>
        <v>0</v>
      </c>
      <c r="BD211" t="b">
        <f>IF(ISBLANK(AR211),"N/A",AR211&gt;0.05)</f>
        <v>1</v>
      </c>
    </row>
    <row r="212" spans="1:56" x14ac:dyDescent="0.25">
      <c r="A212" t="str">
        <f>INDEX('Country and Variable Crosswalk'!B:B, MATCH('Urban Science Awareness 2015'!B212, 'Country and Variable Crosswalk'!A:A, 0))</f>
        <v>MKD</v>
      </c>
      <c r="B212" s="1">
        <v>807</v>
      </c>
      <c r="C212" t="s">
        <v>201</v>
      </c>
      <c r="D212" t="str">
        <f>INDEX('Country and Variable Crosswalk'!P:P, MATCH('Urban Science Awareness 2015'!C212, 'Country and Variable Crosswalk'!O:O, 0))</f>
        <v>Nuclear waste</v>
      </c>
      <c r="E212">
        <f>IF(AS212=TRUE, 1, 0)</f>
        <v>0</v>
      </c>
      <c r="F212">
        <f>IF(AT212=TRUE, 1, 0)</f>
        <v>1</v>
      </c>
      <c r="G212">
        <f>IF(AU212=TRUE, 1, 0)</f>
        <v>0</v>
      </c>
      <c r="H212">
        <f>IF(AV212=TRUE, 1, 0)</f>
        <v>0</v>
      </c>
      <c r="I212">
        <f>IF(AW212=TRUE, 1, 0)</f>
        <v>0</v>
      </c>
      <c r="J212">
        <f>IF(AX212=TRUE, 1, 0)</f>
        <v>1</v>
      </c>
      <c r="K212">
        <f>IF(AY212=TRUE, 1, 0)</f>
        <v>0</v>
      </c>
      <c r="L212">
        <f>IF(AZ212=TRUE, 1, 0)</f>
        <v>0</v>
      </c>
      <c r="M212">
        <f>IF(BA212=TRUE, 1, 0)</f>
        <v>1</v>
      </c>
      <c r="N212">
        <f>IF(BB212=TRUE, 1, 0)</f>
        <v>0</v>
      </c>
      <c r="O212">
        <f>IF(BC212=TRUE, 1, 0)</f>
        <v>0</v>
      </c>
      <c r="P212">
        <f>IF(BD212=TRUE, 1, 0)</f>
        <v>1</v>
      </c>
      <c r="Q212">
        <v>19.866210589680861</v>
      </c>
      <c r="R212">
        <v>0.806282736830913</v>
      </c>
      <c r="S212">
        <v>39.96876253783266</v>
      </c>
      <c r="T212">
        <v>0.95819563264043706</v>
      </c>
      <c r="U212">
        <v>28.013179900433581</v>
      </c>
      <c r="V212">
        <v>0.6855871567947267</v>
      </c>
      <c r="W212">
        <v>12.151846972052899</v>
      </c>
      <c r="X212">
        <v>0.62539912925139796</v>
      </c>
      <c r="Y212">
        <v>17.474446990677439</v>
      </c>
      <c r="Z212">
        <v>0.98654254114151374</v>
      </c>
      <c r="AA212">
        <v>41.20345767526959</v>
      </c>
      <c r="AB212">
        <v>1.1815684357512242</v>
      </c>
      <c r="AC212">
        <v>28.264798773314379</v>
      </c>
      <c r="AD212">
        <v>1.2854840074252929</v>
      </c>
      <c r="AE212">
        <v>13.057296560738591</v>
      </c>
      <c r="AF212">
        <v>0.76994074065703733</v>
      </c>
      <c r="AG212">
        <v>-2.3917635990034221</v>
      </c>
      <c r="AH212">
        <v>1.1553450537604737</v>
      </c>
      <c r="AI212">
        <v>3.8436190232148983E-2</v>
      </c>
      <c r="AJ212">
        <v>1.2346951374369297</v>
      </c>
      <c r="AK212">
        <v>1.5046105442737341</v>
      </c>
      <c r="AL212">
        <v>0.4118697075507452</v>
      </c>
      <c r="AM212">
        <v>0.25161887288079754</v>
      </c>
      <c r="AN212">
        <v>1.4570516928454609</v>
      </c>
      <c r="AO212">
        <v>0.86289477218745025</v>
      </c>
      <c r="AP212">
        <v>0.90544958868569125</v>
      </c>
      <c r="AQ212">
        <v>0.91001129670906178</v>
      </c>
      <c r="AR212">
        <v>0.31974249162779689</v>
      </c>
      <c r="AS212" t="b">
        <f>IF(ISBLANK(AI212),"N/A",AND(IF(AG212&gt;0,TRUE,FALSE),IF(AI212&lt;0.05,TRUE,FALSE)))</f>
        <v>0</v>
      </c>
      <c r="AT212" t="b">
        <f>IF(ISBLANK(AI212),"N/A",AND(IF(AG212&lt;0,TRUE,FALSE),IF(AI212&lt;0.05,TRUE,FALSE)))</f>
        <v>1</v>
      </c>
      <c r="AU212" t="b">
        <f>IF(ISBLANK(AI212),"N/A",AI212&gt;0.05)</f>
        <v>0</v>
      </c>
      <c r="AV212" t="b">
        <f>IF(ISBLANK(AL212),"N/A",AND(IF(AJ212&gt;0,TRUE,FALSE),IF(AL212&lt;0.05,TRUE,FALSE)))</f>
        <v>0</v>
      </c>
      <c r="AW212" t="b">
        <f>IF(ISBLANK(AL212),"N/A",AND(IF(AJ212&lt;0,TRUE,FALSE),IF(AL212&lt;0.05,TRUE,FALSE)))</f>
        <v>0</v>
      </c>
      <c r="AX212" t="b">
        <f>IF(ISBLANK(AL212),"N/A",AL212&gt;0.05)</f>
        <v>1</v>
      </c>
      <c r="AY212" t="b">
        <f>IF(ISBLANK(AO212),"N/A",AND(IF(AM212&gt;0,TRUE,FALSE),IF(AO212&lt;0.05,TRUE,FALSE)))</f>
        <v>0</v>
      </c>
      <c r="AZ212" t="b">
        <f>IF(ISBLANK(AO212),"N/A",AND(IF(AM212&lt;0,TRUE,FALSE),IF(AO212&lt;0.05,TRUE,FALSE)))</f>
        <v>0</v>
      </c>
      <c r="BA212" t="b">
        <f>IF(ISBLANK(AO212),"N/A",AO212&gt;0.05)</f>
        <v>1</v>
      </c>
      <c r="BB212" t="b">
        <f>IF(ISBLANK(AR212),"N/A",AND(IF(AP212&gt;0,TRUE,FALSE),IF(AR212&lt;0.05,TRUE,FALSE)))</f>
        <v>0</v>
      </c>
      <c r="BC212" t="b">
        <f>IF(ISBLANK(AR212),"N/A",AND(IF(AP212&lt;0,TRUE,FALSE),IF(AR212&lt;0.05,TRUE,FALSE)))</f>
        <v>0</v>
      </c>
      <c r="BD212" t="b">
        <f>IF(ISBLANK(AR212),"N/A",AR212&gt;0.05)</f>
        <v>1</v>
      </c>
    </row>
    <row r="213" spans="1:56" x14ac:dyDescent="0.25">
      <c r="A213" t="str">
        <f>INDEX('Country and Variable Crosswalk'!B:B, MATCH('Urban Science Awareness 2015'!B213, 'Country and Variable Crosswalk'!A:A, 0))</f>
        <v>GBR</v>
      </c>
      <c r="B213" s="1">
        <v>826</v>
      </c>
      <c r="C213" t="s">
        <v>201</v>
      </c>
      <c r="D213" t="str">
        <f>INDEX('Country and Variable Crosswalk'!P:P, MATCH('Urban Science Awareness 2015'!C213, 'Country and Variable Crosswalk'!O:O, 0))</f>
        <v>Nuclear waste</v>
      </c>
      <c r="E213">
        <f>IF(AS213=TRUE, 1, 0)</f>
        <v>0</v>
      </c>
      <c r="F213">
        <f>IF(AT213=TRUE, 1, 0)</f>
        <v>0</v>
      </c>
      <c r="G213">
        <f>IF(AU213=TRUE, 1, 0)</f>
        <v>1</v>
      </c>
      <c r="H213">
        <f>IF(AV213=TRUE, 1, 0)</f>
        <v>0</v>
      </c>
      <c r="I213">
        <f>IF(AW213=TRUE, 1, 0)</f>
        <v>0</v>
      </c>
      <c r="J213">
        <f>IF(AX213=TRUE, 1, 0)</f>
        <v>1</v>
      </c>
      <c r="K213">
        <f>IF(AY213=TRUE, 1, 0)</f>
        <v>0</v>
      </c>
      <c r="L213">
        <f>IF(AZ213=TRUE, 1, 0)</f>
        <v>0</v>
      </c>
      <c r="M213">
        <f>IF(BA213=TRUE, 1, 0)</f>
        <v>1</v>
      </c>
      <c r="N213">
        <f>IF(BB213=TRUE, 1, 0)</f>
        <v>0</v>
      </c>
      <c r="O213">
        <f>IF(BC213=TRUE, 1, 0)</f>
        <v>0</v>
      </c>
      <c r="P213">
        <f>IF(BD213=TRUE, 1, 0)</f>
        <v>1</v>
      </c>
      <c r="Q213">
        <v>3.9720217487837428</v>
      </c>
      <c r="R213">
        <v>0.46176276375010294</v>
      </c>
      <c r="S213">
        <v>33.487396533955703</v>
      </c>
      <c r="T213">
        <v>0.88165491823693498</v>
      </c>
      <c r="U213">
        <v>40.954159126441652</v>
      </c>
      <c r="V213">
        <v>0.76085582593778744</v>
      </c>
      <c r="W213">
        <v>21.586422590818909</v>
      </c>
      <c r="X213">
        <v>0.7950069474164444</v>
      </c>
      <c r="Y213">
        <v>5.465912284914423</v>
      </c>
      <c r="Z213">
        <v>0.66160147034272898</v>
      </c>
      <c r="AA213">
        <v>34.129513524520547</v>
      </c>
      <c r="AB213">
        <v>1.8317549518528637</v>
      </c>
      <c r="AC213">
        <v>37.871013824293946</v>
      </c>
      <c r="AD213">
        <v>1.3612889097674066</v>
      </c>
      <c r="AE213">
        <v>22.533560366271072</v>
      </c>
      <c r="AF213">
        <v>1.5603358401400864</v>
      </c>
      <c r="AG213">
        <v>1.4938905361306802</v>
      </c>
      <c r="AH213">
        <v>0.80978405924188357</v>
      </c>
      <c r="AI213">
        <v>6.506647505602256E-2</v>
      </c>
      <c r="AJ213">
        <v>0.64211699056484406</v>
      </c>
      <c r="AK213">
        <v>1.9820895253597326</v>
      </c>
      <c r="AL213">
        <v>0.74596859746677646</v>
      </c>
      <c r="AM213">
        <v>-3.083145302147706</v>
      </c>
      <c r="AN213">
        <v>1.6419044465817123</v>
      </c>
      <c r="AO213">
        <v>6.0410436306205642E-2</v>
      </c>
      <c r="AP213">
        <v>0.9471377754521626</v>
      </c>
      <c r="AQ213">
        <v>1.7916052687007218</v>
      </c>
      <c r="AR213">
        <v>0.59704608016696881</v>
      </c>
      <c r="AS213" t="b">
        <f>IF(ISBLANK(AI213),"N/A",AND(IF(AG213&gt;0,TRUE,FALSE),IF(AI213&lt;0.05,TRUE,FALSE)))</f>
        <v>0</v>
      </c>
      <c r="AT213" t="b">
        <f>IF(ISBLANK(AI213),"N/A",AND(IF(AG213&lt;0,TRUE,FALSE),IF(AI213&lt;0.05,TRUE,FALSE)))</f>
        <v>0</v>
      </c>
      <c r="AU213" t="b">
        <f>IF(ISBLANK(AI213),"N/A",AI213&gt;0.05)</f>
        <v>1</v>
      </c>
      <c r="AV213" t="b">
        <f>IF(ISBLANK(AL213),"N/A",AND(IF(AJ213&gt;0,TRUE,FALSE),IF(AL213&lt;0.05,TRUE,FALSE)))</f>
        <v>0</v>
      </c>
      <c r="AW213" t="b">
        <f>IF(ISBLANK(AL213),"N/A",AND(IF(AJ213&lt;0,TRUE,FALSE),IF(AL213&lt;0.05,TRUE,FALSE)))</f>
        <v>0</v>
      </c>
      <c r="AX213" t="b">
        <f>IF(ISBLANK(AL213),"N/A",AL213&gt;0.05)</f>
        <v>1</v>
      </c>
      <c r="AY213" t="b">
        <f>IF(ISBLANK(AO213),"N/A",AND(IF(AM213&gt;0,TRUE,FALSE),IF(AO213&lt;0.05,TRUE,FALSE)))</f>
        <v>0</v>
      </c>
      <c r="AZ213" t="b">
        <f>IF(ISBLANK(AO213),"N/A",AND(IF(AM213&lt;0,TRUE,FALSE),IF(AO213&lt;0.05,TRUE,FALSE)))</f>
        <v>0</v>
      </c>
      <c r="BA213" t="b">
        <f>IF(ISBLANK(AO213),"N/A",AO213&gt;0.05)</f>
        <v>1</v>
      </c>
      <c r="BB213" t="b">
        <f>IF(ISBLANK(AR213),"N/A",AND(IF(AP213&gt;0,TRUE,FALSE),IF(AR213&lt;0.05,TRUE,FALSE)))</f>
        <v>0</v>
      </c>
      <c r="BC213" t="b">
        <f>IF(ISBLANK(AR213),"N/A",AND(IF(AP213&lt;0,TRUE,FALSE),IF(AR213&lt;0.05,TRUE,FALSE)))</f>
        <v>0</v>
      </c>
      <c r="BD213" t="b">
        <f>IF(ISBLANK(AR213),"N/A",AR213&gt;0.05)</f>
        <v>1</v>
      </c>
    </row>
    <row r="214" spans="1:56" x14ac:dyDescent="0.25">
      <c r="A214" t="str">
        <f>INDEX('Country and Variable Crosswalk'!B:B, MATCH('Urban Science Awareness 2015'!B214, 'Country and Variable Crosswalk'!A:A, 0))</f>
        <v>USA</v>
      </c>
      <c r="B214" s="1">
        <v>840</v>
      </c>
      <c r="C214" t="s">
        <v>201</v>
      </c>
      <c r="D214" t="str">
        <f>INDEX('Country and Variable Crosswalk'!P:P, MATCH('Urban Science Awareness 2015'!C214, 'Country and Variable Crosswalk'!O:O, 0))</f>
        <v>Nuclear waste</v>
      </c>
      <c r="E214">
        <f>IF(AS214=TRUE, 1, 0)</f>
        <v>1</v>
      </c>
      <c r="F214">
        <f>IF(AT214=TRUE, 1, 0)</f>
        <v>0</v>
      </c>
      <c r="G214">
        <f>IF(AU214=TRUE, 1, 0)</f>
        <v>0</v>
      </c>
      <c r="H214">
        <f>IF(AV214=TRUE, 1, 0)</f>
        <v>0</v>
      </c>
      <c r="I214">
        <f>IF(AW214=TRUE, 1, 0)</f>
        <v>0</v>
      </c>
      <c r="J214">
        <f>IF(AX214=TRUE, 1, 0)</f>
        <v>1</v>
      </c>
      <c r="K214">
        <f>IF(AY214=TRUE, 1, 0)</f>
        <v>0</v>
      </c>
      <c r="L214">
        <f>IF(AZ214=TRUE, 1, 0)</f>
        <v>0</v>
      </c>
      <c r="M214">
        <f>IF(BA214=TRUE, 1, 0)</f>
        <v>1</v>
      </c>
      <c r="N214">
        <f>IF(BB214=TRUE, 1, 0)</f>
        <v>0</v>
      </c>
      <c r="O214">
        <f>IF(BC214=TRUE, 1, 0)</f>
        <v>0</v>
      </c>
      <c r="P214">
        <f>IF(BD214=TRUE, 1, 0)</f>
        <v>1</v>
      </c>
      <c r="Q214">
        <v>7.8744210448721086</v>
      </c>
      <c r="R214">
        <v>0.50768324684469157</v>
      </c>
      <c r="S214">
        <v>39.387314505614327</v>
      </c>
      <c r="T214">
        <v>1.1622560753517837</v>
      </c>
      <c r="U214">
        <v>38.215574946882299</v>
      </c>
      <c r="V214">
        <v>0.9840166003514329</v>
      </c>
      <c r="W214">
        <v>14.522689502631261</v>
      </c>
      <c r="X214">
        <v>0.86472526124399762</v>
      </c>
      <c r="Y214">
        <v>9.8488198138406222</v>
      </c>
      <c r="Z214">
        <v>0.67639078371574579</v>
      </c>
      <c r="AA214">
        <v>37.197124171140807</v>
      </c>
      <c r="AB214">
        <v>1.3786764102459181</v>
      </c>
      <c r="AC214">
        <v>37.142577794567323</v>
      </c>
      <c r="AD214">
        <v>1.2922419585988729</v>
      </c>
      <c r="AE214">
        <v>15.811478220451241</v>
      </c>
      <c r="AF214">
        <v>1.0238806373785536</v>
      </c>
      <c r="AG214">
        <v>1.9743987689685136</v>
      </c>
      <c r="AH214">
        <v>0.78521581000960106</v>
      </c>
      <c r="AI214">
        <v>1.1921266243140143E-2</v>
      </c>
      <c r="AJ214">
        <v>-2.1901903344735203</v>
      </c>
      <c r="AK214">
        <v>1.76780642597797</v>
      </c>
      <c r="AL214">
        <v>0.21537102045232923</v>
      </c>
      <c r="AM214">
        <v>-1.0729971523149757</v>
      </c>
      <c r="AN214">
        <v>1.6431344470294442</v>
      </c>
      <c r="AO214">
        <v>0.51374436747518115</v>
      </c>
      <c r="AP214">
        <v>1.2887887178199797</v>
      </c>
      <c r="AQ214">
        <v>1.4382267782953306</v>
      </c>
      <c r="AR214">
        <v>0.37020169570934425</v>
      </c>
      <c r="AS214" t="b">
        <f>IF(ISBLANK(AI214),"N/A",AND(IF(AG214&gt;0,TRUE,FALSE),IF(AI214&lt;0.05,TRUE,FALSE)))</f>
        <v>1</v>
      </c>
      <c r="AT214" t="b">
        <f>IF(ISBLANK(AI214),"N/A",AND(IF(AG214&lt;0,TRUE,FALSE),IF(AI214&lt;0.05,TRUE,FALSE)))</f>
        <v>0</v>
      </c>
      <c r="AU214" t="b">
        <f>IF(ISBLANK(AI214),"N/A",AI214&gt;0.05)</f>
        <v>0</v>
      </c>
      <c r="AV214" t="b">
        <f>IF(ISBLANK(AL214),"N/A",AND(IF(AJ214&gt;0,TRUE,FALSE),IF(AL214&lt;0.05,TRUE,FALSE)))</f>
        <v>0</v>
      </c>
      <c r="AW214" t="b">
        <f>IF(ISBLANK(AL214),"N/A",AND(IF(AJ214&lt;0,TRUE,FALSE),IF(AL214&lt;0.05,TRUE,FALSE)))</f>
        <v>0</v>
      </c>
      <c r="AX214" t="b">
        <f>IF(ISBLANK(AL214),"N/A",AL214&gt;0.05)</f>
        <v>1</v>
      </c>
      <c r="AY214" t="b">
        <f>IF(ISBLANK(AO214),"N/A",AND(IF(AM214&gt;0,TRUE,FALSE),IF(AO214&lt;0.05,TRUE,FALSE)))</f>
        <v>0</v>
      </c>
      <c r="AZ214" t="b">
        <f>IF(ISBLANK(AO214),"N/A",AND(IF(AM214&lt;0,TRUE,FALSE),IF(AO214&lt;0.05,TRUE,FALSE)))</f>
        <v>0</v>
      </c>
      <c r="BA214" t="b">
        <f>IF(ISBLANK(AO214),"N/A",AO214&gt;0.05)</f>
        <v>1</v>
      </c>
      <c r="BB214" t="b">
        <f>IF(ISBLANK(AR214),"N/A",AND(IF(AP214&gt;0,TRUE,FALSE),IF(AR214&lt;0.05,TRUE,FALSE)))</f>
        <v>0</v>
      </c>
      <c r="BC214" t="b">
        <f>IF(ISBLANK(AR214),"N/A",AND(IF(AP214&lt;0,TRUE,FALSE),IF(AR214&lt;0.05,TRUE,FALSE)))</f>
        <v>0</v>
      </c>
      <c r="BD214" t="b">
        <f>IF(ISBLANK(AR214),"N/A",AR214&gt;0.05)</f>
        <v>1</v>
      </c>
    </row>
    <row r="215" spans="1:56" x14ac:dyDescent="0.25">
      <c r="A215" t="str">
        <f>INDEX('Country and Variable Crosswalk'!B:B, MATCH('Urban Science Awareness 2015'!B215, 'Country and Variable Crosswalk'!A:A, 0))</f>
        <v>URY</v>
      </c>
      <c r="B215" s="1">
        <v>858</v>
      </c>
      <c r="C215" t="s">
        <v>201</v>
      </c>
      <c r="D215" t="str">
        <f>INDEX('Country and Variable Crosswalk'!P:P, MATCH('Urban Science Awareness 2015'!C215, 'Country and Variable Crosswalk'!O:O, 0))</f>
        <v>Nuclear waste</v>
      </c>
      <c r="E215">
        <f>IF(AS215=TRUE, 1, 0)</f>
        <v>0</v>
      </c>
      <c r="F215">
        <f>IF(AT215=TRUE, 1, 0)</f>
        <v>0</v>
      </c>
      <c r="G215">
        <f>IF(AU215=TRUE, 1, 0)</f>
        <v>1</v>
      </c>
      <c r="H215">
        <f>IF(AV215=TRUE, 1, 0)</f>
        <v>0</v>
      </c>
      <c r="I215">
        <f>IF(AW215=TRUE, 1, 0)</f>
        <v>0</v>
      </c>
      <c r="J215">
        <f>IF(AX215=TRUE, 1, 0)</f>
        <v>1</v>
      </c>
      <c r="K215">
        <f>IF(AY215=TRUE, 1, 0)</f>
        <v>0</v>
      </c>
      <c r="L215">
        <f>IF(AZ215=TRUE, 1, 0)</f>
        <v>0</v>
      </c>
      <c r="M215">
        <f>IF(BA215=TRUE, 1, 0)</f>
        <v>1</v>
      </c>
      <c r="N215">
        <f>IF(BB215=TRUE, 1, 0)</f>
        <v>0</v>
      </c>
      <c r="O215">
        <f>IF(BC215=TRUE, 1, 0)</f>
        <v>0</v>
      </c>
      <c r="P215">
        <f>IF(BD215=TRUE, 1, 0)</f>
        <v>1</v>
      </c>
      <c r="Q215">
        <v>18.54334362425168</v>
      </c>
      <c r="R215">
        <v>0.92279832094146086</v>
      </c>
      <c r="S215">
        <v>40.813941642939547</v>
      </c>
      <c r="T215">
        <v>1.0061411478280562</v>
      </c>
      <c r="U215">
        <v>31.86457319201936</v>
      </c>
      <c r="V215">
        <v>0.87063692638481871</v>
      </c>
      <c r="W215">
        <v>8.7781415407894023</v>
      </c>
      <c r="X215">
        <v>0.57952125878406646</v>
      </c>
      <c r="Y215">
        <v>16.294002384279509</v>
      </c>
      <c r="Z215">
        <v>0.84981825283934731</v>
      </c>
      <c r="AA215">
        <v>41.543181995881781</v>
      </c>
      <c r="AB215">
        <v>1.1637163797641514</v>
      </c>
      <c r="AC215">
        <v>34.52537542883897</v>
      </c>
      <c r="AD215">
        <v>1.2667144028344355</v>
      </c>
      <c r="AE215">
        <v>7.6374401909997314</v>
      </c>
      <c r="AF215">
        <v>0.63324905552567945</v>
      </c>
      <c r="AG215">
        <v>-2.2493412399721713</v>
      </c>
      <c r="AH215">
        <v>1.2773980800664546</v>
      </c>
      <c r="AI215">
        <v>7.8259178372225652E-2</v>
      </c>
      <c r="AJ215">
        <v>0.72924035294223444</v>
      </c>
      <c r="AK215">
        <v>1.5131952638653703</v>
      </c>
      <c r="AL215">
        <v>0.62986217160105284</v>
      </c>
      <c r="AM215">
        <v>2.6608022368196096</v>
      </c>
      <c r="AN215">
        <v>1.5176522445078207</v>
      </c>
      <c r="AO215">
        <v>7.9561541451778711E-2</v>
      </c>
      <c r="AP215">
        <v>-1.140701349789671</v>
      </c>
      <c r="AQ215">
        <v>0.88171444951679101</v>
      </c>
      <c r="AR215">
        <v>0.19575834050253593</v>
      </c>
      <c r="AS215" t="b">
        <f>IF(ISBLANK(AI215),"N/A",AND(IF(AG215&gt;0,TRUE,FALSE),IF(AI215&lt;0.05,TRUE,FALSE)))</f>
        <v>0</v>
      </c>
      <c r="AT215" t="b">
        <f>IF(ISBLANK(AI215),"N/A",AND(IF(AG215&lt;0,TRUE,FALSE),IF(AI215&lt;0.05,TRUE,FALSE)))</f>
        <v>0</v>
      </c>
      <c r="AU215" t="b">
        <f>IF(ISBLANK(AI215),"N/A",AI215&gt;0.05)</f>
        <v>1</v>
      </c>
      <c r="AV215" t="b">
        <f>IF(ISBLANK(AL215),"N/A",AND(IF(AJ215&gt;0,TRUE,FALSE),IF(AL215&lt;0.05,TRUE,FALSE)))</f>
        <v>0</v>
      </c>
      <c r="AW215" t="b">
        <f>IF(ISBLANK(AL215),"N/A",AND(IF(AJ215&lt;0,TRUE,FALSE),IF(AL215&lt;0.05,TRUE,FALSE)))</f>
        <v>0</v>
      </c>
      <c r="AX215" t="b">
        <f>IF(ISBLANK(AL215),"N/A",AL215&gt;0.05)</f>
        <v>1</v>
      </c>
      <c r="AY215" t="b">
        <f>IF(ISBLANK(AO215),"N/A",AND(IF(AM215&gt;0,TRUE,FALSE),IF(AO215&lt;0.05,TRUE,FALSE)))</f>
        <v>0</v>
      </c>
      <c r="AZ215" t="b">
        <f>IF(ISBLANK(AO215),"N/A",AND(IF(AM215&lt;0,TRUE,FALSE),IF(AO215&lt;0.05,TRUE,FALSE)))</f>
        <v>0</v>
      </c>
      <c r="BA215" t="b">
        <f>IF(ISBLANK(AO215),"N/A",AO215&gt;0.05)</f>
        <v>1</v>
      </c>
      <c r="BB215" t="b">
        <f>IF(ISBLANK(AR215),"N/A",AND(IF(AP215&gt;0,TRUE,FALSE),IF(AR215&lt;0.05,TRUE,FALSE)))</f>
        <v>0</v>
      </c>
      <c r="BC215" t="b">
        <f>IF(ISBLANK(AR215),"N/A",AND(IF(AP215&lt;0,TRUE,FALSE),IF(AR215&lt;0.05,TRUE,FALSE)))</f>
        <v>0</v>
      </c>
      <c r="BD215" t="b">
        <f>IF(ISBLANK(AR215),"N/A",AR215&gt;0.05)</f>
        <v>1</v>
      </c>
    </row>
    <row r="216" spans="1:56" x14ac:dyDescent="0.25">
      <c r="A216" t="str">
        <f>INDEX('Country and Variable Crosswalk'!B:B, MATCH('Urban Science Awareness 2015'!B216, 'Country and Variable Crosswalk'!A:A, 0))</f>
        <v>QCH</v>
      </c>
      <c r="B216" s="1">
        <v>970</v>
      </c>
      <c r="C216" t="s">
        <v>201</v>
      </c>
      <c r="D216" t="str">
        <f>INDEX('Country and Variable Crosswalk'!P:P, MATCH('Urban Science Awareness 2015'!C216, 'Country and Variable Crosswalk'!O:O, 0))</f>
        <v>Nuclear waste</v>
      </c>
      <c r="E216">
        <f>IF(AS216=TRUE, 1, 0)</f>
        <v>0</v>
      </c>
      <c r="F216">
        <f>IF(AT216=TRUE, 1, 0)</f>
        <v>1</v>
      </c>
      <c r="G216">
        <f>IF(AU216=TRUE, 1, 0)</f>
        <v>0</v>
      </c>
      <c r="H216">
        <f>IF(AV216=TRUE, 1, 0)</f>
        <v>0</v>
      </c>
      <c r="I216">
        <f>IF(AW216=TRUE, 1, 0)</f>
        <v>0</v>
      </c>
      <c r="J216">
        <f>IF(AX216=TRUE, 1, 0)</f>
        <v>1</v>
      </c>
      <c r="K216">
        <f>IF(AY216=TRUE, 1, 0)</f>
        <v>0</v>
      </c>
      <c r="L216">
        <f>IF(AZ216=TRUE, 1, 0)</f>
        <v>0</v>
      </c>
      <c r="M216">
        <f>IF(BA216=TRUE, 1, 0)</f>
        <v>1</v>
      </c>
      <c r="N216">
        <f>IF(BB216=TRUE, 1, 0)</f>
        <v>0</v>
      </c>
      <c r="O216">
        <f>IF(BC216=TRUE, 1, 0)</f>
        <v>0</v>
      </c>
      <c r="P216">
        <f>IF(BD216=TRUE, 1, 0)</f>
        <v>1</v>
      </c>
      <c r="Q216">
        <v>22.624679187841799</v>
      </c>
      <c r="R216">
        <v>0.9174739074272944</v>
      </c>
      <c r="S216">
        <v>41.575667918559759</v>
      </c>
      <c r="T216">
        <v>1.03536081212051</v>
      </c>
      <c r="U216">
        <v>28.88241610986633</v>
      </c>
      <c r="V216">
        <v>0.85199223563831006</v>
      </c>
      <c r="W216">
        <v>6.9172367837321156</v>
      </c>
      <c r="X216">
        <v>0.51913782508589901</v>
      </c>
      <c r="Y216">
        <v>16.510194020276138</v>
      </c>
      <c r="Z216">
        <v>1.1477913737744503</v>
      </c>
      <c r="AA216">
        <v>44.550092690524536</v>
      </c>
      <c r="AB216">
        <v>1.3778261071375109</v>
      </c>
      <c r="AC216">
        <v>30.378459531819072</v>
      </c>
      <c r="AD216">
        <v>1.0331431425123456</v>
      </c>
      <c r="AE216">
        <v>8.561253757380241</v>
      </c>
      <c r="AF216">
        <v>0.72245377355750251</v>
      </c>
      <c r="AG216">
        <v>-6.1144851675656611</v>
      </c>
      <c r="AH216">
        <v>1.4705937591271225</v>
      </c>
      <c r="AI216">
        <v>3.2127892491505788E-5</v>
      </c>
      <c r="AJ216">
        <v>2.9744247719647774</v>
      </c>
      <c r="AK216">
        <v>1.742086381229808</v>
      </c>
      <c r="AL216">
        <v>8.7749171393218153E-2</v>
      </c>
      <c r="AM216">
        <v>1.4960434219527414</v>
      </c>
      <c r="AN216">
        <v>1.3476839433629437</v>
      </c>
      <c r="AO216">
        <v>0.26696249889915113</v>
      </c>
      <c r="AP216">
        <v>1.6440169736481254</v>
      </c>
      <c r="AQ216">
        <v>0.88742907308787067</v>
      </c>
      <c r="AR216">
        <v>6.3945228730163797E-2</v>
      </c>
      <c r="AS216" t="b">
        <f>IF(ISBLANK(AI216),"N/A",AND(IF(AG216&gt;0,TRUE,FALSE),IF(AI216&lt;0.05,TRUE,FALSE)))</f>
        <v>0</v>
      </c>
      <c r="AT216" t="b">
        <f>IF(ISBLANK(AI216),"N/A",AND(IF(AG216&lt;0,TRUE,FALSE),IF(AI216&lt;0.05,TRUE,FALSE)))</f>
        <v>1</v>
      </c>
      <c r="AU216" t="b">
        <f>IF(ISBLANK(AI216),"N/A",AI216&gt;0.05)</f>
        <v>0</v>
      </c>
      <c r="AV216" t="b">
        <f>IF(ISBLANK(AL216),"N/A",AND(IF(AJ216&gt;0,TRUE,FALSE),IF(AL216&lt;0.05,TRUE,FALSE)))</f>
        <v>0</v>
      </c>
      <c r="AW216" t="b">
        <f>IF(ISBLANK(AL216),"N/A",AND(IF(AJ216&lt;0,TRUE,FALSE),IF(AL216&lt;0.05,TRUE,FALSE)))</f>
        <v>0</v>
      </c>
      <c r="AX216" t="b">
        <f>IF(ISBLANK(AL216),"N/A",AL216&gt;0.05)</f>
        <v>1</v>
      </c>
      <c r="AY216" t="b">
        <f>IF(ISBLANK(AO216),"N/A",AND(IF(AM216&gt;0,TRUE,FALSE),IF(AO216&lt;0.05,TRUE,FALSE)))</f>
        <v>0</v>
      </c>
      <c r="AZ216" t="b">
        <f>IF(ISBLANK(AO216),"N/A",AND(IF(AM216&lt;0,TRUE,FALSE),IF(AO216&lt;0.05,TRUE,FALSE)))</f>
        <v>0</v>
      </c>
      <c r="BA216" t="b">
        <f>IF(ISBLANK(AO216),"N/A",AO216&gt;0.05)</f>
        <v>1</v>
      </c>
      <c r="BB216" t="b">
        <f>IF(ISBLANK(AR216),"N/A",AND(IF(AP216&gt;0,TRUE,FALSE),IF(AR216&lt;0.05,TRUE,FALSE)))</f>
        <v>0</v>
      </c>
      <c r="BC216" t="b">
        <f>IF(ISBLANK(AR216),"N/A",AND(IF(AP216&lt;0,TRUE,FALSE),IF(AR216&lt;0.05,TRUE,FALSE)))</f>
        <v>0</v>
      </c>
      <c r="BD216" t="b">
        <f>IF(ISBLANK(AR216),"N/A",AR216&gt;0.05)</f>
        <v>1</v>
      </c>
    </row>
    <row r="217" spans="1:56" x14ac:dyDescent="0.25">
      <c r="A217" t="str">
        <f>INDEX('Country and Variable Crosswalk'!B:B, MATCH('Urban Science Awareness 2015'!B217, 'Country and Variable Crosswalk'!A:A, 0))</f>
        <v>QES</v>
      </c>
      <c r="B217" s="1">
        <v>971</v>
      </c>
      <c r="C217" t="s">
        <v>201</v>
      </c>
      <c r="D217" t="str">
        <f>INDEX('Country and Variable Crosswalk'!P:P, MATCH('Urban Science Awareness 2015'!C217, 'Country and Variable Crosswalk'!O:O, 0))</f>
        <v>Nuclear waste</v>
      </c>
      <c r="E217">
        <f>IF(AS217=TRUE, 1, 0)</f>
        <v>0</v>
      </c>
      <c r="F217">
        <f>IF(AT217=TRUE, 1, 0)</f>
        <v>0</v>
      </c>
      <c r="G217">
        <f>IF(AU217=TRUE, 1, 0)</f>
        <v>1</v>
      </c>
      <c r="H217">
        <f>IF(AV217=TRUE, 1, 0)</f>
        <v>0</v>
      </c>
      <c r="I217">
        <f>IF(AW217=TRUE, 1, 0)</f>
        <v>0</v>
      </c>
      <c r="J217">
        <f>IF(AX217=TRUE, 1, 0)</f>
        <v>1</v>
      </c>
      <c r="K217">
        <f>IF(AY217=TRUE, 1, 0)</f>
        <v>0</v>
      </c>
      <c r="L217">
        <f>IF(AZ217=TRUE, 1, 0)</f>
        <v>0</v>
      </c>
      <c r="M217">
        <f>IF(BA217=TRUE, 1, 0)</f>
        <v>1</v>
      </c>
      <c r="N217">
        <f>IF(BB217=TRUE, 1, 0)</f>
        <v>0</v>
      </c>
      <c r="O217">
        <f>IF(BC217=TRUE, 1, 0)</f>
        <v>0</v>
      </c>
      <c r="P217">
        <f>IF(BD217=TRUE, 1, 0)</f>
        <v>1</v>
      </c>
      <c r="Q217">
        <v>5.1476037770991754</v>
      </c>
      <c r="R217">
        <v>0.27700699460474282</v>
      </c>
      <c r="S217">
        <v>37.608014197430663</v>
      </c>
      <c r="T217">
        <v>0.53122349285929182</v>
      </c>
      <c r="U217">
        <v>43.36347083156771</v>
      </c>
      <c r="V217">
        <v>0.52776311917908514</v>
      </c>
      <c r="W217">
        <v>13.88091119390244</v>
      </c>
      <c r="X217">
        <v>0.38052292708327634</v>
      </c>
      <c r="Y217">
        <v>5.6465867974164041</v>
      </c>
      <c r="Z217">
        <v>0.35605044420664483</v>
      </c>
      <c r="AA217">
        <v>35.867361965701122</v>
      </c>
      <c r="AB217">
        <v>0.82100476967028546</v>
      </c>
      <c r="AC217">
        <v>44.132593840962301</v>
      </c>
      <c r="AD217">
        <v>0.82390889614495311</v>
      </c>
      <c r="AE217">
        <v>14.353457395920151</v>
      </c>
      <c r="AF217">
        <v>0.61146359917516746</v>
      </c>
      <c r="AG217">
        <v>0.49898302031722874</v>
      </c>
      <c r="AH217">
        <v>0.45298628021805526</v>
      </c>
      <c r="AI217">
        <v>0.27066121266557719</v>
      </c>
      <c r="AJ217">
        <v>-1.7406522317295412</v>
      </c>
      <c r="AK217">
        <v>0.94884790216319381</v>
      </c>
      <c r="AL217">
        <v>6.6581252766667945E-2</v>
      </c>
      <c r="AM217">
        <v>0.76912300939459044</v>
      </c>
      <c r="AN217">
        <v>0.98876052885346633</v>
      </c>
      <c r="AO217">
        <v>0.43664812624876287</v>
      </c>
      <c r="AP217">
        <v>0.47254620201771047</v>
      </c>
      <c r="AQ217">
        <v>0.70366685823986619</v>
      </c>
      <c r="AR217">
        <v>0.50187137368404511</v>
      </c>
      <c r="AS217" t="b">
        <f>IF(ISBLANK(AI217),"N/A",AND(IF(AG217&gt;0,TRUE,FALSE),IF(AI217&lt;0.05,TRUE,FALSE)))</f>
        <v>0</v>
      </c>
      <c r="AT217" t="b">
        <f>IF(ISBLANK(AI217),"N/A",AND(IF(AG217&lt;0,TRUE,FALSE),IF(AI217&lt;0.05,TRUE,FALSE)))</f>
        <v>0</v>
      </c>
      <c r="AU217" t="b">
        <f>IF(ISBLANK(AI217),"N/A",AI217&gt;0.05)</f>
        <v>1</v>
      </c>
      <c r="AV217" t="b">
        <f>IF(ISBLANK(AL217),"N/A",AND(IF(AJ217&gt;0,TRUE,FALSE),IF(AL217&lt;0.05,TRUE,FALSE)))</f>
        <v>0</v>
      </c>
      <c r="AW217" t="b">
        <f>IF(ISBLANK(AL217),"N/A",AND(IF(AJ217&lt;0,TRUE,FALSE),IF(AL217&lt;0.05,TRUE,FALSE)))</f>
        <v>0</v>
      </c>
      <c r="AX217" t="b">
        <f>IF(ISBLANK(AL217),"N/A",AL217&gt;0.05)</f>
        <v>1</v>
      </c>
      <c r="AY217" t="b">
        <f>IF(ISBLANK(AO217),"N/A",AND(IF(AM217&gt;0,TRUE,FALSE),IF(AO217&lt;0.05,TRUE,FALSE)))</f>
        <v>0</v>
      </c>
      <c r="AZ217" t="b">
        <f>IF(ISBLANK(AO217),"N/A",AND(IF(AM217&lt;0,TRUE,FALSE),IF(AO217&lt;0.05,TRUE,FALSE)))</f>
        <v>0</v>
      </c>
      <c r="BA217" t="b">
        <f>IF(ISBLANK(AO217),"N/A",AO217&gt;0.05)</f>
        <v>1</v>
      </c>
      <c r="BB217" t="b">
        <f>IF(ISBLANK(AR217),"N/A",AND(IF(AP217&gt;0,TRUE,FALSE),IF(AR217&lt;0.05,TRUE,FALSE)))</f>
        <v>0</v>
      </c>
      <c r="BC217" t="b">
        <f>IF(ISBLANK(AR217),"N/A",AND(IF(AP217&lt;0,TRUE,FALSE),IF(AR217&lt;0.05,TRUE,FALSE)))</f>
        <v>0</v>
      </c>
      <c r="BD217" t="b">
        <f>IF(ISBLANK(AR217),"N/A",AR217&gt;0.05)</f>
        <v>1</v>
      </c>
    </row>
    <row r="218" spans="1:56" x14ac:dyDescent="0.25">
      <c r="A218" t="str">
        <f>INDEX('Country and Variable Crosswalk'!B:B, MATCH('Urban Science Awareness 2015'!B218, 'Country and Variable Crosswalk'!A:A, 0))</f>
        <v>QUC</v>
      </c>
      <c r="B218" s="1">
        <v>972</v>
      </c>
      <c r="C218" t="s">
        <v>201</v>
      </c>
      <c r="D218" t="str">
        <f>INDEX('Country and Variable Crosswalk'!P:P, MATCH('Urban Science Awareness 2015'!C218, 'Country and Variable Crosswalk'!O:O, 0))</f>
        <v>Nuclear waste</v>
      </c>
      <c r="E218">
        <f>IF(AS218=TRUE, 1, 0)</f>
        <v>0</v>
      </c>
      <c r="F218">
        <f>IF(AT218=TRUE, 1, 0)</f>
        <v>0</v>
      </c>
      <c r="G218">
        <f>IF(AU218=TRUE, 1, 0)</f>
        <v>0</v>
      </c>
      <c r="H218">
        <f>IF(AV218=TRUE, 1, 0)</f>
        <v>0</v>
      </c>
      <c r="I218">
        <f>IF(AW218=TRUE, 1, 0)</f>
        <v>0</v>
      </c>
      <c r="J218">
        <f>IF(AX218=TRUE, 1, 0)</f>
        <v>0</v>
      </c>
      <c r="K218">
        <f>IF(AY218=TRUE, 1, 0)</f>
        <v>0</v>
      </c>
      <c r="L218">
        <f>IF(AZ218=TRUE, 1, 0)</f>
        <v>0</v>
      </c>
      <c r="M218">
        <f>IF(BA218=TRUE, 1, 0)</f>
        <v>0</v>
      </c>
      <c r="N218">
        <f>IF(BB218=TRUE, 1, 0)</f>
        <v>0</v>
      </c>
      <c r="O218">
        <f>IF(BC218=TRUE, 1, 0)</f>
        <v>0</v>
      </c>
      <c r="P218">
        <f>IF(BD218=TRUE, 1, 0)</f>
        <v>0</v>
      </c>
      <c r="AS218" t="str">
        <f>IF(ISBLANK(AI218),"N/A",AND(IF(AG218&gt;0,TRUE,FALSE),IF(AI218&lt;0.05,TRUE,FALSE)))</f>
        <v>N/A</v>
      </c>
      <c r="AT218" t="str">
        <f>IF(ISBLANK(AI218),"N/A",AND(IF(AG218&lt;0,TRUE,FALSE),IF(AI218&lt;0.05,TRUE,FALSE)))</f>
        <v>N/A</v>
      </c>
      <c r="AU218" t="str">
        <f>IF(ISBLANK(AI218),"N/A",AI218&gt;0.05)</f>
        <v>N/A</v>
      </c>
      <c r="AV218" t="str">
        <f>IF(ISBLANK(AL218),"N/A",AND(IF(AJ218&gt;0,TRUE,FALSE),IF(AL218&lt;0.05,TRUE,FALSE)))</f>
        <v>N/A</v>
      </c>
      <c r="AW218" t="str">
        <f>IF(ISBLANK(AL218),"N/A",AND(IF(AJ218&lt;0,TRUE,FALSE),IF(AL218&lt;0.05,TRUE,FALSE)))</f>
        <v>N/A</v>
      </c>
      <c r="AX218" t="str">
        <f>IF(ISBLANK(AL218),"N/A",AL218&gt;0.05)</f>
        <v>N/A</v>
      </c>
      <c r="AY218" t="str">
        <f>IF(ISBLANK(AO218),"N/A",AND(IF(AM218&gt;0,TRUE,FALSE),IF(AO218&lt;0.05,TRUE,FALSE)))</f>
        <v>N/A</v>
      </c>
      <c r="AZ218" t="str">
        <f>IF(ISBLANK(AO218),"N/A",AND(IF(AM218&lt;0,TRUE,FALSE),IF(AO218&lt;0.05,TRUE,FALSE)))</f>
        <v>N/A</v>
      </c>
      <c r="BA218" t="str">
        <f>IF(ISBLANK(AO218),"N/A",AO218&gt;0.05)</f>
        <v>N/A</v>
      </c>
      <c r="BB218" t="str">
        <f>IF(ISBLANK(AR218),"N/A",AND(IF(AP218&gt;0,TRUE,FALSE),IF(AR218&lt;0.05,TRUE,FALSE)))</f>
        <v>N/A</v>
      </c>
      <c r="BC218" t="str">
        <f>IF(ISBLANK(AR218),"N/A",AND(IF(AP218&lt;0,TRUE,FALSE),IF(AR218&lt;0.05,TRUE,FALSE)))</f>
        <v>N/A</v>
      </c>
      <c r="BD218" t="str">
        <f>IF(ISBLANK(AR218),"N/A",AR218&gt;0.05)</f>
        <v>N/A</v>
      </c>
    </row>
    <row r="219" spans="1:56" x14ac:dyDescent="0.25">
      <c r="A219" t="str">
        <f>INDEX('Country and Variable Crosswalk'!B:B, MATCH('Urban Science Awareness 2015'!B219, 'Country and Variable Crosswalk'!A:A, 0))</f>
        <v>QUE</v>
      </c>
      <c r="B219" s="1">
        <v>973</v>
      </c>
      <c r="C219" t="s">
        <v>201</v>
      </c>
      <c r="D219" t="str">
        <f>INDEX('Country and Variable Crosswalk'!P:P, MATCH('Urban Science Awareness 2015'!C219, 'Country and Variable Crosswalk'!O:O, 0))</f>
        <v>Nuclear waste</v>
      </c>
      <c r="E219">
        <f>IF(AS219=TRUE, 1, 0)</f>
        <v>0</v>
      </c>
      <c r="F219">
        <f>IF(AT219=TRUE, 1, 0)</f>
        <v>0</v>
      </c>
      <c r="G219">
        <f>IF(AU219=TRUE, 1, 0)</f>
        <v>0</v>
      </c>
      <c r="H219">
        <f>IF(AV219=TRUE, 1, 0)</f>
        <v>0</v>
      </c>
      <c r="I219">
        <f>IF(AW219=TRUE, 1, 0)</f>
        <v>0</v>
      </c>
      <c r="J219">
        <f>IF(AX219=TRUE, 1, 0)</f>
        <v>0</v>
      </c>
      <c r="K219">
        <f>IF(AY219=TRUE, 1, 0)</f>
        <v>0</v>
      </c>
      <c r="L219">
        <f>IF(AZ219=TRUE, 1, 0)</f>
        <v>0</v>
      </c>
      <c r="M219">
        <f>IF(BA219=TRUE, 1, 0)</f>
        <v>0</v>
      </c>
      <c r="N219">
        <f>IF(BB219=TRUE, 1, 0)</f>
        <v>0</v>
      </c>
      <c r="O219">
        <f>IF(BC219=TRUE, 1, 0)</f>
        <v>0</v>
      </c>
      <c r="P219">
        <f>IF(BD219=TRUE, 1, 0)</f>
        <v>0</v>
      </c>
      <c r="AS219" t="str">
        <f>IF(ISBLANK(AI219),"N/A",AND(IF(AG219&gt;0,TRUE,FALSE),IF(AI219&lt;0.05,TRUE,FALSE)))</f>
        <v>N/A</v>
      </c>
      <c r="AT219" t="str">
        <f>IF(ISBLANK(AI219),"N/A",AND(IF(AG219&lt;0,TRUE,FALSE),IF(AI219&lt;0.05,TRUE,FALSE)))</f>
        <v>N/A</v>
      </c>
      <c r="AU219" t="str">
        <f>IF(ISBLANK(AI219),"N/A",AI219&gt;0.05)</f>
        <v>N/A</v>
      </c>
      <c r="AV219" t="str">
        <f>IF(ISBLANK(AL219),"N/A",AND(IF(AJ219&gt;0,TRUE,FALSE),IF(AL219&lt;0.05,TRUE,FALSE)))</f>
        <v>N/A</v>
      </c>
      <c r="AW219" t="str">
        <f>IF(ISBLANK(AL219),"N/A",AND(IF(AJ219&lt;0,TRUE,FALSE),IF(AL219&lt;0.05,TRUE,FALSE)))</f>
        <v>N/A</v>
      </c>
      <c r="AX219" t="str">
        <f>IF(ISBLANK(AL219),"N/A",AL219&gt;0.05)</f>
        <v>N/A</v>
      </c>
      <c r="AY219" t="str">
        <f>IF(ISBLANK(AO219),"N/A",AND(IF(AM219&gt;0,TRUE,FALSE),IF(AO219&lt;0.05,TRUE,FALSE)))</f>
        <v>N/A</v>
      </c>
      <c r="AZ219" t="str">
        <f>IF(ISBLANK(AO219),"N/A",AND(IF(AM219&lt;0,TRUE,FALSE),IF(AO219&lt;0.05,TRUE,FALSE)))</f>
        <v>N/A</v>
      </c>
      <c r="BA219" t="str">
        <f>IF(ISBLANK(AO219),"N/A",AO219&gt;0.05)</f>
        <v>N/A</v>
      </c>
      <c r="BB219" t="str">
        <f>IF(ISBLANK(AR219),"N/A",AND(IF(AP219&gt;0,TRUE,FALSE),IF(AR219&lt;0.05,TRUE,FALSE)))</f>
        <v>N/A</v>
      </c>
      <c r="BC219" t="str">
        <f>IF(ISBLANK(AR219),"N/A",AND(IF(AP219&lt;0,TRUE,FALSE),IF(AR219&lt;0.05,TRUE,FALSE)))</f>
        <v>N/A</v>
      </c>
      <c r="BD219" t="str">
        <f>IF(ISBLANK(AR219),"N/A",AR219&gt;0.05)</f>
        <v>N/A</v>
      </c>
    </row>
    <row r="220" spans="1:56" x14ac:dyDescent="0.25">
      <c r="A220" t="str">
        <f>INDEX('Country and Variable Crosswalk'!B:B, MATCH('Urban Science Awareness 2015'!B220, 'Country and Variable Crosswalk'!A:A, 0))</f>
        <v>QAR</v>
      </c>
      <c r="B220" s="1">
        <v>974</v>
      </c>
      <c r="C220" t="s">
        <v>201</v>
      </c>
      <c r="D220" t="str">
        <f>INDEX('Country and Variable Crosswalk'!P:P, MATCH('Urban Science Awareness 2015'!C220, 'Country and Variable Crosswalk'!O:O, 0))</f>
        <v>Nuclear waste</v>
      </c>
      <c r="E220">
        <f>IF(AS220=TRUE, 1, 0)</f>
        <v>0</v>
      </c>
      <c r="F220">
        <f>IF(AT220=TRUE, 1, 0)</f>
        <v>0</v>
      </c>
      <c r="G220">
        <f>IF(AU220=TRUE, 1, 0)</f>
        <v>0</v>
      </c>
      <c r="H220">
        <f>IF(AV220=TRUE, 1, 0)</f>
        <v>0</v>
      </c>
      <c r="I220">
        <f>IF(AW220=TRUE, 1, 0)</f>
        <v>0</v>
      </c>
      <c r="J220">
        <f>IF(AX220=TRUE, 1, 0)</f>
        <v>0</v>
      </c>
      <c r="K220">
        <f>IF(AY220=TRUE, 1, 0)</f>
        <v>0</v>
      </c>
      <c r="L220">
        <f>IF(AZ220=TRUE, 1, 0)</f>
        <v>0</v>
      </c>
      <c r="M220">
        <f>IF(BA220=TRUE, 1, 0)</f>
        <v>0</v>
      </c>
      <c r="N220">
        <f>IF(BB220=TRUE, 1, 0)</f>
        <v>0</v>
      </c>
      <c r="O220">
        <f>IF(BC220=TRUE, 1, 0)</f>
        <v>0</v>
      </c>
      <c r="P220">
        <f>IF(BD220=TRUE, 1, 0)</f>
        <v>0</v>
      </c>
      <c r="Q220">
        <v>0</v>
      </c>
      <c r="S220">
        <v>0</v>
      </c>
      <c r="U220">
        <v>0</v>
      </c>
      <c r="W220">
        <v>0</v>
      </c>
      <c r="Y220">
        <v>23.060746337396019</v>
      </c>
      <c r="Z220">
        <v>1.1321411348662573</v>
      </c>
      <c r="AA220">
        <v>40.932833824748727</v>
      </c>
      <c r="AB220">
        <v>1.8116276443029642</v>
      </c>
      <c r="AC220">
        <v>26.756386430431931</v>
      </c>
      <c r="AD220">
        <v>1.0033954290872191</v>
      </c>
      <c r="AE220">
        <v>9.2500334074233219</v>
      </c>
      <c r="AF220">
        <v>1.3403114454888292</v>
      </c>
      <c r="AG220">
        <v>0</v>
      </c>
      <c r="AJ220">
        <v>0</v>
      </c>
      <c r="AM220">
        <v>0</v>
      </c>
      <c r="AP220">
        <v>0</v>
      </c>
      <c r="AS220" t="str">
        <f>IF(ISBLANK(AI220),"N/A",AND(IF(AG220&gt;0,TRUE,FALSE),IF(AI220&lt;0.05,TRUE,FALSE)))</f>
        <v>N/A</v>
      </c>
      <c r="AT220" t="str">
        <f>IF(ISBLANK(AI220),"N/A",AND(IF(AG220&lt;0,TRUE,FALSE),IF(AI220&lt;0.05,TRUE,FALSE)))</f>
        <v>N/A</v>
      </c>
      <c r="AU220" t="str">
        <f>IF(ISBLANK(AI220),"N/A",AI220&gt;0.05)</f>
        <v>N/A</v>
      </c>
      <c r="AV220" t="str">
        <f>IF(ISBLANK(AL220),"N/A",AND(IF(AJ220&gt;0,TRUE,FALSE),IF(AL220&lt;0.05,TRUE,FALSE)))</f>
        <v>N/A</v>
      </c>
      <c r="AW220" t="str">
        <f>IF(ISBLANK(AL220),"N/A",AND(IF(AJ220&lt;0,TRUE,FALSE),IF(AL220&lt;0.05,TRUE,FALSE)))</f>
        <v>N/A</v>
      </c>
      <c r="AX220" t="str">
        <f>IF(ISBLANK(AL220),"N/A",AL220&gt;0.05)</f>
        <v>N/A</v>
      </c>
      <c r="AY220" t="str">
        <f>IF(ISBLANK(AO220),"N/A",AND(IF(AM220&gt;0,TRUE,FALSE),IF(AO220&lt;0.05,TRUE,FALSE)))</f>
        <v>N/A</v>
      </c>
      <c r="AZ220" t="str">
        <f>IF(ISBLANK(AO220),"N/A",AND(IF(AM220&lt;0,TRUE,FALSE),IF(AO220&lt;0.05,TRUE,FALSE)))</f>
        <v>N/A</v>
      </c>
      <c r="BA220" t="str">
        <f>IF(ISBLANK(AO220),"N/A",AO220&gt;0.05)</f>
        <v>N/A</v>
      </c>
      <c r="BB220" t="str">
        <f>IF(ISBLANK(AR220),"N/A",AND(IF(AP220&gt;0,TRUE,FALSE),IF(AR220&lt;0.05,TRUE,FALSE)))</f>
        <v>N/A</v>
      </c>
      <c r="BC220" t="str">
        <f>IF(ISBLANK(AR220),"N/A",AND(IF(AP220&lt;0,TRUE,FALSE),IF(AR220&lt;0.05,TRUE,FALSE)))</f>
        <v>N/A</v>
      </c>
      <c r="BD220" t="str">
        <f>IF(ISBLANK(AR220),"N/A",AR220&gt;0.05)</f>
        <v>N/A</v>
      </c>
    </row>
    <row r="221" spans="1:56" x14ac:dyDescent="0.25">
      <c r="A221" t="str">
        <f>INDEX('Country and Variable Crosswalk'!B:B, MATCH('Urban Science Awareness 2015'!B221, 'Country and Variable Crosswalk'!A:A, 0))</f>
        <v>ALB</v>
      </c>
      <c r="B221" s="1">
        <v>8</v>
      </c>
      <c r="C221" t="s">
        <v>202</v>
      </c>
      <c r="D221" t="str">
        <f>INDEX('Country and Variable Crosswalk'!P:P, MATCH('Urban Science Awareness 2015'!C221, 'Country and Variable Crosswalk'!O:O, 0))</f>
        <v>Deforestation</v>
      </c>
      <c r="E221">
        <f>IF(AS221=TRUE, 1, 0)</f>
        <v>0</v>
      </c>
      <c r="F221">
        <f>IF(AT221=TRUE, 1, 0)</f>
        <v>0</v>
      </c>
      <c r="G221">
        <f>IF(AU221=TRUE, 1, 0)</f>
        <v>0</v>
      </c>
      <c r="H221">
        <f>IF(AV221=TRUE, 1, 0)</f>
        <v>0</v>
      </c>
      <c r="I221">
        <f>IF(AW221=TRUE, 1, 0)</f>
        <v>0</v>
      </c>
      <c r="J221">
        <f>IF(AX221=TRUE, 1, 0)</f>
        <v>0</v>
      </c>
      <c r="K221">
        <f>IF(AY221=TRUE, 1, 0)</f>
        <v>0</v>
      </c>
      <c r="L221">
        <f>IF(AZ221=TRUE, 1, 0)</f>
        <v>0</v>
      </c>
      <c r="M221">
        <f>IF(BA221=TRUE, 1, 0)</f>
        <v>0</v>
      </c>
      <c r="N221">
        <f>IF(BB221=TRUE, 1, 0)</f>
        <v>0</v>
      </c>
      <c r="O221">
        <f>IF(BC221=TRUE, 1, 0)</f>
        <v>0</v>
      </c>
      <c r="P221">
        <f>IF(BD221=TRUE, 1, 0)</f>
        <v>0</v>
      </c>
      <c r="Q221">
        <v>0</v>
      </c>
      <c r="S221">
        <v>0</v>
      </c>
      <c r="U221">
        <v>0</v>
      </c>
      <c r="W221">
        <v>0</v>
      </c>
      <c r="Y221">
        <v>0</v>
      </c>
      <c r="AA221">
        <v>0</v>
      </c>
      <c r="AC221">
        <v>0</v>
      </c>
      <c r="AE221">
        <v>0</v>
      </c>
      <c r="AG221">
        <v>0</v>
      </c>
      <c r="AJ221">
        <v>0</v>
      </c>
      <c r="AM221">
        <v>0</v>
      </c>
      <c r="AP221">
        <v>0</v>
      </c>
      <c r="AS221" t="str">
        <f>IF(ISBLANK(AI221),"N/A",AND(IF(AG221&gt;0,TRUE,FALSE),IF(AI221&lt;0.05,TRUE,FALSE)))</f>
        <v>N/A</v>
      </c>
      <c r="AT221" t="str">
        <f>IF(ISBLANK(AI221),"N/A",AND(IF(AG221&lt;0,TRUE,FALSE),IF(AI221&lt;0.05,TRUE,FALSE)))</f>
        <v>N/A</v>
      </c>
      <c r="AU221" t="str">
        <f>IF(ISBLANK(AI221),"N/A",AI221&gt;0.05)</f>
        <v>N/A</v>
      </c>
      <c r="AV221" t="str">
        <f>IF(ISBLANK(AL221),"N/A",AND(IF(AJ221&gt;0,TRUE,FALSE),IF(AL221&lt;0.05,TRUE,FALSE)))</f>
        <v>N/A</v>
      </c>
      <c r="AW221" t="str">
        <f>IF(ISBLANK(AL221),"N/A",AND(IF(AJ221&lt;0,TRUE,FALSE),IF(AL221&lt;0.05,TRUE,FALSE)))</f>
        <v>N/A</v>
      </c>
      <c r="AX221" t="str">
        <f>IF(ISBLANK(AL221),"N/A",AL221&gt;0.05)</f>
        <v>N/A</v>
      </c>
      <c r="AY221" t="str">
        <f>IF(ISBLANK(AO221),"N/A",AND(IF(AM221&gt;0,TRUE,FALSE),IF(AO221&lt;0.05,TRUE,FALSE)))</f>
        <v>N/A</v>
      </c>
      <c r="AZ221" t="str">
        <f>IF(ISBLANK(AO221),"N/A",AND(IF(AM221&lt;0,TRUE,FALSE),IF(AO221&lt;0.05,TRUE,FALSE)))</f>
        <v>N/A</v>
      </c>
      <c r="BA221" t="str">
        <f>IF(ISBLANK(AO221),"N/A",AO221&gt;0.05)</f>
        <v>N/A</v>
      </c>
      <c r="BB221" t="str">
        <f>IF(ISBLANK(AR221),"N/A",AND(IF(AP221&gt;0,TRUE,FALSE),IF(AR221&lt;0.05,TRUE,FALSE)))</f>
        <v>N/A</v>
      </c>
      <c r="BC221" t="str">
        <f>IF(ISBLANK(AR221),"N/A",AND(IF(AP221&lt;0,TRUE,FALSE),IF(AR221&lt;0.05,TRUE,FALSE)))</f>
        <v>N/A</v>
      </c>
      <c r="BD221" t="str">
        <f>IF(ISBLANK(AR221),"N/A",AR221&gt;0.05)</f>
        <v>N/A</v>
      </c>
    </row>
    <row r="222" spans="1:56" x14ac:dyDescent="0.25">
      <c r="A222" t="str">
        <f>INDEX('Country and Variable Crosswalk'!B:B, MATCH('Urban Science Awareness 2015'!B222, 'Country and Variable Crosswalk'!A:A, 0))</f>
        <v>DZA</v>
      </c>
      <c r="B222" s="1">
        <v>12</v>
      </c>
      <c r="C222" t="s">
        <v>202</v>
      </c>
      <c r="D222" t="str">
        <f>INDEX('Country and Variable Crosswalk'!P:P, MATCH('Urban Science Awareness 2015'!C222, 'Country and Variable Crosswalk'!O:O, 0))</f>
        <v>Deforestation</v>
      </c>
      <c r="E222">
        <f>IF(AS222=TRUE, 1, 0)</f>
        <v>0</v>
      </c>
      <c r="F222">
        <f>IF(AT222=TRUE, 1, 0)</f>
        <v>0</v>
      </c>
      <c r="G222">
        <f>IF(AU222=TRUE, 1, 0)</f>
        <v>1</v>
      </c>
      <c r="H222">
        <f>IF(AV222=TRUE, 1, 0)</f>
        <v>0</v>
      </c>
      <c r="I222">
        <f>IF(AW222=TRUE, 1, 0)</f>
        <v>0</v>
      </c>
      <c r="J222">
        <f>IF(AX222=TRUE, 1, 0)</f>
        <v>1</v>
      </c>
      <c r="K222">
        <f>IF(AY222=TRUE, 1, 0)</f>
        <v>0</v>
      </c>
      <c r="L222">
        <f>IF(AZ222=TRUE, 1, 0)</f>
        <v>0</v>
      </c>
      <c r="M222">
        <f>IF(BA222=TRUE, 1, 0)</f>
        <v>1</v>
      </c>
      <c r="N222">
        <f>IF(BB222=TRUE, 1, 0)</f>
        <v>0</v>
      </c>
      <c r="O222">
        <f>IF(BC222=TRUE, 1, 0)</f>
        <v>0</v>
      </c>
      <c r="P222">
        <f>IF(BD222=TRUE, 1, 0)</f>
        <v>1</v>
      </c>
      <c r="Q222">
        <v>16.506317573725891</v>
      </c>
      <c r="R222">
        <v>0.77476189727637246</v>
      </c>
      <c r="S222">
        <v>23.228794973085758</v>
      </c>
      <c r="T222">
        <v>0.66344421335706993</v>
      </c>
      <c r="U222">
        <v>27.60443838959679</v>
      </c>
      <c r="V222">
        <v>0.80669468811802503</v>
      </c>
      <c r="W222">
        <v>32.660449063591571</v>
      </c>
      <c r="X222">
        <v>0.97377184545457229</v>
      </c>
      <c r="Y222">
        <v>16.250191452296129</v>
      </c>
      <c r="Z222">
        <v>2.1037079011007114</v>
      </c>
      <c r="AA222">
        <v>22.963308000332141</v>
      </c>
      <c r="AB222">
        <v>1.5518861626059974</v>
      </c>
      <c r="AC222">
        <v>25.748313218817351</v>
      </c>
      <c r="AD222">
        <v>2.2045621107173448</v>
      </c>
      <c r="AE222">
        <v>35.0381873285544</v>
      </c>
      <c r="AF222">
        <v>2.7224582771953627</v>
      </c>
      <c r="AG222">
        <v>-0.25612612142976232</v>
      </c>
      <c r="AH222">
        <v>2.2545155790185571</v>
      </c>
      <c r="AI222">
        <v>0.90955026285233642</v>
      </c>
      <c r="AJ222">
        <v>-0.26548697275361732</v>
      </c>
      <c r="AK222">
        <v>1.7489753827901355</v>
      </c>
      <c r="AL222">
        <v>0.87934806009906485</v>
      </c>
      <c r="AM222">
        <v>-1.8561251707794391</v>
      </c>
      <c r="AN222">
        <v>2.3005324227205941</v>
      </c>
      <c r="AO222">
        <v>0.41976778982487056</v>
      </c>
      <c r="AP222">
        <v>2.3777382649628294</v>
      </c>
      <c r="AQ222">
        <v>2.9493254730931162</v>
      </c>
      <c r="AR222">
        <v>0.4201290890880659</v>
      </c>
      <c r="AS222" t="b">
        <f>IF(ISBLANK(AI222),"N/A",AND(IF(AG222&gt;0,TRUE,FALSE),IF(AI222&lt;0.05,TRUE,FALSE)))</f>
        <v>0</v>
      </c>
      <c r="AT222" t="b">
        <f>IF(ISBLANK(AI222),"N/A",AND(IF(AG222&lt;0,TRUE,FALSE),IF(AI222&lt;0.05,TRUE,FALSE)))</f>
        <v>0</v>
      </c>
      <c r="AU222" t="b">
        <f>IF(ISBLANK(AI222),"N/A",AI222&gt;0.05)</f>
        <v>1</v>
      </c>
      <c r="AV222" t="b">
        <f>IF(ISBLANK(AL222),"N/A",AND(IF(AJ222&gt;0,TRUE,FALSE),IF(AL222&lt;0.05,TRUE,FALSE)))</f>
        <v>0</v>
      </c>
      <c r="AW222" t="b">
        <f>IF(ISBLANK(AL222),"N/A",AND(IF(AJ222&lt;0,TRUE,FALSE),IF(AL222&lt;0.05,TRUE,FALSE)))</f>
        <v>0</v>
      </c>
      <c r="AX222" t="b">
        <f>IF(ISBLANK(AL222),"N/A",AL222&gt;0.05)</f>
        <v>1</v>
      </c>
      <c r="AY222" t="b">
        <f>IF(ISBLANK(AO222),"N/A",AND(IF(AM222&gt;0,TRUE,FALSE),IF(AO222&lt;0.05,TRUE,FALSE)))</f>
        <v>0</v>
      </c>
      <c r="AZ222" t="b">
        <f>IF(ISBLANK(AO222),"N/A",AND(IF(AM222&lt;0,TRUE,FALSE),IF(AO222&lt;0.05,TRUE,FALSE)))</f>
        <v>0</v>
      </c>
      <c r="BA222" t="b">
        <f>IF(ISBLANK(AO222),"N/A",AO222&gt;0.05)</f>
        <v>1</v>
      </c>
      <c r="BB222" t="b">
        <f>IF(ISBLANK(AR222),"N/A",AND(IF(AP222&gt;0,TRUE,FALSE),IF(AR222&lt;0.05,TRUE,FALSE)))</f>
        <v>0</v>
      </c>
      <c r="BC222" t="b">
        <f>IF(ISBLANK(AR222),"N/A",AND(IF(AP222&lt;0,TRUE,FALSE),IF(AR222&lt;0.05,TRUE,FALSE)))</f>
        <v>0</v>
      </c>
      <c r="BD222" t="b">
        <f>IF(ISBLANK(AR222),"N/A",AR222&gt;0.05)</f>
        <v>1</v>
      </c>
    </row>
    <row r="223" spans="1:56" x14ac:dyDescent="0.25">
      <c r="A223" t="str">
        <f>INDEX('Country and Variable Crosswalk'!B:B, MATCH('Urban Science Awareness 2015'!B223, 'Country and Variable Crosswalk'!A:A, 0))</f>
        <v>AUS</v>
      </c>
      <c r="B223" s="1">
        <v>36</v>
      </c>
      <c r="C223" t="s">
        <v>202</v>
      </c>
      <c r="D223" t="str">
        <f>INDEX('Country and Variable Crosswalk'!P:P, MATCH('Urban Science Awareness 2015'!C223, 'Country and Variable Crosswalk'!O:O, 0))</f>
        <v>Deforestation</v>
      </c>
      <c r="E223">
        <f>IF(AS223=TRUE, 1, 0)</f>
        <v>0</v>
      </c>
      <c r="F223">
        <f>IF(AT223=TRUE, 1, 0)</f>
        <v>1</v>
      </c>
      <c r="G223">
        <f>IF(AU223=TRUE, 1, 0)</f>
        <v>0</v>
      </c>
      <c r="H223">
        <f>IF(AV223=TRUE, 1, 0)</f>
        <v>0</v>
      </c>
      <c r="I223">
        <f>IF(AW223=TRUE, 1, 0)</f>
        <v>0</v>
      </c>
      <c r="J223">
        <f>IF(AX223=TRUE, 1, 0)</f>
        <v>1</v>
      </c>
      <c r="K223">
        <f>IF(AY223=TRUE, 1, 0)</f>
        <v>0</v>
      </c>
      <c r="L223">
        <f>IF(AZ223=TRUE, 1, 0)</f>
        <v>1</v>
      </c>
      <c r="M223">
        <f>IF(BA223=TRUE, 1, 0)</f>
        <v>0</v>
      </c>
      <c r="N223">
        <f>IF(BB223=TRUE, 1, 0)</f>
        <v>1</v>
      </c>
      <c r="O223">
        <f>IF(BC223=TRUE, 1, 0)</f>
        <v>0</v>
      </c>
      <c r="P223">
        <f>IF(BD223=TRUE, 1, 0)</f>
        <v>0</v>
      </c>
      <c r="Q223">
        <v>5.0435531508308387</v>
      </c>
      <c r="R223">
        <v>0.40493134879980031</v>
      </c>
      <c r="S223">
        <v>17.607641997014461</v>
      </c>
      <c r="T223">
        <v>0.72021274707847471</v>
      </c>
      <c r="U223">
        <v>44.354368220452358</v>
      </c>
      <c r="V223">
        <v>1.0660510680428799</v>
      </c>
      <c r="W223">
        <v>32.994436631702342</v>
      </c>
      <c r="X223">
        <v>1.0672041810034434</v>
      </c>
      <c r="Y223">
        <v>3.387482757948439</v>
      </c>
      <c r="Z223">
        <v>0.26643777346883812</v>
      </c>
      <c r="AA223">
        <v>16.257470755174989</v>
      </c>
      <c r="AB223">
        <v>0.56869503155514789</v>
      </c>
      <c r="AC223">
        <v>40.514559257178639</v>
      </c>
      <c r="AD223">
        <v>0.70179785329819533</v>
      </c>
      <c r="AE223">
        <v>39.840487229697942</v>
      </c>
      <c r="AF223">
        <v>0.66936379330506801</v>
      </c>
      <c r="AG223">
        <v>-1.6560703928823997</v>
      </c>
      <c r="AH223">
        <v>0.50244921925771902</v>
      </c>
      <c r="AI223">
        <v>9.8073567223369812E-4</v>
      </c>
      <c r="AJ223">
        <v>-1.3501712418394725</v>
      </c>
      <c r="AK223">
        <v>0.93333293527427674</v>
      </c>
      <c r="AL223">
        <v>0.14800543793807333</v>
      </c>
      <c r="AM223">
        <v>-3.8398089632737182</v>
      </c>
      <c r="AN223">
        <v>1.3664446187451111</v>
      </c>
      <c r="AO223">
        <v>4.9530282906193471E-3</v>
      </c>
      <c r="AP223">
        <v>6.8460505979955997</v>
      </c>
      <c r="AQ223">
        <v>1.4057227881797147</v>
      </c>
      <c r="AR223">
        <v>1.1152570324083621E-6</v>
      </c>
      <c r="AS223" t="b">
        <f>IF(ISBLANK(AI223),"N/A",AND(IF(AG223&gt;0,TRUE,FALSE),IF(AI223&lt;0.05,TRUE,FALSE)))</f>
        <v>0</v>
      </c>
      <c r="AT223" t="b">
        <f>IF(ISBLANK(AI223),"N/A",AND(IF(AG223&lt;0,TRUE,FALSE),IF(AI223&lt;0.05,TRUE,FALSE)))</f>
        <v>1</v>
      </c>
      <c r="AU223" t="b">
        <f>IF(ISBLANK(AI223),"N/A",AI223&gt;0.05)</f>
        <v>0</v>
      </c>
      <c r="AV223" t="b">
        <f>IF(ISBLANK(AL223),"N/A",AND(IF(AJ223&gt;0,TRUE,FALSE),IF(AL223&lt;0.05,TRUE,FALSE)))</f>
        <v>0</v>
      </c>
      <c r="AW223" t="b">
        <f>IF(ISBLANK(AL223),"N/A",AND(IF(AJ223&lt;0,TRUE,FALSE),IF(AL223&lt;0.05,TRUE,FALSE)))</f>
        <v>0</v>
      </c>
      <c r="AX223" t="b">
        <f>IF(ISBLANK(AL223),"N/A",AL223&gt;0.05)</f>
        <v>1</v>
      </c>
      <c r="AY223" t="b">
        <f>IF(ISBLANK(AO223),"N/A",AND(IF(AM223&gt;0,TRUE,FALSE),IF(AO223&lt;0.05,TRUE,FALSE)))</f>
        <v>0</v>
      </c>
      <c r="AZ223" t="b">
        <f>IF(ISBLANK(AO223),"N/A",AND(IF(AM223&lt;0,TRUE,FALSE),IF(AO223&lt;0.05,TRUE,FALSE)))</f>
        <v>1</v>
      </c>
      <c r="BA223" t="b">
        <f>IF(ISBLANK(AO223),"N/A",AO223&gt;0.05)</f>
        <v>0</v>
      </c>
      <c r="BB223" t="b">
        <f>IF(ISBLANK(AR223),"N/A",AND(IF(AP223&gt;0,TRUE,FALSE),IF(AR223&lt;0.05,TRUE,FALSE)))</f>
        <v>1</v>
      </c>
      <c r="BC223" t="b">
        <f>IF(ISBLANK(AR223),"N/A",AND(IF(AP223&lt;0,TRUE,FALSE),IF(AR223&lt;0.05,TRUE,FALSE)))</f>
        <v>0</v>
      </c>
      <c r="BD223" t="b">
        <f>IF(ISBLANK(AR223),"N/A",AR223&gt;0.05)</f>
        <v>0</v>
      </c>
    </row>
    <row r="224" spans="1:56" x14ac:dyDescent="0.25">
      <c r="A224" t="str">
        <f>INDEX('Country and Variable Crosswalk'!B:B, MATCH('Urban Science Awareness 2015'!B224, 'Country and Variable Crosswalk'!A:A, 0))</f>
        <v>AUT</v>
      </c>
      <c r="B224" s="1">
        <v>40</v>
      </c>
      <c r="C224" t="s">
        <v>202</v>
      </c>
      <c r="D224" t="str">
        <f>INDEX('Country and Variable Crosswalk'!P:P, MATCH('Urban Science Awareness 2015'!C224, 'Country and Variable Crosswalk'!O:O, 0))</f>
        <v>Deforestation</v>
      </c>
      <c r="E224">
        <f>IF(AS224=TRUE, 1, 0)</f>
        <v>1</v>
      </c>
      <c r="F224">
        <f>IF(AT224=TRUE, 1, 0)</f>
        <v>0</v>
      </c>
      <c r="G224">
        <f>IF(AU224=TRUE, 1, 0)</f>
        <v>0</v>
      </c>
      <c r="H224">
        <f>IF(AV224=TRUE, 1, 0)</f>
        <v>0</v>
      </c>
      <c r="I224">
        <f>IF(AW224=TRUE, 1, 0)</f>
        <v>0</v>
      </c>
      <c r="J224">
        <f>IF(AX224=TRUE, 1, 0)</f>
        <v>1</v>
      </c>
      <c r="K224">
        <f>IF(AY224=TRUE, 1, 0)</f>
        <v>0</v>
      </c>
      <c r="L224">
        <f>IF(AZ224=TRUE, 1, 0)</f>
        <v>1</v>
      </c>
      <c r="M224">
        <f>IF(BA224=TRUE, 1, 0)</f>
        <v>0</v>
      </c>
      <c r="N224">
        <f>IF(BB224=TRUE, 1, 0)</f>
        <v>0</v>
      </c>
      <c r="O224">
        <f>IF(BC224=TRUE, 1, 0)</f>
        <v>0</v>
      </c>
      <c r="P224">
        <f>IF(BD224=TRUE, 1, 0)</f>
        <v>1</v>
      </c>
      <c r="Q224">
        <v>6.9826933235937334</v>
      </c>
      <c r="R224">
        <v>0.48345133806181945</v>
      </c>
      <c r="S224">
        <v>15.79157386258041</v>
      </c>
      <c r="T224">
        <v>0.61036143074743066</v>
      </c>
      <c r="U224">
        <v>42.333357067507457</v>
      </c>
      <c r="V224">
        <v>1.0609094066621407</v>
      </c>
      <c r="W224">
        <v>34.8923757463184</v>
      </c>
      <c r="X224">
        <v>1.1911055985620429</v>
      </c>
      <c r="Y224">
        <v>10.26113938652898</v>
      </c>
      <c r="Z224">
        <v>1.0888016932884446</v>
      </c>
      <c r="AA224">
        <v>16.548507672306869</v>
      </c>
      <c r="AB224">
        <v>0.95597765890457631</v>
      </c>
      <c r="AC224">
        <v>36.145797838209518</v>
      </c>
      <c r="AD224">
        <v>1.3018423923579452</v>
      </c>
      <c r="AE224">
        <v>37.044555102954632</v>
      </c>
      <c r="AF224">
        <v>1.2275550644557365</v>
      </c>
      <c r="AG224">
        <v>3.2784460629352461</v>
      </c>
      <c r="AH224">
        <v>1.2039848418524213</v>
      </c>
      <c r="AI224">
        <v>6.46928160175E-3</v>
      </c>
      <c r="AJ224">
        <v>0.75693380972645841</v>
      </c>
      <c r="AK224">
        <v>1.1881364786066109</v>
      </c>
      <c r="AL224">
        <v>0.52407502566534081</v>
      </c>
      <c r="AM224">
        <v>-6.1875592292979391</v>
      </c>
      <c r="AN224">
        <v>1.6748058070753262</v>
      </c>
      <c r="AO224">
        <v>2.2032549761407012E-4</v>
      </c>
      <c r="AP224">
        <v>2.1521793566362319</v>
      </c>
      <c r="AQ224">
        <v>1.822394108166504</v>
      </c>
      <c r="AR224">
        <v>0.23761756525427058</v>
      </c>
      <c r="AS224" t="b">
        <f>IF(ISBLANK(AI224),"N/A",AND(IF(AG224&gt;0,TRUE,FALSE),IF(AI224&lt;0.05,TRUE,FALSE)))</f>
        <v>1</v>
      </c>
      <c r="AT224" t="b">
        <f>IF(ISBLANK(AI224),"N/A",AND(IF(AG224&lt;0,TRUE,FALSE),IF(AI224&lt;0.05,TRUE,FALSE)))</f>
        <v>0</v>
      </c>
      <c r="AU224" t="b">
        <f>IF(ISBLANK(AI224),"N/A",AI224&gt;0.05)</f>
        <v>0</v>
      </c>
      <c r="AV224" t="b">
        <f>IF(ISBLANK(AL224),"N/A",AND(IF(AJ224&gt;0,TRUE,FALSE),IF(AL224&lt;0.05,TRUE,FALSE)))</f>
        <v>0</v>
      </c>
      <c r="AW224" t="b">
        <f>IF(ISBLANK(AL224),"N/A",AND(IF(AJ224&lt;0,TRUE,FALSE),IF(AL224&lt;0.05,TRUE,FALSE)))</f>
        <v>0</v>
      </c>
      <c r="AX224" t="b">
        <f>IF(ISBLANK(AL224),"N/A",AL224&gt;0.05)</f>
        <v>1</v>
      </c>
      <c r="AY224" t="b">
        <f>IF(ISBLANK(AO224),"N/A",AND(IF(AM224&gt;0,TRUE,FALSE),IF(AO224&lt;0.05,TRUE,FALSE)))</f>
        <v>0</v>
      </c>
      <c r="AZ224" t="b">
        <f>IF(ISBLANK(AO224),"N/A",AND(IF(AM224&lt;0,TRUE,FALSE),IF(AO224&lt;0.05,TRUE,FALSE)))</f>
        <v>1</v>
      </c>
      <c r="BA224" t="b">
        <f>IF(ISBLANK(AO224),"N/A",AO224&gt;0.05)</f>
        <v>0</v>
      </c>
      <c r="BB224" t="b">
        <f>IF(ISBLANK(AR224),"N/A",AND(IF(AP224&gt;0,TRUE,FALSE),IF(AR224&lt;0.05,TRUE,FALSE)))</f>
        <v>0</v>
      </c>
      <c r="BC224" t="b">
        <f>IF(ISBLANK(AR224),"N/A",AND(IF(AP224&lt;0,TRUE,FALSE),IF(AR224&lt;0.05,TRUE,FALSE)))</f>
        <v>0</v>
      </c>
      <c r="BD224" t="b">
        <f>IF(ISBLANK(AR224),"N/A",AR224&gt;0.05)</f>
        <v>1</v>
      </c>
    </row>
    <row r="225" spans="1:56" x14ac:dyDescent="0.25">
      <c r="A225" t="str">
        <f>INDEX('Country and Variable Crosswalk'!B:B, MATCH('Urban Science Awareness 2015'!B225, 'Country and Variable Crosswalk'!A:A, 0))</f>
        <v>BEL</v>
      </c>
      <c r="B225" s="1">
        <v>56</v>
      </c>
      <c r="C225" t="s">
        <v>202</v>
      </c>
      <c r="D225" t="str">
        <f>INDEX('Country and Variable Crosswalk'!P:P, MATCH('Urban Science Awareness 2015'!C225, 'Country and Variable Crosswalk'!O:O, 0))</f>
        <v>Deforestation</v>
      </c>
      <c r="E225">
        <f>IF(AS225=TRUE, 1, 0)</f>
        <v>1</v>
      </c>
      <c r="F225">
        <f>IF(AT225=TRUE, 1, 0)</f>
        <v>0</v>
      </c>
      <c r="G225">
        <f>IF(AU225=TRUE, 1, 0)</f>
        <v>0</v>
      </c>
      <c r="H225">
        <f>IF(AV225=TRUE, 1, 0)</f>
        <v>0</v>
      </c>
      <c r="I225">
        <f>IF(AW225=TRUE, 1, 0)</f>
        <v>0</v>
      </c>
      <c r="J225">
        <f>IF(AX225=TRUE, 1, 0)</f>
        <v>1</v>
      </c>
      <c r="K225">
        <f>IF(AY225=TRUE, 1, 0)</f>
        <v>0</v>
      </c>
      <c r="L225">
        <f>IF(AZ225=TRUE, 1, 0)</f>
        <v>1</v>
      </c>
      <c r="M225">
        <f>IF(BA225=TRUE, 1, 0)</f>
        <v>0</v>
      </c>
      <c r="N225">
        <f>IF(BB225=TRUE, 1, 0)</f>
        <v>0</v>
      </c>
      <c r="O225">
        <f>IF(BC225=TRUE, 1, 0)</f>
        <v>1</v>
      </c>
      <c r="P225">
        <f>IF(BD225=TRUE, 1, 0)</f>
        <v>0</v>
      </c>
      <c r="Q225">
        <v>7.0997467867059099</v>
      </c>
      <c r="R225">
        <v>0.37226497204087111</v>
      </c>
      <c r="S225">
        <v>17.23587844849569</v>
      </c>
      <c r="T225">
        <v>0.65489388128814852</v>
      </c>
      <c r="U225">
        <v>42.485683350822583</v>
      </c>
      <c r="V225">
        <v>0.7291783322583324</v>
      </c>
      <c r="W225">
        <v>33.178691413975827</v>
      </c>
      <c r="X225">
        <v>0.97223498571574363</v>
      </c>
      <c r="Y225">
        <v>12.860427333281789</v>
      </c>
      <c r="Z225">
        <v>1.317063419889176</v>
      </c>
      <c r="AA225">
        <v>18.92549439917822</v>
      </c>
      <c r="AB225">
        <v>1.2148339702737299</v>
      </c>
      <c r="AC225">
        <v>39.048548505538029</v>
      </c>
      <c r="AD225">
        <v>1.2757743553524812</v>
      </c>
      <c r="AE225">
        <v>29.16552976200196</v>
      </c>
      <c r="AF225">
        <v>1.4518359012741788</v>
      </c>
      <c r="AG225">
        <v>5.7606805465758795</v>
      </c>
      <c r="AH225">
        <v>1.4264886844276228</v>
      </c>
      <c r="AI225">
        <v>5.3825285613235374E-5</v>
      </c>
      <c r="AJ225">
        <v>1.6896159506825299</v>
      </c>
      <c r="AK225">
        <v>1.4519934360635776</v>
      </c>
      <c r="AL225">
        <v>0.24456482194043436</v>
      </c>
      <c r="AM225">
        <v>-3.4371348452845538</v>
      </c>
      <c r="AN225">
        <v>1.3458471787474844</v>
      </c>
      <c r="AO225">
        <v>1.0652936106779181E-2</v>
      </c>
      <c r="AP225">
        <v>-4.0131616519738671</v>
      </c>
      <c r="AQ225">
        <v>1.9350941913037929</v>
      </c>
      <c r="AR225">
        <v>3.809004837750523E-2</v>
      </c>
      <c r="AS225" t="b">
        <f>IF(ISBLANK(AI225),"N/A",AND(IF(AG225&gt;0,TRUE,FALSE),IF(AI225&lt;0.05,TRUE,FALSE)))</f>
        <v>1</v>
      </c>
      <c r="AT225" t="b">
        <f>IF(ISBLANK(AI225),"N/A",AND(IF(AG225&lt;0,TRUE,FALSE),IF(AI225&lt;0.05,TRUE,FALSE)))</f>
        <v>0</v>
      </c>
      <c r="AU225" t="b">
        <f>IF(ISBLANK(AI225),"N/A",AI225&gt;0.05)</f>
        <v>0</v>
      </c>
      <c r="AV225" t="b">
        <f>IF(ISBLANK(AL225),"N/A",AND(IF(AJ225&gt;0,TRUE,FALSE),IF(AL225&lt;0.05,TRUE,FALSE)))</f>
        <v>0</v>
      </c>
      <c r="AW225" t="b">
        <f>IF(ISBLANK(AL225),"N/A",AND(IF(AJ225&lt;0,TRUE,FALSE),IF(AL225&lt;0.05,TRUE,FALSE)))</f>
        <v>0</v>
      </c>
      <c r="AX225" t="b">
        <f>IF(ISBLANK(AL225),"N/A",AL225&gt;0.05)</f>
        <v>1</v>
      </c>
      <c r="AY225" t="b">
        <f>IF(ISBLANK(AO225),"N/A",AND(IF(AM225&gt;0,TRUE,FALSE),IF(AO225&lt;0.05,TRUE,FALSE)))</f>
        <v>0</v>
      </c>
      <c r="AZ225" t="b">
        <f>IF(ISBLANK(AO225),"N/A",AND(IF(AM225&lt;0,TRUE,FALSE),IF(AO225&lt;0.05,TRUE,FALSE)))</f>
        <v>1</v>
      </c>
      <c r="BA225" t="b">
        <f>IF(ISBLANK(AO225),"N/A",AO225&gt;0.05)</f>
        <v>0</v>
      </c>
      <c r="BB225" t="b">
        <f>IF(ISBLANK(AR225),"N/A",AND(IF(AP225&gt;0,TRUE,FALSE),IF(AR225&lt;0.05,TRUE,FALSE)))</f>
        <v>0</v>
      </c>
      <c r="BC225" t="b">
        <f>IF(ISBLANK(AR225),"N/A",AND(IF(AP225&lt;0,TRUE,FALSE),IF(AR225&lt;0.05,TRUE,FALSE)))</f>
        <v>1</v>
      </c>
      <c r="BD225" t="b">
        <f>IF(ISBLANK(AR225),"N/A",AR225&gt;0.05)</f>
        <v>0</v>
      </c>
    </row>
    <row r="226" spans="1:56" x14ac:dyDescent="0.25">
      <c r="A226" t="str">
        <f>INDEX('Country and Variable Crosswalk'!B:B, MATCH('Urban Science Awareness 2015'!B226, 'Country and Variable Crosswalk'!A:A, 0))</f>
        <v>BRA</v>
      </c>
      <c r="B226" s="1">
        <v>76</v>
      </c>
      <c r="C226" t="s">
        <v>202</v>
      </c>
      <c r="D226" t="str">
        <f>INDEX('Country and Variable Crosswalk'!P:P, MATCH('Urban Science Awareness 2015'!C226, 'Country and Variable Crosswalk'!O:O, 0))</f>
        <v>Deforestation</v>
      </c>
      <c r="E226">
        <f>IF(AS226=TRUE, 1, 0)</f>
        <v>0</v>
      </c>
      <c r="F226">
        <f>IF(AT226=TRUE, 1, 0)</f>
        <v>0</v>
      </c>
      <c r="G226">
        <f>IF(AU226=TRUE, 1, 0)</f>
        <v>1</v>
      </c>
      <c r="H226">
        <f>IF(AV226=TRUE, 1, 0)</f>
        <v>0</v>
      </c>
      <c r="I226">
        <f>IF(AW226=TRUE, 1, 0)</f>
        <v>1</v>
      </c>
      <c r="J226">
        <f>IF(AX226=TRUE, 1, 0)</f>
        <v>0</v>
      </c>
      <c r="K226">
        <f>IF(AY226=TRUE, 1, 0)</f>
        <v>0</v>
      </c>
      <c r="L226">
        <f>IF(AZ226=TRUE, 1, 0)</f>
        <v>0</v>
      </c>
      <c r="M226">
        <f>IF(BA226=TRUE, 1, 0)</f>
        <v>1</v>
      </c>
      <c r="N226">
        <f>IF(BB226=TRUE, 1, 0)</f>
        <v>1</v>
      </c>
      <c r="O226">
        <f>IF(BC226=TRUE, 1, 0)</f>
        <v>0</v>
      </c>
      <c r="P226">
        <f>IF(BD226=TRUE, 1, 0)</f>
        <v>0</v>
      </c>
      <c r="Q226">
        <v>6.5006090112581338</v>
      </c>
      <c r="R226">
        <v>0.49782213536443126</v>
      </c>
      <c r="S226">
        <v>28.233028769647479</v>
      </c>
      <c r="T226">
        <v>0.94735763013398211</v>
      </c>
      <c r="U226">
        <v>41.774907975255722</v>
      </c>
      <c r="V226">
        <v>0.91269516452353461</v>
      </c>
      <c r="W226">
        <v>23.49145424383866</v>
      </c>
      <c r="X226">
        <v>0.95731497041118352</v>
      </c>
      <c r="Y226">
        <v>6.1864643084660891</v>
      </c>
      <c r="Z226">
        <v>0.50916228618699744</v>
      </c>
      <c r="AA226">
        <v>23.6297948281914</v>
      </c>
      <c r="AB226">
        <v>1.0176685280518309</v>
      </c>
      <c r="AC226">
        <v>42.609301249126773</v>
      </c>
      <c r="AD226">
        <v>0.86710712083507657</v>
      </c>
      <c r="AE226">
        <v>27.574439614215759</v>
      </c>
      <c r="AF226">
        <v>1.190424423816381</v>
      </c>
      <c r="AG226">
        <v>-0.31414470279204476</v>
      </c>
      <c r="AH226">
        <v>0.69916144533370339</v>
      </c>
      <c r="AI226">
        <v>0.65320342969394896</v>
      </c>
      <c r="AJ226">
        <v>-4.6032339414560788</v>
      </c>
      <c r="AK226">
        <v>1.4619344812744097</v>
      </c>
      <c r="AL226">
        <v>1.6398278379216693E-3</v>
      </c>
      <c r="AM226">
        <v>0.83439327387105067</v>
      </c>
      <c r="AN226">
        <v>1.1546872281048468</v>
      </c>
      <c r="AO226">
        <v>0.46991700221576105</v>
      </c>
      <c r="AP226">
        <v>4.0829853703770986</v>
      </c>
      <c r="AQ226">
        <v>1.6191049150698833</v>
      </c>
      <c r="AR226">
        <v>1.1677111771164029E-2</v>
      </c>
      <c r="AS226" t="b">
        <f>IF(ISBLANK(AI226),"N/A",AND(IF(AG226&gt;0,TRUE,FALSE),IF(AI226&lt;0.05,TRUE,FALSE)))</f>
        <v>0</v>
      </c>
      <c r="AT226" t="b">
        <f>IF(ISBLANK(AI226),"N/A",AND(IF(AG226&lt;0,TRUE,FALSE),IF(AI226&lt;0.05,TRUE,FALSE)))</f>
        <v>0</v>
      </c>
      <c r="AU226" t="b">
        <f>IF(ISBLANK(AI226),"N/A",AI226&gt;0.05)</f>
        <v>1</v>
      </c>
      <c r="AV226" t="b">
        <f>IF(ISBLANK(AL226),"N/A",AND(IF(AJ226&gt;0,TRUE,FALSE),IF(AL226&lt;0.05,TRUE,FALSE)))</f>
        <v>0</v>
      </c>
      <c r="AW226" t="b">
        <f>IF(ISBLANK(AL226),"N/A",AND(IF(AJ226&lt;0,TRUE,FALSE),IF(AL226&lt;0.05,TRUE,FALSE)))</f>
        <v>1</v>
      </c>
      <c r="AX226" t="b">
        <f>IF(ISBLANK(AL226),"N/A",AL226&gt;0.05)</f>
        <v>0</v>
      </c>
      <c r="AY226" t="b">
        <f>IF(ISBLANK(AO226),"N/A",AND(IF(AM226&gt;0,TRUE,FALSE),IF(AO226&lt;0.05,TRUE,FALSE)))</f>
        <v>0</v>
      </c>
      <c r="AZ226" t="b">
        <f>IF(ISBLANK(AO226),"N/A",AND(IF(AM226&lt;0,TRUE,FALSE),IF(AO226&lt;0.05,TRUE,FALSE)))</f>
        <v>0</v>
      </c>
      <c r="BA226" t="b">
        <f>IF(ISBLANK(AO226),"N/A",AO226&gt;0.05)</f>
        <v>1</v>
      </c>
      <c r="BB226" t="b">
        <f>IF(ISBLANK(AR226),"N/A",AND(IF(AP226&gt;0,TRUE,FALSE),IF(AR226&lt;0.05,TRUE,FALSE)))</f>
        <v>1</v>
      </c>
      <c r="BC226" t="b">
        <f>IF(ISBLANK(AR226),"N/A",AND(IF(AP226&lt;0,TRUE,FALSE),IF(AR226&lt;0.05,TRUE,FALSE)))</f>
        <v>0</v>
      </c>
      <c r="BD226" t="b">
        <f>IF(ISBLANK(AR226),"N/A",AR226&gt;0.05)</f>
        <v>0</v>
      </c>
    </row>
    <row r="227" spans="1:56" x14ac:dyDescent="0.25">
      <c r="A227" t="str">
        <f>INDEX('Country and Variable Crosswalk'!B:B, MATCH('Urban Science Awareness 2015'!B227, 'Country and Variable Crosswalk'!A:A, 0))</f>
        <v>BGR</v>
      </c>
      <c r="B227" s="1">
        <v>100</v>
      </c>
      <c r="C227" t="s">
        <v>202</v>
      </c>
      <c r="D227" t="str">
        <f>INDEX('Country and Variable Crosswalk'!P:P, MATCH('Urban Science Awareness 2015'!C227, 'Country and Variable Crosswalk'!O:O, 0))</f>
        <v>Deforestation</v>
      </c>
      <c r="E227">
        <f>IF(AS227=TRUE, 1, 0)</f>
        <v>0</v>
      </c>
      <c r="F227">
        <f>IF(AT227=TRUE, 1, 0)</f>
        <v>1</v>
      </c>
      <c r="G227">
        <f>IF(AU227=TRUE, 1, 0)</f>
        <v>0</v>
      </c>
      <c r="H227">
        <f>IF(AV227=TRUE, 1, 0)</f>
        <v>0</v>
      </c>
      <c r="I227">
        <f>IF(AW227=TRUE, 1, 0)</f>
        <v>1</v>
      </c>
      <c r="J227">
        <f>IF(AX227=TRUE, 1, 0)</f>
        <v>0</v>
      </c>
      <c r="K227">
        <f>IF(AY227=TRUE, 1, 0)</f>
        <v>0</v>
      </c>
      <c r="L227">
        <f>IF(AZ227=TRUE, 1, 0)</f>
        <v>0</v>
      </c>
      <c r="M227">
        <f>IF(BA227=TRUE, 1, 0)</f>
        <v>1</v>
      </c>
      <c r="N227">
        <f>IF(BB227=TRUE, 1, 0)</f>
        <v>1</v>
      </c>
      <c r="O227">
        <f>IF(BC227=TRUE, 1, 0)</f>
        <v>0</v>
      </c>
      <c r="P227">
        <f>IF(BD227=TRUE, 1, 0)</f>
        <v>0</v>
      </c>
      <c r="Q227">
        <v>7.4651763059469021</v>
      </c>
      <c r="R227">
        <v>0.59337643645615923</v>
      </c>
      <c r="S227">
        <v>16.218225809917641</v>
      </c>
      <c r="T227">
        <v>0.93557077503189412</v>
      </c>
      <c r="U227">
        <v>41.730520541053849</v>
      </c>
      <c r="V227">
        <v>1.103027378801412</v>
      </c>
      <c r="W227">
        <v>34.586077343081598</v>
      </c>
      <c r="X227">
        <v>1.1161479541659429</v>
      </c>
      <c r="Y227">
        <v>3.4421708317534989</v>
      </c>
      <c r="Z227">
        <v>0.5821311887839421</v>
      </c>
      <c r="AA227">
        <v>12.22865282936414</v>
      </c>
      <c r="AB227">
        <v>1.1369856099639626</v>
      </c>
      <c r="AC227">
        <v>41.37584030233522</v>
      </c>
      <c r="AD227">
        <v>1.5740610533020936</v>
      </c>
      <c r="AE227">
        <v>42.953336036547128</v>
      </c>
      <c r="AF227">
        <v>1.7417058564233834</v>
      </c>
      <c r="AG227">
        <v>-4.0230054741934032</v>
      </c>
      <c r="AH227">
        <v>0.86136346604437941</v>
      </c>
      <c r="AI227">
        <v>3.0045490647807288E-6</v>
      </c>
      <c r="AJ227">
        <v>-3.9895729805535005</v>
      </c>
      <c r="AK227">
        <v>1.4798047360122841</v>
      </c>
      <c r="AL227">
        <v>7.0174903019529023E-3</v>
      </c>
      <c r="AM227">
        <v>-0.35468023871862897</v>
      </c>
      <c r="AN227">
        <v>1.9880149220202239</v>
      </c>
      <c r="AO227">
        <v>0.85840159033586527</v>
      </c>
      <c r="AP227">
        <v>8.36725869346553</v>
      </c>
      <c r="AQ227">
        <v>2.0104243045884616</v>
      </c>
      <c r="AR227">
        <v>3.1555983567775184E-5</v>
      </c>
      <c r="AS227" t="b">
        <f>IF(ISBLANK(AI227),"N/A",AND(IF(AG227&gt;0,TRUE,FALSE),IF(AI227&lt;0.05,TRUE,FALSE)))</f>
        <v>0</v>
      </c>
      <c r="AT227" t="b">
        <f>IF(ISBLANK(AI227),"N/A",AND(IF(AG227&lt;0,TRUE,FALSE),IF(AI227&lt;0.05,TRUE,FALSE)))</f>
        <v>1</v>
      </c>
      <c r="AU227" t="b">
        <f>IF(ISBLANK(AI227),"N/A",AI227&gt;0.05)</f>
        <v>0</v>
      </c>
      <c r="AV227" t="b">
        <f>IF(ISBLANK(AL227),"N/A",AND(IF(AJ227&gt;0,TRUE,FALSE),IF(AL227&lt;0.05,TRUE,FALSE)))</f>
        <v>0</v>
      </c>
      <c r="AW227" t="b">
        <f>IF(ISBLANK(AL227),"N/A",AND(IF(AJ227&lt;0,TRUE,FALSE),IF(AL227&lt;0.05,TRUE,FALSE)))</f>
        <v>1</v>
      </c>
      <c r="AX227" t="b">
        <f>IF(ISBLANK(AL227),"N/A",AL227&gt;0.05)</f>
        <v>0</v>
      </c>
      <c r="AY227" t="b">
        <f>IF(ISBLANK(AO227),"N/A",AND(IF(AM227&gt;0,TRUE,FALSE),IF(AO227&lt;0.05,TRUE,FALSE)))</f>
        <v>0</v>
      </c>
      <c r="AZ227" t="b">
        <f>IF(ISBLANK(AO227),"N/A",AND(IF(AM227&lt;0,TRUE,FALSE),IF(AO227&lt;0.05,TRUE,FALSE)))</f>
        <v>0</v>
      </c>
      <c r="BA227" t="b">
        <f>IF(ISBLANK(AO227),"N/A",AO227&gt;0.05)</f>
        <v>1</v>
      </c>
      <c r="BB227" t="b">
        <f>IF(ISBLANK(AR227),"N/A",AND(IF(AP227&gt;0,TRUE,FALSE),IF(AR227&lt;0.05,TRUE,FALSE)))</f>
        <v>1</v>
      </c>
      <c r="BC227" t="b">
        <f>IF(ISBLANK(AR227),"N/A",AND(IF(AP227&lt;0,TRUE,FALSE),IF(AR227&lt;0.05,TRUE,FALSE)))</f>
        <v>0</v>
      </c>
      <c r="BD227" t="b">
        <f>IF(ISBLANK(AR227),"N/A",AR227&gt;0.05)</f>
        <v>0</v>
      </c>
    </row>
    <row r="228" spans="1:56" x14ac:dyDescent="0.25">
      <c r="A228" t="str">
        <f>INDEX('Country and Variable Crosswalk'!B:B, MATCH('Urban Science Awareness 2015'!B228, 'Country and Variable Crosswalk'!A:A, 0))</f>
        <v>CAN</v>
      </c>
      <c r="B228" s="1">
        <v>124</v>
      </c>
      <c r="C228" t="s">
        <v>202</v>
      </c>
      <c r="D228" t="str">
        <f>INDEX('Country and Variable Crosswalk'!P:P, MATCH('Urban Science Awareness 2015'!C228, 'Country and Variable Crosswalk'!O:O, 0))</f>
        <v>Deforestation</v>
      </c>
      <c r="E228">
        <f>IF(AS228=TRUE, 1, 0)</f>
        <v>0</v>
      </c>
      <c r="F228">
        <f>IF(AT228=TRUE, 1, 0)</f>
        <v>1</v>
      </c>
      <c r="G228">
        <f>IF(AU228=TRUE, 1, 0)</f>
        <v>0</v>
      </c>
      <c r="H228">
        <f>IF(AV228=TRUE, 1, 0)</f>
        <v>0</v>
      </c>
      <c r="I228">
        <f>IF(AW228=TRUE, 1, 0)</f>
        <v>1</v>
      </c>
      <c r="J228">
        <f>IF(AX228=TRUE, 1, 0)</f>
        <v>0</v>
      </c>
      <c r="K228">
        <f>IF(AY228=TRUE, 1, 0)</f>
        <v>0</v>
      </c>
      <c r="L228">
        <f>IF(AZ228=TRUE, 1, 0)</f>
        <v>1</v>
      </c>
      <c r="M228">
        <f>IF(BA228=TRUE, 1, 0)</f>
        <v>0</v>
      </c>
      <c r="N228">
        <f>IF(BB228=TRUE, 1, 0)</f>
        <v>1</v>
      </c>
      <c r="O228">
        <f>IF(BC228=TRUE, 1, 0)</f>
        <v>0</v>
      </c>
      <c r="P228">
        <f>IF(BD228=TRUE, 1, 0)</f>
        <v>0</v>
      </c>
      <c r="Q228">
        <v>4.6699914611578039</v>
      </c>
      <c r="R228">
        <v>0.35679212662049598</v>
      </c>
      <c r="S228">
        <v>15.21898721693101</v>
      </c>
      <c r="T228">
        <v>0.68413327503618293</v>
      </c>
      <c r="U228">
        <v>41.32428453317403</v>
      </c>
      <c r="V228">
        <v>0.69956983889198798</v>
      </c>
      <c r="W228">
        <v>38.786736788737151</v>
      </c>
      <c r="X228">
        <v>0.98223335487853958</v>
      </c>
      <c r="Y228">
        <v>3.332399232222246</v>
      </c>
      <c r="Z228">
        <v>0.36086331143920697</v>
      </c>
      <c r="AA228">
        <v>12.843599944310309</v>
      </c>
      <c r="AB228">
        <v>0.59771144436428847</v>
      </c>
      <c r="AC228">
        <v>39.128882939180571</v>
      </c>
      <c r="AD228">
        <v>0.81972802351531548</v>
      </c>
      <c r="AE228">
        <v>44.695117884286873</v>
      </c>
      <c r="AF228">
        <v>1.1453701360678037</v>
      </c>
      <c r="AG228">
        <v>-1.337592228935558</v>
      </c>
      <c r="AH228">
        <v>0.48352576103121087</v>
      </c>
      <c r="AI228">
        <v>5.6690986786644467E-3</v>
      </c>
      <c r="AJ228">
        <v>-2.375387272620701</v>
      </c>
      <c r="AK228">
        <v>0.90933720285015707</v>
      </c>
      <c r="AL228">
        <v>8.9956795868051942E-3</v>
      </c>
      <c r="AM228">
        <v>-2.1954015939934592</v>
      </c>
      <c r="AN228">
        <v>1.0599326374804487</v>
      </c>
      <c r="AO228">
        <v>3.8334018829468089E-2</v>
      </c>
      <c r="AP228">
        <v>5.9083810955497214</v>
      </c>
      <c r="AQ228">
        <v>1.4203764934792806</v>
      </c>
      <c r="AR228">
        <v>3.1862561134797998E-5</v>
      </c>
      <c r="AS228" t="b">
        <f>IF(ISBLANK(AI228),"N/A",AND(IF(AG228&gt;0,TRUE,FALSE),IF(AI228&lt;0.05,TRUE,FALSE)))</f>
        <v>0</v>
      </c>
      <c r="AT228" t="b">
        <f>IF(ISBLANK(AI228),"N/A",AND(IF(AG228&lt;0,TRUE,FALSE),IF(AI228&lt;0.05,TRUE,FALSE)))</f>
        <v>1</v>
      </c>
      <c r="AU228" t="b">
        <f>IF(ISBLANK(AI228),"N/A",AI228&gt;0.05)</f>
        <v>0</v>
      </c>
      <c r="AV228" t="b">
        <f>IF(ISBLANK(AL228),"N/A",AND(IF(AJ228&gt;0,TRUE,FALSE),IF(AL228&lt;0.05,TRUE,FALSE)))</f>
        <v>0</v>
      </c>
      <c r="AW228" t="b">
        <f>IF(ISBLANK(AL228),"N/A",AND(IF(AJ228&lt;0,TRUE,FALSE),IF(AL228&lt;0.05,TRUE,FALSE)))</f>
        <v>1</v>
      </c>
      <c r="AX228" t="b">
        <f>IF(ISBLANK(AL228),"N/A",AL228&gt;0.05)</f>
        <v>0</v>
      </c>
      <c r="AY228" t="b">
        <f>IF(ISBLANK(AO228),"N/A",AND(IF(AM228&gt;0,TRUE,FALSE),IF(AO228&lt;0.05,TRUE,FALSE)))</f>
        <v>0</v>
      </c>
      <c r="AZ228" t="b">
        <f>IF(ISBLANK(AO228),"N/A",AND(IF(AM228&lt;0,TRUE,FALSE),IF(AO228&lt;0.05,TRUE,FALSE)))</f>
        <v>1</v>
      </c>
      <c r="BA228" t="b">
        <f>IF(ISBLANK(AO228),"N/A",AO228&gt;0.05)</f>
        <v>0</v>
      </c>
      <c r="BB228" t="b">
        <f>IF(ISBLANK(AR228),"N/A",AND(IF(AP228&gt;0,TRUE,FALSE),IF(AR228&lt;0.05,TRUE,FALSE)))</f>
        <v>1</v>
      </c>
      <c r="BC228" t="b">
        <f>IF(ISBLANK(AR228),"N/A",AND(IF(AP228&lt;0,TRUE,FALSE),IF(AR228&lt;0.05,TRUE,FALSE)))</f>
        <v>0</v>
      </c>
      <c r="BD228" t="b">
        <f>IF(ISBLANK(AR228),"N/A",AR228&gt;0.05)</f>
        <v>0</v>
      </c>
    </row>
    <row r="229" spans="1:56" x14ac:dyDescent="0.25">
      <c r="A229" t="str">
        <f>INDEX('Country and Variable Crosswalk'!B:B, MATCH('Urban Science Awareness 2015'!B229, 'Country and Variable Crosswalk'!A:A, 0))</f>
        <v>CHL</v>
      </c>
      <c r="B229" s="1">
        <v>152</v>
      </c>
      <c r="C229" t="s">
        <v>202</v>
      </c>
      <c r="D229" t="str">
        <f>INDEX('Country and Variable Crosswalk'!P:P, MATCH('Urban Science Awareness 2015'!C229, 'Country and Variable Crosswalk'!O:O, 0))</f>
        <v>Deforestation</v>
      </c>
      <c r="E229">
        <f>IF(AS229=TRUE, 1, 0)</f>
        <v>0</v>
      </c>
      <c r="F229">
        <f>IF(AT229=TRUE, 1, 0)</f>
        <v>0</v>
      </c>
      <c r="G229">
        <f>IF(AU229=TRUE, 1, 0)</f>
        <v>1</v>
      </c>
      <c r="H229">
        <f>IF(AV229=TRUE, 1, 0)</f>
        <v>0</v>
      </c>
      <c r="I229">
        <f>IF(AW229=TRUE, 1, 0)</f>
        <v>0</v>
      </c>
      <c r="J229">
        <f>IF(AX229=TRUE, 1, 0)</f>
        <v>1</v>
      </c>
      <c r="K229">
        <f>IF(AY229=TRUE, 1, 0)</f>
        <v>0</v>
      </c>
      <c r="L229">
        <f>IF(AZ229=TRUE, 1, 0)</f>
        <v>0</v>
      </c>
      <c r="M229">
        <f>IF(BA229=TRUE, 1, 0)</f>
        <v>1</v>
      </c>
      <c r="N229">
        <f>IF(BB229=TRUE, 1, 0)</f>
        <v>1</v>
      </c>
      <c r="O229">
        <f>IF(BC229=TRUE, 1, 0)</f>
        <v>0</v>
      </c>
      <c r="P229">
        <f>IF(BD229=TRUE, 1, 0)</f>
        <v>0</v>
      </c>
      <c r="Q229">
        <v>8.1474339151251396</v>
      </c>
      <c r="R229">
        <v>0.86798111928752697</v>
      </c>
      <c r="S229">
        <v>20.841411255631989</v>
      </c>
      <c r="T229">
        <v>1.3606745483324898</v>
      </c>
      <c r="U229">
        <v>42.937102458370248</v>
      </c>
      <c r="V229">
        <v>1.4037174500707135</v>
      </c>
      <c r="W229">
        <v>28.074052370872639</v>
      </c>
      <c r="X229">
        <v>1.6007369826083171</v>
      </c>
      <c r="Y229">
        <v>6.8498907110231908</v>
      </c>
      <c r="Z229">
        <v>0.41758116862664085</v>
      </c>
      <c r="AA229">
        <v>20.240790305233901</v>
      </c>
      <c r="AB229">
        <v>0.85439878897344457</v>
      </c>
      <c r="AC229">
        <v>41.17399975898384</v>
      </c>
      <c r="AD229">
        <v>1.0239922781880824</v>
      </c>
      <c r="AE229">
        <v>31.735319224759088</v>
      </c>
      <c r="AF229">
        <v>0.82753454404595805</v>
      </c>
      <c r="AG229">
        <v>-1.2975432041019488</v>
      </c>
      <c r="AH229">
        <v>1.0408846166180097</v>
      </c>
      <c r="AI229">
        <v>0.21255250503448625</v>
      </c>
      <c r="AJ229">
        <v>-0.60062095039808838</v>
      </c>
      <c r="AK229">
        <v>1.5918853712832437</v>
      </c>
      <c r="AL229">
        <v>0.70594945863400527</v>
      </c>
      <c r="AM229">
        <v>-1.7631026993864083</v>
      </c>
      <c r="AN229">
        <v>1.6658659734700185</v>
      </c>
      <c r="AO229">
        <v>0.28988675569346861</v>
      </c>
      <c r="AP229">
        <v>3.661266853886449</v>
      </c>
      <c r="AQ229">
        <v>1.790336930073217</v>
      </c>
      <c r="AR229">
        <v>4.0853325515590649E-2</v>
      </c>
      <c r="AS229" t="b">
        <f>IF(ISBLANK(AI229),"N/A",AND(IF(AG229&gt;0,TRUE,FALSE),IF(AI229&lt;0.05,TRUE,FALSE)))</f>
        <v>0</v>
      </c>
      <c r="AT229" t="b">
        <f>IF(ISBLANK(AI229),"N/A",AND(IF(AG229&lt;0,TRUE,FALSE),IF(AI229&lt;0.05,TRUE,FALSE)))</f>
        <v>0</v>
      </c>
      <c r="AU229" t="b">
        <f>IF(ISBLANK(AI229),"N/A",AI229&gt;0.05)</f>
        <v>1</v>
      </c>
      <c r="AV229" t="b">
        <f>IF(ISBLANK(AL229),"N/A",AND(IF(AJ229&gt;0,TRUE,FALSE),IF(AL229&lt;0.05,TRUE,FALSE)))</f>
        <v>0</v>
      </c>
      <c r="AW229" t="b">
        <f>IF(ISBLANK(AL229),"N/A",AND(IF(AJ229&lt;0,TRUE,FALSE),IF(AL229&lt;0.05,TRUE,FALSE)))</f>
        <v>0</v>
      </c>
      <c r="AX229" t="b">
        <f>IF(ISBLANK(AL229),"N/A",AL229&gt;0.05)</f>
        <v>1</v>
      </c>
      <c r="AY229" t="b">
        <f>IF(ISBLANK(AO229),"N/A",AND(IF(AM229&gt;0,TRUE,FALSE),IF(AO229&lt;0.05,TRUE,FALSE)))</f>
        <v>0</v>
      </c>
      <c r="AZ229" t="b">
        <f>IF(ISBLANK(AO229),"N/A",AND(IF(AM229&lt;0,TRUE,FALSE),IF(AO229&lt;0.05,TRUE,FALSE)))</f>
        <v>0</v>
      </c>
      <c r="BA229" t="b">
        <f>IF(ISBLANK(AO229),"N/A",AO229&gt;0.05)</f>
        <v>1</v>
      </c>
      <c r="BB229" t="b">
        <f>IF(ISBLANK(AR229),"N/A",AND(IF(AP229&gt;0,TRUE,FALSE),IF(AR229&lt;0.05,TRUE,FALSE)))</f>
        <v>1</v>
      </c>
      <c r="BC229" t="b">
        <f>IF(ISBLANK(AR229),"N/A",AND(IF(AP229&lt;0,TRUE,FALSE),IF(AR229&lt;0.05,TRUE,FALSE)))</f>
        <v>0</v>
      </c>
      <c r="BD229" t="b">
        <f>IF(ISBLANK(AR229),"N/A",AR229&gt;0.05)</f>
        <v>0</v>
      </c>
    </row>
    <row r="230" spans="1:56" x14ac:dyDescent="0.25">
      <c r="A230" t="str">
        <f>INDEX('Country and Variable Crosswalk'!B:B, MATCH('Urban Science Awareness 2015'!B230, 'Country and Variable Crosswalk'!A:A, 0))</f>
        <v>TAP</v>
      </c>
      <c r="B230" s="1">
        <v>158</v>
      </c>
      <c r="C230" t="s">
        <v>202</v>
      </c>
      <c r="D230" t="str">
        <f>INDEX('Country and Variable Crosswalk'!P:P, MATCH('Urban Science Awareness 2015'!C230, 'Country and Variable Crosswalk'!O:O, 0))</f>
        <v>Deforestation</v>
      </c>
      <c r="E230">
        <f>IF(AS230=TRUE, 1, 0)</f>
        <v>0</v>
      </c>
      <c r="F230">
        <f>IF(AT230=TRUE, 1, 0)</f>
        <v>1</v>
      </c>
      <c r="G230">
        <f>IF(AU230=TRUE, 1, 0)</f>
        <v>0</v>
      </c>
      <c r="H230">
        <f>IF(AV230=TRUE, 1, 0)</f>
        <v>0</v>
      </c>
      <c r="I230">
        <f>IF(AW230=TRUE, 1, 0)</f>
        <v>1</v>
      </c>
      <c r="J230">
        <f>IF(AX230=TRUE, 1, 0)</f>
        <v>0</v>
      </c>
      <c r="K230">
        <f>IF(AY230=TRUE, 1, 0)</f>
        <v>1</v>
      </c>
      <c r="L230">
        <f>IF(AZ230=TRUE, 1, 0)</f>
        <v>0</v>
      </c>
      <c r="M230">
        <f>IF(BA230=TRUE, 1, 0)</f>
        <v>0</v>
      </c>
      <c r="N230">
        <f>IF(BB230=TRUE, 1, 0)</f>
        <v>1</v>
      </c>
      <c r="O230">
        <f>IF(BC230=TRUE, 1, 0)</f>
        <v>0</v>
      </c>
      <c r="P230">
        <f>IF(BD230=TRUE, 1, 0)</f>
        <v>0</v>
      </c>
      <c r="Q230">
        <v>2.7806281837336342</v>
      </c>
      <c r="R230">
        <v>0.37984023403266648</v>
      </c>
      <c r="S230">
        <v>11.6499070938914</v>
      </c>
      <c r="T230">
        <v>0.75629452543350062</v>
      </c>
      <c r="U230">
        <v>62.276330441753117</v>
      </c>
      <c r="V230">
        <v>0.92336584049642334</v>
      </c>
      <c r="W230">
        <v>23.293134280621839</v>
      </c>
      <c r="X230">
        <v>0.88611764747916677</v>
      </c>
      <c r="Y230">
        <v>1.337419453170843</v>
      </c>
      <c r="Z230">
        <v>0.1984323498763938</v>
      </c>
      <c r="AA230">
        <v>7.615748687916378</v>
      </c>
      <c r="AB230">
        <v>0.49125534523850434</v>
      </c>
      <c r="AC230">
        <v>65.25681017216624</v>
      </c>
      <c r="AD230">
        <v>0.84118514067642258</v>
      </c>
      <c r="AE230">
        <v>25.790021686746549</v>
      </c>
      <c r="AF230">
        <v>0.79622049604161249</v>
      </c>
      <c r="AG230">
        <v>-1.4432087305627912</v>
      </c>
      <c r="AH230">
        <v>0.46461779419532578</v>
      </c>
      <c r="AI230">
        <v>1.8949064632506245E-3</v>
      </c>
      <c r="AJ230">
        <v>-4.0341584059750222</v>
      </c>
      <c r="AK230">
        <v>0.97120375335150211</v>
      </c>
      <c r="AL230">
        <v>3.2703985841979104E-5</v>
      </c>
      <c r="AM230">
        <v>2.9804797304131228</v>
      </c>
      <c r="AN230">
        <v>1.2607540756877025</v>
      </c>
      <c r="AO230">
        <v>1.8076602740854791E-2</v>
      </c>
      <c r="AP230">
        <v>2.4968874061247099</v>
      </c>
      <c r="AQ230">
        <v>1.2651391022684517</v>
      </c>
      <c r="AR230">
        <v>4.8426445564456501E-2</v>
      </c>
      <c r="AS230" t="b">
        <f>IF(ISBLANK(AI230),"N/A",AND(IF(AG230&gt;0,TRUE,FALSE),IF(AI230&lt;0.05,TRUE,FALSE)))</f>
        <v>0</v>
      </c>
      <c r="AT230" t="b">
        <f>IF(ISBLANK(AI230),"N/A",AND(IF(AG230&lt;0,TRUE,FALSE),IF(AI230&lt;0.05,TRUE,FALSE)))</f>
        <v>1</v>
      </c>
      <c r="AU230" t="b">
        <f>IF(ISBLANK(AI230),"N/A",AI230&gt;0.05)</f>
        <v>0</v>
      </c>
      <c r="AV230" t="b">
        <f>IF(ISBLANK(AL230),"N/A",AND(IF(AJ230&gt;0,TRUE,FALSE),IF(AL230&lt;0.05,TRUE,FALSE)))</f>
        <v>0</v>
      </c>
      <c r="AW230" t="b">
        <f>IF(ISBLANK(AL230),"N/A",AND(IF(AJ230&lt;0,TRUE,FALSE),IF(AL230&lt;0.05,TRUE,FALSE)))</f>
        <v>1</v>
      </c>
      <c r="AX230" t="b">
        <f>IF(ISBLANK(AL230),"N/A",AL230&gt;0.05)</f>
        <v>0</v>
      </c>
      <c r="AY230" t="b">
        <f>IF(ISBLANK(AO230),"N/A",AND(IF(AM230&gt;0,TRUE,FALSE),IF(AO230&lt;0.05,TRUE,FALSE)))</f>
        <v>1</v>
      </c>
      <c r="AZ230" t="b">
        <f>IF(ISBLANK(AO230),"N/A",AND(IF(AM230&lt;0,TRUE,FALSE),IF(AO230&lt;0.05,TRUE,FALSE)))</f>
        <v>0</v>
      </c>
      <c r="BA230" t="b">
        <f>IF(ISBLANK(AO230),"N/A",AO230&gt;0.05)</f>
        <v>0</v>
      </c>
      <c r="BB230" t="b">
        <f>IF(ISBLANK(AR230),"N/A",AND(IF(AP230&gt;0,TRUE,FALSE),IF(AR230&lt;0.05,TRUE,FALSE)))</f>
        <v>1</v>
      </c>
      <c r="BC230" t="b">
        <f>IF(ISBLANK(AR230),"N/A",AND(IF(AP230&lt;0,TRUE,FALSE),IF(AR230&lt;0.05,TRUE,FALSE)))</f>
        <v>0</v>
      </c>
      <c r="BD230" t="b">
        <f>IF(ISBLANK(AR230),"N/A",AR230&gt;0.05)</f>
        <v>0</v>
      </c>
    </row>
    <row r="231" spans="1:56" x14ac:dyDescent="0.25">
      <c r="A231" t="str">
        <f>INDEX('Country and Variable Crosswalk'!B:B, MATCH('Urban Science Awareness 2015'!B231, 'Country and Variable Crosswalk'!A:A, 0))</f>
        <v>COL</v>
      </c>
      <c r="B231" s="1">
        <v>170</v>
      </c>
      <c r="C231" t="s">
        <v>202</v>
      </c>
      <c r="D231" t="str">
        <f>INDEX('Country and Variable Crosswalk'!P:P, MATCH('Urban Science Awareness 2015'!C231, 'Country and Variable Crosswalk'!O:O, 0))</f>
        <v>Deforestation</v>
      </c>
      <c r="E231">
        <f>IF(AS231=TRUE, 1, 0)</f>
        <v>0</v>
      </c>
      <c r="F231">
        <f>IF(AT231=TRUE, 1, 0)</f>
        <v>0</v>
      </c>
      <c r="G231">
        <f>IF(AU231=TRUE, 1, 0)</f>
        <v>1</v>
      </c>
      <c r="H231">
        <f>IF(AV231=TRUE, 1, 0)</f>
        <v>0</v>
      </c>
      <c r="I231">
        <f>IF(AW231=TRUE, 1, 0)</f>
        <v>0</v>
      </c>
      <c r="J231">
        <f>IF(AX231=TRUE, 1, 0)</f>
        <v>1</v>
      </c>
      <c r="K231">
        <f>IF(AY231=TRUE, 1, 0)</f>
        <v>0</v>
      </c>
      <c r="L231">
        <f>IF(AZ231=TRUE, 1, 0)</f>
        <v>0</v>
      </c>
      <c r="M231">
        <f>IF(BA231=TRUE, 1, 0)</f>
        <v>1</v>
      </c>
      <c r="N231">
        <f>IF(BB231=TRUE, 1, 0)</f>
        <v>0</v>
      </c>
      <c r="O231">
        <f>IF(BC231=TRUE, 1, 0)</f>
        <v>0</v>
      </c>
      <c r="P231">
        <f>IF(BD231=TRUE, 1, 0)</f>
        <v>1</v>
      </c>
      <c r="Q231">
        <v>11.45912244237808</v>
      </c>
      <c r="R231">
        <v>0.94064700293988357</v>
      </c>
      <c r="S231">
        <v>29.219901686733969</v>
      </c>
      <c r="T231">
        <v>1.1723714471795403</v>
      </c>
      <c r="U231">
        <v>39.27728666032727</v>
      </c>
      <c r="V231">
        <v>1.28881184141872</v>
      </c>
      <c r="W231">
        <v>20.043689210560689</v>
      </c>
      <c r="X231">
        <v>1.037108837269801</v>
      </c>
      <c r="Y231">
        <v>11.28244537235642</v>
      </c>
      <c r="Z231">
        <v>0.68725471611400402</v>
      </c>
      <c r="AA231">
        <v>26.766767639201639</v>
      </c>
      <c r="AB231">
        <v>1.135246561865962</v>
      </c>
      <c r="AC231">
        <v>41.570001768282047</v>
      </c>
      <c r="AD231">
        <v>1.0927268826241778</v>
      </c>
      <c r="AE231">
        <v>20.38078522015989</v>
      </c>
      <c r="AF231">
        <v>0.91839777748202323</v>
      </c>
      <c r="AG231">
        <v>-0.17667707002165933</v>
      </c>
      <c r="AH231">
        <v>1.1720982579929988</v>
      </c>
      <c r="AI231">
        <v>0.88018419790858193</v>
      </c>
      <c r="AJ231">
        <v>-2.4531340475323304</v>
      </c>
      <c r="AK231">
        <v>1.7535231881865618</v>
      </c>
      <c r="AL231">
        <v>0.16182066042060689</v>
      </c>
      <c r="AM231">
        <v>2.292715107954777</v>
      </c>
      <c r="AN231">
        <v>1.7374009588692687</v>
      </c>
      <c r="AO231">
        <v>0.18696075787260732</v>
      </c>
      <c r="AP231">
        <v>0.33709600959920039</v>
      </c>
      <c r="AQ231">
        <v>1.5258504542158169</v>
      </c>
      <c r="AR231">
        <v>0.82515210792974147</v>
      </c>
      <c r="AS231" t="b">
        <f>IF(ISBLANK(AI231),"N/A",AND(IF(AG231&gt;0,TRUE,FALSE),IF(AI231&lt;0.05,TRUE,FALSE)))</f>
        <v>0</v>
      </c>
      <c r="AT231" t="b">
        <f>IF(ISBLANK(AI231),"N/A",AND(IF(AG231&lt;0,TRUE,FALSE),IF(AI231&lt;0.05,TRUE,FALSE)))</f>
        <v>0</v>
      </c>
      <c r="AU231" t="b">
        <f>IF(ISBLANK(AI231),"N/A",AI231&gt;0.05)</f>
        <v>1</v>
      </c>
      <c r="AV231" t="b">
        <f>IF(ISBLANK(AL231),"N/A",AND(IF(AJ231&gt;0,TRUE,FALSE),IF(AL231&lt;0.05,TRUE,FALSE)))</f>
        <v>0</v>
      </c>
      <c r="AW231" t="b">
        <f>IF(ISBLANK(AL231),"N/A",AND(IF(AJ231&lt;0,TRUE,FALSE),IF(AL231&lt;0.05,TRUE,FALSE)))</f>
        <v>0</v>
      </c>
      <c r="AX231" t="b">
        <f>IF(ISBLANK(AL231),"N/A",AL231&gt;0.05)</f>
        <v>1</v>
      </c>
      <c r="AY231" t="b">
        <f>IF(ISBLANK(AO231),"N/A",AND(IF(AM231&gt;0,TRUE,FALSE),IF(AO231&lt;0.05,TRUE,FALSE)))</f>
        <v>0</v>
      </c>
      <c r="AZ231" t="b">
        <f>IF(ISBLANK(AO231),"N/A",AND(IF(AM231&lt;0,TRUE,FALSE),IF(AO231&lt;0.05,TRUE,FALSE)))</f>
        <v>0</v>
      </c>
      <c r="BA231" t="b">
        <f>IF(ISBLANK(AO231),"N/A",AO231&gt;0.05)</f>
        <v>1</v>
      </c>
      <c r="BB231" t="b">
        <f>IF(ISBLANK(AR231),"N/A",AND(IF(AP231&gt;0,TRUE,FALSE),IF(AR231&lt;0.05,TRUE,FALSE)))</f>
        <v>0</v>
      </c>
      <c r="BC231" t="b">
        <f>IF(ISBLANK(AR231),"N/A",AND(IF(AP231&lt;0,TRUE,FALSE),IF(AR231&lt;0.05,TRUE,FALSE)))</f>
        <v>0</v>
      </c>
      <c r="BD231" t="b">
        <f>IF(ISBLANK(AR231),"N/A",AR231&gt;0.05)</f>
        <v>1</v>
      </c>
    </row>
    <row r="232" spans="1:56" x14ac:dyDescent="0.25">
      <c r="A232" t="str">
        <f>INDEX('Country and Variable Crosswalk'!B:B, MATCH('Urban Science Awareness 2015'!B232, 'Country and Variable Crosswalk'!A:A, 0))</f>
        <v>CRI</v>
      </c>
      <c r="B232" s="1">
        <v>188</v>
      </c>
      <c r="C232" t="s">
        <v>202</v>
      </c>
      <c r="D232" t="str">
        <f>INDEX('Country and Variable Crosswalk'!P:P, MATCH('Urban Science Awareness 2015'!C232, 'Country and Variable Crosswalk'!O:O, 0))</f>
        <v>Deforestation</v>
      </c>
      <c r="E232">
        <f>IF(AS232=TRUE, 1, 0)</f>
        <v>0</v>
      </c>
      <c r="F232">
        <f>IF(AT232=TRUE, 1, 0)</f>
        <v>0</v>
      </c>
      <c r="G232">
        <f>IF(AU232=TRUE, 1, 0)</f>
        <v>1</v>
      </c>
      <c r="H232">
        <f>IF(AV232=TRUE, 1, 0)</f>
        <v>0</v>
      </c>
      <c r="I232">
        <f>IF(AW232=TRUE, 1, 0)</f>
        <v>0</v>
      </c>
      <c r="J232">
        <f>IF(AX232=TRUE, 1, 0)</f>
        <v>1</v>
      </c>
      <c r="K232">
        <f>IF(AY232=TRUE, 1, 0)</f>
        <v>0</v>
      </c>
      <c r="L232">
        <f>IF(AZ232=TRUE, 1, 0)</f>
        <v>0</v>
      </c>
      <c r="M232">
        <f>IF(BA232=TRUE, 1, 0)</f>
        <v>1</v>
      </c>
      <c r="N232">
        <f>IF(BB232=TRUE, 1, 0)</f>
        <v>0</v>
      </c>
      <c r="O232">
        <f>IF(BC232=TRUE, 1, 0)</f>
        <v>0</v>
      </c>
      <c r="P232">
        <f>IF(BD232=TRUE, 1, 0)</f>
        <v>1</v>
      </c>
      <c r="Q232">
        <v>6.1971268739457992</v>
      </c>
      <c r="R232">
        <v>0.43818633164536985</v>
      </c>
      <c r="S232">
        <v>23.297497829717951</v>
      </c>
      <c r="T232">
        <v>0.76061805843890717</v>
      </c>
      <c r="U232">
        <v>37.395561568540167</v>
      </c>
      <c r="V232">
        <v>0.80988765432006116</v>
      </c>
      <c r="W232">
        <v>33.10981372779608</v>
      </c>
      <c r="X232">
        <v>1.2138101178271281</v>
      </c>
      <c r="Y232">
        <v>5.5888774025258288</v>
      </c>
      <c r="Z232">
        <v>1.0993631000778967</v>
      </c>
      <c r="AA232">
        <v>23.256958047777321</v>
      </c>
      <c r="AB232">
        <v>2.2038438317059637</v>
      </c>
      <c r="AC232">
        <v>39.603013736431052</v>
      </c>
      <c r="AD232">
        <v>1.9954346439974164</v>
      </c>
      <c r="AE232">
        <v>31.551150813265821</v>
      </c>
      <c r="AF232">
        <v>2.3422568897155838</v>
      </c>
      <c r="AG232">
        <v>-0.60824947141997043</v>
      </c>
      <c r="AH232">
        <v>1.19150900001792</v>
      </c>
      <c r="AI232">
        <v>0.60971054530330349</v>
      </c>
      <c r="AJ232">
        <v>-4.0539781940630348E-2</v>
      </c>
      <c r="AK232">
        <v>2.4464371763809964</v>
      </c>
      <c r="AL232">
        <v>0.98677890193530959</v>
      </c>
      <c r="AM232">
        <v>2.2074521678908852</v>
      </c>
      <c r="AN232">
        <v>2.119245416486212</v>
      </c>
      <c r="AO232">
        <v>0.29758707008370383</v>
      </c>
      <c r="AP232">
        <v>-1.5586629145302595</v>
      </c>
      <c r="AQ232">
        <v>2.8202511825772723</v>
      </c>
      <c r="AR232">
        <v>0.5804906882121541</v>
      </c>
      <c r="AS232" t="b">
        <f>IF(ISBLANK(AI232),"N/A",AND(IF(AG232&gt;0,TRUE,FALSE),IF(AI232&lt;0.05,TRUE,FALSE)))</f>
        <v>0</v>
      </c>
      <c r="AT232" t="b">
        <f>IF(ISBLANK(AI232),"N/A",AND(IF(AG232&lt;0,TRUE,FALSE),IF(AI232&lt;0.05,TRUE,FALSE)))</f>
        <v>0</v>
      </c>
      <c r="AU232" t="b">
        <f>IF(ISBLANK(AI232),"N/A",AI232&gt;0.05)</f>
        <v>1</v>
      </c>
      <c r="AV232" t="b">
        <f>IF(ISBLANK(AL232),"N/A",AND(IF(AJ232&gt;0,TRUE,FALSE),IF(AL232&lt;0.05,TRUE,FALSE)))</f>
        <v>0</v>
      </c>
      <c r="AW232" t="b">
        <f>IF(ISBLANK(AL232),"N/A",AND(IF(AJ232&lt;0,TRUE,FALSE),IF(AL232&lt;0.05,TRUE,FALSE)))</f>
        <v>0</v>
      </c>
      <c r="AX232" t="b">
        <f>IF(ISBLANK(AL232),"N/A",AL232&gt;0.05)</f>
        <v>1</v>
      </c>
      <c r="AY232" t="b">
        <f>IF(ISBLANK(AO232),"N/A",AND(IF(AM232&gt;0,TRUE,FALSE),IF(AO232&lt;0.05,TRUE,FALSE)))</f>
        <v>0</v>
      </c>
      <c r="AZ232" t="b">
        <f>IF(ISBLANK(AO232),"N/A",AND(IF(AM232&lt;0,TRUE,FALSE),IF(AO232&lt;0.05,TRUE,FALSE)))</f>
        <v>0</v>
      </c>
      <c r="BA232" t="b">
        <f>IF(ISBLANK(AO232),"N/A",AO232&gt;0.05)</f>
        <v>1</v>
      </c>
      <c r="BB232" t="b">
        <f>IF(ISBLANK(AR232),"N/A",AND(IF(AP232&gt;0,TRUE,FALSE),IF(AR232&lt;0.05,TRUE,FALSE)))</f>
        <v>0</v>
      </c>
      <c r="BC232" t="b">
        <f>IF(ISBLANK(AR232),"N/A",AND(IF(AP232&lt;0,TRUE,FALSE),IF(AR232&lt;0.05,TRUE,FALSE)))</f>
        <v>0</v>
      </c>
      <c r="BD232" t="b">
        <f>IF(ISBLANK(AR232),"N/A",AR232&gt;0.05)</f>
        <v>1</v>
      </c>
    </row>
    <row r="233" spans="1:56" x14ac:dyDescent="0.25">
      <c r="A233" t="str">
        <f>INDEX('Country and Variable Crosswalk'!B:B, MATCH('Urban Science Awareness 2015'!B233, 'Country and Variable Crosswalk'!A:A, 0))</f>
        <v>HRV</v>
      </c>
      <c r="B233" s="1">
        <v>191</v>
      </c>
      <c r="C233" t="s">
        <v>202</v>
      </c>
      <c r="D233" t="str">
        <f>INDEX('Country and Variable Crosswalk'!P:P, MATCH('Urban Science Awareness 2015'!C233, 'Country and Variable Crosswalk'!O:O, 0))</f>
        <v>Deforestation</v>
      </c>
      <c r="E233">
        <f>IF(AS233=TRUE, 1, 0)</f>
        <v>0</v>
      </c>
      <c r="F233">
        <f>IF(AT233=TRUE, 1, 0)</f>
        <v>0</v>
      </c>
      <c r="G233">
        <f>IF(AU233=TRUE, 1, 0)</f>
        <v>1</v>
      </c>
      <c r="H233">
        <f>IF(AV233=TRUE, 1, 0)</f>
        <v>0</v>
      </c>
      <c r="I233">
        <f>IF(AW233=TRUE, 1, 0)</f>
        <v>0</v>
      </c>
      <c r="J233">
        <f>IF(AX233=TRUE, 1, 0)</f>
        <v>1</v>
      </c>
      <c r="K233">
        <f>IF(AY233=TRUE, 1, 0)</f>
        <v>0</v>
      </c>
      <c r="L233">
        <f>IF(AZ233=TRUE, 1, 0)</f>
        <v>0</v>
      </c>
      <c r="M233">
        <f>IF(BA233=TRUE, 1, 0)</f>
        <v>1</v>
      </c>
      <c r="N233">
        <f>IF(BB233=TRUE, 1, 0)</f>
        <v>0</v>
      </c>
      <c r="O233">
        <f>IF(BC233=TRUE, 1, 0)</f>
        <v>0</v>
      </c>
      <c r="P233">
        <f>IF(BD233=TRUE, 1, 0)</f>
        <v>1</v>
      </c>
      <c r="Q233">
        <v>6.0318703238711704</v>
      </c>
      <c r="R233">
        <v>0.42544601940017079</v>
      </c>
      <c r="S233">
        <v>20.842868253352009</v>
      </c>
      <c r="T233">
        <v>0.83703501477297937</v>
      </c>
      <c r="U233">
        <v>42.485556429943742</v>
      </c>
      <c r="V233">
        <v>0.89416661083064797</v>
      </c>
      <c r="W233">
        <v>30.639704992833089</v>
      </c>
      <c r="X233">
        <v>1.0199336306404625</v>
      </c>
      <c r="Y233">
        <v>5.9560683468779771</v>
      </c>
      <c r="Z233">
        <v>0.66766132405028045</v>
      </c>
      <c r="AA233">
        <v>19.70738361598297</v>
      </c>
      <c r="AB233">
        <v>0.83647274956655515</v>
      </c>
      <c r="AC233">
        <v>42.256030001680067</v>
      </c>
      <c r="AD233">
        <v>1.1214554766549609</v>
      </c>
      <c r="AE233">
        <v>32.080518035458987</v>
      </c>
      <c r="AF233">
        <v>1.1143143878607522</v>
      </c>
      <c r="AG233">
        <v>-7.5801976993193243E-2</v>
      </c>
      <c r="AH233">
        <v>0.80539502888004844</v>
      </c>
      <c r="AI233">
        <v>0.9250156116174838</v>
      </c>
      <c r="AJ233">
        <v>-1.1354846373690393</v>
      </c>
      <c r="AK233">
        <v>1.2256769687048981</v>
      </c>
      <c r="AL233">
        <v>0.35423072964426372</v>
      </c>
      <c r="AM233">
        <v>-0.22952642826367509</v>
      </c>
      <c r="AN233">
        <v>1.3241426112313119</v>
      </c>
      <c r="AO233">
        <v>0.86238445237329542</v>
      </c>
      <c r="AP233">
        <v>1.4408130426258978</v>
      </c>
      <c r="AQ233">
        <v>1.5395024051563291</v>
      </c>
      <c r="AR233">
        <v>0.3493271049156656</v>
      </c>
      <c r="AS233" t="b">
        <f>IF(ISBLANK(AI233),"N/A",AND(IF(AG233&gt;0,TRUE,FALSE),IF(AI233&lt;0.05,TRUE,FALSE)))</f>
        <v>0</v>
      </c>
      <c r="AT233" t="b">
        <f>IF(ISBLANK(AI233),"N/A",AND(IF(AG233&lt;0,TRUE,FALSE),IF(AI233&lt;0.05,TRUE,FALSE)))</f>
        <v>0</v>
      </c>
      <c r="AU233" t="b">
        <f>IF(ISBLANK(AI233),"N/A",AI233&gt;0.05)</f>
        <v>1</v>
      </c>
      <c r="AV233" t="b">
        <f>IF(ISBLANK(AL233),"N/A",AND(IF(AJ233&gt;0,TRUE,FALSE),IF(AL233&lt;0.05,TRUE,FALSE)))</f>
        <v>0</v>
      </c>
      <c r="AW233" t="b">
        <f>IF(ISBLANK(AL233),"N/A",AND(IF(AJ233&lt;0,TRUE,FALSE),IF(AL233&lt;0.05,TRUE,FALSE)))</f>
        <v>0</v>
      </c>
      <c r="AX233" t="b">
        <f>IF(ISBLANK(AL233),"N/A",AL233&gt;0.05)</f>
        <v>1</v>
      </c>
      <c r="AY233" t="b">
        <f>IF(ISBLANK(AO233),"N/A",AND(IF(AM233&gt;0,TRUE,FALSE),IF(AO233&lt;0.05,TRUE,FALSE)))</f>
        <v>0</v>
      </c>
      <c r="AZ233" t="b">
        <f>IF(ISBLANK(AO233),"N/A",AND(IF(AM233&lt;0,TRUE,FALSE),IF(AO233&lt;0.05,TRUE,FALSE)))</f>
        <v>0</v>
      </c>
      <c r="BA233" t="b">
        <f>IF(ISBLANK(AO233),"N/A",AO233&gt;0.05)</f>
        <v>1</v>
      </c>
      <c r="BB233" t="b">
        <f>IF(ISBLANK(AR233),"N/A",AND(IF(AP233&gt;0,TRUE,FALSE),IF(AR233&lt;0.05,TRUE,FALSE)))</f>
        <v>0</v>
      </c>
      <c r="BC233" t="b">
        <f>IF(ISBLANK(AR233),"N/A",AND(IF(AP233&lt;0,TRUE,FALSE),IF(AR233&lt;0.05,TRUE,FALSE)))</f>
        <v>0</v>
      </c>
      <c r="BD233" t="b">
        <f>IF(ISBLANK(AR233),"N/A",AR233&gt;0.05)</f>
        <v>1</v>
      </c>
    </row>
    <row r="234" spans="1:56" x14ac:dyDescent="0.25">
      <c r="A234" t="str">
        <f>INDEX('Country and Variable Crosswalk'!B:B, MATCH('Urban Science Awareness 2015'!B234, 'Country and Variable Crosswalk'!A:A, 0))</f>
        <v>CZE</v>
      </c>
      <c r="B234" s="1">
        <v>203</v>
      </c>
      <c r="C234" t="s">
        <v>202</v>
      </c>
      <c r="D234" t="str">
        <f>INDEX('Country and Variable Crosswalk'!P:P, MATCH('Urban Science Awareness 2015'!C234, 'Country and Variable Crosswalk'!O:O, 0))</f>
        <v>Deforestation</v>
      </c>
      <c r="E234">
        <f>IF(AS234=TRUE, 1, 0)</f>
        <v>0</v>
      </c>
      <c r="F234">
        <f>IF(AT234=TRUE, 1, 0)</f>
        <v>1</v>
      </c>
      <c r="G234">
        <f>IF(AU234=TRUE, 1, 0)</f>
        <v>0</v>
      </c>
      <c r="H234">
        <f>IF(AV234=TRUE, 1, 0)</f>
        <v>0</v>
      </c>
      <c r="I234">
        <f>IF(AW234=TRUE, 1, 0)</f>
        <v>0</v>
      </c>
      <c r="J234">
        <f>IF(AX234=TRUE, 1, 0)</f>
        <v>1</v>
      </c>
      <c r="K234">
        <f>IF(AY234=TRUE, 1, 0)</f>
        <v>1</v>
      </c>
      <c r="L234">
        <f>IF(AZ234=TRUE, 1, 0)</f>
        <v>0</v>
      </c>
      <c r="M234">
        <f>IF(BA234=TRUE, 1, 0)</f>
        <v>0</v>
      </c>
      <c r="N234">
        <f>IF(BB234=TRUE, 1, 0)</f>
        <v>0</v>
      </c>
      <c r="O234">
        <f>IF(BC234=TRUE, 1, 0)</f>
        <v>0</v>
      </c>
      <c r="P234">
        <f>IF(BD234=TRUE, 1, 0)</f>
        <v>1</v>
      </c>
      <c r="Q234">
        <v>6.1960901729300284</v>
      </c>
      <c r="R234">
        <v>0.47588052958563481</v>
      </c>
      <c r="S234">
        <v>18.000004822916271</v>
      </c>
      <c r="T234">
        <v>0.53669218139090857</v>
      </c>
      <c r="U234">
        <v>51.30091547231509</v>
      </c>
      <c r="V234">
        <v>0.8671992917056861</v>
      </c>
      <c r="W234">
        <v>24.502989531838619</v>
      </c>
      <c r="X234">
        <v>0.76997729666750037</v>
      </c>
      <c r="Y234">
        <v>3.3390202076492979</v>
      </c>
      <c r="Z234">
        <v>0.62027105140455285</v>
      </c>
      <c r="AA234">
        <v>16.649468852496909</v>
      </c>
      <c r="AB234">
        <v>1.3596053979788119</v>
      </c>
      <c r="AC234">
        <v>55.0992102319643</v>
      </c>
      <c r="AD234">
        <v>1.7427171618949955</v>
      </c>
      <c r="AE234">
        <v>24.912300707889489</v>
      </c>
      <c r="AF234">
        <v>1.1907376103217224</v>
      </c>
      <c r="AG234">
        <v>-2.8570699652807305</v>
      </c>
      <c r="AH234">
        <v>0.78517104553743078</v>
      </c>
      <c r="AI234">
        <v>2.7392554902717589E-4</v>
      </c>
      <c r="AJ234">
        <v>-1.3505359704193616</v>
      </c>
      <c r="AK234">
        <v>1.4331057408326846</v>
      </c>
      <c r="AL234">
        <v>0.34599605802520678</v>
      </c>
      <c r="AM234">
        <v>3.7982947596492096</v>
      </c>
      <c r="AN234">
        <v>1.9218329009064692</v>
      </c>
      <c r="AO234">
        <v>4.8110421129182755E-2</v>
      </c>
      <c r="AP234">
        <v>0.40931117605087053</v>
      </c>
      <c r="AQ234">
        <v>1.3952334652962364</v>
      </c>
      <c r="AR234">
        <v>0.76924399097808527</v>
      </c>
      <c r="AS234" t="b">
        <f>IF(ISBLANK(AI234),"N/A",AND(IF(AG234&gt;0,TRUE,FALSE),IF(AI234&lt;0.05,TRUE,FALSE)))</f>
        <v>0</v>
      </c>
      <c r="AT234" t="b">
        <f>IF(ISBLANK(AI234),"N/A",AND(IF(AG234&lt;0,TRUE,FALSE),IF(AI234&lt;0.05,TRUE,FALSE)))</f>
        <v>1</v>
      </c>
      <c r="AU234" t="b">
        <f>IF(ISBLANK(AI234),"N/A",AI234&gt;0.05)</f>
        <v>0</v>
      </c>
      <c r="AV234" t="b">
        <f>IF(ISBLANK(AL234),"N/A",AND(IF(AJ234&gt;0,TRUE,FALSE),IF(AL234&lt;0.05,TRUE,FALSE)))</f>
        <v>0</v>
      </c>
      <c r="AW234" t="b">
        <f>IF(ISBLANK(AL234),"N/A",AND(IF(AJ234&lt;0,TRUE,FALSE),IF(AL234&lt;0.05,TRUE,FALSE)))</f>
        <v>0</v>
      </c>
      <c r="AX234" t="b">
        <f>IF(ISBLANK(AL234),"N/A",AL234&gt;0.05)</f>
        <v>1</v>
      </c>
      <c r="AY234" t="b">
        <f>IF(ISBLANK(AO234),"N/A",AND(IF(AM234&gt;0,TRUE,FALSE),IF(AO234&lt;0.05,TRUE,FALSE)))</f>
        <v>1</v>
      </c>
      <c r="AZ234" t="b">
        <f>IF(ISBLANK(AO234),"N/A",AND(IF(AM234&lt;0,TRUE,FALSE),IF(AO234&lt;0.05,TRUE,FALSE)))</f>
        <v>0</v>
      </c>
      <c r="BA234" t="b">
        <f>IF(ISBLANK(AO234),"N/A",AO234&gt;0.05)</f>
        <v>0</v>
      </c>
      <c r="BB234" t="b">
        <f>IF(ISBLANK(AR234),"N/A",AND(IF(AP234&gt;0,TRUE,FALSE),IF(AR234&lt;0.05,TRUE,FALSE)))</f>
        <v>0</v>
      </c>
      <c r="BC234" t="b">
        <f>IF(ISBLANK(AR234),"N/A",AND(IF(AP234&lt;0,TRUE,FALSE),IF(AR234&lt;0.05,TRUE,FALSE)))</f>
        <v>0</v>
      </c>
      <c r="BD234" t="b">
        <f>IF(ISBLANK(AR234),"N/A",AR234&gt;0.05)</f>
        <v>1</v>
      </c>
    </row>
    <row r="235" spans="1:56" x14ac:dyDescent="0.25">
      <c r="A235" t="str">
        <f>INDEX('Country and Variable Crosswalk'!B:B, MATCH('Urban Science Awareness 2015'!B235, 'Country and Variable Crosswalk'!A:A, 0))</f>
        <v>DNK</v>
      </c>
      <c r="B235" s="1">
        <v>208</v>
      </c>
      <c r="C235" t="s">
        <v>202</v>
      </c>
      <c r="D235" t="str">
        <f>INDEX('Country and Variable Crosswalk'!P:P, MATCH('Urban Science Awareness 2015'!C235, 'Country and Variable Crosswalk'!O:O, 0))</f>
        <v>Deforestation</v>
      </c>
      <c r="E235">
        <f>IF(AS235=TRUE, 1, 0)</f>
        <v>0</v>
      </c>
      <c r="F235">
        <f>IF(AT235=TRUE, 1, 0)</f>
        <v>0</v>
      </c>
      <c r="G235">
        <f>IF(AU235=TRUE, 1, 0)</f>
        <v>1</v>
      </c>
      <c r="H235">
        <f>IF(AV235=TRUE, 1, 0)</f>
        <v>0</v>
      </c>
      <c r="I235">
        <f>IF(AW235=TRUE, 1, 0)</f>
        <v>0</v>
      </c>
      <c r="J235">
        <f>IF(AX235=TRUE, 1, 0)</f>
        <v>1</v>
      </c>
      <c r="K235">
        <f>IF(AY235=TRUE, 1, 0)</f>
        <v>0</v>
      </c>
      <c r="L235">
        <f>IF(AZ235=TRUE, 1, 0)</f>
        <v>0</v>
      </c>
      <c r="M235">
        <f>IF(BA235=TRUE, 1, 0)</f>
        <v>1</v>
      </c>
      <c r="N235">
        <f>IF(BB235=TRUE, 1, 0)</f>
        <v>0</v>
      </c>
      <c r="O235">
        <f>IF(BC235=TRUE, 1, 0)</f>
        <v>0</v>
      </c>
      <c r="P235">
        <f>IF(BD235=TRUE, 1, 0)</f>
        <v>1</v>
      </c>
      <c r="Q235">
        <v>3.8720987896483909</v>
      </c>
      <c r="R235">
        <v>0.3681283114556354</v>
      </c>
      <c r="S235">
        <v>17.282716161745601</v>
      </c>
      <c r="T235">
        <v>0.74686406870436239</v>
      </c>
      <c r="U235">
        <v>45.567758790307792</v>
      </c>
      <c r="V235">
        <v>0.88234394986196107</v>
      </c>
      <c r="W235">
        <v>33.27742625829822</v>
      </c>
      <c r="X235">
        <v>0.83105362137458683</v>
      </c>
      <c r="Y235">
        <v>5.1196552903380672</v>
      </c>
      <c r="Z235">
        <v>0.79069929449790832</v>
      </c>
      <c r="AA235">
        <v>14.321393304923699</v>
      </c>
      <c r="AB235">
        <v>1.6330807179000582</v>
      </c>
      <c r="AC235">
        <v>43.257387526535773</v>
      </c>
      <c r="AD235">
        <v>1.7572646762172333</v>
      </c>
      <c r="AE235">
        <v>37.301563878202451</v>
      </c>
      <c r="AF235">
        <v>2.3612461503352971</v>
      </c>
      <c r="AG235">
        <v>1.2475565006896763</v>
      </c>
      <c r="AH235">
        <v>0.84876566500833295</v>
      </c>
      <c r="AI235">
        <v>0.14160293029864401</v>
      </c>
      <c r="AJ235">
        <v>-2.9613228568219014</v>
      </c>
      <c r="AK235">
        <v>1.8720400750242663</v>
      </c>
      <c r="AL235">
        <v>0.11367939431708184</v>
      </c>
      <c r="AM235">
        <v>-2.3103712637720193</v>
      </c>
      <c r="AN235">
        <v>1.9986294502814712</v>
      </c>
      <c r="AO235">
        <v>0.24769023992448302</v>
      </c>
      <c r="AP235">
        <v>4.0241376199042307</v>
      </c>
      <c r="AQ235">
        <v>2.6061602232596042</v>
      </c>
      <c r="AR235">
        <v>0.12256730428643227</v>
      </c>
      <c r="AS235" t="b">
        <f>IF(ISBLANK(AI235),"N/A",AND(IF(AG235&gt;0,TRUE,FALSE),IF(AI235&lt;0.05,TRUE,FALSE)))</f>
        <v>0</v>
      </c>
      <c r="AT235" t="b">
        <f>IF(ISBLANK(AI235),"N/A",AND(IF(AG235&lt;0,TRUE,FALSE),IF(AI235&lt;0.05,TRUE,FALSE)))</f>
        <v>0</v>
      </c>
      <c r="AU235" t="b">
        <f>IF(ISBLANK(AI235),"N/A",AI235&gt;0.05)</f>
        <v>1</v>
      </c>
      <c r="AV235" t="b">
        <f>IF(ISBLANK(AL235),"N/A",AND(IF(AJ235&gt;0,TRUE,FALSE),IF(AL235&lt;0.05,TRUE,FALSE)))</f>
        <v>0</v>
      </c>
      <c r="AW235" t="b">
        <f>IF(ISBLANK(AL235),"N/A",AND(IF(AJ235&lt;0,TRUE,FALSE),IF(AL235&lt;0.05,TRUE,FALSE)))</f>
        <v>0</v>
      </c>
      <c r="AX235" t="b">
        <f>IF(ISBLANK(AL235),"N/A",AL235&gt;0.05)</f>
        <v>1</v>
      </c>
      <c r="AY235" t="b">
        <f>IF(ISBLANK(AO235),"N/A",AND(IF(AM235&gt;0,TRUE,FALSE),IF(AO235&lt;0.05,TRUE,FALSE)))</f>
        <v>0</v>
      </c>
      <c r="AZ235" t="b">
        <f>IF(ISBLANK(AO235),"N/A",AND(IF(AM235&lt;0,TRUE,FALSE),IF(AO235&lt;0.05,TRUE,FALSE)))</f>
        <v>0</v>
      </c>
      <c r="BA235" t="b">
        <f>IF(ISBLANK(AO235),"N/A",AO235&gt;0.05)</f>
        <v>1</v>
      </c>
      <c r="BB235" t="b">
        <f>IF(ISBLANK(AR235),"N/A",AND(IF(AP235&gt;0,TRUE,FALSE),IF(AR235&lt;0.05,TRUE,FALSE)))</f>
        <v>0</v>
      </c>
      <c r="BC235" t="b">
        <f>IF(ISBLANK(AR235),"N/A",AND(IF(AP235&lt;0,TRUE,FALSE),IF(AR235&lt;0.05,TRUE,FALSE)))</f>
        <v>0</v>
      </c>
      <c r="BD235" t="b">
        <f>IF(ISBLANK(AR235),"N/A",AR235&gt;0.05)</f>
        <v>1</v>
      </c>
    </row>
    <row r="236" spans="1:56" x14ac:dyDescent="0.25">
      <c r="A236" t="str">
        <f>INDEX('Country and Variable Crosswalk'!B:B, MATCH('Urban Science Awareness 2015'!B236, 'Country and Variable Crosswalk'!A:A, 0))</f>
        <v>DOM</v>
      </c>
      <c r="B236" s="1">
        <v>214</v>
      </c>
      <c r="C236" t="s">
        <v>202</v>
      </c>
      <c r="D236" t="str">
        <f>INDEX('Country and Variable Crosswalk'!P:P, MATCH('Urban Science Awareness 2015'!C236, 'Country and Variable Crosswalk'!O:O, 0))</f>
        <v>Deforestation</v>
      </c>
      <c r="E236">
        <f>IF(AS236=TRUE, 1, 0)</f>
        <v>0</v>
      </c>
      <c r="F236">
        <f>IF(AT236=TRUE, 1, 0)</f>
        <v>0</v>
      </c>
      <c r="G236">
        <f>IF(AU236=TRUE, 1, 0)</f>
        <v>1</v>
      </c>
      <c r="H236">
        <f>IF(AV236=TRUE, 1, 0)</f>
        <v>0</v>
      </c>
      <c r="I236">
        <f>IF(AW236=TRUE, 1, 0)</f>
        <v>0</v>
      </c>
      <c r="J236">
        <f>IF(AX236=TRUE, 1, 0)</f>
        <v>1</v>
      </c>
      <c r="K236">
        <f>IF(AY236=TRUE, 1, 0)</f>
        <v>1</v>
      </c>
      <c r="L236">
        <f>IF(AZ236=TRUE, 1, 0)</f>
        <v>0</v>
      </c>
      <c r="M236">
        <f>IF(BA236=TRUE, 1, 0)</f>
        <v>0</v>
      </c>
      <c r="N236">
        <f>IF(BB236=TRUE, 1, 0)</f>
        <v>0</v>
      </c>
      <c r="O236">
        <f>IF(BC236=TRUE, 1, 0)</f>
        <v>0</v>
      </c>
      <c r="P236">
        <f>IF(BD236=TRUE, 1, 0)</f>
        <v>1</v>
      </c>
      <c r="Q236">
        <v>14.28609716430871</v>
      </c>
      <c r="R236">
        <v>0.95928891397076133</v>
      </c>
      <c r="S236">
        <v>25.446600661521732</v>
      </c>
      <c r="T236">
        <v>0.99049850456085242</v>
      </c>
      <c r="U236">
        <v>29.48838241714104</v>
      </c>
      <c r="V236">
        <v>1.1037800224743597</v>
      </c>
      <c r="W236">
        <v>30.778919757028518</v>
      </c>
      <c r="X236">
        <v>1.2087796592667492</v>
      </c>
      <c r="Y236">
        <v>11.180071771611381</v>
      </c>
      <c r="Z236">
        <v>1.5290081431737712</v>
      </c>
      <c r="AA236">
        <v>22.428495035227829</v>
      </c>
      <c r="AB236">
        <v>1.6231016768185442</v>
      </c>
      <c r="AC236">
        <v>33.379485693684437</v>
      </c>
      <c r="AD236">
        <v>1.345361348456799</v>
      </c>
      <c r="AE236">
        <v>33.011947499476349</v>
      </c>
      <c r="AF236">
        <v>1.9470689746044993</v>
      </c>
      <c r="AG236">
        <v>-3.1060253926973296</v>
      </c>
      <c r="AH236">
        <v>1.8066942544441562</v>
      </c>
      <c r="AI236">
        <v>8.5582330393396105E-2</v>
      </c>
      <c r="AJ236">
        <v>-3.0181056262939023</v>
      </c>
      <c r="AK236">
        <v>1.9812405483064432</v>
      </c>
      <c r="AL236">
        <v>0.12767333026267425</v>
      </c>
      <c r="AM236">
        <v>3.8911032765433973</v>
      </c>
      <c r="AN236">
        <v>1.8524615668162443</v>
      </c>
      <c r="AO236">
        <v>3.5684512722811604E-2</v>
      </c>
      <c r="AP236">
        <v>2.2330277424478311</v>
      </c>
      <c r="AQ236">
        <v>2.5024416459866257</v>
      </c>
      <c r="AR236">
        <v>0.37221094225696899</v>
      </c>
      <c r="AS236" t="b">
        <f>IF(ISBLANK(AI236),"N/A",AND(IF(AG236&gt;0,TRUE,FALSE),IF(AI236&lt;0.05,TRUE,FALSE)))</f>
        <v>0</v>
      </c>
      <c r="AT236" t="b">
        <f>IF(ISBLANK(AI236),"N/A",AND(IF(AG236&lt;0,TRUE,FALSE),IF(AI236&lt;0.05,TRUE,FALSE)))</f>
        <v>0</v>
      </c>
      <c r="AU236" t="b">
        <f>IF(ISBLANK(AI236),"N/A",AI236&gt;0.05)</f>
        <v>1</v>
      </c>
      <c r="AV236" t="b">
        <f>IF(ISBLANK(AL236),"N/A",AND(IF(AJ236&gt;0,TRUE,FALSE),IF(AL236&lt;0.05,TRUE,FALSE)))</f>
        <v>0</v>
      </c>
      <c r="AW236" t="b">
        <f>IF(ISBLANK(AL236),"N/A",AND(IF(AJ236&lt;0,TRUE,FALSE),IF(AL236&lt;0.05,TRUE,FALSE)))</f>
        <v>0</v>
      </c>
      <c r="AX236" t="b">
        <f>IF(ISBLANK(AL236),"N/A",AL236&gt;0.05)</f>
        <v>1</v>
      </c>
      <c r="AY236" t="b">
        <f>IF(ISBLANK(AO236),"N/A",AND(IF(AM236&gt;0,TRUE,FALSE),IF(AO236&lt;0.05,TRUE,FALSE)))</f>
        <v>1</v>
      </c>
      <c r="AZ236" t="b">
        <f>IF(ISBLANK(AO236),"N/A",AND(IF(AM236&lt;0,TRUE,FALSE),IF(AO236&lt;0.05,TRUE,FALSE)))</f>
        <v>0</v>
      </c>
      <c r="BA236" t="b">
        <f>IF(ISBLANK(AO236),"N/A",AO236&gt;0.05)</f>
        <v>0</v>
      </c>
      <c r="BB236" t="b">
        <f>IF(ISBLANK(AR236),"N/A",AND(IF(AP236&gt;0,TRUE,FALSE),IF(AR236&lt;0.05,TRUE,FALSE)))</f>
        <v>0</v>
      </c>
      <c r="BC236" t="b">
        <f>IF(ISBLANK(AR236),"N/A",AND(IF(AP236&lt;0,TRUE,FALSE),IF(AR236&lt;0.05,TRUE,FALSE)))</f>
        <v>0</v>
      </c>
      <c r="BD236" t="b">
        <f>IF(ISBLANK(AR236),"N/A",AR236&gt;0.05)</f>
        <v>1</v>
      </c>
    </row>
    <row r="237" spans="1:56" x14ac:dyDescent="0.25">
      <c r="A237" t="str">
        <f>INDEX('Country and Variable Crosswalk'!B:B, MATCH('Urban Science Awareness 2015'!B237, 'Country and Variable Crosswalk'!A:A, 0))</f>
        <v>EST</v>
      </c>
      <c r="B237" s="1">
        <v>233</v>
      </c>
      <c r="C237" t="s">
        <v>202</v>
      </c>
      <c r="D237" t="str">
        <f>INDEX('Country and Variable Crosswalk'!P:P, MATCH('Urban Science Awareness 2015'!C237, 'Country and Variable Crosswalk'!O:O, 0))</f>
        <v>Deforestation</v>
      </c>
      <c r="E237">
        <f>IF(AS237=TRUE, 1, 0)</f>
        <v>0</v>
      </c>
      <c r="F237">
        <f>IF(AT237=TRUE, 1, 0)</f>
        <v>0</v>
      </c>
      <c r="G237">
        <f>IF(AU237=TRUE, 1, 0)</f>
        <v>1</v>
      </c>
      <c r="H237">
        <f>IF(AV237=TRUE, 1, 0)</f>
        <v>0</v>
      </c>
      <c r="I237">
        <f>IF(AW237=TRUE, 1, 0)</f>
        <v>1</v>
      </c>
      <c r="J237">
        <f>IF(AX237=TRUE, 1, 0)</f>
        <v>0</v>
      </c>
      <c r="K237">
        <f>IF(AY237=TRUE, 1, 0)</f>
        <v>0</v>
      </c>
      <c r="L237">
        <f>IF(AZ237=TRUE, 1, 0)</f>
        <v>0</v>
      </c>
      <c r="M237">
        <f>IF(BA237=TRUE, 1, 0)</f>
        <v>1</v>
      </c>
      <c r="N237">
        <f>IF(BB237=TRUE, 1, 0)</f>
        <v>1</v>
      </c>
      <c r="O237">
        <f>IF(BC237=TRUE, 1, 0)</f>
        <v>0</v>
      </c>
      <c r="P237">
        <f>IF(BD237=TRUE, 1, 0)</f>
        <v>0</v>
      </c>
      <c r="Q237">
        <v>2.6970752600414061</v>
      </c>
      <c r="R237">
        <v>0.36625271150037891</v>
      </c>
      <c r="S237">
        <v>14.33210105032536</v>
      </c>
      <c r="T237">
        <v>0.65412563068739416</v>
      </c>
      <c r="U237">
        <v>48.125523528841669</v>
      </c>
      <c r="V237">
        <v>1.0156049364057613</v>
      </c>
      <c r="W237">
        <v>34.845300160791567</v>
      </c>
      <c r="X237">
        <v>0.93232050406651268</v>
      </c>
      <c r="Y237">
        <v>3.1458325260392401</v>
      </c>
      <c r="Z237">
        <v>0.55445528453434767</v>
      </c>
      <c r="AA237">
        <v>10.89402283844718</v>
      </c>
      <c r="AB237">
        <v>0.76446394395172224</v>
      </c>
      <c r="AC237">
        <v>47.111661583288701</v>
      </c>
      <c r="AD237">
        <v>1.3914053577913923</v>
      </c>
      <c r="AE237">
        <v>38.848483052224871</v>
      </c>
      <c r="AF237">
        <v>1.2127223038914423</v>
      </c>
      <c r="AG237">
        <v>0.44875726599783405</v>
      </c>
      <c r="AH237">
        <v>0.68213294735235219</v>
      </c>
      <c r="AI237">
        <v>0.51061934811383392</v>
      </c>
      <c r="AJ237">
        <v>-3.4380782118781799</v>
      </c>
      <c r="AK237">
        <v>0.96676278802421711</v>
      </c>
      <c r="AL237">
        <v>3.7614460063159141E-4</v>
      </c>
      <c r="AM237">
        <v>-1.0138619455529678</v>
      </c>
      <c r="AN237">
        <v>1.6867585319101195</v>
      </c>
      <c r="AO237">
        <v>0.54779257619926403</v>
      </c>
      <c r="AP237">
        <v>4.0031828914333047</v>
      </c>
      <c r="AQ237">
        <v>1.5567764088967599</v>
      </c>
      <c r="AR237">
        <v>1.0127172276425274E-2</v>
      </c>
      <c r="AS237" t="b">
        <f>IF(ISBLANK(AI237),"N/A",AND(IF(AG237&gt;0,TRUE,FALSE),IF(AI237&lt;0.05,TRUE,FALSE)))</f>
        <v>0</v>
      </c>
      <c r="AT237" t="b">
        <f>IF(ISBLANK(AI237),"N/A",AND(IF(AG237&lt;0,TRUE,FALSE),IF(AI237&lt;0.05,TRUE,FALSE)))</f>
        <v>0</v>
      </c>
      <c r="AU237" t="b">
        <f>IF(ISBLANK(AI237),"N/A",AI237&gt;0.05)</f>
        <v>1</v>
      </c>
      <c r="AV237" t="b">
        <f>IF(ISBLANK(AL237),"N/A",AND(IF(AJ237&gt;0,TRUE,FALSE),IF(AL237&lt;0.05,TRUE,FALSE)))</f>
        <v>0</v>
      </c>
      <c r="AW237" t="b">
        <f>IF(ISBLANK(AL237),"N/A",AND(IF(AJ237&lt;0,TRUE,FALSE),IF(AL237&lt;0.05,TRUE,FALSE)))</f>
        <v>1</v>
      </c>
      <c r="AX237" t="b">
        <f>IF(ISBLANK(AL237),"N/A",AL237&gt;0.05)</f>
        <v>0</v>
      </c>
      <c r="AY237" t="b">
        <f>IF(ISBLANK(AO237),"N/A",AND(IF(AM237&gt;0,TRUE,FALSE),IF(AO237&lt;0.05,TRUE,FALSE)))</f>
        <v>0</v>
      </c>
      <c r="AZ237" t="b">
        <f>IF(ISBLANK(AO237),"N/A",AND(IF(AM237&lt;0,TRUE,FALSE),IF(AO237&lt;0.05,TRUE,FALSE)))</f>
        <v>0</v>
      </c>
      <c r="BA237" t="b">
        <f>IF(ISBLANK(AO237),"N/A",AO237&gt;0.05)</f>
        <v>1</v>
      </c>
      <c r="BB237" t="b">
        <f>IF(ISBLANK(AR237),"N/A",AND(IF(AP237&gt;0,TRUE,FALSE),IF(AR237&lt;0.05,TRUE,FALSE)))</f>
        <v>1</v>
      </c>
      <c r="BC237" t="b">
        <f>IF(ISBLANK(AR237),"N/A",AND(IF(AP237&lt;0,TRUE,FALSE),IF(AR237&lt;0.05,TRUE,FALSE)))</f>
        <v>0</v>
      </c>
      <c r="BD237" t="b">
        <f>IF(ISBLANK(AR237),"N/A",AR237&gt;0.05)</f>
        <v>0</v>
      </c>
    </row>
    <row r="238" spans="1:56" x14ac:dyDescent="0.25">
      <c r="A238" t="str">
        <f>INDEX('Country and Variable Crosswalk'!B:B, MATCH('Urban Science Awareness 2015'!B238, 'Country and Variable Crosswalk'!A:A, 0))</f>
        <v>FIN</v>
      </c>
      <c r="B238" s="1">
        <v>246</v>
      </c>
      <c r="C238" t="s">
        <v>202</v>
      </c>
      <c r="D238" t="str">
        <f>INDEX('Country and Variable Crosswalk'!P:P, MATCH('Urban Science Awareness 2015'!C238, 'Country and Variable Crosswalk'!O:O, 0))</f>
        <v>Deforestation</v>
      </c>
      <c r="E238">
        <f>IF(AS238=TRUE, 1, 0)</f>
        <v>0</v>
      </c>
      <c r="F238">
        <f>IF(AT238=TRUE, 1, 0)</f>
        <v>0</v>
      </c>
      <c r="G238">
        <f>IF(AU238=TRUE, 1, 0)</f>
        <v>1</v>
      </c>
      <c r="H238">
        <f>IF(AV238=TRUE, 1, 0)</f>
        <v>0</v>
      </c>
      <c r="I238">
        <f>IF(AW238=TRUE, 1, 0)</f>
        <v>1</v>
      </c>
      <c r="J238">
        <f>IF(AX238=TRUE, 1, 0)</f>
        <v>0</v>
      </c>
      <c r="K238">
        <f>IF(AY238=TRUE, 1, 0)</f>
        <v>0</v>
      </c>
      <c r="L238">
        <f>IF(AZ238=TRUE, 1, 0)</f>
        <v>0</v>
      </c>
      <c r="M238">
        <f>IF(BA238=TRUE, 1, 0)</f>
        <v>1</v>
      </c>
      <c r="N238">
        <f>IF(BB238=TRUE, 1, 0)</f>
        <v>1</v>
      </c>
      <c r="O238">
        <f>IF(BC238=TRUE, 1, 0)</f>
        <v>0</v>
      </c>
      <c r="P238">
        <f>IF(BD238=TRUE, 1, 0)</f>
        <v>0</v>
      </c>
      <c r="Q238">
        <v>5.2091266717563194</v>
      </c>
      <c r="R238">
        <v>0.50647535386681453</v>
      </c>
      <c r="S238">
        <v>24.024861007165558</v>
      </c>
      <c r="T238">
        <v>0.77763663570271024</v>
      </c>
      <c r="U238">
        <v>50.800289009300883</v>
      </c>
      <c r="V238">
        <v>1.070539362420319</v>
      </c>
      <c r="W238">
        <v>19.96572331177725</v>
      </c>
      <c r="X238">
        <v>0.60313738617493007</v>
      </c>
      <c r="Y238">
        <v>3.9627369734716709</v>
      </c>
      <c r="Z238">
        <v>0.73150756016063956</v>
      </c>
      <c r="AA238">
        <v>20.282737135186508</v>
      </c>
      <c r="AB238">
        <v>1.364722361549781</v>
      </c>
      <c r="AC238">
        <v>48.335830280160224</v>
      </c>
      <c r="AD238">
        <v>1.4948835769799245</v>
      </c>
      <c r="AE238">
        <v>27.41869561118159</v>
      </c>
      <c r="AF238">
        <v>1.5170941213191154</v>
      </c>
      <c r="AG238">
        <v>-1.2463896982846485</v>
      </c>
      <c r="AH238">
        <v>0.9940805503866611</v>
      </c>
      <c r="AI238">
        <v>0.2099105018184996</v>
      </c>
      <c r="AJ238">
        <v>-3.7421238719790502</v>
      </c>
      <c r="AK238">
        <v>1.6180753540219053</v>
      </c>
      <c r="AL238">
        <v>2.073910500182009E-2</v>
      </c>
      <c r="AM238">
        <v>-2.4644587291406594</v>
      </c>
      <c r="AN238">
        <v>1.9341777546886643</v>
      </c>
      <c r="AO238">
        <v>0.20260547203362458</v>
      </c>
      <c r="AP238">
        <v>7.4529722994043404</v>
      </c>
      <c r="AQ238">
        <v>1.6455203234506628</v>
      </c>
      <c r="AR238">
        <v>5.9193533521076907E-6</v>
      </c>
      <c r="AS238" t="b">
        <f>IF(ISBLANK(AI238),"N/A",AND(IF(AG238&gt;0,TRUE,FALSE),IF(AI238&lt;0.05,TRUE,FALSE)))</f>
        <v>0</v>
      </c>
      <c r="AT238" t="b">
        <f>IF(ISBLANK(AI238),"N/A",AND(IF(AG238&lt;0,TRUE,FALSE),IF(AI238&lt;0.05,TRUE,FALSE)))</f>
        <v>0</v>
      </c>
      <c r="AU238" t="b">
        <f>IF(ISBLANK(AI238),"N/A",AI238&gt;0.05)</f>
        <v>1</v>
      </c>
      <c r="AV238" t="b">
        <f>IF(ISBLANK(AL238),"N/A",AND(IF(AJ238&gt;0,TRUE,FALSE),IF(AL238&lt;0.05,TRUE,FALSE)))</f>
        <v>0</v>
      </c>
      <c r="AW238" t="b">
        <f>IF(ISBLANK(AL238),"N/A",AND(IF(AJ238&lt;0,TRUE,FALSE),IF(AL238&lt;0.05,TRUE,FALSE)))</f>
        <v>1</v>
      </c>
      <c r="AX238" t="b">
        <f>IF(ISBLANK(AL238),"N/A",AL238&gt;0.05)</f>
        <v>0</v>
      </c>
      <c r="AY238" t="b">
        <f>IF(ISBLANK(AO238),"N/A",AND(IF(AM238&gt;0,TRUE,FALSE),IF(AO238&lt;0.05,TRUE,FALSE)))</f>
        <v>0</v>
      </c>
      <c r="AZ238" t="b">
        <f>IF(ISBLANK(AO238),"N/A",AND(IF(AM238&lt;0,TRUE,FALSE),IF(AO238&lt;0.05,TRUE,FALSE)))</f>
        <v>0</v>
      </c>
      <c r="BA238" t="b">
        <f>IF(ISBLANK(AO238),"N/A",AO238&gt;0.05)</f>
        <v>1</v>
      </c>
      <c r="BB238" t="b">
        <f>IF(ISBLANK(AR238),"N/A",AND(IF(AP238&gt;0,TRUE,FALSE),IF(AR238&lt;0.05,TRUE,FALSE)))</f>
        <v>1</v>
      </c>
      <c r="BC238" t="b">
        <f>IF(ISBLANK(AR238),"N/A",AND(IF(AP238&lt;0,TRUE,FALSE),IF(AR238&lt;0.05,TRUE,FALSE)))</f>
        <v>0</v>
      </c>
      <c r="BD238" t="b">
        <f>IF(ISBLANK(AR238),"N/A",AR238&gt;0.05)</f>
        <v>0</v>
      </c>
    </row>
    <row r="239" spans="1:56" x14ac:dyDescent="0.25">
      <c r="A239" t="str">
        <f>INDEX('Country and Variable Crosswalk'!B:B, MATCH('Urban Science Awareness 2015'!B239, 'Country and Variable Crosswalk'!A:A, 0))</f>
        <v>FRA</v>
      </c>
      <c r="B239" s="1">
        <v>250</v>
      </c>
      <c r="C239" t="s">
        <v>202</v>
      </c>
      <c r="D239" t="str">
        <f>INDEX('Country and Variable Crosswalk'!P:P, MATCH('Urban Science Awareness 2015'!C239, 'Country and Variable Crosswalk'!O:O, 0))</f>
        <v>Deforestation</v>
      </c>
      <c r="E239">
        <f>IF(AS239=TRUE, 1, 0)</f>
        <v>0</v>
      </c>
      <c r="F239">
        <f>IF(AT239=TRUE, 1, 0)</f>
        <v>0</v>
      </c>
      <c r="G239">
        <f>IF(AU239=TRUE, 1, 0)</f>
        <v>1</v>
      </c>
      <c r="H239">
        <f>IF(AV239=TRUE, 1, 0)</f>
        <v>0</v>
      </c>
      <c r="I239">
        <f>IF(AW239=TRUE, 1, 0)</f>
        <v>0</v>
      </c>
      <c r="J239">
        <f>IF(AX239=TRUE, 1, 0)</f>
        <v>1</v>
      </c>
      <c r="K239">
        <f>IF(AY239=TRUE, 1, 0)</f>
        <v>0</v>
      </c>
      <c r="L239">
        <f>IF(AZ239=TRUE, 1, 0)</f>
        <v>0</v>
      </c>
      <c r="M239">
        <f>IF(BA239=TRUE, 1, 0)</f>
        <v>1</v>
      </c>
      <c r="N239">
        <f>IF(BB239=TRUE, 1, 0)</f>
        <v>0</v>
      </c>
      <c r="O239">
        <f>IF(BC239=TRUE, 1, 0)</f>
        <v>0</v>
      </c>
      <c r="P239">
        <f>IF(BD239=TRUE, 1, 0)</f>
        <v>1</v>
      </c>
      <c r="Q239">
        <v>7.5643022080895728</v>
      </c>
      <c r="R239">
        <v>0.56665060092384034</v>
      </c>
      <c r="S239">
        <v>24.76301315980368</v>
      </c>
      <c r="T239">
        <v>0.71360722989215875</v>
      </c>
      <c r="U239">
        <v>45.494453322354637</v>
      </c>
      <c r="V239">
        <v>0.87363933699514096</v>
      </c>
      <c r="W239">
        <v>22.178231309752121</v>
      </c>
      <c r="X239">
        <v>0.78372503451837017</v>
      </c>
      <c r="Y239">
        <v>7.2701730753019582</v>
      </c>
      <c r="Z239">
        <v>1.0292899495968673</v>
      </c>
      <c r="AA239">
        <v>24.15326161833578</v>
      </c>
      <c r="AB239">
        <v>1.4022383990797049</v>
      </c>
      <c r="AC239">
        <v>45.456774305759993</v>
      </c>
      <c r="AD239">
        <v>1.3700580871366119</v>
      </c>
      <c r="AE239">
        <v>23.119791000602291</v>
      </c>
      <c r="AF239">
        <v>1.6045277819848929</v>
      </c>
      <c r="AG239">
        <v>-0.29412913278761454</v>
      </c>
      <c r="AH239">
        <v>1.29169561804879</v>
      </c>
      <c r="AI239">
        <v>0.81987342907296401</v>
      </c>
      <c r="AJ239">
        <v>-0.60975154146790089</v>
      </c>
      <c r="AK239">
        <v>1.5735655746820871</v>
      </c>
      <c r="AL239">
        <v>0.698388492673363</v>
      </c>
      <c r="AM239">
        <v>-3.7679016594644565E-2</v>
      </c>
      <c r="AN239">
        <v>1.750593096042512</v>
      </c>
      <c r="AO239">
        <v>0.98282800005765147</v>
      </c>
      <c r="AP239">
        <v>0.94155969085016977</v>
      </c>
      <c r="AQ239">
        <v>1.7679386938385606</v>
      </c>
      <c r="AR239">
        <v>0.59432791315414124</v>
      </c>
      <c r="AS239" t="b">
        <f>IF(ISBLANK(AI239),"N/A",AND(IF(AG239&gt;0,TRUE,FALSE),IF(AI239&lt;0.05,TRUE,FALSE)))</f>
        <v>0</v>
      </c>
      <c r="AT239" t="b">
        <f>IF(ISBLANK(AI239),"N/A",AND(IF(AG239&lt;0,TRUE,FALSE),IF(AI239&lt;0.05,TRUE,FALSE)))</f>
        <v>0</v>
      </c>
      <c r="AU239" t="b">
        <f>IF(ISBLANK(AI239),"N/A",AI239&gt;0.05)</f>
        <v>1</v>
      </c>
      <c r="AV239" t="b">
        <f>IF(ISBLANK(AL239),"N/A",AND(IF(AJ239&gt;0,TRUE,FALSE),IF(AL239&lt;0.05,TRUE,FALSE)))</f>
        <v>0</v>
      </c>
      <c r="AW239" t="b">
        <f>IF(ISBLANK(AL239),"N/A",AND(IF(AJ239&lt;0,TRUE,FALSE),IF(AL239&lt;0.05,TRUE,FALSE)))</f>
        <v>0</v>
      </c>
      <c r="AX239" t="b">
        <f>IF(ISBLANK(AL239),"N/A",AL239&gt;0.05)</f>
        <v>1</v>
      </c>
      <c r="AY239" t="b">
        <f>IF(ISBLANK(AO239),"N/A",AND(IF(AM239&gt;0,TRUE,FALSE),IF(AO239&lt;0.05,TRUE,FALSE)))</f>
        <v>0</v>
      </c>
      <c r="AZ239" t="b">
        <f>IF(ISBLANK(AO239),"N/A",AND(IF(AM239&lt;0,TRUE,FALSE),IF(AO239&lt;0.05,TRUE,FALSE)))</f>
        <v>0</v>
      </c>
      <c r="BA239" t="b">
        <f>IF(ISBLANK(AO239),"N/A",AO239&gt;0.05)</f>
        <v>1</v>
      </c>
      <c r="BB239" t="b">
        <f>IF(ISBLANK(AR239),"N/A",AND(IF(AP239&gt;0,TRUE,FALSE),IF(AR239&lt;0.05,TRUE,FALSE)))</f>
        <v>0</v>
      </c>
      <c r="BC239" t="b">
        <f>IF(ISBLANK(AR239),"N/A",AND(IF(AP239&lt;0,TRUE,FALSE),IF(AR239&lt;0.05,TRUE,FALSE)))</f>
        <v>0</v>
      </c>
      <c r="BD239" t="b">
        <f>IF(ISBLANK(AR239),"N/A",AR239&gt;0.05)</f>
        <v>1</v>
      </c>
    </row>
    <row r="240" spans="1:56" x14ac:dyDescent="0.25">
      <c r="A240" t="str">
        <f>INDEX('Country and Variable Crosswalk'!B:B, MATCH('Urban Science Awareness 2015'!B240, 'Country and Variable Crosswalk'!A:A, 0))</f>
        <v>GEO</v>
      </c>
      <c r="B240" s="1">
        <v>268</v>
      </c>
      <c r="C240" t="s">
        <v>202</v>
      </c>
      <c r="D240" t="str">
        <f>INDEX('Country and Variable Crosswalk'!P:P, MATCH('Urban Science Awareness 2015'!C240, 'Country and Variable Crosswalk'!O:O, 0))</f>
        <v>Deforestation</v>
      </c>
      <c r="E240">
        <f>IF(AS240=TRUE, 1, 0)</f>
        <v>0</v>
      </c>
      <c r="F240">
        <f>IF(AT240=TRUE, 1, 0)</f>
        <v>1</v>
      </c>
      <c r="G240">
        <f>IF(AU240=TRUE, 1, 0)</f>
        <v>0</v>
      </c>
      <c r="H240">
        <f>IF(AV240=TRUE, 1, 0)</f>
        <v>0</v>
      </c>
      <c r="I240">
        <f>IF(AW240=TRUE, 1, 0)</f>
        <v>0</v>
      </c>
      <c r="J240">
        <f>IF(AX240=TRUE, 1, 0)</f>
        <v>1</v>
      </c>
      <c r="K240">
        <f>IF(AY240=TRUE, 1, 0)</f>
        <v>1</v>
      </c>
      <c r="L240">
        <f>IF(AZ240=TRUE, 1, 0)</f>
        <v>0</v>
      </c>
      <c r="M240">
        <f>IF(BA240=TRUE, 1, 0)</f>
        <v>0</v>
      </c>
      <c r="N240">
        <f>IF(BB240=TRUE, 1, 0)</f>
        <v>0</v>
      </c>
      <c r="O240">
        <f>IF(BC240=TRUE, 1, 0)</f>
        <v>0</v>
      </c>
      <c r="P240">
        <f>IF(BD240=TRUE, 1, 0)</f>
        <v>1</v>
      </c>
      <c r="Q240">
        <v>9.6690426898880357</v>
      </c>
      <c r="R240">
        <v>0.61645538820701951</v>
      </c>
      <c r="S240">
        <v>25.27642154081218</v>
      </c>
      <c r="T240">
        <v>1.0471772700999935</v>
      </c>
      <c r="U240">
        <v>38.907287658701257</v>
      </c>
      <c r="V240">
        <v>0.96784091508239067</v>
      </c>
      <c r="W240">
        <v>26.147248110598522</v>
      </c>
      <c r="X240">
        <v>1.1067758318755836</v>
      </c>
      <c r="Y240">
        <v>7.6412253796319609</v>
      </c>
      <c r="Z240">
        <v>0.60870658582170267</v>
      </c>
      <c r="AA240">
        <v>23.356892488028791</v>
      </c>
      <c r="AB240">
        <v>1.0847783177463151</v>
      </c>
      <c r="AC240">
        <v>42.022169626128687</v>
      </c>
      <c r="AD240">
        <v>0.99565663608116983</v>
      </c>
      <c r="AE240">
        <v>26.979712506210578</v>
      </c>
      <c r="AF240">
        <v>0.92114521725888709</v>
      </c>
      <c r="AG240">
        <v>-2.0278173102560748</v>
      </c>
      <c r="AH240">
        <v>0.82876013653436342</v>
      </c>
      <c r="AI240">
        <v>1.4412741169641792E-2</v>
      </c>
      <c r="AJ240">
        <v>-1.919529052783389</v>
      </c>
      <c r="AK240">
        <v>1.4416574057902982</v>
      </c>
      <c r="AL240">
        <v>0.1830331629391298</v>
      </c>
      <c r="AM240">
        <v>3.1148819674274293</v>
      </c>
      <c r="AN240">
        <v>1.3569260599801489</v>
      </c>
      <c r="AO240">
        <v>2.1702031460180637E-2</v>
      </c>
      <c r="AP240">
        <v>0.83246439561205676</v>
      </c>
      <c r="AQ240">
        <v>1.4996737680463754</v>
      </c>
      <c r="AR240">
        <v>0.57882832105064486</v>
      </c>
      <c r="AS240" t="b">
        <f>IF(ISBLANK(AI240),"N/A",AND(IF(AG240&gt;0,TRUE,FALSE),IF(AI240&lt;0.05,TRUE,FALSE)))</f>
        <v>0</v>
      </c>
      <c r="AT240" t="b">
        <f>IF(ISBLANK(AI240),"N/A",AND(IF(AG240&lt;0,TRUE,FALSE),IF(AI240&lt;0.05,TRUE,FALSE)))</f>
        <v>1</v>
      </c>
      <c r="AU240" t="b">
        <f>IF(ISBLANK(AI240),"N/A",AI240&gt;0.05)</f>
        <v>0</v>
      </c>
      <c r="AV240" t="b">
        <f>IF(ISBLANK(AL240),"N/A",AND(IF(AJ240&gt;0,TRUE,FALSE),IF(AL240&lt;0.05,TRUE,FALSE)))</f>
        <v>0</v>
      </c>
      <c r="AW240" t="b">
        <f>IF(ISBLANK(AL240),"N/A",AND(IF(AJ240&lt;0,TRUE,FALSE),IF(AL240&lt;0.05,TRUE,FALSE)))</f>
        <v>0</v>
      </c>
      <c r="AX240" t="b">
        <f>IF(ISBLANK(AL240),"N/A",AL240&gt;0.05)</f>
        <v>1</v>
      </c>
      <c r="AY240" t="b">
        <f>IF(ISBLANK(AO240),"N/A",AND(IF(AM240&gt;0,TRUE,FALSE),IF(AO240&lt;0.05,TRUE,FALSE)))</f>
        <v>1</v>
      </c>
      <c r="AZ240" t="b">
        <f>IF(ISBLANK(AO240),"N/A",AND(IF(AM240&lt;0,TRUE,FALSE),IF(AO240&lt;0.05,TRUE,FALSE)))</f>
        <v>0</v>
      </c>
      <c r="BA240" t="b">
        <f>IF(ISBLANK(AO240),"N/A",AO240&gt;0.05)</f>
        <v>0</v>
      </c>
      <c r="BB240" t="b">
        <f>IF(ISBLANK(AR240),"N/A",AND(IF(AP240&gt;0,TRUE,FALSE),IF(AR240&lt;0.05,TRUE,FALSE)))</f>
        <v>0</v>
      </c>
      <c r="BC240" t="b">
        <f>IF(ISBLANK(AR240),"N/A",AND(IF(AP240&lt;0,TRUE,FALSE),IF(AR240&lt;0.05,TRUE,FALSE)))</f>
        <v>0</v>
      </c>
      <c r="BD240" t="b">
        <f>IF(ISBLANK(AR240),"N/A",AR240&gt;0.05)</f>
        <v>1</v>
      </c>
    </row>
    <row r="241" spans="1:56" x14ac:dyDescent="0.25">
      <c r="A241" t="str">
        <f>INDEX('Country and Variable Crosswalk'!B:B, MATCH('Urban Science Awareness 2015'!B241, 'Country and Variable Crosswalk'!A:A, 0))</f>
        <v>DEU</v>
      </c>
      <c r="B241" s="1">
        <v>276</v>
      </c>
      <c r="C241" t="s">
        <v>202</v>
      </c>
      <c r="D241" t="str">
        <f>INDEX('Country and Variable Crosswalk'!P:P, MATCH('Urban Science Awareness 2015'!C241, 'Country and Variable Crosswalk'!O:O, 0))</f>
        <v>Deforestation</v>
      </c>
      <c r="E241">
        <f>IF(AS241=TRUE, 1, 0)</f>
        <v>1</v>
      </c>
      <c r="F241">
        <f>IF(AT241=TRUE, 1, 0)</f>
        <v>0</v>
      </c>
      <c r="G241">
        <f>IF(AU241=TRUE, 1, 0)</f>
        <v>0</v>
      </c>
      <c r="H241">
        <f>IF(AV241=TRUE, 1, 0)</f>
        <v>0</v>
      </c>
      <c r="I241">
        <f>IF(AW241=TRUE, 1, 0)</f>
        <v>0</v>
      </c>
      <c r="J241">
        <f>IF(AX241=TRUE, 1, 0)</f>
        <v>1</v>
      </c>
      <c r="K241">
        <f>IF(AY241=TRUE, 1, 0)</f>
        <v>0</v>
      </c>
      <c r="L241">
        <f>IF(AZ241=TRUE, 1, 0)</f>
        <v>0</v>
      </c>
      <c r="M241">
        <f>IF(BA241=TRUE, 1, 0)</f>
        <v>1</v>
      </c>
      <c r="N241">
        <f>IF(BB241=TRUE, 1, 0)</f>
        <v>0</v>
      </c>
      <c r="O241">
        <f>IF(BC241=TRUE, 1, 0)</f>
        <v>0</v>
      </c>
      <c r="P241">
        <f>IF(BD241=TRUE, 1, 0)</f>
        <v>1</v>
      </c>
      <c r="Q241">
        <v>5.1282171139385424</v>
      </c>
      <c r="R241">
        <v>0.55704883121672288</v>
      </c>
      <c r="S241">
        <v>14.896587219707531</v>
      </c>
      <c r="T241">
        <v>0.84879035469198727</v>
      </c>
      <c r="U241">
        <v>42.902707056754437</v>
      </c>
      <c r="V241">
        <v>0.94430470321540161</v>
      </c>
      <c r="W241">
        <v>37.072488609599489</v>
      </c>
      <c r="X241">
        <v>1.4487672877528928</v>
      </c>
      <c r="Y241">
        <v>8.0858043661313861</v>
      </c>
      <c r="Z241">
        <v>1.2184424652065027</v>
      </c>
      <c r="AA241">
        <v>16.035195822092611</v>
      </c>
      <c r="AB241">
        <v>1.8952320634277073</v>
      </c>
      <c r="AC241">
        <v>39.884046882055337</v>
      </c>
      <c r="AD241">
        <v>1.7690139576173558</v>
      </c>
      <c r="AE241">
        <v>35.994952929720668</v>
      </c>
      <c r="AF241">
        <v>2.7064769073989647</v>
      </c>
      <c r="AG241">
        <v>2.9575872521928437</v>
      </c>
      <c r="AH241">
        <v>1.4005394310908665</v>
      </c>
      <c r="AI241">
        <v>3.4708013838890987E-2</v>
      </c>
      <c r="AJ241">
        <v>1.1386086023850801</v>
      </c>
      <c r="AK241">
        <v>2.2009065230842779</v>
      </c>
      <c r="AL241">
        <v>0.60492149278010965</v>
      </c>
      <c r="AM241">
        <v>-3.0186601746991002</v>
      </c>
      <c r="AN241">
        <v>2.0473306967837908</v>
      </c>
      <c r="AO241">
        <v>0.14036396270061138</v>
      </c>
      <c r="AP241">
        <v>-1.0775356798788209</v>
      </c>
      <c r="AQ241">
        <v>3.2019839221623143</v>
      </c>
      <c r="AR241">
        <v>0.73647781856363448</v>
      </c>
      <c r="AS241" t="b">
        <f>IF(ISBLANK(AI241),"N/A",AND(IF(AG241&gt;0,TRUE,FALSE),IF(AI241&lt;0.05,TRUE,FALSE)))</f>
        <v>1</v>
      </c>
      <c r="AT241" t="b">
        <f>IF(ISBLANK(AI241),"N/A",AND(IF(AG241&lt;0,TRUE,FALSE),IF(AI241&lt;0.05,TRUE,FALSE)))</f>
        <v>0</v>
      </c>
      <c r="AU241" t="b">
        <f>IF(ISBLANK(AI241),"N/A",AI241&gt;0.05)</f>
        <v>0</v>
      </c>
      <c r="AV241" t="b">
        <f>IF(ISBLANK(AL241),"N/A",AND(IF(AJ241&gt;0,TRUE,FALSE),IF(AL241&lt;0.05,TRUE,FALSE)))</f>
        <v>0</v>
      </c>
      <c r="AW241" t="b">
        <f>IF(ISBLANK(AL241),"N/A",AND(IF(AJ241&lt;0,TRUE,FALSE),IF(AL241&lt;0.05,TRUE,FALSE)))</f>
        <v>0</v>
      </c>
      <c r="AX241" t="b">
        <f>IF(ISBLANK(AL241),"N/A",AL241&gt;0.05)</f>
        <v>1</v>
      </c>
      <c r="AY241" t="b">
        <f>IF(ISBLANK(AO241),"N/A",AND(IF(AM241&gt;0,TRUE,FALSE),IF(AO241&lt;0.05,TRUE,FALSE)))</f>
        <v>0</v>
      </c>
      <c r="AZ241" t="b">
        <f>IF(ISBLANK(AO241),"N/A",AND(IF(AM241&lt;0,TRUE,FALSE),IF(AO241&lt;0.05,TRUE,FALSE)))</f>
        <v>0</v>
      </c>
      <c r="BA241" t="b">
        <f>IF(ISBLANK(AO241),"N/A",AO241&gt;0.05)</f>
        <v>1</v>
      </c>
      <c r="BB241" t="b">
        <f>IF(ISBLANK(AR241),"N/A",AND(IF(AP241&gt;0,TRUE,FALSE),IF(AR241&lt;0.05,TRUE,FALSE)))</f>
        <v>0</v>
      </c>
      <c r="BC241" t="b">
        <f>IF(ISBLANK(AR241),"N/A",AND(IF(AP241&lt;0,TRUE,FALSE),IF(AR241&lt;0.05,TRUE,FALSE)))</f>
        <v>0</v>
      </c>
      <c r="BD241" t="b">
        <f>IF(ISBLANK(AR241),"N/A",AR241&gt;0.05)</f>
        <v>1</v>
      </c>
    </row>
    <row r="242" spans="1:56" x14ac:dyDescent="0.25">
      <c r="A242" t="str">
        <f>INDEX('Country and Variable Crosswalk'!B:B, MATCH('Urban Science Awareness 2015'!B242, 'Country and Variable Crosswalk'!A:A, 0))</f>
        <v>GRC</v>
      </c>
      <c r="B242" s="1">
        <v>300</v>
      </c>
      <c r="C242" t="s">
        <v>202</v>
      </c>
      <c r="D242" t="str">
        <f>INDEX('Country and Variable Crosswalk'!P:P, MATCH('Urban Science Awareness 2015'!C242, 'Country and Variable Crosswalk'!O:O, 0))</f>
        <v>Deforestation</v>
      </c>
      <c r="E242">
        <f>IF(AS242=TRUE, 1, 0)</f>
        <v>0</v>
      </c>
      <c r="F242">
        <f>IF(AT242=TRUE, 1, 0)</f>
        <v>0</v>
      </c>
      <c r="G242">
        <f>IF(AU242=TRUE, 1, 0)</f>
        <v>1</v>
      </c>
      <c r="H242">
        <f>IF(AV242=TRUE, 1, 0)</f>
        <v>0</v>
      </c>
      <c r="I242">
        <f>IF(AW242=TRUE, 1, 0)</f>
        <v>0</v>
      </c>
      <c r="J242">
        <f>IF(AX242=TRUE, 1, 0)</f>
        <v>1</v>
      </c>
      <c r="K242">
        <f>IF(AY242=TRUE, 1, 0)</f>
        <v>0</v>
      </c>
      <c r="L242">
        <f>IF(AZ242=TRUE, 1, 0)</f>
        <v>0</v>
      </c>
      <c r="M242">
        <f>IF(BA242=TRUE, 1, 0)</f>
        <v>1</v>
      </c>
      <c r="N242">
        <f>IF(BB242=TRUE, 1, 0)</f>
        <v>0</v>
      </c>
      <c r="O242">
        <f>IF(BC242=TRUE, 1, 0)</f>
        <v>0</v>
      </c>
      <c r="P242">
        <f>IF(BD242=TRUE, 1, 0)</f>
        <v>1</v>
      </c>
      <c r="Q242">
        <v>14.63163983182219</v>
      </c>
      <c r="R242">
        <v>0.66229532970803928</v>
      </c>
      <c r="S242">
        <v>26.536551246785699</v>
      </c>
      <c r="T242">
        <v>0.73245353479461595</v>
      </c>
      <c r="U242">
        <v>33.92012292963792</v>
      </c>
      <c r="V242">
        <v>0.70753427081711218</v>
      </c>
      <c r="W242">
        <v>24.911685991754211</v>
      </c>
      <c r="X242">
        <v>0.84962489892979776</v>
      </c>
      <c r="Y242">
        <v>14.915611986404381</v>
      </c>
      <c r="Z242">
        <v>0.72421436111737425</v>
      </c>
      <c r="AA242">
        <v>25.917958033603771</v>
      </c>
      <c r="AB242">
        <v>1.2381936470689752</v>
      </c>
      <c r="AC242">
        <v>32.416073331851223</v>
      </c>
      <c r="AD242">
        <v>1.3246379785112066</v>
      </c>
      <c r="AE242">
        <v>26.75035664814062</v>
      </c>
      <c r="AF242">
        <v>1.1501191887816018</v>
      </c>
      <c r="AG242">
        <v>0.28397215458219094</v>
      </c>
      <c r="AH242">
        <v>0.9963685134310506</v>
      </c>
      <c r="AI242">
        <v>0.77563866085906708</v>
      </c>
      <c r="AJ242">
        <v>-0.61859321318192784</v>
      </c>
      <c r="AK242">
        <v>1.4379900849474896</v>
      </c>
      <c r="AL242">
        <v>0.66706539807381571</v>
      </c>
      <c r="AM242">
        <v>-1.5040495977866968</v>
      </c>
      <c r="AN242">
        <v>1.5178872620922381</v>
      </c>
      <c r="AO242">
        <v>0.32174242028685623</v>
      </c>
      <c r="AP242">
        <v>1.8386706563864088</v>
      </c>
      <c r="AQ242">
        <v>1.4521406500137632</v>
      </c>
      <c r="AR242">
        <v>0.2054488413674613</v>
      </c>
      <c r="AS242" t="b">
        <f>IF(ISBLANK(AI242),"N/A",AND(IF(AG242&gt;0,TRUE,FALSE),IF(AI242&lt;0.05,TRUE,FALSE)))</f>
        <v>0</v>
      </c>
      <c r="AT242" t="b">
        <f>IF(ISBLANK(AI242),"N/A",AND(IF(AG242&lt;0,TRUE,FALSE),IF(AI242&lt;0.05,TRUE,FALSE)))</f>
        <v>0</v>
      </c>
      <c r="AU242" t="b">
        <f>IF(ISBLANK(AI242),"N/A",AI242&gt;0.05)</f>
        <v>1</v>
      </c>
      <c r="AV242" t="b">
        <f>IF(ISBLANK(AL242),"N/A",AND(IF(AJ242&gt;0,TRUE,FALSE),IF(AL242&lt;0.05,TRUE,FALSE)))</f>
        <v>0</v>
      </c>
      <c r="AW242" t="b">
        <f>IF(ISBLANK(AL242),"N/A",AND(IF(AJ242&lt;0,TRUE,FALSE),IF(AL242&lt;0.05,TRUE,FALSE)))</f>
        <v>0</v>
      </c>
      <c r="AX242" t="b">
        <f>IF(ISBLANK(AL242),"N/A",AL242&gt;0.05)</f>
        <v>1</v>
      </c>
      <c r="AY242" t="b">
        <f>IF(ISBLANK(AO242),"N/A",AND(IF(AM242&gt;0,TRUE,FALSE),IF(AO242&lt;0.05,TRUE,FALSE)))</f>
        <v>0</v>
      </c>
      <c r="AZ242" t="b">
        <f>IF(ISBLANK(AO242),"N/A",AND(IF(AM242&lt;0,TRUE,FALSE),IF(AO242&lt;0.05,TRUE,FALSE)))</f>
        <v>0</v>
      </c>
      <c r="BA242" t="b">
        <f>IF(ISBLANK(AO242),"N/A",AO242&gt;0.05)</f>
        <v>1</v>
      </c>
      <c r="BB242" t="b">
        <f>IF(ISBLANK(AR242),"N/A",AND(IF(AP242&gt;0,TRUE,FALSE),IF(AR242&lt;0.05,TRUE,FALSE)))</f>
        <v>0</v>
      </c>
      <c r="BC242" t="b">
        <f>IF(ISBLANK(AR242),"N/A",AND(IF(AP242&lt;0,TRUE,FALSE),IF(AR242&lt;0.05,TRUE,FALSE)))</f>
        <v>0</v>
      </c>
      <c r="BD242" t="b">
        <f>IF(ISBLANK(AR242),"N/A",AR242&gt;0.05)</f>
        <v>1</v>
      </c>
    </row>
    <row r="243" spans="1:56" x14ac:dyDescent="0.25">
      <c r="A243" t="str">
        <f>INDEX('Country and Variable Crosswalk'!B:B, MATCH('Urban Science Awareness 2015'!B243, 'Country and Variable Crosswalk'!A:A, 0))</f>
        <v>HKG</v>
      </c>
      <c r="B243" s="1">
        <v>344</v>
      </c>
      <c r="C243" t="s">
        <v>202</v>
      </c>
      <c r="D243" t="str">
        <f>INDEX('Country and Variable Crosswalk'!P:P, MATCH('Urban Science Awareness 2015'!C243, 'Country and Variable Crosswalk'!O:O, 0))</f>
        <v>Deforestation</v>
      </c>
      <c r="E243">
        <f>IF(AS243=TRUE, 1, 0)</f>
        <v>0</v>
      </c>
      <c r="F243">
        <f>IF(AT243=TRUE, 1, 0)</f>
        <v>0</v>
      </c>
      <c r="G243">
        <f>IF(AU243=TRUE, 1, 0)</f>
        <v>0</v>
      </c>
      <c r="H243">
        <f>IF(AV243=TRUE, 1, 0)</f>
        <v>0</v>
      </c>
      <c r="I243">
        <f>IF(AW243=TRUE, 1, 0)</f>
        <v>0</v>
      </c>
      <c r="J243">
        <f>IF(AX243=TRUE, 1, 0)</f>
        <v>0</v>
      </c>
      <c r="K243">
        <f>IF(AY243=TRUE, 1, 0)</f>
        <v>0</v>
      </c>
      <c r="L243">
        <f>IF(AZ243=TRUE, 1, 0)</f>
        <v>0</v>
      </c>
      <c r="M243">
        <f>IF(BA243=TRUE, 1, 0)</f>
        <v>0</v>
      </c>
      <c r="N243">
        <f>IF(BB243=TRUE, 1, 0)</f>
        <v>0</v>
      </c>
      <c r="O243">
        <f>IF(BC243=TRUE, 1, 0)</f>
        <v>0</v>
      </c>
      <c r="P243">
        <f>IF(BD243=TRUE, 1, 0)</f>
        <v>0</v>
      </c>
      <c r="Q243">
        <v>0</v>
      </c>
      <c r="S243">
        <v>0</v>
      </c>
      <c r="U243">
        <v>0</v>
      </c>
      <c r="W243">
        <v>0</v>
      </c>
      <c r="Y243">
        <v>4.5355233447721863</v>
      </c>
      <c r="Z243">
        <v>0.35461376077429241</v>
      </c>
      <c r="AA243">
        <v>11.790115224919241</v>
      </c>
      <c r="AB243">
        <v>0.54256191745609517</v>
      </c>
      <c r="AC243">
        <v>55.940516163900888</v>
      </c>
      <c r="AD243">
        <v>0.85246079714884226</v>
      </c>
      <c r="AE243">
        <v>27.73384526640768</v>
      </c>
      <c r="AF243">
        <v>0.83097528670302556</v>
      </c>
      <c r="AG243">
        <v>0</v>
      </c>
      <c r="AJ243">
        <v>0</v>
      </c>
      <c r="AM243">
        <v>0</v>
      </c>
      <c r="AP243">
        <v>0</v>
      </c>
      <c r="AS243" t="str">
        <f>IF(ISBLANK(AI243),"N/A",AND(IF(AG243&gt;0,TRUE,FALSE),IF(AI243&lt;0.05,TRUE,FALSE)))</f>
        <v>N/A</v>
      </c>
      <c r="AT243" t="str">
        <f>IF(ISBLANK(AI243),"N/A",AND(IF(AG243&lt;0,TRUE,FALSE),IF(AI243&lt;0.05,TRUE,FALSE)))</f>
        <v>N/A</v>
      </c>
      <c r="AU243" t="str">
        <f>IF(ISBLANK(AI243),"N/A",AI243&gt;0.05)</f>
        <v>N/A</v>
      </c>
      <c r="AV243" t="str">
        <f>IF(ISBLANK(AL243),"N/A",AND(IF(AJ243&gt;0,TRUE,FALSE),IF(AL243&lt;0.05,TRUE,FALSE)))</f>
        <v>N/A</v>
      </c>
      <c r="AW243" t="str">
        <f>IF(ISBLANK(AL243),"N/A",AND(IF(AJ243&lt;0,TRUE,FALSE),IF(AL243&lt;0.05,TRUE,FALSE)))</f>
        <v>N/A</v>
      </c>
      <c r="AX243" t="str">
        <f>IF(ISBLANK(AL243),"N/A",AL243&gt;0.05)</f>
        <v>N/A</v>
      </c>
      <c r="AY243" t="str">
        <f>IF(ISBLANK(AO243),"N/A",AND(IF(AM243&gt;0,TRUE,FALSE),IF(AO243&lt;0.05,TRUE,FALSE)))</f>
        <v>N/A</v>
      </c>
      <c r="AZ243" t="str">
        <f>IF(ISBLANK(AO243),"N/A",AND(IF(AM243&lt;0,TRUE,FALSE),IF(AO243&lt;0.05,TRUE,FALSE)))</f>
        <v>N/A</v>
      </c>
      <c r="BA243" t="str">
        <f>IF(ISBLANK(AO243),"N/A",AO243&gt;0.05)</f>
        <v>N/A</v>
      </c>
      <c r="BB243" t="str">
        <f>IF(ISBLANK(AR243),"N/A",AND(IF(AP243&gt;0,TRUE,FALSE),IF(AR243&lt;0.05,TRUE,FALSE)))</f>
        <v>N/A</v>
      </c>
      <c r="BC243" t="str">
        <f>IF(ISBLANK(AR243),"N/A",AND(IF(AP243&lt;0,TRUE,FALSE),IF(AR243&lt;0.05,TRUE,FALSE)))</f>
        <v>N/A</v>
      </c>
      <c r="BD243" t="str">
        <f>IF(ISBLANK(AR243),"N/A",AR243&gt;0.05)</f>
        <v>N/A</v>
      </c>
    </row>
    <row r="244" spans="1:56" x14ac:dyDescent="0.25">
      <c r="A244" t="str">
        <f>INDEX('Country and Variable Crosswalk'!B:B, MATCH('Urban Science Awareness 2015'!B244, 'Country and Variable Crosswalk'!A:A, 0))</f>
        <v>HUN</v>
      </c>
      <c r="B244" s="1">
        <v>348</v>
      </c>
      <c r="C244" t="s">
        <v>202</v>
      </c>
      <c r="D244" t="str">
        <f>INDEX('Country and Variable Crosswalk'!P:P, MATCH('Urban Science Awareness 2015'!C244, 'Country and Variable Crosswalk'!O:O, 0))</f>
        <v>Deforestation</v>
      </c>
      <c r="E244">
        <f>IF(AS244=TRUE, 1, 0)</f>
        <v>0</v>
      </c>
      <c r="F244">
        <f>IF(AT244=TRUE, 1, 0)</f>
        <v>1</v>
      </c>
      <c r="G244">
        <f>IF(AU244=TRUE, 1, 0)</f>
        <v>0</v>
      </c>
      <c r="H244">
        <f>IF(AV244=TRUE, 1, 0)</f>
        <v>0</v>
      </c>
      <c r="I244">
        <f>IF(AW244=TRUE, 1, 0)</f>
        <v>0</v>
      </c>
      <c r="J244">
        <f>IF(AX244=TRUE, 1, 0)</f>
        <v>1</v>
      </c>
      <c r="K244">
        <f>IF(AY244=TRUE, 1, 0)</f>
        <v>0</v>
      </c>
      <c r="L244">
        <f>IF(AZ244=TRUE, 1, 0)</f>
        <v>0</v>
      </c>
      <c r="M244">
        <f>IF(BA244=TRUE, 1, 0)</f>
        <v>1</v>
      </c>
      <c r="N244">
        <f>IF(BB244=TRUE, 1, 0)</f>
        <v>1</v>
      </c>
      <c r="O244">
        <f>IF(BC244=TRUE, 1, 0)</f>
        <v>0</v>
      </c>
      <c r="P244">
        <f>IF(BD244=TRUE, 1, 0)</f>
        <v>0</v>
      </c>
      <c r="Q244">
        <v>7.8153577413398674</v>
      </c>
      <c r="R244">
        <v>0.71227780961297249</v>
      </c>
      <c r="S244">
        <v>23.393646974183639</v>
      </c>
      <c r="T244">
        <v>1.0441652343242822</v>
      </c>
      <c r="U244">
        <v>44.255928212845632</v>
      </c>
      <c r="V244">
        <v>1.020915604685904</v>
      </c>
      <c r="W244">
        <v>24.535067071630859</v>
      </c>
      <c r="X244">
        <v>1.2128347576128602</v>
      </c>
      <c r="Y244">
        <v>5.7144966745557504</v>
      </c>
      <c r="Z244">
        <v>0.63173072573528866</v>
      </c>
      <c r="AA244">
        <v>21.064807198282232</v>
      </c>
      <c r="AB244">
        <v>1.0666823306272111</v>
      </c>
      <c r="AC244">
        <v>42.996790641767383</v>
      </c>
      <c r="AD244">
        <v>0.98884272876787604</v>
      </c>
      <c r="AE244">
        <v>30.223905485394649</v>
      </c>
      <c r="AF244">
        <v>1.4058619733825908</v>
      </c>
      <c r="AG244">
        <v>-2.100861066784117</v>
      </c>
      <c r="AH244">
        <v>1.0254060493719048</v>
      </c>
      <c r="AI244">
        <v>4.0480802602779281E-2</v>
      </c>
      <c r="AJ244">
        <v>-2.3288397759014074</v>
      </c>
      <c r="AK244">
        <v>1.5387280406785384</v>
      </c>
      <c r="AL244">
        <v>0.13015684380449283</v>
      </c>
      <c r="AM244">
        <v>-1.2591375710782486</v>
      </c>
      <c r="AN244">
        <v>1.4563331378239934</v>
      </c>
      <c r="AO244">
        <v>0.38726141120522084</v>
      </c>
      <c r="AP244">
        <v>5.68883841376379</v>
      </c>
      <c r="AQ244">
        <v>2.0098124461797124</v>
      </c>
      <c r="AR244">
        <v>4.6470664446180716E-3</v>
      </c>
      <c r="AS244" t="b">
        <f>IF(ISBLANK(AI244),"N/A",AND(IF(AG244&gt;0,TRUE,FALSE),IF(AI244&lt;0.05,TRUE,FALSE)))</f>
        <v>0</v>
      </c>
      <c r="AT244" t="b">
        <f>IF(ISBLANK(AI244),"N/A",AND(IF(AG244&lt;0,TRUE,FALSE),IF(AI244&lt;0.05,TRUE,FALSE)))</f>
        <v>1</v>
      </c>
      <c r="AU244" t="b">
        <f>IF(ISBLANK(AI244),"N/A",AI244&gt;0.05)</f>
        <v>0</v>
      </c>
      <c r="AV244" t="b">
        <f>IF(ISBLANK(AL244),"N/A",AND(IF(AJ244&gt;0,TRUE,FALSE),IF(AL244&lt;0.05,TRUE,FALSE)))</f>
        <v>0</v>
      </c>
      <c r="AW244" t="b">
        <f>IF(ISBLANK(AL244),"N/A",AND(IF(AJ244&lt;0,TRUE,FALSE),IF(AL244&lt;0.05,TRUE,FALSE)))</f>
        <v>0</v>
      </c>
      <c r="AX244" t="b">
        <f>IF(ISBLANK(AL244),"N/A",AL244&gt;0.05)</f>
        <v>1</v>
      </c>
      <c r="AY244" t="b">
        <f>IF(ISBLANK(AO244),"N/A",AND(IF(AM244&gt;0,TRUE,FALSE),IF(AO244&lt;0.05,TRUE,FALSE)))</f>
        <v>0</v>
      </c>
      <c r="AZ244" t="b">
        <f>IF(ISBLANK(AO244),"N/A",AND(IF(AM244&lt;0,TRUE,FALSE),IF(AO244&lt;0.05,TRUE,FALSE)))</f>
        <v>0</v>
      </c>
      <c r="BA244" t="b">
        <f>IF(ISBLANK(AO244),"N/A",AO244&gt;0.05)</f>
        <v>1</v>
      </c>
      <c r="BB244" t="b">
        <f>IF(ISBLANK(AR244),"N/A",AND(IF(AP244&gt;0,TRUE,FALSE),IF(AR244&lt;0.05,TRUE,FALSE)))</f>
        <v>1</v>
      </c>
      <c r="BC244" t="b">
        <f>IF(ISBLANK(AR244),"N/A",AND(IF(AP244&lt;0,TRUE,FALSE),IF(AR244&lt;0.05,TRUE,FALSE)))</f>
        <v>0</v>
      </c>
      <c r="BD244" t="b">
        <f>IF(ISBLANK(AR244),"N/A",AR244&gt;0.05)</f>
        <v>0</v>
      </c>
    </row>
    <row r="245" spans="1:56" x14ac:dyDescent="0.25">
      <c r="A245" t="str">
        <f>INDEX('Country and Variable Crosswalk'!B:B, MATCH('Urban Science Awareness 2015'!B245, 'Country and Variable Crosswalk'!A:A, 0))</f>
        <v>ISL</v>
      </c>
      <c r="B245" s="1">
        <v>352</v>
      </c>
      <c r="C245" t="s">
        <v>202</v>
      </c>
      <c r="D245" t="str">
        <f>INDEX('Country and Variable Crosswalk'!P:P, MATCH('Urban Science Awareness 2015'!C245, 'Country and Variable Crosswalk'!O:O, 0))</f>
        <v>Deforestation</v>
      </c>
      <c r="E245">
        <f>IF(AS245=TRUE, 1, 0)</f>
        <v>0</v>
      </c>
      <c r="F245">
        <f>IF(AT245=TRUE, 1, 0)</f>
        <v>1</v>
      </c>
      <c r="G245">
        <f>IF(AU245=TRUE, 1, 0)</f>
        <v>0</v>
      </c>
      <c r="H245">
        <f>IF(AV245=TRUE, 1, 0)</f>
        <v>0</v>
      </c>
      <c r="I245">
        <f>IF(AW245=TRUE, 1, 0)</f>
        <v>1</v>
      </c>
      <c r="J245">
        <f>IF(AX245=TRUE, 1, 0)</f>
        <v>0</v>
      </c>
      <c r="K245">
        <f>IF(AY245=TRUE, 1, 0)</f>
        <v>0</v>
      </c>
      <c r="L245">
        <f>IF(AZ245=TRUE, 1, 0)</f>
        <v>0</v>
      </c>
      <c r="M245">
        <f>IF(BA245=TRUE, 1, 0)</f>
        <v>1</v>
      </c>
      <c r="N245">
        <f>IF(BB245=TRUE, 1, 0)</f>
        <v>1</v>
      </c>
      <c r="O245">
        <f>IF(BC245=TRUE, 1, 0)</f>
        <v>0</v>
      </c>
      <c r="P245">
        <f>IF(BD245=TRUE, 1, 0)</f>
        <v>0</v>
      </c>
      <c r="Q245">
        <v>8.4667645680179966</v>
      </c>
      <c r="R245">
        <v>0.57480239505529718</v>
      </c>
      <c r="S245">
        <v>23.67522036322146</v>
      </c>
      <c r="T245">
        <v>0.8191065701805359</v>
      </c>
      <c r="U245">
        <v>40.842313632511697</v>
      </c>
      <c r="V245">
        <v>0.93902774413878354</v>
      </c>
      <c r="W245">
        <v>27.01570143624885</v>
      </c>
      <c r="X245">
        <v>0.76230004815128671</v>
      </c>
      <c r="Y245">
        <v>6.1977402451484291</v>
      </c>
      <c r="Z245">
        <v>0.77602718230494971</v>
      </c>
      <c r="AA245">
        <v>19.40700926303743</v>
      </c>
      <c r="AB245">
        <v>1.2932238166726495</v>
      </c>
      <c r="AC245">
        <v>38.701155173118813</v>
      </c>
      <c r="AD245">
        <v>1.5071077023314139</v>
      </c>
      <c r="AE245">
        <v>35.694095318695339</v>
      </c>
      <c r="AF245">
        <v>1.4440664735127478</v>
      </c>
      <c r="AG245">
        <v>-2.2690243228695675</v>
      </c>
      <c r="AH245">
        <v>1.049226884078386</v>
      </c>
      <c r="AI245">
        <v>3.057443355056276E-2</v>
      </c>
      <c r="AJ245">
        <v>-4.268211100184029</v>
      </c>
      <c r="AK245">
        <v>1.4947954699275363</v>
      </c>
      <c r="AL245">
        <v>4.298518138388524E-3</v>
      </c>
      <c r="AM245">
        <v>-2.1411584593928836</v>
      </c>
      <c r="AN245">
        <v>1.7389202218993209</v>
      </c>
      <c r="AO245">
        <v>0.21820509399988913</v>
      </c>
      <c r="AP245">
        <v>8.678393882446489</v>
      </c>
      <c r="AQ245">
        <v>1.5913125653085427</v>
      </c>
      <c r="AR245">
        <v>4.9358129170967495E-8</v>
      </c>
      <c r="AS245" t="b">
        <f>IF(ISBLANK(AI245),"N/A",AND(IF(AG245&gt;0,TRUE,FALSE),IF(AI245&lt;0.05,TRUE,FALSE)))</f>
        <v>0</v>
      </c>
      <c r="AT245" t="b">
        <f>IF(ISBLANK(AI245),"N/A",AND(IF(AG245&lt;0,TRUE,FALSE),IF(AI245&lt;0.05,TRUE,FALSE)))</f>
        <v>1</v>
      </c>
      <c r="AU245" t="b">
        <f>IF(ISBLANK(AI245),"N/A",AI245&gt;0.05)</f>
        <v>0</v>
      </c>
      <c r="AV245" t="b">
        <f>IF(ISBLANK(AL245),"N/A",AND(IF(AJ245&gt;0,TRUE,FALSE),IF(AL245&lt;0.05,TRUE,FALSE)))</f>
        <v>0</v>
      </c>
      <c r="AW245" t="b">
        <f>IF(ISBLANK(AL245),"N/A",AND(IF(AJ245&lt;0,TRUE,FALSE),IF(AL245&lt;0.05,TRUE,FALSE)))</f>
        <v>1</v>
      </c>
      <c r="AX245" t="b">
        <f>IF(ISBLANK(AL245),"N/A",AL245&gt;0.05)</f>
        <v>0</v>
      </c>
      <c r="AY245" t="b">
        <f>IF(ISBLANK(AO245),"N/A",AND(IF(AM245&gt;0,TRUE,FALSE),IF(AO245&lt;0.05,TRUE,FALSE)))</f>
        <v>0</v>
      </c>
      <c r="AZ245" t="b">
        <f>IF(ISBLANK(AO245),"N/A",AND(IF(AM245&lt;0,TRUE,FALSE),IF(AO245&lt;0.05,TRUE,FALSE)))</f>
        <v>0</v>
      </c>
      <c r="BA245" t="b">
        <f>IF(ISBLANK(AO245),"N/A",AO245&gt;0.05)</f>
        <v>1</v>
      </c>
      <c r="BB245" t="b">
        <f>IF(ISBLANK(AR245),"N/A",AND(IF(AP245&gt;0,TRUE,FALSE),IF(AR245&lt;0.05,TRUE,FALSE)))</f>
        <v>1</v>
      </c>
      <c r="BC245" t="b">
        <f>IF(ISBLANK(AR245),"N/A",AND(IF(AP245&lt;0,TRUE,FALSE),IF(AR245&lt;0.05,TRUE,FALSE)))</f>
        <v>0</v>
      </c>
      <c r="BD245" t="b">
        <f>IF(ISBLANK(AR245),"N/A",AR245&gt;0.05)</f>
        <v>0</v>
      </c>
    </row>
    <row r="246" spans="1:56" x14ac:dyDescent="0.25">
      <c r="A246" t="str">
        <f>INDEX('Country and Variable Crosswalk'!B:B, MATCH('Urban Science Awareness 2015'!B246, 'Country and Variable Crosswalk'!A:A, 0))</f>
        <v>IDN</v>
      </c>
      <c r="B246" s="1">
        <v>360</v>
      </c>
      <c r="C246" t="s">
        <v>202</v>
      </c>
      <c r="D246" t="str">
        <f>INDEX('Country and Variable Crosswalk'!P:P, MATCH('Urban Science Awareness 2015'!C246, 'Country and Variable Crosswalk'!O:O, 0))</f>
        <v>Deforestation</v>
      </c>
      <c r="E246">
        <f>IF(AS246=TRUE, 1, 0)</f>
        <v>0</v>
      </c>
      <c r="F246">
        <f>IF(AT246=TRUE, 1, 0)</f>
        <v>1</v>
      </c>
      <c r="G246">
        <f>IF(AU246=TRUE, 1, 0)</f>
        <v>0</v>
      </c>
      <c r="H246">
        <f>IF(AV246=TRUE, 1, 0)</f>
        <v>0</v>
      </c>
      <c r="I246">
        <f>IF(AW246=TRUE, 1, 0)</f>
        <v>1</v>
      </c>
      <c r="J246">
        <f>IF(AX246=TRUE, 1, 0)</f>
        <v>0</v>
      </c>
      <c r="K246">
        <f>IF(AY246=TRUE, 1, 0)</f>
        <v>1</v>
      </c>
      <c r="L246">
        <f>IF(AZ246=TRUE, 1, 0)</f>
        <v>0</v>
      </c>
      <c r="M246">
        <f>IF(BA246=TRUE, 1, 0)</f>
        <v>0</v>
      </c>
      <c r="N246">
        <f>IF(BB246=TRUE, 1, 0)</f>
        <v>1</v>
      </c>
      <c r="O246">
        <f>IF(BC246=TRUE, 1, 0)</f>
        <v>0</v>
      </c>
      <c r="P246">
        <f>IF(BD246=TRUE, 1, 0)</f>
        <v>0</v>
      </c>
      <c r="Q246">
        <v>8.0242569803141386</v>
      </c>
      <c r="R246">
        <v>0.56110859202527952</v>
      </c>
      <c r="S246">
        <v>35.804132466122937</v>
      </c>
      <c r="T246">
        <v>1.2674877632019872</v>
      </c>
      <c r="U246">
        <v>37.411629729963273</v>
      </c>
      <c r="V246">
        <v>1.0678180635868084</v>
      </c>
      <c r="W246">
        <v>18.759980823599641</v>
      </c>
      <c r="X246">
        <v>0.85621568953434357</v>
      </c>
      <c r="Y246">
        <v>5.3667179131550409</v>
      </c>
      <c r="Z246">
        <v>0.9602747324163351</v>
      </c>
      <c r="AA246">
        <v>25.485574876977761</v>
      </c>
      <c r="AB246">
        <v>2.7633073462235505</v>
      </c>
      <c r="AC246">
        <v>42.014740474234763</v>
      </c>
      <c r="AD246">
        <v>1.9315541457064256</v>
      </c>
      <c r="AE246">
        <v>27.13296673563244</v>
      </c>
      <c r="AF246">
        <v>2.9424547786789992</v>
      </c>
      <c r="AG246">
        <v>-2.6575390671590977</v>
      </c>
      <c r="AH246">
        <v>1.1152924005490148</v>
      </c>
      <c r="AI246">
        <v>1.7180675143923026E-2</v>
      </c>
      <c r="AJ246">
        <v>-10.318557589145176</v>
      </c>
      <c r="AK246">
        <v>3.0726205150522112</v>
      </c>
      <c r="AL246">
        <v>7.8444126382780691E-4</v>
      </c>
      <c r="AM246">
        <v>4.6031107442714898</v>
      </c>
      <c r="AN246">
        <v>2.1449848873699611</v>
      </c>
      <c r="AO246">
        <v>3.1873976427749931E-2</v>
      </c>
      <c r="AP246">
        <v>8.3729859120327994</v>
      </c>
      <c r="AQ246">
        <v>3.1664310659302051</v>
      </c>
      <c r="AR246">
        <v>8.1860659699794364E-3</v>
      </c>
      <c r="AS246" t="b">
        <f>IF(ISBLANK(AI246),"N/A",AND(IF(AG246&gt;0,TRUE,FALSE),IF(AI246&lt;0.05,TRUE,FALSE)))</f>
        <v>0</v>
      </c>
      <c r="AT246" t="b">
        <f>IF(ISBLANK(AI246),"N/A",AND(IF(AG246&lt;0,TRUE,FALSE),IF(AI246&lt;0.05,TRUE,FALSE)))</f>
        <v>1</v>
      </c>
      <c r="AU246" t="b">
        <f>IF(ISBLANK(AI246),"N/A",AI246&gt;0.05)</f>
        <v>0</v>
      </c>
      <c r="AV246" t="b">
        <f>IF(ISBLANK(AL246),"N/A",AND(IF(AJ246&gt;0,TRUE,FALSE),IF(AL246&lt;0.05,TRUE,FALSE)))</f>
        <v>0</v>
      </c>
      <c r="AW246" t="b">
        <f>IF(ISBLANK(AL246),"N/A",AND(IF(AJ246&lt;0,TRUE,FALSE),IF(AL246&lt;0.05,TRUE,FALSE)))</f>
        <v>1</v>
      </c>
      <c r="AX246" t="b">
        <f>IF(ISBLANK(AL246),"N/A",AL246&gt;0.05)</f>
        <v>0</v>
      </c>
      <c r="AY246" t="b">
        <f>IF(ISBLANK(AO246),"N/A",AND(IF(AM246&gt;0,TRUE,FALSE),IF(AO246&lt;0.05,TRUE,FALSE)))</f>
        <v>1</v>
      </c>
      <c r="AZ246" t="b">
        <f>IF(ISBLANK(AO246),"N/A",AND(IF(AM246&lt;0,TRUE,FALSE),IF(AO246&lt;0.05,TRUE,FALSE)))</f>
        <v>0</v>
      </c>
      <c r="BA246" t="b">
        <f>IF(ISBLANK(AO246),"N/A",AO246&gt;0.05)</f>
        <v>0</v>
      </c>
      <c r="BB246" t="b">
        <f>IF(ISBLANK(AR246),"N/A",AND(IF(AP246&gt;0,TRUE,FALSE),IF(AR246&lt;0.05,TRUE,FALSE)))</f>
        <v>1</v>
      </c>
      <c r="BC246" t="b">
        <f>IF(ISBLANK(AR246),"N/A",AND(IF(AP246&lt;0,TRUE,FALSE),IF(AR246&lt;0.05,TRUE,FALSE)))</f>
        <v>0</v>
      </c>
      <c r="BD246" t="b">
        <f>IF(ISBLANK(AR246),"N/A",AR246&gt;0.05)</f>
        <v>0</v>
      </c>
    </row>
    <row r="247" spans="1:56" x14ac:dyDescent="0.25">
      <c r="A247" t="str">
        <f>INDEX('Country and Variable Crosswalk'!B:B, MATCH('Urban Science Awareness 2015'!B247, 'Country and Variable Crosswalk'!A:A, 0))</f>
        <v>IRL</v>
      </c>
      <c r="B247" s="1">
        <v>372</v>
      </c>
      <c r="C247" t="s">
        <v>202</v>
      </c>
      <c r="D247" t="str">
        <f>INDEX('Country and Variable Crosswalk'!P:P, MATCH('Urban Science Awareness 2015'!C247, 'Country and Variable Crosswalk'!O:O, 0))</f>
        <v>Deforestation</v>
      </c>
      <c r="E247">
        <f>IF(AS247=TRUE, 1, 0)</f>
        <v>0</v>
      </c>
      <c r="F247">
        <f>IF(AT247=TRUE, 1, 0)</f>
        <v>0</v>
      </c>
      <c r="G247">
        <f>IF(AU247=TRUE, 1, 0)</f>
        <v>1</v>
      </c>
      <c r="H247">
        <f>IF(AV247=TRUE, 1, 0)</f>
        <v>0</v>
      </c>
      <c r="I247">
        <f>IF(AW247=TRUE, 1, 0)</f>
        <v>0</v>
      </c>
      <c r="J247">
        <f>IF(AX247=TRUE, 1, 0)</f>
        <v>1</v>
      </c>
      <c r="K247">
        <f>IF(AY247=TRUE, 1, 0)</f>
        <v>0</v>
      </c>
      <c r="L247">
        <f>IF(AZ247=TRUE, 1, 0)</f>
        <v>0</v>
      </c>
      <c r="M247">
        <f>IF(BA247=TRUE, 1, 0)</f>
        <v>1</v>
      </c>
      <c r="N247">
        <f>IF(BB247=TRUE, 1, 0)</f>
        <v>0</v>
      </c>
      <c r="O247">
        <f>IF(BC247=TRUE, 1, 0)</f>
        <v>0</v>
      </c>
      <c r="P247">
        <f>IF(BD247=TRUE, 1, 0)</f>
        <v>1</v>
      </c>
      <c r="Q247">
        <v>3.5380710499932149</v>
      </c>
      <c r="R247">
        <v>0.37307129827925606</v>
      </c>
      <c r="S247">
        <v>12.771880475911029</v>
      </c>
      <c r="T247">
        <v>0.60225426425011708</v>
      </c>
      <c r="U247">
        <v>37.030053068499249</v>
      </c>
      <c r="V247">
        <v>0.81923880236588698</v>
      </c>
      <c r="W247">
        <v>46.659995405596497</v>
      </c>
      <c r="X247">
        <v>0.94691739166675315</v>
      </c>
      <c r="Y247">
        <v>4.2526797294081069</v>
      </c>
      <c r="Z247">
        <v>0.83017878196229267</v>
      </c>
      <c r="AA247">
        <v>12.219693989679071</v>
      </c>
      <c r="AB247">
        <v>1.1423849268434492</v>
      </c>
      <c r="AC247">
        <v>36.338987132167063</v>
      </c>
      <c r="AD247">
        <v>1.2592043062192224</v>
      </c>
      <c r="AE247">
        <v>47.188639148745771</v>
      </c>
      <c r="AF247">
        <v>1.6516732054905048</v>
      </c>
      <c r="AG247">
        <v>0.71460867941489203</v>
      </c>
      <c r="AH247">
        <v>0.89429400192092834</v>
      </c>
      <c r="AI247">
        <v>0.42424647107407232</v>
      </c>
      <c r="AJ247">
        <v>-0.55218648623195854</v>
      </c>
      <c r="AK247">
        <v>1.2966917147162991</v>
      </c>
      <c r="AL247">
        <v>0.67022259082966085</v>
      </c>
      <c r="AM247">
        <v>-0.69106593633218694</v>
      </c>
      <c r="AN247">
        <v>1.5088373709405998</v>
      </c>
      <c r="AO247">
        <v>0.64694367031502087</v>
      </c>
      <c r="AP247">
        <v>0.52864374314927431</v>
      </c>
      <c r="AQ247">
        <v>1.9187170662338511</v>
      </c>
      <c r="AR247">
        <v>0.78291723601221552</v>
      </c>
      <c r="AS247" t="b">
        <f>IF(ISBLANK(AI247),"N/A",AND(IF(AG247&gt;0,TRUE,FALSE),IF(AI247&lt;0.05,TRUE,FALSE)))</f>
        <v>0</v>
      </c>
      <c r="AT247" t="b">
        <f>IF(ISBLANK(AI247),"N/A",AND(IF(AG247&lt;0,TRUE,FALSE),IF(AI247&lt;0.05,TRUE,FALSE)))</f>
        <v>0</v>
      </c>
      <c r="AU247" t="b">
        <f>IF(ISBLANK(AI247),"N/A",AI247&gt;0.05)</f>
        <v>1</v>
      </c>
      <c r="AV247" t="b">
        <f>IF(ISBLANK(AL247),"N/A",AND(IF(AJ247&gt;0,TRUE,FALSE),IF(AL247&lt;0.05,TRUE,FALSE)))</f>
        <v>0</v>
      </c>
      <c r="AW247" t="b">
        <f>IF(ISBLANK(AL247),"N/A",AND(IF(AJ247&lt;0,TRUE,FALSE),IF(AL247&lt;0.05,TRUE,FALSE)))</f>
        <v>0</v>
      </c>
      <c r="AX247" t="b">
        <f>IF(ISBLANK(AL247),"N/A",AL247&gt;0.05)</f>
        <v>1</v>
      </c>
      <c r="AY247" t="b">
        <f>IF(ISBLANK(AO247),"N/A",AND(IF(AM247&gt;0,TRUE,FALSE),IF(AO247&lt;0.05,TRUE,FALSE)))</f>
        <v>0</v>
      </c>
      <c r="AZ247" t="b">
        <f>IF(ISBLANK(AO247),"N/A",AND(IF(AM247&lt;0,TRUE,FALSE),IF(AO247&lt;0.05,TRUE,FALSE)))</f>
        <v>0</v>
      </c>
      <c r="BA247" t="b">
        <f>IF(ISBLANK(AO247),"N/A",AO247&gt;0.05)</f>
        <v>1</v>
      </c>
      <c r="BB247" t="b">
        <f>IF(ISBLANK(AR247),"N/A",AND(IF(AP247&gt;0,TRUE,FALSE),IF(AR247&lt;0.05,TRUE,FALSE)))</f>
        <v>0</v>
      </c>
      <c r="BC247" t="b">
        <f>IF(ISBLANK(AR247),"N/A",AND(IF(AP247&lt;0,TRUE,FALSE),IF(AR247&lt;0.05,TRUE,FALSE)))</f>
        <v>0</v>
      </c>
      <c r="BD247" t="b">
        <f>IF(ISBLANK(AR247),"N/A",AR247&gt;0.05)</f>
        <v>1</v>
      </c>
    </row>
    <row r="248" spans="1:56" x14ac:dyDescent="0.25">
      <c r="A248" t="str">
        <f>INDEX('Country and Variable Crosswalk'!B:B, MATCH('Urban Science Awareness 2015'!B248, 'Country and Variable Crosswalk'!A:A, 0))</f>
        <v>ISR</v>
      </c>
      <c r="B248" s="1">
        <v>376</v>
      </c>
      <c r="C248" t="s">
        <v>202</v>
      </c>
      <c r="D248" t="str">
        <f>INDEX('Country and Variable Crosswalk'!P:P, MATCH('Urban Science Awareness 2015'!C248, 'Country and Variable Crosswalk'!O:O, 0))</f>
        <v>Deforestation</v>
      </c>
      <c r="E248">
        <f>IF(AS248=TRUE, 1, 0)</f>
        <v>1</v>
      </c>
      <c r="F248">
        <f>IF(AT248=TRUE, 1, 0)</f>
        <v>0</v>
      </c>
      <c r="G248">
        <f>IF(AU248=TRUE, 1, 0)</f>
        <v>0</v>
      </c>
      <c r="H248">
        <f>IF(AV248=TRUE, 1, 0)</f>
        <v>0</v>
      </c>
      <c r="I248">
        <f>IF(AW248=TRUE, 1, 0)</f>
        <v>0</v>
      </c>
      <c r="J248">
        <f>IF(AX248=TRUE, 1, 0)</f>
        <v>1</v>
      </c>
      <c r="K248">
        <f>IF(AY248=TRUE, 1, 0)</f>
        <v>0</v>
      </c>
      <c r="L248">
        <f>IF(AZ248=TRUE, 1, 0)</f>
        <v>0</v>
      </c>
      <c r="M248">
        <f>IF(BA248=TRUE, 1, 0)</f>
        <v>1</v>
      </c>
      <c r="N248">
        <f>IF(BB248=TRUE, 1, 0)</f>
        <v>0</v>
      </c>
      <c r="O248">
        <f>IF(BC248=TRUE, 1, 0)</f>
        <v>1</v>
      </c>
      <c r="P248">
        <f>IF(BD248=TRUE, 1, 0)</f>
        <v>0</v>
      </c>
      <c r="Q248">
        <v>13.0462908371506</v>
      </c>
      <c r="R248">
        <v>0.78939864726619469</v>
      </c>
      <c r="S248">
        <v>21.585149533946701</v>
      </c>
      <c r="T248">
        <v>0.76480646555423237</v>
      </c>
      <c r="U248">
        <v>34.8334555166157</v>
      </c>
      <c r="V248">
        <v>0.85918033994035958</v>
      </c>
      <c r="W248">
        <v>30.53510411228703</v>
      </c>
      <c r="X248">
        <v>0.92193408121943299</v>
      </c>
      <c r="Y248">
        <v>16.915328550123519</v>
      </c>
      <c r="Z248">
        <v>1.3740502856172483</v>
      </c>
      <c r="AA248">
        <v>22.065048377450299</v>
      </c>
      <c r="AB248">
        <v>0.90808089069725839</v>
      </c>
      <c r="AC248">
        <v>34.783621758691091</v>
      </c>
      <c r="AD248">
        <v>1.3706868301210644</v>
      </c>
      <c r="AE248">
        <v>26.236001313735098</v>
      </c>
      <c r="AF248">
        <v>1.303893956745936</v>
      </c>
      <c r="AG248">
        <v>3.8690377129729185</v>
      </c>
      <c r="AH248">
        <v>1.7408158242303815</v>
      </c>
      <c r="AI248">
        <v>2.6246643506585773E-2</v>
      </c>
      <c r="AJ248">
        <v>0.47989884350359802</v>
      </c>
      <c r="AK248">
        <v>1.1662436531814719</v>
      </c>
      <c r="AL248">
        <v>0.68071249123854449</v>
      </c>
      <c r="AM248">
        <v>-4.9833757924609756E-2</v>
      </c>
      <c r="AN248">
        <v>1.7346848271056698</v>
      </c>
      <c r="AO248">
        <v>0.97708164793017804</v>
      </c>
      <c r="AP248">
        <v>-4.2991027985519317</v>
      </c>
      <c r="AQ248">
        <v>1.7077714299124798</v>
      </c>
      <c r="AR248">
        <v>1.182325815047014E-2</v>
      </c>
      <c r="AS248" t="b">
        <f>IF(ISBLANK(AI248),"N/A",AND(IF(AG248&gt;0,TRUE,FALSE),IF(AI248&lt;0.05,TRUE,FALSE)))</f>
        <v>1</v>
      </c>
      <c r="AT248" t="b">
        <f>IF(ISBLANK(AI248),"N/A",AND(IF(AG248&lt;0,TRUE,FALSE),IF(AI248&lt;0.05,TRUE,FALSE)))</f>
        <v>0</v>
      </c>
      <c r="AU248" t="b">
        <f>IF(ISBLANK(AI248),"N/A",AI248&gt;0.05)</f>
        <v>0</v>
      </c>
      <c r="AV248" t="b">
        <f>IF(ISBLANK(AL248),"N/A",AND(IF(AJ248&gt;0,TRUE,FALSE),IF(AL248&lt;0.05,TRUE,FALSE)))</f>
        <v>0</v>
      </c>
      <c r="AW248" t="b">
        <f>IF(ISBLANK(AL248),"N/A",AND(IF(AJ248&lt;0,TRUE,FALSE),IF(AL248&lt;0.05,TRUE,FALSE)))</f>
        <v>0</v>
      </c>
      <c r="AX248" t="b">
        <f>IF(ISBLANK(AL248),"N/A",AL248&gt;0.05)</f>
        <v>1</v>
      </c>
      <c r="AY248" t="b">
        <f>IF(ISBLANK(AO248),"N/A",AND(IF(AM248&gt;0,TRUE,FALSE),IF(AO248&lt;0.05,TRUE,FALSE)))</f>
        <v>0</v>
      </c>
      <c r="AZ248" t="b">
        <f>IF(ISBLANK(AO248),"N/A",AND(IF(AM248&lt;0,TRUE,FALSE),IF(AO248&lt;0.05,TRUE,FALSE)))</f>
        <v>0</v>
      </c>
      <c r="BA248" t="b">
        <f>IF(ISBLANK(AO248),"N/A",AO248&gt;0.05)</f>
        <v>1</v>
      </c>
      <c r="BB248" t="b">
        <f>IF(ISBLANK(AR248),"N/A",AND(IF(AP248&gt;0,TRUE,FALSE),IF(AR248&lt;0.05,TRUE,FALSE)))</f>
        <v>0</v>
      </c>
      <c r="BC248" t="b">
        <f>IF(ISBLANK(AR248),"N/A",AND(IF(AP248&lt;0,TRUE,FALSE),IF(AR248&lt;0.05,TRUE,FALSE)))</f>
        <v>1</v>
      </c>
      <c r="BD248" t="b">
        <f>IF(ISBLANK(AR248),"N/A",AR248&gt;0.05)</f>
        <v>0</v>
      </c>
    </row>
    <row r="249" spans="1:56" x14ac:dyDescent="0.25">
      <c r="A249" t="str">
        <f>INDEX('Country and Variable Crosswalk'!B:B, MATCH('Urban Science Awareness 2015'!B249, 'Country and Variable Crosswalk'!A:A, 0))</f>
        <v>ITA</v>
      </c>
      <c r="B249" s="1">
        <v>380</v>
      </c>
      <c r="C249" t="s">
        <v>202</v>
      </c>
      <c r="D249" t="str">
        <f>INDEX('Country and Variable Crosswalk'!P:P, MATCH('Urban Science Awareness 2015'!C249, 'Country and Variable Crosswalk'!O:O, 0))</f>
        <v>Deforestation</v>
      </c>
      <c r="E249">
        <f>IF(AS249=TRUE, 1, 0)</f>
        <v>0</v>
      </c>
      <c r="F249">
        <f>IF(AT249=TRUE, 1, 0)</f>
        <v>0</v>
      </c>
      <c r="G249">
        <f>IF(AU249=TRUE, 1, 0)</f>
        <v>1</v>
      </c>
      <c r="H249">
        <f>IF(AV249=TRUE, 1, 0)</f>
        <v>0</v>
      </c>
      <c r="I249">
        <f>IF(AW249=TRUE, 1, 0)</f>
        <v>0</v>
      </c>
      <c r="J249">
        <f>IF(AX249=TRUE, 1, 0)</f>
        <v>1</v>
      </c>
      <c r="K249">
        <f>IF(AY249=TRUE, 1, 0)</f>
        <v>0</v>
      </c>
      <c r="L249">
        <f>IF(AZ249=TRUE, 1, 0)</f>
        <v>0</v>
      </c>
      <c r="M249">
        <f>IF(BA249=TRUE, 1, 0)</f>
        <v>1</v>
      </c>
      <c r="N249">
        <f>IF(BB249=TRUE, 1, 0)</f>
        <v>0</v>
      </c>
      <c r="O249">
        <f>IF(BC249=TRUE, 1, 0)</f>
        <v>0</v>
      </c>
      <c r="P249">
        <f>IF(BD249=TRUE, 1, 0)</f>
        <v>1</v>
      </c>
      <c r="Q249">
        <v>6.7919121692770217</v>
      </c>
      <c r="R249">
        <v>0.56115433062846665</v>
      </c>
      <c r="S249">
        <v>21.238098748217269</v>
      </c>
      <c r="T249">
        <v>0.80343565042292198</v>
      </c>
      <c r="U249">
        <v>47.478590524356051</v>
      </c>
      <c r="V249">
        <v>1.0212153924538026</v>
      </c>
      <c r="W249">
        <v>24.491398558149651</v>
      </c>
      <c r="X249">
        <v>0.80797470830546059</v>
      </c>
      <c r="Y249">
        <v>5.5805439054751984</v>
      </c>
      <c r="Z249">
        <v>0.79590364949641124</v>
      </c>
      <c r="AA249">
        <v>18.121181567624362</v>
      </c>
      <c r="AB249">
        <v>1.4449951078123258</v>
      </c>
      <c r="AC249">
        <v>49.024630605541752</v>
      </c>
      <c r="AD249">
        <v>1.7652705932372539</v>
      </c>
      <c r="AE249">
        <v>27.273643921358708</v>
      </c>
      <c r="AF249">
        <v>1.7429288784478649</v>
      </c>
      <c r="AG249">
        <v>-1.2113682638018233</v>
      </c>
      <c r="AH249">
        <v>1.0116758835784649</v>
      </c>
      <c r="AI249">
        <v>0.23115547388780891</v>
      </c>
      <c r="AJ249">
        <v>-3.1169171805929068</v>
      </c>
      <c r="AK249">
        <v>1.6893754189914596</v>
      </c>
      <c r="AL249">
        <v>6.5035856737248182E-2</v>
      </c>
      <c r="AM249">
        <v>1.5460400811857014</v>
      </c>
      <c r="AN249">
        <v>2.0385947395976527</v>
      </c>
      <c r="AO249">
        <v>0.44822041476175423</v>
      </c>
      <c r="AP249">
        <v>2.7822453632090571</v>
      </c>
      <c r="AQ249">
        <v>1.9976650825852649</v>
      </c>
      <c r="AR249">
        <v>0.16369580890899921</v>
      </c>
      <c r="AS249" t="b">
        <f>IF(ISBLANK(AI249),"N/A",AND(IF(AG249&gt;0,TRUE,FALSE),IF(AI249&lt;0.05,TRUE,FALSE)))</f>
        <v>0</v>
      </c>
      <c r="AT249" t="b">
        <f>IF(ISBLANK(AI249),"N/A",AND(IF(AG249&lt;0,TRUE,FALSE),IF(AI249&lt;0.05,TRUE,FALSE)))</f>
        <v>0</v>
      </c>
      <c r="AU249" t="b">
        <f>IF(ISBLANK(AI249),"N/A",AI249&gt;0.05)</f>
        <v>1</v>
      </c>
      <c r="AV249" t="b">
        <f>IF(ISBLANK(AL249),"N/A",AND(IF(AJ249&gt;0,TRUE,FALSE),IF(AL249&lt;0.05,TRUE,FALSE)))</f>
        <v>0</v>
      </c>
      <c r="AW249" t="b">
        <f>IF(ISBLANK(AL249),"N/A",AND(IF(AJ249&lt;0,TRUE,FALSE),IF(AL249&lt;0.05,TRUE,FALSE)))</f>
        <v>0</v>
      </c>
      <c r="AX249" t="b">
        <f>IF(ISBLANK(AL249),"N/A",AL249&gt;0.05)</f>
        <v>1</v>
      </c>
      <c r="AY249" t="b">
        <f>IF(ISBLANK(AO249),"N/A",AND(IF(AM249&gt;0,TRUE,FALSE),IF(AO249&lt;0.05,TRUE,FALSE)))</f>
        <v>0</v>
      </c>
      <c r="AZ249" t="b">
        <f>IF(ISBLANK(AO249),"N/A",AND(IF(AM249&lt;0,TRUE,FALSE),IF(AO249&lt;0.05,TRUE,FALSE)))</f>
        <v>0</v>
      </c>
      <c r="BA249" t="b">
        <f>IF(ISBLANK(AO249),"N/A",AO249&gt;0.05)</f>
        <v>1</v>
      </c>
      <c r="BB249" t="b">
        <f>IF(ISBLANK(AR249),"N/A",AND(IF(AP249&gt;0,TRUE,FALSE),IF(AR249&lt;0.05,TRUE,FALSE)))</f>
        <v>0</v>
      </c>
      <c r="BC249" t="b">
        <f>IF(ISBLANK(AR249),"N/A",AND(IF(AP249&lt;0,TRUE,FALSE),IF(AR249&lt;0.05,TRUE,FALSE)))</f>
        <v>0</v>
      </c>
      <c r="BD249" t="b">
        <f>IF(ISBLANK(AR249),"N/A",AR249&gt;0.05)</f>
        <v>1</v>
      </c>
    </row>
    <row r="250" spans="1:56" x14ac:dyDescent="0.25">
      <c r="A250" t="str">
        <f>INDEX('Country and Variable Crosswalk'!B:B, MATCH('Urban Science Awareness 2015'!B250, 'Country and Variable Crosswalk'!A:A, 0))</f>
        <v>JPN</v>
      </c>
      <c r="B250" s="1">
        <v>392</v>
      </c>
      <c r="C250" t="s">
        <v>202</v>
      </c>
      <c r="D250" t="str">
        <f>INDEX('Country and Variable Crosswalk'!P:P, MATCH('Urban Science Awareness 2015'!C250, 'Country and Variable Crosswalk'!O:O, 0))</f>
        <v>Deforestation</v>
      </c>
      <c r="E250">
        <f>IF(AS250=TRUE, 1, 0)</f>
        <v>0</v>
      </c>
      <c r="F250">
        <f>IF(AT250=TRUE, 1, 0)</f>
        <v>0</v>
      </c>
      <c r="G250">
        <f>IF(AU250=TRUE, 1, 0)</f>
        <v>1</v>
      </c>
      <c r="H250">
        <f>IF(AV250=TRUE, 1, 0)</f>
        <v>0</v>
      </c>
      <c r="I250">
        <f>IF(AW250=TRUE, 1, 0)</f>
        <v>0</v>
      </c>
      <c r="J250">
        <f>IF(AX250=TRUE, 1, 0)</f>
        <v>1</v>
      </c>
      <c r="K250">
        <f>IF(AY250=TRUE, 1, 0)</f>
        <v>0</v>
      </c>
      <c r="L250">
        <f>IF(AZ250=TRUE, 1, 0)</f>
        <v>0</v>
      </c>
      <c r="M250">
        <f>IF(BA250=TRUE, 1, 0)</f>
        <v>1</v>
      </c>
      <c r="N250">
        <f>IF(BB250=TRUE, 1, 0)</f>
        <v>0</v>
      </c>
      <c r="O250">
        <f>IF(BC250=TRUE, 1, 0)</f>
        <v>0</v>
      </c>
      <c r="P250">
        <f>IF(BD250=TRUE, 1, 0)</f>
        <v>1</v>
      </c>
      <c r="Q250">
        <v>7.0079013141812707</v>
      </c>
      <c r="R250">
        <v>0.96121861542198539</v>
      </c>
      <c r="S250">
        <v>35.302380572762267</v>
      </c>
      <c r="T250">
        <v>1.9096997760224748</v>
      </c>
      <c r="U250">
        <v>49.126526393716333</v>
      </c>
      <c r="V250">
        <v>2.0311808213241487</v>
      </c>
      <c r="W250">
        <v>8.5631917193401481</v>
      </c>
      <c r="X250">
        <v>0.71003523232454813</v>
      </c>
      <c r="Y250">
        <v>5.7474021972983644</v>
      </c>
      <c r="Z250">
        <v>0.4338739283351587</v>
      </c>
      <c r="AA250">
        <v>34.329095497442687</v>
      </c>
      <c r="AB250">
        <v>1.0905305437804755</v>
      </c>
      <c r="AC250">
        <v>50.662409711971748</v>
      </c>
      <c r="AD250">
        <v>1.1372430034882628</v>
      </c>
      <c r="AE250">
        <v>9.2610925932871861</v>
      </c>
      <c r="AF250">
        <v>0.48387202751777264</v>
      </c>
      <c r="AG250">
        <v>-1.2604991168829063</v>
      </c>
      <c r="AH250">
        <v>1.0411920761428819</v>
      </c>
      <c r="AI250">
        <v>0.22603696365443998</v>
      </c>
      <c r="AJ250">
        <v>-0.97328507531958053</v>
      </c>
      <c r="AK250">
        <v>2.3680344676769716</v>
      </c>
      <c r="AL250">
        <v>0.68106544090813337</v>
      </c>
      <c r="AM250">
        <v>1.535883318255415</v>
      </c>
      <c r="AN250">
        <v>2.4711274394474798</v>
      </c>
      <c r="AO250">
        <v>0.53425003553105377</v>
      </c>
      <c r="AP250">
        <v>0.69790087394703804</v>
      </c>
      <c r="AQ250">
        <v>0.87807767165603656</v>
      </c>
      <c r="AR250">
        <v>0.42672671007185103</v>
      </c>
      <c r="AS250" t="b">
        <f>IF(ISBLANK(AI250),"N/A",AND(IF(AG250&gt;0,TRUE,FALSE),IF(AI250&lt;0.05,TRUE,FALSE)))</f>
        <v>0</v>
      </c>
      <c r="AT250" t="b">
        <f>IF(ISBLANK(AI250),"N/A",AND(IF(AG250&lt;0,TRUE,FALSE),IF(AI250&lt;0.05,TRUE,FALSE)))</f>
        <v>0</v>
      </c>
      <c r="AU250" t="b">
        <f>IF(ISBLANK(AI250),"N/A",AI250&gt;0.05)</f>
        <v>1</v>
      </c>
      <c r="AV250" t="b">
        <f>IF(ISBLANK(AL250),"N/A",AND(IF(AJ250&gt;0,TRUE,FALSE),IF(AL250&lt;0.05,TRUE,FALSE)))</f>
        <v>0</v>
      </c>
      <c r="AW250" t="b">
        <f>IF(ISBLANK(AL250),"N/A",AND(IF(AJ250&lt;0,TRUE,FALSE),IF(AL250&lt;0.05,TRUE,FALSE)))</f>
        <v>0</v>
      </c>
      <c r="AX250" t="b">
        <f>IF(ISBLANK(AL250),"N/A",AL250&gt;0.05)</f>
        <v>1</v>
      </c>
      <c r="AY250" t="b">
        <f>IF(ISBLANK(AO250),"N/A",AND(IF(AM250&gt;0,TRUE,FALSE),IF(AO250&lt;0.05,TRUE,FALSE)))</f>
        <v>0</v>
      </c>
      <c r="AZ250" t="b">
        <f>IF(ISBLANK(AO250),"N/A",AND(IF(AM250&lt;0,TRUE,FALSE),IF(AO250&lt;0.05,TRUE,FALSE)))</f>
        <v>0</v>
      </c>
      <c r="BA250" t="b">
        <f>IF(ISBLANK(AO250),"N/A",AO250&gt;0.05)</f>
        <v>1</v>
      </c>
      <c r="BB250" t="b">
        <f>IF(ISBLANK(AR250),"N/A",AND(IF(AP250&gt;0,TRUE,FALSE),IF(AR250&lt;0.05,TRUE,FALSE)))</f>
        <v>0</v>
      </c>
      <c r="BC250" t="b">
        <f>IF(ISBLANK(AR250),"N/A",AND(IF(AP250&lt;0,TRUE,FALSE),IF(AR250&lt;0.05,TRUE,FALSE)))</f>
        <v>0</v>
      </c>
      <c r="BD250" t="b">
        <f>IF(ISBLANK(AR250),"N/A",AR250&gt;0.05)</f>
        <v>1</v>
      </c>
    </row>
    <row r="251" spans="1:56" x14ac:dyDescent="0.25">
      <c r="A251" t="str">
        <f>INDEX('Country and Variable Crosswalk'!B:B, MATCH('Urban Science Awareness 2015'!B251, 'Country and Variable Crosswalk'!A:A, 0))</f>
        <v>JOR</v>
      </c>
      <c r="B251" s="1">
        <v>400</v>
      </c>
      <c r="C251" t="s">
        <v>202</v>
      </c>
      <c r="D251" t="str">
        <f>INDEX('Country and Variable Crosswalk'!P:P, MATCH('Urban Science Awareness 2015'!C251, 'Country and Variable Crosswalk'!O:O, 0))</f>
        <v>Deforestation</v>
      </c>
      <c r="E251">
        <f>IF(AS251=TRUE, 1, 0)</f>
        <v>0</v>
      </c>
      <c r="F251">
        <f>IF(AT251=TRUE, 1, 0)</f>
        <v>0</v>
      </c>
      <c r="G251">
        <f>IF(AU251=TRUE, 1, 0)</f>
        <v>1</v>
      </c>
      <c r="H251">
        <f>IF(AV251=TRUE, 1, 0)</f>
        <v>0</v>
      </c>
      <c r="I251">
        <f>IF(AW251=TRUE, 1, 0)</f>
        <v>0</v>
      </c>
      <c r="J251">
        <f>IF(AX251=TRUE, 1, 0)</f>
        <v>1</v>
      </c>
      <c r="K251">
        <f>IF(AY251=TRUE, 1, 0)</f>
        <v>0</v>
      </c>
      <c r="L251">
        <f>IF(AZ251=TRUE, 1, 0)</f>
        <v>0</v>
      </c>
      <c r="M251">
        <f>IF(BA251=TRUE, 1, 0)</f>
        <v>1</v>
      </c>
      <c r="N251">
        <f>IF(BB251=TRUE, 1, 0)</f>
        <v>0</v>
      </c>
      <c r="O251">
        <f>IF(BC251=TRUE, 1, 0)</f>
        <v>0</v>
      </c>
      <c r="P251">
        <f>IF(BD251=TRUE, 1, 0)</f>
        <v>1</v>
      </c>
      <c r="Q251">
        <v>13.91479558498375</v>
      </c>
      <c r="R251">
        <v>0.78666988019885953</v>
      </c>
      <c r="S251">
        <v>20.267645727891601</v>
      </c>
      <c r="T251">
        <v>0.99007437076233362</v>
      </c>
      <c r="U251">
        <v>24.364268404210861</v>
      </c>
      <c r="V251">
        <v>0.82114498321305196</v>
      </c>
      <c r="W251">
        <v>41.453290282913791</v>
      </c>
      <c r="X251">
        <v>1.2878595788082703</v>
      </c>
      <c r="Y251">
        <v>11.710030748500399</v>
      </c>
      <c r="Z251">
        <v>0.92395263764810265</v>
      </c>
      <c r="AA251">
        <v>17.687136006302289</v>
      </c>
      <c r="AB251">
        <v>1.1090068775683792</v>
      </c>
      <c r="AC251">
        <v>27.01951645720375</v>
      </c>
      <c r="AD251">
        <v>0.99488555094938314</v>
      </c>
      <c r="AE251">
        <v>43.583316787993553</v>
      </c>
      <c r="AF251">
        <v>1.56312446991362</v>
      </c>
      <c r="AG251">
        <v>-2.204764836483351</v>
      </c>
      <c r="AH251">
        <v>1.2494023289501357</v>
      </c>
      <c r="AI251">
        <v>7.7621662230896588E-2</v>
      </c>
      <c r="AJ251">
        <v>-2.580509721589312</v>
      </c>
      <c r="AK251">
        <v>1.4732304547415818</v>
      </c>
      <c r="AL251">
        <v>7.9842699361099723E-2</v>
      </c>
      <c r="AM251">
        <v>2.6552480529928886</v>
      </c>
      <c r="AN251">
        <v>1.3768518954543889</v>
      </c>
      <c r="AO251">
        <v>5.379394144977534E-2</v>
      </c>
      <c r="AP251">
        <v>2.130026505079762</v>
      </c>
      <c r="AQ251">
        <v>2.111065161048002</v>
      </c>
      <c r="AR251">
        <v>0.31298332207490992</v>
      </c>
      <c r="AS251" t="b">
        <f>IF(ISBLANK(AI251),"N/A",AND(IF(AG251&gt;0,TRUE,FALSE),IF(AI251&lt;0.05,TRUE,FALSE)))</f>
        <v>0</v>
      </c>
      <c r="AT251" t="b">
        <f>IF(ISBLANK(AI251),"N/A",AND(IF(AG251&lt;0,TRUE,FALSE),IF(AI251&lt;0.05,TRUE,FALSE)))</f>
        <v>0</v>
      </c>
      <c r="AU251" t="b">
        <f>IF(ISBLANK(AI251),"N/A",AI251&gt;0.05)</f>
        <v>1</v>
      </c>
      <c r="AV251" t="b">
        <f>IF(ISBLANK(AL251),"N/A",AND(IF(AJ251&gt;0,TRUE,FALSE),IF(AL251&lt;0.05,TRUE,FALSE)))</f>
        <v>0</v>
      </c>
      <c r="AW251" t="b">
        <f>IF(ISBLANK(AL251),"N/A",AND(IF(AJ251&lt;0,TRUE,FALSE),IF(AL251&lt;0.05,TRUE,FALSE)))</f>
        <v>0</v>
      </c>
      <c r="AX251" t="b">
        <f>IF(ISBLANK(AL251),"N/A",AL251&gt;0.05)</f>
        <v>1</v>
      </c>
      <c r="AY251" t="b">
        <f>IF(ISBLANK(AO251),"N/A",AND(IF(AM251&gt;0,TRUE,FALSE),IF(AO251&lt;0.05,TRUE,FALSE)))</f>
        <v>0</v>
      </c>
      <c r="AZ251" t="b">
        <f>IF(ISBLANK(AO251),"N/A",AND(IF(AM251&lt;0,TRUE,FALSE),IF(AO251&lt;0.05,TRUE,FALSE)))</f>
        <v>0</v>
      </c>
      <c r="BA251" t="b">
        <f>IF(ISBLANK(AO251),"N/A",AO251&gt;0.05)</f>
        <v>1</v>
      </c>
      <c r="BB251" t="b">
        <f>IF(ISBLANK(AR251),"N/A",AND(IF(AP251&gt;0,TRUE,FALSE),IF(AR251&lt;0.05,TRUE,FALSE)))</f>
        <v>0</v>
      </c>
      <c r="BC251" t="b">
        <f>IF(ISBLANK(AR251),"N/A",AND(IF(AP251&lt;0,TRUE,FALSE),IF(AR251&lt;0.05,TRUE,FALSE)))</f>
        <v>0</v>
      </c>
      <c r="BD251" t="b">
        <f>IF(ISBLANK(AR251),"N/A",AR251&gt;0.05)</f>
        <v>1</v>
      </c>
    </row>
    <row r="252" spans="1:56" x14ac:dyDescent="0.25">
      <c r="A252" t="str">
        <f>INDEX('Country and Variable Crosswalk'!B:B, MATCH('Urban Science Awareness 2015'!B252, 'Country and Variable Crosswalk'!A:A, 0))</f>
        <v>KOR</v>
      </c>
      <c r="B252" s="1">
        <v>410</v>
      </c>
      <c r="C252" t="s">
        <v>202</v>
      </c>
      <c r="D252" t="str">
        <f>INDEX('Country and Variable Crosswalk'!P:P, MATCH('Urban Science Awareness 2015'!C252, 'Country and Variable Crosswalk'!O:O, 0))</f>
        <v>Deforestation</v>
      </c>
      <c r="E252">
        <f>IF(AS252=TRUE, 1, 0)</f>
        <v>0</v>
      </c>
      <c r="F252">
        <f>IF(AT252=TRUE, 1, 0)</f>
        <v>0</v>
      </c>
      <c r="G252">
        <f>IF(AU252=TRUE, 1, 0)</f>
        <v>1</v>
      </c>
      <c r="H252">
        <f>IF(AV252=TRUE, 1, 0)</f>
        <v>0</v>
      </c>
      <c r="I252">
        <f>IF(AW252=TRUE, 1, 0)</f>
        <v>0</v>
      </c>
      <c r="J252">
        <f>IF(AX252=TRUE, 1, 0)</f>
        <v>1</v>
      </c>
      <c r="K252">
        <f>IF(AY252=TRUE, 1, 0)</f>
        <v>0</v>
      </c>
      <c r="L252">
        <f>IF(AZ252=TRUE, 1, 0)</f>
        <v>0</v>
      </c>
      <c r="M252">
        <f>IF(BA252=TRUE, 1, 0)</f>
        <v>1</v>
      </c>
      <c r="N252">
        <f>IF(BB252=TRUE, 1, 0)</f>
        <v>0</v>
      </c>
      <c r="O252">
        <f>IF(BC252=TRUE, 1, 0)</f>
        <v>0</v>
      </c>
      <c r="P252">
        <f>IF(BD252=TRUE, 1, 0)</f>
        <v>1</v>
      </c>
      <c r="Q252">
        <v>9.7696960825499648</v>
      </c>
      <c r="R252">
        <v>1.4734946141485925</v>
      </c>
      <c r="S252">
        <v>40.888579210633537</v>
      </c>
      <c r="T252">
        <v>2.3057116018310806</v>
      </c>
      <c r="U252">
        <v>37.707369802088301</v>
      </c>
      <c r="V252">
        <v>2.1861075451459673</v>
      </c>
      <c r="W252">
        <v>11.634354904728211</v>
      </c>
      <c r="X252">
        <v>1.4373943836293355</v>
      </c>
      <c r="Y252">
        <v>10.362435430912351</v>
      </c>
      <c r="Z252">
        <v>0.45257228188176413</v>
      </c>
      <c r="AA252">
        <v>37.536595163294002</v>
      </c>
      <c r="AB252">
        <v>0.9686167436738512</v>
      </c>
      <c r="AC252">
        <v>38.285519916339993</v>
      </c>
      <c r="AD252">
        <v>0.92292778412873333</v>
      </c>
      <c r="AE252">
        <v>13.815449489453661</v>
      </c>
      <c r="AF252">
        <v>0.6977880226621288</v>
      </c>
      <c r="AG252">
        <v>0.59273934836238595</v>
      </c>
      <c r="AH252">
        <v>1.5505360150478644</v>
      </c>
      <c r="AI252">
        <v>0.70225347717264686</v>
      </c>
      <c r="AJ252">
        <v>-3.3519840473395348</v>
      </c>
      <c r="AK252">
        <v>2.4801267657730155</v>
      </c>
      <c r="AL252">
        <v>0.17652335212402392</v>
      </c>
      <c r="AM252">
        <v>0.5781501142516916</v>
      </c>
      <c r="AN252">
        <v>2.4170453541680574</v>
      </c>
      <c r="AO252">
        <v>0.81095279138282628</v>
      </c>
      <c r="AP252">
        <v>2.1810945847254501</v>
      </c>
      <c r="AQ252">
        <v>1.5962414202210904</v>
      </c>
      <c r="AR252">
        <v>0.17181535350122912</v>
      </c>
      <c r="AS252" t="b">
        <f>IF(ISBLANK(AI252),"N/A",AND(IF(AG252&gt;0,TRUE,FALSE),IF(AI252&lt;0.05,TRUE,FALSE)))</f>
        <v>0</v>
      </c>
      <c r="AT252" t="b">
        <f>IF(ISBLANK(AI252),"N/A",AND(IF(AG252&lt;0,TRUE,FALSE),IF(AI252&lt;0.05,TRUE,FALSE)))</f>
        <v>0</v>
      </c>
      <c r="AU252" t="b">
        <f>IF(ISBLANK(AI252),"N/A",AI252&gt;0.05)</f>
        <v>1</v>
      </c>
      <c r="AV252" t="b">
        <f>IF(ISBLANK(AL252),"N/A",AND(IF(AJ252&gt;0,TRUE,FALSE),IF(AL252&lt;0.05,TRUE,FALSE)))</f>
        <v>0</v>
      </c>
      <c r="AW252" t="b">
        <f>IF(ISBLANK(AL252),"N/A",AND(IF(AJ252&lt;0,TRUE,FALSE),IF(AL252&lt;0.05,TRUE,FALSE)))</f>
        <v>0</v>
      </c>
      <c r="AX252" t="b">
        <f>IF(ISBLANK(AL252),"N/A",AL252&gt;0.05)</f>
        <v>1</v>
      </c>
      <c r="AY252" t="b">
        <f>IF(ISBLANK(AO252),"N/A",AND(IF(AM252&gt;0,TRUE,FALSE),IF(AO252&lt;0.05,TRUE,FALSE)))</f>
        <v>0</v>
      </c>
      <c r="AZ252" t="b">
        <f>IF(ISBLANK(AO252),"N/A",AND(IF(AM252&lt;0,TRUE,FALSE),IF(AO252&lt;0.05,TRUE,FALSE)))</f>
        <v>0</v>
      </c>
      <c r="BA252" t="b">
        <f>IF(ISBLANK(AO252),"N/A",AO252&gt;0.05)</f>
        <v>1</v>
      </c>
      <c r="BB252" t="b">
        <f>IF(ISBLANK(AR252),"N/A",AND(IF(AP252&gt;0,TRUE,FALSE),IF(AR252&lt;0.05,TRUE,FALSE)))</f>
        <v>0</v>
      </c>
      <c r="BC252" t="b">
        <f>IF(ISBLANK(AR252),"N/A",AND(IF(AP252&lt;0,TRUE,FALSE),IF(AR252&lt;0.05,TRUE,FALSE)))</f>
        <v>0</v>
      </c>
      <c r="BD252" t="b">
        <f>IF(ISBLANK(AR252),"N/A",AR252&gt;0.05)</f>
        <v>1</v>
      </c>
    </row>
    <row r="253" spans="1:56" x14ac:dyDescent="0.25">
      <c r="A253" t="str">
        <f>INDEX('Country and Variable Crosswalk'!B:B, MATCH('Urban Science Awareness 2015'!B253, 'Country and Variable Crosswalk'!A:A, 0))</f>
        <v>KSV</v>
      </c>
      <c r="B253" s="1">
        <v>411</v>
      </c>
      <c r="C253" t="s">
        <v>202</v>
      </c>
      <c r="D253" t="str">
        <f>INDEX('Country and Variable Crosswalk'!P:P, MATCH('Urban Science Awareness 2015'!C253, 'Country and Variable Crosswalk'!O:O, 0))</f>
        <v>Deforestation</v>
      </c>
      <c r="E253">
        <f>IF(AS253=TRUE, 1, 0)</f>
        <v>0</v>
      </c>
      <c r="F253">
        <f>IF(AT253=TRUE, 1, 0)</f>
        <v>0</v>
      </c>
      <c r="G253">
        <f>IF(AU253=TRUE, 1, 0)</f>
        <v>1</v>
      </c>
      <c r="H253">
        <f>IF(AV253=TRUE, 1, 0)</f>
        <v>0</v>
      </c>
      <c r="I253">
        <f>IF(AW253=TRUE, 1, 0)</f>
        <v>1</v>
      </c>
      <c r="J253">
        <f>IF(AX253=TRUE, 1, 0)</f>
        <v>0</v>
      </c>
      <c r="K253">
        <f>IF(AY253=TRUE, 1, 0)</f>
        <v>0</v>
      </c>
      <c r="L253">
        <f>IF(AZ253=TRUE, 1, 0)</f>
        <v>0</v>
      </c>
      <c r="M253">
        <f>IF(BA253=TRUE, 1, 0)</f>
        <v>1</v>
      </c>
      <c r="N253">
        <f>IF(BB253=TRUE, 1, 0)</f>
        <v>0</v>
      </c>
      <c r="O253">
        <f>IF(BC253=TRUE, 1, 0)</f>
        <v>0</v>
      </c>
      <c r="P253">
        <f>IF(BD253=TRUE, 1, 0)</f>
        <v>1</v>
      </c>
      <c r="Q253">
        <v>14.232491228625589</v>
      </c>
      <c r="R253">
        <v>0.81115182741384495</v>
      </c>
      <c r="S253">
        <v>24.97763634580383</v>
      </c>
      <c r="T253">
        <v>0.84069934856476591</v>
      </c>
      <c r="U253">
        <v>31.775264913604531</v>
      </c>
      <c r="V253">
        <v>0.94344149394246746</v>
      </c>
      <c r="W253">
        <v>29.014607511966052</v>
      </c>
      <c r="X253">
        <v>0.97415971409021773</v>
      </c>
      <c r="Y253">
        <v>14.07693830890538</v>
      </c>
      <c r="Z253">
        <v>1.1653166703017783</v>
      </c>
      <c r="AA253">
        <v>21.46317286514109</v>
      </c>
      <c r="AB253">
        <v>1.1555889263193733</v>
      </c>
      <c r="AC253">
        <v>32.178020547986613</v>
      </c>
      <c r="AD253">
        <v>1.6025341391730745</v>
      </c>
      <c r="AE253">
        <v>32.281868277966922</v>
      </c>
      <c r="AF253">
        <v>1.779933372111709</v>
      </c>
      <c r="AG253">
        <v>-0.15555291972020946</v>
      </c>
      <c r="AH253">
        <v>1.4484478233322284</v>
      </c>
      <c r="AI253">
        <v>0.91447733758726168</v>
      </c>
      <c r="AJ253">
        <v>-3.5144634806627408</v>
      </c>
      <c r="AK253">
        <v>1.5206143258342724</v>
      </c>
      <c r="AL253">
        <v>2.0821096911275434E-2</v>
      </c>
      <c r="AM253">
        <v>0.40275563438208195</v>
      </c>
      <c r="AN253">
        <v>1.7546409430981955</v>
      </c>
      <c r="AO253">
        <v>0.81845129340032585</v>
      </c>
      <c r="AP253">
        <v>3.2672607660008701</v>
      </c>
      <c r="AQ253">
        <v>1.980703206529371</v>
      </c>
      <c r="AR253">
        <v>9.9035856908629163E-2</v>
      </c>
      <c r="AS253" t="b">
        <f>IF(ISBLANK(AI253),"N/A",AND(IF(AG253&gt;0,TRUE,FALSE),IF(AI253&lt;0.05,TRUE,FALSE)))</f>
        <v>0</v>
      </c>
      <c r="AT253" t="b">
        <f>IF(ISBLANK(AI253),"N/A",AND(IF(AG253&lt;0,TRUE,FALSE),IF(AI253&lt;0.05,TRUE,FALSE)))</f>
        <v>0</v>
      </c>
      <c r="AU253" t="b">
        <f>IF(ISBLANK(AI253),"N/A",AI253&gt;0.05)</f>
        <v>1</v>
      </c>
      <c r="AV253" t="b">
        <f>IF(ISBLANK(AL253),"N/A",AND(IF(AJ253&gt;0,TRUE,FALSE),IF(AL253&lt;0.05,TRUE,FALSE)))</f>
        <v>0</v>
      </c>
      <c r="AW253" t="b">
        <f>IF(ISBLANK(AL253),"N/A",AND(IF(AJ253&lt;0,TRUE,FALSE),IF(AL253&lt;0.05,TRUE,FALSE)))</f>
        <v>1</v>
      </c>
      <c r="AX253" t="b">
        <f>IF(ISBLANK(AL253),"N/A",AL253&gt;0.05)</f>
        <v>0</v>
      </c>
      <c r="AY253" t="b">
        <f>IF(ISBLANK(AO253),"N/A",AND(IF(AM253&gt;0,TRUE,FALSE),IF(AO253&lt;0.05,TRUE,FALSE)))</f>
        <v>0</v>
      </c>
      <c r="AZ253" t="b">
        <f>IF(ISBLANK(AO253),"N/A",AND(IF(AM253&lt;0,TRUE,FALSE),IF(AO253&lt;0.05,TRUE,FALSE)))</f>
        <v>0</v>
      </c>
      <c r="BA253" t="b">
        <f>IF(ISBLANK(AO253),"N/A",AO253&gt;0.05)</f>
        <v>1</v>
      </c>
      <c r="BB253" t="b">
        <f>IF(ISBLANK(AR253),"N/A",AND(IF(AP253&gt;0,TRUE,FALSE),IF(AR253&lt;0.05,TRUE,FALSE)))</f>
        <v>0</v>
      </c>
      <c r="BC253" t="b">
        <f>IF(ISBLANK(AR253),"N/A",AND(IF(AP253&lt;0,TRUE,FALSE),IF(AR253&lt;0.05,TRUE,FALSE)))</f>
        <v>0</v>
      </c>
      <c r="BD253" t="b">
        <f>IF(ISBLANK(AR253),"N/A",AR253&gt;0.05)</f>
        <v>1</v>
      </c>
    </row>
    <row r="254" spans="1:56" x14ac:dyDescent="0.25">
      <c r="A254" t="str">
        <f>INDEX('Country and Variable Crosswalk'!B:B, MATCH('Urban Science Awareness 2015'!B254, 'Country and Variable Crosswalk'!A:A, 0))</f>
        <v>LBN</v>
      </c>
      <c r="B254" s="1">
        <v>422</v>
      </c>
      <c r="C254" t="s">
        <v>202</v>
      </c>
      <c r="D254" t="str">
        <f>INDEX('Country and Variable Crosswalk'!P:P, MATCH('Urban Science Awareness 2015'!C254, 'Country and Variable Crosswalk'!O:O, 0))</f>
        <v>Deforestation</v>
      </c>
      <c r="E254">
        <f>IF(AS254=TRUE, 1, 0)</f>
        <v>0</v>
      </c>
      <c r="F254">
        <f>IF(AT254=TRUE, 1, 0)</f>
        <v>0</v>
      </c>
      <c r="G254">
        <f>IF(AU254=TRUE, 1, 0)</f>
        <v>1</v>
      </c>
      <c r="H254">
        <f>IF(AV254=TRUE, 1, 0)</f>
        <v>0</v>
      </c>
      <c r="I254">
        <f>IF(AW254=TRUE, 1, 0)</f>
        <v>1</v>
      </c>
      <c r="J254">
        <f>IF(AX254=TRUE, 1, 0)</f>
        <v>0</v>
      </c>
      <c r="K254">
        <f>IF(AY254=TRUE, 1, 0)</f>
        <v>0</v>
      </c>
      <c r="L254">
        <f>IF(AZ254=TRUE, 1, 0)</f>
        <v>0</v>
      </c>
      <c r="M254">
        <f>IF(BA254=TRUE, 1, 0)</f>
        <v>1</v>
      </c>
      <c r="N254">
        <f>IF(BB254=TRUE, 1, 0)</f>
        <v>1</v>
      </c>
      <c r="O254">
        <f>IF(BC254=TRUE, 1, 0)</f>
        <v>0</v>
      </c>
      <c r="P254">
        <f>IF(BD254=TRUE, 1, 0)</f>
        <v>0</v>
      </c>
      <c r="Q254">
        <v>11.86688657696279</v>
      </c>
      <c r="R254">
        <v>0.97833705934135295</v>
      </c>
      <c r="S254">
        <v>24.028572819086939</v>
      </c>
      <c r="T254">
        <v>1.1235359396636768</v>
      </c>
      <c r="U254">
        <v>31.596213757662269</v>
      </c>
      <c r="V254">
        <v>1.2353075834196945</v>
      </c>
      <c r="W254">
        <v>32.508326846288021</v>
      </c>
      <c r="X254">
        <v>1.3981569944797219</v>
      </c>
      <c r="Y254">
        <v>11.388111061578959</v>
      </c>
      <c r="Z254">
        <v>1.4089428225738307</v>
      </c>
      <c r="AA254">
        <v>20.034963350994211</v>
      </c>
      <c r="AB254">
        <v>1.3573457684385462</v>
      </c>
      <c r="AC254">
        <v>30.223208734057149</v>
      </c>
      <c r="AD254">
        <v>1.9050075556228043</v>
      </c>
      <c r="AE254">
        <v>38.353716853369683</v>
      </c>
      <c r="AF254">
        <v>2.1031590189337481</v>
      </c>
      <c r="AG254">
        <v>-0.47877551538383045</v>
      </c>
      <c r="AH254">
        <v>1.8951503701158001</v>
      </c>
      <c r="AI254">
        <v>0.80055264557025918</v>
      </c>
      <c r="AJ254">
        <v>-3.9936094680927283</v>
      </c>
      <c r="AK254">
        <v>1.8446830309995434</v>
      </c>
      <c r="AL254">
        <v>3.0393053262389648E-2</v>
      </c>
      <c r="AM254">
        <v>-1.3730050236051206</v>
      </c>
      <c r="AN254">
        <v>2.3905807838698494</v>
      </c>
      <c r="AO254">
        <v>0.5657380699263852</v>
      </c>
      <c r="AP254">
        <v>5.8453900070816616</v>
      </c>
      <c r="AQ254">
        <v>2.6039428136321465</v>
      </c>
      <c r="AR254">
        <v>2.4779515185135235E-2</v>
      </c>
      <c r="AS254" t="b">
        <f>IF(ISBLANK(AI254),"N/A",AND(IF(AG254&gt;0,TRUE,FALSE),IF(AI254&lt;0.05,TRUE,FALSE)))</f>
        <v>0</v>
      </c>
      <c r="AT254" t="b">
        <f>IF(ISBLANK(AI254),"N/A",AND(IF(AG254&lt;0,TRUE,FALSE),IF(AI254&lt;0.05,TRUE,FALSE)))</f>
        <v>0</v>
      </c>
      <c r="AU254" t="b">
        <f>IF(ISBLANK(AI254),"N/A",AI254&gt;0.05)</f>
        <v>1</v>
      </c>
      <c r="AV254" t="b">
        <f>IF(ISBLANK(AL254),"N/A",AND(IF(AJ254&gt;0,TRUE,FALSE),IF(AL254&lt;0.05,TRUE,FALSE)))</f>
        <v>0</v>
      </c>
      <c r="AW254" t="b">
        <f>IF(ISBLANK(AL254),"N/A",AND(IF(AJ254&lt;0,TRUE,FALSE),IF(AL254&lt;0.05,TRUE,FALSE)))</f>
        <v>1</v>
      </c>
      <c r="AX254" t="b">
        <f>IF(ISBLANK(AL254),"N/A",AL254&gt;0.05)</f>
        <v>0</v>
      </c>
      <c r="AY254" t="b">
        <f>IF(ISBLANK(AO254),"N/A",AND(IF(AM254&gt;0,TRUE,FALSE),IF(AO254&lt;0.05,TRUE,FALSE)))</f>
        <v>0</v>
      </c>
      <c r="AZ254" t="b">
        <f>IF(ISBLANK(AO254),"N/A",AND(IF(AM254&lt;0,TRUE,FALSE),IF(AO254&lt;0.05,TRUE,FALSE)))</f>
        <v>0</v>
      </c>
      <c r="BA254" t="b">
        <f>IF(ISBLANK(AO254),"N/A",AO254&gt;0.05)</f>
        <v>1</v>
      </c>
      <c r="BB254" t="b">
        <f>IF(ISBLANK(AR254),"N/A",AND(IF(AP254&gt;0,TRUE,FALSE),IF(AR254&lt;0.05,TRUE,FALSE)))</f>
        <v>1</v>
      </c>
      <c r="BC254" t="b">
        <f>IF(ISBLANK(AR254),"N/A",AND(IF(AP254&lt;0,TRUE,FALSE),IF(AR254&lt;0.05,TRUE,FALSE)))</f>
        <v>0</v>
      </c>
      <c r="BD254" t="b">
        <f>IF(ISBLANK(AR254),"N/A",AR254&gt;0.05)</f>
        <v>0</v>
      </c>
    </row>
    <row r="255" spans="1:56" x14ac:dyDescent="0.25">
      <c r="A255" t="str">
        <f>INDEX('Country and Variable Crosswalk'!B:B, MATCH('Urban Science Awareness 2015'!B255, 'Country and Variable Crosswalk'!A:A, 0))</f>
        <v>LVA</v>
      </c>
      <c r="B255" s="1">
        <v>428</v>
      </c>
      <c r="C255" t="s">
        <v>202</v>
      </c>
      <c r="D255" t="str">
        <f>INDEX('Country and Variable Crosswalk'!P:P, MATCH('Urban Science Awareness 2015'!C255, 'Country and Variable Crosswalk'!O:O, 0))</f>
        <v>Deforestation</v>
      </c>
      <c r="E255">
        <f>IF(AS255=TRUE, 1, 0)</f>
        <v>0</v>
      </c>
      <c r="F255">
        <f>IF(AT255=TRUE, 1, 0)</f>
        <v>0</v>
      </c>
      <c r="G255">
        <f>IF(AU255=TRUE, 1, 0)</f>
        <v>0</v>
      </c>
      <c r="H255">
        <f>IF(AV255=TRUE, 1, 0)</f>
        <v>0</v>
      </c>
      <c r="I255">
        <f>IF(AW255=TRUE, 1, 0)</f>
        <v>1</v>
      </c>
      <c r="J255">
        <f>IF(AX255=TRUE, 1, 0)</f>
        <v>0</v>
      </c>
      <c r="K255">
        <f>IF(AY255=TRUE, 1, 0)</f>
        <v>0</v>
      </c>
      <c r="L255">
        <f>IF(AZ255=TRUE, 1, 0)</f>
        <v>0</v>
      </c>
      <c r="M255">
        <f>IF(BA255=TRUE, 1, 0)</f>
        <v>1</v>
      </c>
      <c r="N255">
        <f>IF(BB255=TRUE, 1, 0)</f>
        <v>0</v>
      </c>
      <c r="O255">
        <f>IF(BC255=TRUE, 1, 0)</f>
        <v>0</v>
      </c>
      <c r="P255">
        <f>IF(BD255=TRUE, 1, 0)</f>
        <v>1</v>
      </c>
      <c r="Q255">
        <v>3.2536450957607972</v>
      </c>
      <c r="R255">
        <v>0.35364167003048241</v>
      </c>
      <c r="S255">
        <v>12.304340719073259</v>
      </c>
      <c r="T255">
        <v>0.57926535583936223</v>
      </c>
      <c r="U255">
        <v>46.919749103330972</v>
      </c>
      <c r="V255">
        <v>0.99714307400908431</v>
      </c>
      <c r="W255">
        <v>37.522265081834973</v>
      </c>
      <c r="X255">
        <v>1.0433462913471285</v>
      </c>
      <c r="Y255">
        <v>0</v>
      </c>
      <c r="AA255">
        <v>9.6237202945912248</v>
      </c>
      <c r="AB255">
        <v>0.89636768734742889</v>
      </c>
      <c r="AC255">
        <v>47.904704515809101</v>
      </c>
      <c r="AD255">
        <v>1.5206631010746334</v>
      </c>
      <c r="AE255">
        <v>40.557137565095253</v>
      </c>
      <c r="AF255">
        <v>1.5497627850606084</v>
      </c>
      <c r="AG255">
        <v>0</v>
      </c>
      <c r="AJ255">
        <v>-2.6806204244820346</v>
      </c>
      <c r="AK255">
        <v>0.99023180233698904</v>
      </c>
      <c r="AL255">
        <v>6.7881260483825204E-3</v>
      </c>
      <c r="AM255">
        <v>0.98495541247812923</v>
      </c>
      <c r="AN255">
        <v>1.8056234493062158</v>
      </c>
      <c r="AO255">
        <v>0.58541431833604607</v>
      </c>
      <c r="AP255">
        <v>3.0348724832602798</v>
      </c>
      <c r="AQ255">
        <v>1.9950938358744419</v>
      </c>
      <c r="AR255">
        <v>0.12821773596097225</v>
      </c>
      <c r="AS255" t="str">
        <f>IF(ISBLANK(AI255),"N/A",AND(IF(AG255&gt;0,TRUE,FALSE),IF(AI255&lt;0.05,TRUE,FALSE)))</f>
        <v>N/A</v>
      </c>
      <c r="AT255" t="str">
        <f>IF(ISBLANK(AI255),"N/A",AND(IF(AG255&lt;0,TRUE,FALSE),IF(AI255&lt;0.05,TRUE,FALSE)))</f>
        <v>N/A</v>
      </c>
      <c r="AU255" t="str">
        <f>IF(ISBLANK(AI255),"N/A",AI255&gt;0.05)</f>
        <v>N/A</v>
      </c>
      <c r="AV255" t="b">
        <f>IF(ISBLANK(AL255),"N/A",AND(IF(AJ255&gt;0,TRUE,FALSE),IF(AL255&lt;0.05,TRUE,FALSE)))</f>
        <v>0</v>
      </c>
      <c r="AW255" t="b">
        <f>IF(ISBLANK(AL255),"N/A",AND(IF(AJ255&lt;0,TRUE,FALSE),IF(AL255&lt;0.05,TRUE,FALSE)))</f>
        <v>1</v>
      </c>
      <c r="AX255" t="b">
        <f>IF(ISBLANK(AL255),"N/A",AL255&gt;0.05)</f>
        <v>0</v>
      </c>
      <c r="AY255" t="b">
        <f>IF(ISBLANK(AO255),"N/A",AND(IF(AM255&gt;0,TRUE,FALSE),IF(AO255&lt;0.05,TRUE,FALSE)))</f>
        <v>0</v>
      </c>
      <c r="AZ255" t="b">
        <f>IF(ISBLANK(AO255),"N/A",AND(IF(AM255&lt;0,TRUE,FALSE),IF(AO255&lt;0.05,TRUE,FALSE)))</f>
        <v>0</v>
      </c>
      <c r="BA255" t="b">
        <f>IF(ISBLANK(AO255),"N/A",AO255&gt;0.05)</f>
        <v>1</v>
      </c>
      <c r="BB255" t="b">
        <f>IF(ISBLANK(AR255),"N/A",AND(IF(AP255&gt;0,TRUE,FALSE),IF(AR255&lt;0.05,TRUE,FALSE)))</f>
        <v>0</v>
      </c>
      <c r="BC255" t="b">
        <f>IF(ISBLANK(AR255),"N/A",AND(IF(AP255&lt;0,TRUE,FALSE),IF(AR255&lt;0.05,TRUE,FALSE)))</f>
        <v>0</v>
      </c>
      <c r="BD255" t="b">
        <f>IF(ISBLANK(AR255),"N/A",AR255&gt;0.05)</f>
        <v>1</v>
      </c>
    </row>
    <row r="256" spans="1:56" x14ac:dyDescent="0.25">
      <c r="A256" t="str">
        <f>INDEX('Country and Variable Crosswalk'!B:B, MATCH('Urban Science Awareness 2015'!B256, 'Country and Variable Crosswalk'!A:A, 0))</f>
        <v>LTU</v>
      </c>
      <c r="B256" s="1">
        <v>440</v>
      </c>
      <c r="C256" t="s">
        <v>202</v>
      </c>
      <c r="D256" t="str">
        <f>INDEX('Country and Variable Crosswalk'!P:P, MATCH('Urban Science Awareness 2015'!C256, 'Country and Variable Crosswalk'!O:O, 0))</f>
        <v>Deforestation</v>
      </c>
      <c r="E256">
        <f>IF(AS256=TRUE, 1, 0)</f>
        <v>0</v>
      </c>
      <c r="F256">
        <f>IF(AT256=TRUE, 1, 0)</f>
        <v>0</v>
      </c>
      <c r="G256">
        <f>IF(AU256=TRUE, 1, 0)</f>
        <v>1</v>
      </c>
      <c r="H256">
        <f>IF(AV256=TRUE, 1, 0)</f>
        <v>0</v>
      </c>
      <c r="I256">
        <f>IF(AW256=TRUE, 1, 0)</f>
        <v>1</v>
      </c>
      <c r="J256">
        <f>IF(AX256=TRUE, 1, 0)</f>
        <v>0</v>
      </c>
      <c r="K256">
        <f>IF(AY256=TRUE, 1, 0)</f>
        <v>0</v>
      </c>
      <c r="L256">
        <f>IF(AZ256=TRUE, 1, 0)</f>
        <v>0</v>
      </c>
      <c r="M256">
        <f>IF(BA256=TRUE, 1, 0)</f>
        <v>1</v>
      </c>
      <c r="N256">
        <f>IF(BB256=TRUE, 1, 0)</f>
        <v>1</v>
      </c>
      <c r="O256">
        <f>IF(BC256=TRUE, 1, 0)</f>
        <v>0</v>
      </c>
      <c r="P256">
        <f>IF(BD256=TRUE, 1, 0)</f>
        <v>0</v>
      </c>
      <c r="Q256">
        <v>5.3104493738790959</v>
      </c>
      <c r="R256">
        <v>0.4794438228215574</v>
      </c>
      <c r="S256">
        <v>16.14671682118307</v>
      </c>
      <c r="T256">
        <v>0.6943159525933138</v>
      </c>
      <c r="U256">
        <v>36.353070144235403</v>
      </c>
      <c r="V256">
        <v>0.88453024945013969</v>
      </c>
      <c r="W256">
        <v>42.189763660702447</v>
      </c>
      <c r="X256">
        <v>0.84611809267751137</v>
      </c>
      <c r="Y256">
        <v>5.0720497775556161</v>
      </c>
      <c r="Z256">
        <v>0.69239171841874159</v>
      </c>
      <c r="AA256">
        <v>12.28602147083579</v>
      </c>
      <c r="AB256">
        <v>0.80591794480620638</v>
      </c>
      <c r="AC256">
        <v>34.627097814801537</v>
      </c>
      <c r="AD256">
        <v>1.1001117542747743</v>
      </c>
      <c r="AE256">
        <v>48.014830936807037</v>
      </c>
      <c r="AF256">
        <v>1.4878246913738928</v>
      </c>
      <c r="AG256">
        <v>-0.23839959632347973</v>
      </c>
      <c r="AH256">
        <v>0.84256096945230763</v>
      </c>
      <c r="AI256">
        <v>0.77721792225119057</v>
      </c>
      <c r="AJ256">
        <v>-3.8606953503472798</v>
      </c>
      <c r="AK256">
        <v>1.0654508039802384</v>
      </c>
      <c r="AL256">
        <v>2.9060694849268218E-4</v>
      </c>
      <c r="AM256">
        <v>-1.7259723294338656</v>
      </c>
      <c r="AN256">
        <v>1.489039256132225</v>
      </c>
      <c r="AO256">
        <v>0.24640805555079962</v>
      </c>
      <c r="AP256">
        <v>5.8250672761045905</v>
      </c>
      <c r="AQ256">
        <v>1.7827817953584255</v>
      </c>
      <c r="AR256">
        <v>1.0853890552487346E-3</v>
      </c>
      <c r="AS256" t="b">
        <f>IF(ISBLANK(AI256),"N/A",AND(IF(AG256&gt;0,TRUE,FALSE),IF(AI256&lt;0.05,TRUE,FALSE)))</f>
        <v>0</v>
      </c>
      <c r="AT256" t="b">
        <f>IF(ISBLANK(AI256),"N/A",AND(IF(AG256&lt;0,TRUE,FALSE),IF(AI256&lt;0.05,TRUE,FALSE)))</f>
        <v>0</v>
      </c>
      <c r="AU256" t="b">
        <f>IF(ISBLANK(AI256),"N/A",AI256&gt;0.05)</f>
        <v>1</v>
      </c>
      <c r="AV256" t="b">
        <f>IF(ISBLANK(AL256),"N/A",AND(IF(AJ256&gt;0,TRUE,FALSE),IF(AL256&lt;0.05,TRUE,FALSE)))</f>
        <v>0</v>
      </c>
      <c r="AW256" t="b">
        <f>IF(ISBLANK(AL256),"N/A",AND(IF(AJ256&lt;0,TRUE,FALSE),IF(AL256&lt;0.05,TRUE,FALSE)))</f>
        <v>1</v>
      </c>
      <c r="AX256" t="b">
        <f>IF(ISBLANK(AL256),"N/A",AL256&gt;0.05)</f>
        <v>0</v>
      </c>
      <c r="AY256" t="b">
        <f>IF(ISBLANK(AO256),"N/A",AND(IF(AM256&gt;0,TRUE,FALSE),IF(AO256&lt;0.05,TRUE,FALSE)))</f>
        <v>0</v>
      </c>
      <c r="AZ256" t="b">
        <f>IF(ISBLANK(AO256),"N/A",AND(IF(AM256&lt;0,TRUE,FALSE),IF(AO256&lt;0.05,TRUE,FALSE)))</f>
        <v>0</v>
      </c>
      <c r="BA256" t="b">
        <f>IF(ISBLANK(AO256),"N/A",AO256&gt;0.05)</f>
        <v>1</v>
      </c>
      <c r="BB256" t="b">
        <f>IF(ISBLANK(AR256),"N/A",AND(IF(AP256&gt;0,TRUE,FALSE),IF(AR256&lt;0.05,TRUE,FALSE)))</f>
        <v>1</v>
      </c>
      <c r="BC256" t="b">
        <f>IF(ISBLANK(AR256),"N/A",AND(IF(AP256&lt;0,TRUE,FALSE),IF(AR256&lt;0.05,TRUE,FALSE)))</f>
        <v>0</v>
      </c>
      <c r="BD256" t="b">
        <f>IF(ISBLANK(AR256),"N/A",AR256&gt;0.05)</f>
        <v>0</v>
      </c>
    </row>
    <row r="257" spans="1:56" x14ac:dyDescent="0.25">
      <c r="A257" t="str">
        <f>INDEX('Country and Variable Crosswalk'!B:B, MATCH('Urban Science Awareness 2015'!B257, 'Country and Variable Crosswalk'!A:A, 0))</f>
        <v>LUX</v>
      </c>
      <c r="B257" s="1">
        <v>442</v>
      </c>
      <c r="C257" t="s">
        <v>202</v>
      </c>
      <c r="D257" t="str">
        <f>INDEX('Country and Variable Crosswalk'!P:P, MATCH('Urban Science Awareness 2015'!C257, 'Country and Variable Crosswalk'!O:O, 0))</f>
        <v>Deforestation</v>
      </c>
      <c r="E257">
        <f>IF(AS257=TRUE, 1, 0)</f>
        <v>0</v>
      </c>
      <c r="F257">
        <f>IF(AT257=TRUE, 1, 0)</f>
        <v>1</v>
      </c>
      <c r="G257">
        <f>IF(AU257=TRUE, 1, 0)</f>
        <v>0</v>
      </c>
      <c r="H257">
        <f>IF(AV257=TRUE, 1, 0)</f>
        <v>0</v>
      </c>
      <c r="I257">
        <f>IF(AW257=TRUE, 1, 0)</f>
        <v>1</v>
      </c>
      <c r="J257">
        <f>IF(AX257=TRUE, 1, 0)</f>
        <v>0</v>
      </c>
      <c r="K257">
        <f>IF(AY257=TRUE, 1, 0)</f>
        <v>0</v>
      </c>
      <c r="L257">
        <f>IF(AZ257=TRUE, 1, 0)</f>
        <v>0</v>
      </c>
      <c r="M257">
        <f>IF(BA257=TRUE, 1, 0)</f>
        <v>1</v>
      </c>
      <c r="N257">
        <f>IF(BB257=TRUE, 1, 0)</f>
        <v>1</v>
      </c>
      <c r="O257">
        <f>IF(BC257=TRUE, 1, 0)</f>
        <v>0</v>
      </c>
      <c r="P257">
        <f>IF(BD257=TRUE, 1, 0)</f>
        <v>0</v>
      </c>
      <c r="Q257">
        <v>13.38762852879362</v>
      </c>
      <c r="R257">
        <v>0.62342752743517316</v>
      </c>
      <c r="S257">
        <v>21.083672621168279</v>
      </c>
      <c r="T257">
        <v>0.69176617535669926</v>
      </c>
      <c r="U257">
        <v>36.333111287877152</v>
      </c>
      <c r="V257">
        <v>0.89880975515567263</v>
      </c>
      <c r="W257">
        <v>29.195587562160959</v>
      </c>
      <c r="X257">
        <v>0.82038960016835016</v>
      </c>
      <c r="Y257">
        <v>7.7458025687732661</v>
      </c>
      <c r="Z257">
        <v>0.54107249097477117</v>
      </c>
      <c r="AA257">
        <v>15.61387356134529</v>
      </c>
      <c r="AB257">
        <v>0.80035087587797371</v>
      </c>
      <c r="AC257">
        <v>37.632873755625262</v>
      </c>
      <c r="AD257">
        <v>1.0884851165684868</v>
      </c>
      <c r="AE257">
        <v>39.00745011425618</v>
      </c>
      <c r="AF257">
        <v>1.0580214288493019</v>
      </c>
      <c r="AG257">
        <v>-5.6418259600203537</v>
      </c>
      <c r="AH257">
        <v>0.79194038876932238</v>
      </c>
      <c r="AI257">
        <v>1.0479808296057037E-12</v>
      </c>
      <c r="AJ257">
        <v>-5.4697990598229893</v>
      </c>
      <c r="AK257">
        <v>0.96804093037843941</v>
      </c>
      <c r="AL257">
        <v>1.6009358449068651E-8</v>
      </c>
      <c r="AM257">
        <v>1.2997624677481099</v>
      </c>
      <c r="AN257">
        <v>1.4847792236364654</v>
      </c>
      <c r="AO257">
        <v>0.381361159047165</v>
      </c>
      <c r="AP257">
        <v>9.8118625520952207</v>
      </c>
      <c r="AQ257">
        <v>1.281278678297052</v>
      </c>
      <c r="AR257">
        <v>1.8904554147131553E-14</v>
      </c>
      <c r="AS257" t="b">
        <f>IF(ISBLANK(AI257),"N/A",AND(IF(AG257&gt;0,TRUE,FALSE),IF(AI257&lt;0.05,TRUE,FALSE)))</f>
        <v>0</v>
      </c>
      <c r="AT257" t="b">
        <f>IF(ISBLANK(AI257),"N/A",AND(IF(AG257&lt;0,TRUE,FALSE),IF(AI257&lt;0.05,TRUE,FALSE)))</f>
        <v>1</v>
      </c>
      <c r="AU257" t="b">
        <f>IF(ISBLANK(AI257),"N/A",AI257&gt;0.05)</f>
        <v>0</v>
      </c>
      <c r="AV257" t="b">
        <f>IF(ISBLANK(AL257),"N/A",AND(IF(AJ257&gt;0,TRUE,FALSE),IF(AL257&lt;0.05,TRUE,FALSE)))</f>
        <v>0</v>
      </c>
      <c r="AW257" t="b">
        <f>IF(ISBLANK(AL257),"N/A",AND(IF(AJ257&lt;0,TRUE,FALSE),IF(AL257&lt;0.05,TRUE,FALSE)))</f>
        <v>1</v>
      </c>
      <c r="AX257" t="b">
        <f>IF(ISBLANK(AL257),"N/A",AL257&gt;0.05)</f>
        <v>0</v>
      </c>
      <c r="AY257" t="b">
        <f>IF(ISBLANK(AO257),"N/A",AND(IF(AM257&gt;0,TRUE,FALSE),IF(AO257&lt;0.05,TRUE,FALSE)))</f>
        <v>0</v>
      </c>
      <c r="AZ257" t="b">
        <f>IF(ISBLANK(AO257),"N/A",AND(IF(AM257&lt;0,TRUE,FALSE),IF(AO257&lt;0.05,TRUE,FALSE)))</f>
        <v>0</v>
      </c>
      <c r="BA257" t="b">
        <f>IF(ISBLANK(AO257),"N/A",AO257&gt;0.05)</f>
        <v>1</v>
      </c>
      <c r="BB257" t="b">
        <f>IF(ISBLANK(AR257),"N/A",AND(IF(AP257&gt;0,TRUE,FALSE),IF(AR257&lt;0.05,TRUE,FALSE)))</f>
        <v>1</v>
      </c>
      <c r="BC257" t="b">
        <f>IF(ISBLANK(AR257),"N/A",AND(IF(AP257&lt;0,TRUE,FALSE),IF(AR257&lt;0.05,TRUE,FALSE)))</f>
        <v>0</v>
      </c>
      <c r="BD257" t="b">
        <f>IF(ISBLANK(AR257),"N/A",AR257&gt;0.05)</f>
        <v>0</v>
      </c>
    </row>
    <row r="258" spans="1:56" x14ac:dyDescent="0.25">
      <c r="A258" t="str">
        <f>INDEX('Country and Variable Crosswalk'!B:B, MATCH('Urban Science Awareness 2015'!B258, 'Country and Variable Crosswalk'!A:A, 0))</f>
        <v>MAC</v>
      </c>
      <c r="B258" s="1">
        <v>446</v>
      </c>
      <c r="C258" t="s">
        <v>202</v>
      </c>
      <c r="D258" t="str">
        <f>INDEX('Country and Variable Crosswalk'!P:P, MATCH('Urban Science Awareness 2015'!C258, 'Country and Variable Crosswalk'!O:O, 0))</f>
        <v>Deforestation</v>
      </c>
      <c r="E258">
        <f>IF(AS258=TRUE, 1, 0)</f>
        <v>0</v>
      </c>
      <c r="F258">
        <f>IF(AT258=TRUE, 1, 0)</f>
        <v>0</v>
      </c>
      <c r="G258">
        <f>IF(AU258=TRUE, 1, 0)</f>
        <v>0</v>
      </c>
      <c r="H258">
        <f>IF(AV258=TRUE, 1, 0)</f>
        <v>0</v>
      </c>
      <c r="I258">
        <f>IF(AW258=TRUE, 1, 0)</f>
        <v>0</v>
      </c>
      <c r="J258">
        <f>IF(AX258=TRUE, 1, 0)</f>
        <v>0</v>
      </c>
      <c r="K258">
        <f>IF(AY258=TRUE, 1, 0)</f>
        <v>0</v>
      </c>
      <c r="L258">
        <f>IF(AZ258=TRUE, 1, 0)</f>
        <v>0</v>
      </c>
      <c r="M258">
        <f>IF(BA258=TRUE, 1, 0)</f>
        <v>0</v>
      </c>
      <c r="N258">
        <f>IF(BB258=TRUE, 1, 0)</f>
        <v>0</v>
      </c>
      <c r="O258">
        <f>IF(BC258=TRUE, 1, 0)</f>
        <v>0</v>
      </c>
      <c r="P258">
        <f>IF(BD258=TRUE, 1, 0)</f>
        <v>0</v>
      </c>
      <c r="Q258">
        <v>0</v>
      </c>
      <c r="S258">
        <v>0</v>
      </c>
      <c r="U258">
        <v>0</v>
      </c>
      <c r="W258">
        <v>0</v>
      </c>
      <c r="Y258">
        <v>3.758372057766409</v>
      </c>
      <c r="Z258">
        <v>0.27732460044159468</v>
      </c>
      <c r="AA258">
        <v>11.82500259524328</v>
      </c>
      <c r="AB258">
        <v>0.45767081851378644</v>
      </c>
      <c r="AC258">
        <v>53.141907680186293</v>
      </c>
      <c r="AD258">
        <v>0.7375088546809242</v>
      </c>
      <c r="AE258">
        <v>31.27471766680404</v>
      </c>
      <c r="AF258">
        <v>0.71031495976056436</v>
      </c>
      <c r="AG258">
        <v>0</v>
      </c>
      <c r="AJ258">
        <v>0</v>
      </c>
      <c r="AM258">
        <v>0</v>
      </c>
      <c r="AP258">
        <v>0</v>
      </c>
      <c r="AS258" t="str">
        <f>IF(ISBLANK(AI258),"N/A",AND(IF(AG258&gt;0,TRUE,FALSE),IF(AI258&lt;0.05,TRUE,FALSE)))</f>
        <v>N/A</v>
      </c>
      <c r="AT258" t="str">
        <f>IF(ISBLANK(AI258),"N/A",AND(IF(AG258&lt;0,TRUE,FALSE),IF(AI258&lt;0.05,TRUE,FALSE)))</f>
        <v>N/A</v>
      </c>
      <c r="AU258" t="str">
        <f>IF(ISBLANK(AI258),"N/A",AI258&gt;0.05)</f>
        <v>N/A</v>
      </c>
      <c r="AV258" t="str">
        <f>IF(ISBLANK(AL258),"N/A",AND(IF(AJ258&gt;0,TRUE,FALSE),IF(AL258&lt;0.05,TRUE,FALSE)))</f>
        <v>N/A</v>
      </c>
      <c r="AW258" t="str">
        <f>IF(ISBLANK(AL258),"N/A",AND(IF(AJ258&lt;0,TRUE,FALSE),IF(AL258&lt;0.05,TRUE,FALSE)))</f>
        <v>N/A</v>
      </c>
      <c r="AX258" t="str">
        <f>IF(ISBLANK(AL258),"N/A",AL258&gt;0.05)</f>
        <v>N/A</v>
      </c>
      <c r="AY258" t="str">
        <f>IF(ISBLANK(AO258),"N/A",AND(IF(AM258&gt;0,TRUE,FALSE),IF(AO258&lt;0.05,TRUE,FALSE)))</f>
        <v>N/A</v>
      </c>
      <c r="AZ258" t="str">
        <f>IF(ISBLANK(AO258),"N/A",AND(IF(AM258&lt;0,TRUE,FALSE),IF(AO258&lt;0.05,TRUE,FALSE)))</f>
        <v>N/A</v>
      </c>
      <c r="BA258" t="str">
        <f>IF(ISBLANK(AO258),"N/A",AO258&gt;0.05)</f>
        <v>N/A</v>
      </c>
      <c r="BB258" t="str">
        <f>IF(ISBLANK(AR258),"N/A",AND(IF(AP258&gt;0,TRUE,FALSE),IF(AR258&lt;0.05,TRUE,FALSE)))</f>
        <v>N/A</v>
      </c>
      <c r="BC258" t="str">
        <f>IF(ISBLANK(AR258),"N/A",AND(IF(AP258&lt;0,TRUE,FALSE),IF(AR258&lt;0.05,TRUE,FALSE)))</f>
        <v>N/A</v>
      </c>
      <c r="BD258" t="str">
        <f>IF(ISBLANK(AR258),"N/A",AR258&gt;0.05)</f>
        <v>N/A</v>
      </c>
    </row>
    <row r="259" spans="1:56" x14ac:dyDescent="0.25">
      <c r="A259" t="str">
        <f>INDEX('Country and Variable Crosswalk'!B:B, MATCH('Urban Science Awareness 2015'!B259, 'Country and Variable Crosswalk'!A:A, 0))</f>
        <v>MLT</v>
      </c>
      <c r="B259" s="1">
        <v>470</v>
      </c>
      <c r="C259" t="s">
        <v>202</v>
      </c>
      <c r="D259" t="str">
        <f>INDEX('Country and Variable Crosswalk'!P:P, MATCH('Urban Science Awareness 2015'!C259, 'Country and Variable Crosswalk'!O:O, 0))</f>
        <v>Deforestation</v>
      </c>
      <c r="E259">
        <f>IF(AS259=TRUE, 1, 0)</f>
        <v>0</v>
      </c>
      <c r="F259">
        <f>IF(AT259=TRUE, 1, 0)</f>
        <v>0</v>
      </c>
      <c r="G259">
        <f>IF(AU259=TRUE, 1, 0)</f>
        <v>0</v>
      </c>
      <c r="H259">
        <f>IF(AV259=TRUE, 1, 0)</f>
        <v>0</v>
      </c>
      <c r="I259">
        <f>IF(AW259=TRUE, 1, 0)</f>
        <v>0</v>
      </c>
      <c r="J259">
        <f>IF(AX259=TRUE, 1, 0)</f>
        <v>0</v>
      </c>
      <c r="K259">
        <f>IF(AY259=TRUE, 1, 0)</f>
        <v>0</v>
      </c>
      <c r="L259">
        <f>IF(AZ259=TRUE, 1, 0)</f>
        <v>0</v>
      </c>
      <c r="M259">
        <f>IF(BA259=TRUE, 1, 0)</f>
        <v>0</v>
      </c>
      <c r="N259">
        <f>IF(BB259=TRUE, 1, 0)</f>
        <v>0</v>
      </c>
      <c r="O259">
        <f>IF(BC259=TRUE, 1, 0)</f>
        <v>0</v>
      </c>
      <c r="P259">
        <f>IF(BD259=TRUE, 1, 0)</f>
        <v>0</v>
      </c>
      <c r="Q259">
        <v>7.3331151381246054</v>
      </c>
      <c r="R259">
        <v>0.48040698790996816</v>
      </c>
      <c r="S259">
        <v>15.42607261841381</v>
      </c>
      <c r="T259">
        <v>0.59337309543263017</v>
      </c>
      <c r="U259">
        <v>31.039568466670531</v>
      </c>
      <c r="V259">
        <v>0.90270673284380198</v>
      </c>
      <c r="W259">
        <v>46.201243776791067</v>
      </c>
      <c r="X259">
        <v>0.8046504045971824</v>
      </c>
      <c r="Y259">
        <v>0</v>
      </c>
      <c r="AA259">
        <v>0</v>
      </c>
      <c r="AC259">
        <v>0</v>
      </c>
      <c r="AE259">
        <v>0</v>
      </c>
      <c r="AG259">
        <v>0</v>
      </c>
      <c r="AJ259">
        <v>0</v>
      </c>
      <c r="AM259">
        <v>0</v>
      </c>
      <c r="AP259">
        <v>0</v>
      </c>
      <c r="AS259" t="str">
        <f>IF(ISBLANK(AI259),"N/A",AND(IF(AG259&gt;0,TRUE,FALSE),IF(AI259&lt;0.05,TRUE,FALSE)))</f>
        <v>N/A</v>
      </c>
      <c r="AT259" t="str">
        <f>IF(ISBLANK(AI259),"N/A",AND(IF(AG259&lt;0,TRUE,FALSE),IF(AI259&lt;0.05,TRUE,FALSE)))</f>
        <v>N/A</v>
      </c>
      <c r="AU259" t="str">
        <f>IF(ISBLANK(AI259),"N/A",AI259&gt;0.05)</f>
        <v>N/A</v>
      </c>
      <c r="AV259" t="str">
        <f>IF(ISBLANK(AL259),"N/A",AND(IF(AJ259&gt;0,TRUE,FALSE),IF(AL259&lt;0.05,TRUE,FALSE)))</f>
        <v>N/A</v>
      </c>
      <c r="AW259" t="str">
        <f>IF(ISBLANK(AL259),"N/A",AND(IF(AJ259&lt;0,TRUE,FALSE),IF(AL259&lt;0.05,TRUE,FALSE)))</f>
        <v>N/A</v>
      </c>
      <c r="AX259" t="str">
        <f>IF(ISBLANK(AL259),"N/A",AL259&gt;0.05)</f>
        <v>N/A</v>
      </c>
      <c r="AY259" t="str">
        <f>IF(ISBLANK(AO259),"N/A",AND(IF(AM259&gt;0,TRUE,FALSE),IF(AO259&lt;0.05,TRUE,FALSE)))</f>
        <v>N/A</v>
      </c>
      <c r="AZ259" t="str">
        <f>IF(ISBLANK(AO259),"N/A",AND(IF(AM259&lt;0,TRUE,FALSE),IF(AO259&lt;0.05,TRUE,FALSE)))</f>
        <v>N/A</v>
      </c>
      <c r="BA259" t="str">
        <f>IF(ISBLANK(AO259),"N/A",AO259&gt;0.05)</f>
        <v>N/A</v>
      </c>
      <c r="BB259" t="str">
        <f>IF(ISBLANK(AR259),"N/A",AND(IF(AP259&gt;0,TRUE,FALSE),IF(AR259&lt;0.05,TRUE,FALSE)))</f>
        <v>N/A</v>
      </c>
      <c r="BC259" t="str">
        <f>IF(ISBLANK(AR259),"N/A",AND(IF(AP259&lt;0,TRUE,FALSE),IF(AR259&lt;0.05,TRUE,FALSE)))</f>
        <v>N/A</v>
      </c>
      <c r="BD259" t="str">
        <f>IF(ISBLANK(AR259),"N/A",AR259&gt;0.05)</f>
        <v>N/A</v>
      </c>
    </row>
    <row r="260" spans="1:56" x14ac:dyDescent="0.25">
      <c r="A260" t="str">
        <f>INDEX('Country and Variable Crosswalk'!B:B, MATCH('Urban Science Awareness 2015'!B260, 'Country and Variable Crosswalk'!A:A, 0))</f>
        <v>MEX</v>
      </c>
      <c r="B260" s="1">
        <v>484</v>
      </c>
      <c r="C260" t="s">
        <v>202</v>
      </c>
      <c r="D260" t="str">
        <f>INDEX('Country and Variable Crosswalk'!P:P, MATCH('Urban Science Awareness 2015'!C260, 'Country and Variable Crosswalk'!O:O, 0))</f>
        <v>Deforestation</v>
      </c>
      <c r="E260">
        <f>IF(AS260=TRUE, 1, 0)</f>
        <v>0</v>
      </c>
      <c r="F260">
        <f>IF(AT260=TRUE, 1, 0)</f>
        <v>0</v>
      </c>
      <c r="G260">
        <f>IF(AU260=TRUE, 1, 0)</f>
        <v>1</v>
      </c>
      <c r="H260">
        <f>IF(AV260=TRUE, 1, 0)</f>
        <v>0</v>
      </c>
      <c r="I260">
        <f>IF(AW260=TRUE, 1, 0)</f>
        <v>1</v>
      </c>
      <c r="J260">
        <f>IF(AX260=TRUE, 1, 0)</f>
        <v>0</v>
      </c>
      <c r="K260">
        <f>IF(AY260=TRUE, 1, 0)</f>
        <v>0</v>
      </c>
      <c r="L260">
        <f>IF(AZ260=TRUE, 1, 0)</f>
        <v>0</v>
      </c>
      <c r="M260">
        <f>IF(BA260=TRUE, 1, 0)</f>
        <v>1</v>
      </c>
      <c r="N260">
        <f>IF(BB260=TRUE, 1, 0)</f>
        <v>1</v>
      </c>
      <c r="O260">
        <f>IF(BC260=TRUE, 1, 0)</f>
        <v>0</v>
      </c>
      <c r="P260">
        <f>IF(BD260=TRUE, 1, 0)</f>
        <v>0</v>
      </c>
      <c r="Q260">
        <v>6.5283185786331304</v>
      </c>
      <c r="R260">
        <v>0.58342663853961751</v>
      </c>
      <c r="S260">
        <v>20.608361460226199</v>
      </c>
      <c r="T260">
        <v>0.92314833980031541</v>
      </c>
      <c r="U260">
        <v>45.096557685408122</v>
      </c>
      <c r="V260">
        <v>0.93758394616928709</v>
      </c>
      <c r="W260">
        <v>27.76676227573255</v>
      </c>
      <c r="X260">
        <v>1.0836750001448092</v>
      </c>
      <c r="Y260">
        <v>5.1165089140547684</v>
      </c>
      <c r="Z260">
        <v>0.51622745306803286</v>
      </c>
      <c r="AA260">
        <v>17.69700056132141</v>
      </c>
      <c r="AB260">
        <v>0.92310836094912796</v>
      </c>
      <c r="AC260">
        <v>46.27829986317515</v>
      </c>
      <c r="AD260">
        <v>1.0325473615604563</v>
      </c>
      <c r="AE260">
        <v>30.908190661448678</v>
      </c>
      <c r="AF260">
        <v>1.0624586567810212</v>
      </c>
      <c r="AG260">
        <v>-1.411809664578362</v>
      </c>
      <c r="AH260">
        <v>0.75339194574990487</v>
      </c>
      <c r="AI260">
        <v>6.0938995164643482E-2</v>
      </c>
      <c r="AJ260">
        <v>-2.911360898904789</v>
      </c>
      <c r="AK260">
        <v>1.3065167246364915</v>
      </c>
      <c r="AL260">
        <v>2.5857982417448556E-2</v>
      </c>
      <c r="AM260">
        <v>1.1817421777670276</v>
      </c>
      <c r="AN260">
        <v>1.4543618588740623</v>
      </c>
      <c r="AO260">
        <v>0.41647593128829313</v>
      </c>
      <c r="AP260">
        <v>3.1414283857161287</v>
      </c>
      <c r="AQ260">
        <v>1.4971450390499712</v>
      </c>
      <c r="AR260">
        <v>3.5880483472928305E-2</v>
      </c>
      <c r="AS260" t="b">
        <f>IF(ISBLANK(AI260),"N/A",AND(IF(AG260&gt;0,TRUE,FALSE),IF(AI260&lt;0.05,TRUE,FALSE)))</f>
        <v>0</v>
      </c>
      <c r="AT260" t="b">
        <f>IF(ISBLANK(AI260),"N/A",AND(IF(AG260&lt;0,TRUE,FALSE),IF(AI260&lt;0.05,TRUE,FALSE)))</f>
        <v>0</v>
      </c>
      <c r="AU260" t="b">
        <f>IF(ISBLANK(AI260),"N/A",AI260&gt;0.05)</f>
        <v>1</v>
      </c>
      <c r="AV260" t="b">
        <f>IF(ISBLANK(AL260),"N/A",AND(IF(AJ260&gt;0,TRUE,FALSE),IF(AL260&lt;0.05,TRUE,FALSE)))</f>
        <v>0</v>
      </c>
      <c r="AW260" t="b">
        <f>IF(ISBLANK(AL260),"N/A",AND(IF(AJ260&lt;0,TRUE,FALSE),IF(AL260&lt;0.05,TRUE,FALSE)))</f>
        <v>1</v>
      </c>
      <c r="AX260" t="b">
        <f>IF(ISBLANK(AL260),"N/A",AL260&gt;0.05)</f>
        <v>0</v>
      </c>
      <c r="AY260" t="b">
        <f>IF(ISBLANK(AO260),"N/A",AND(IF(AM260&gt;0,TRUE,FALSE),IF(AO260&lt;0.05,TRUE,FALSE)))</f>
        <v>0</v>
      </c>
      <c r="AZ260" t="b">
        <f>IF(ISBLANK(AO260),"N/A",AND(IF(AM260&lt;0,TRUE,FALSE),IF(AO260&lt;0.05,TRUE,FALSE)))</f>
        <v>0</v>
      </c>
      <c r="BA260" t="b">
        <f>IF(ISBLANK(AO260),"N/A",AO260&gt;0.05)</f>
        <v>1</v>
      </c>
      <c r="BB260" t="b">
        <f>IF(ISBLANK(AR260),"N/A",AND(IF(AP260&gt;0,TRUE,FALSE),IF(AR260&lt;0.05,TRUE,FALSE)))</f>
        <v>1</v>
      </c>
      <c r="BC260" t="b">
        <f>IF(ISBLANK(AR260),"N/A",AND(IF(AP260&lt;0,TRUE,FALSE),IF(AR260&lt;0.05,TRUE,FALSE)))</f>
        <v>0</v>
      </c>
      <c r="BD260" t="b">
        <f>IF(ISBLANK(AR260),"N/A",AR260&gt;0.05)</f>
        <v>0</v>
      </c>
    </row>
    <row r="261" spans="1:56" x14ac:dyDescent="0.25">
      <c r="A261" t="str">
        <f>INDEX('Country and Variable Crosswalk'!B:B, MATCH('Urban Science Awareness 2015'!B261, 'Country and Variable Crosswalk'!A:A, 0))</f>
        <v>MDA</v>
      </c>
      <c r="B261" s="1">
        <v>498</v>
      </c>
      <c r="C261" t="s">
        <v>202</v>
      </c>
      <c r="D261" t="str">
        <f>INDEX('Country and Variable Crosswalk'!P:P, MATCH('Urban Science Awareness 2015'!C261, 'Country and Variable Crosswalk'!O:O, 0))</f>
        <v>Deforestation</v>
      </c>
      <c r="E261">
        <f>IF(AS261=TRUE, 1, 0)</f>
        <v>0</v>
      </c>
      <c r="F261">
        <f>IF(AT261=TRUE, 1, 0)</f>
        <v>0</v>
      </c>
      <c r="G261">
        <f>IF(AU261=TRUE, 1, 0)</f>
        <v>0</v>
      </c>
      <c r="H261">
        <f>IF(AV261=TRUE, 1, 0)</f>
        <v>0</v>
      </c>
      <c r="I261">
        <f>IF(AW261=TRUE, 1, 0)</f>
        <v>1</v>
      </c>
      <c r="J261">
        <f>IF(AX261=TRUE, 1, 0)</f>
        <v>0</v>
      </c>
      <c r="K261">
        <f>IF(AY261=TRUE, 1, 0)</f>
        <v>0</v>
      </c>
      <c r="L261">
        <f>IF(AZ261=TRUE, 1, 0)</f>
        <v>0</v>
      </c>
      <c r="M261">
        <f>IF(BA261=TRUE, 1, 0)</f>
        <v>1</v>
      </c>
      <c r="N261">
        <f>IF(BB261=TRUE, 1, 0)</f>
        <v>0</v>
      </c>
      <c r="O261">
        <f>IF(BC261=TRUE, 1, 0)</f>
        <v>0</v>
      </c>
      <c r="P261">
        <f>IF(BD261=TRUE, 1, 0)</f>
        <v>1</v>
      </c>
      <c r="Q261">
        <v>3.9106612638313689</v>
      </c>
      <c r="R261">
        <v>0.31471523720542055</v>
      </c>
      <c r="S261">
        <v>15.07775628889649</v>
      </c>
      <c r="T261">
        <v>0.70670342413745846</v>
      </c>
      <c r="U261">
        <v>30.098636111522541</v>
      </c>
      <c r="V261">
        <v>0.77598848803170695</v>
      </c>
      <c r="W261">
        <v>50.912946335749609</v>
      </c>
      <c r="X261">
        <v>1.0131505850213509</v>
      </c>
      <c r="Y261">
        <v>0</v>
      </c>
      <c r="AA261">
        <v>11.79000651385924</v>
      </c>
      <c r="AB261">
        <v>1.1788136401310005</v>
      </c>
      <c r="AC261">
        <v>30.412337613573321</v>
      </c>
      <c r="AD261">
        <v>1.5739725540135538</v>
      </c>
      <c r="AE261">
        <v>55.024474063460929</v>
      </c>
      <c r="AF261">
        <v>2.4246600654264796</v>
      </c>
      <c r="AG261">
        <v>0</v>
      </c>
      <c r="AJ261">
        <v>-3.2877497750372502</v>
      </c>
      <c r="AK261">
        <v>1.4491366265936922</v>
      </c>
      <c r="AL261">
        <v>2.3282649148561898E-2</v>
      </c>
      <c r="AM261">
        <v>0.31370150205077962</v>
      </c>
      <c r="AN261">
        <v>1.8458457248562434</v>
      </c>
      <c r="AO261">
        <v>0.86504944972369713</v>
      </c>
      <c r="AP261">
        <v>4.1115277277113194</v>
      </c>
      <c r="AQ261">
        <v>2.9309047425894161</v>
      </c>
      <c r="AR261">
        <v>0.16067093497069629</v>
      </c>
      <c r="AS261" t="str">
        <f>IF(ISBLANK(AI261),"N/A",AND(IF(AG261&gt;0,TRUE,FALSE),IF(AI261&lt;0.05,TRUE,FALSE)))</f>
        <v>N/A</v>
      </c>
      <c r="AT261" t="str">
        <f>IF(ISBLANK(AI261),"N/A",AND(IF(AG261&lt;0,TRUE,FALSE),IF(AI261&lt;0.05,TRUE,FALSE)))</f>
        <v>N/A</v>
      </c>
      <c r="AU261" t="str">
        <f>IF(ISBLANK(AI261),"N/A",AI261&gt;0.05)</f>
        <v>N/A</v>
      </c>
      <c r="AV261" t="b">
        <f>IF(ISBLANK(AL261),"N/A",AND(IF(AJ261&gt;0,TRUE,FALSE),IF(AL261&lt;0.05,TRUE,FALSE)))</f>
        <v>0</v>
      </c>
      <c r="AW261" t="b">
        <f>IF(ISBLANK(AL261),"N/A",AND(IF(AJ261&lt;0,TRUE,FALSE),IF(AL261&lt;0.05,TRUE,FALSE)))</f>
        <v>1</v>
      </c>
      <c r="AX261" t="b">
        <f>IF(ISBLANK(AL261),"N/A",AL261&gt;0.05)</f>
        <v>0</v>
      </c>
      <c r="AY261" t="b">
        <f>IF(ISBLANK(AO261),"N/A",AND(IF(AM261&gt;0,TRUE,FALSE),IF(AO261&lt;0.05,TRUE,FALSE)))</f>
        <v>0</v>
      </c>
      <c r="AZ261" t="b">
        <f>IF(ISBLANK(AO261),"N/A",AND(IF(AM261&lt;0,TRUE,FALSE),IF(AO261&lt;0.05,TRUE,FALSE)))</f>
        <v>0</v>
      </c>
      <c r="BA261" t="b">
        <f>IF(ISBLANK(AO261),"N/A",AO261&gt;0.05)</f>
        <v>1</v>
      </c>
      <c r="BB261" t="b">
        <f>IF(ISBLANK(AR261),"N/A",AND(IF(AP261&gt;0,TRUE,FALSE),IF(AR261&lt;0.05,TRUE,FALSE)))</f>
        <v>0</v>
      </c>
      <c r="BC261" t="b">
        <f>IF(ISBLANK(AR261),"N/A",AND(IF(AP261&lt;0,TRUE,FALSE),IF(AR261&lt;0.05,TRUE,FALSE)))</f>
        <v>0</v>
      </c>
      <c r="BD261" t="b">
        <f>IF(ISBLANK(AR261),"N/A",AR261&gt;0.05)</f>
        <v>1</v>
      </c>
    </row>
    <row r="262" spans="1:56" x14ac:dyDescent="0.25">
      <c r="A262" t="str">
        <f>INDEX('Country and Variable Crosswalk'!B:B, MATCH('Urban Science Awareness 2015'!B262, 'Country and Variable Crosswalk'!A:A, 0))</f>
        <v>MNE</v>
      </c>
      <c r="B262" s="1">
        <v>499</v>
      </c>
      <c r="C262" t="s">
        <v>202</v>
      </c>
      <c r="D262" t="str">
        <f>INDEX('Country and Variable Crosswalk'!P:P, MATCH('Urban Science Awareness 2015'!C262, 'Country and Variable Crosswalk'!O:O, 0))</f>
        <v>Deforestation</v>
      </c>
      <c r="E262">
        <f>IF(AS262=TRUE, 1, 0)</f>
        <v>0</v>
      </c>
      <c r="F262">
        <f>IF(AT262=TRUE, 1, 0)</f>
        <v>0</v>
      </c>
      <c r="G262">
        <f>IF(AU262=TRUE, 1, 0)</f>
        <v>1</v>
      </c>
      <c r="H262">
        <f>IF(AV262=TRUE, 1, 0)</f>
        <v>1</v>
      </c>
      <c r="I262">
        <f>IF(AW262=TRUE, 1, 0)</f>
        <v>0</v>
      </c>
      <c r="J262">
        <f>IF(AX262=TRUE, 1, 0)</f>
        <v>0</v>
      </c>
      <c r="K262">
        <f>IF(AY262=TRUE, 1, 0)</f>
        <v>0</v>
      </c>
      <c r="L262">
        <f>IF(AZ262=TRUE, 1, 0)</f>
        <v>0</v>
      </c>
      <c r="M262">
        <f>IF(BA262=TRUE, 1, 0)</f>
        <v>1</v>
      </c>
      <c r="N262">
        <f>IF(BB262=TRUE, 1, 0)</f>
        <v>0</v>
      </c>
      <c r="O262">
        <f>IF(BC262=TRUE, 1, 0)</f>
        <v>1</v>
      </c>
      <c r="P262">
        <f>IF(BD262=TRUE, 1, 0)</f>
        <v>0</v>
      </c>
      <c r="Q262">
        <v>9.0748978516530112</v>
      </c>
      <c r="R262">
        <v>0.41294235505207466</v>
      </c>
      <c r="S262">
        <v>19.78938899299628</v>
      </c>
      <c r="T262">
        <v>0.60189195775444715</v>
      </c>
      <c r="U262">
        <v>35.311937308850581</v>
      </c>
      <c r="V262">
        <v>0.86413152408264049</v>
      </c>
      <c r="W262">
        <v>35.823775846500133</v>
      </c>
      <c r="X262">
        <v>0.84197242325637289</v>
      </c>
      <c r="Y262">
        <v>8.9287813007934709</v>
      </c>
      <c r="Z262">
        <v>0.71093954321346808</v>
      </c>
      <c r="AA262">
        <v>22.398546159634218</v>
      </c>
      <c r="AB262">
        <v>1.0136928048179237</v>
      </c>
      <c r="AC262">
        <v>37.244503486709348</v>
      </c>
      <c r="AD262">
        <v>1.4438328388055079</v>
      </c>
      <c r="AE262">
        <v>31.428169052862959</v>
      </c>
      <c r="AF262">
        <v>1.2392168286196656</v>
      </c>
      <c r="AG262">
        <v>-0.14611655085954034</v>
      </c>
      <c r="AH262">
        <v>0.86066505935637894</v>
      </c>
      <c r="AI262">
        <v>0.86518970166034981</v>
      </c>
      <c r="AJ262">
        <v>2.6091571666379387</v>
      </c>
      <c r="AK262">
        <v>1.211661876712206</v>
      </c>
      <c r="AL262">
        <v>3.1289557512773944E-2</v>
      </c>
      <c r="AM262">
        <v>1.9325661778587673</v>
      </c>
      <c r="AN262">
        <v>1.699193392076358</v>
      </c>
      <c r="AO262">
        <v>0.2553948105428781</v>
      </c>
      <c r="AP262">
        <v>-4.3956067936371745</v>
      </c>
      <c r="AQ262">
        <v>1.4856241299220649</v>
      </c>
      <c r="AR262">
        <v>3.0887851528379052E-3</v>
      </c>
      <c r="AS262" t="b">
        <f>IF(ISBLANK(AI262),"N/A",AND(IF(AG262&gt;0,TRUE,FALSE),IF(AI262&lt;0.05,TRUE,FALSE)))</f>
        <v>0</v>
      </c>
      <c r="AT262" t="b">
        <f>IF(ISBLANK(AI262),"N/A",AND(IF(AG262&lt;0,TRUE,FALSE),IF(AI262&lt;0.05,TRUE,FALSE)))</f>
        <v>0</v>
      </c>
      <c r="AU262" t="b">
        <f>IF(ISBLANK(AI262),"N/A",AI262&gt;0.05)</f>
        <v>1</v>
      </c>
      <c r="AV262" t="b">
        <f>IF(ISBLANK(AL262),"N/A",AND(IF(AJ262&gt;0,TRUE,FALSE),IF(AL262&lt;0.05,TRUE,FALSE)))</f>
        <v>1</v>
      </c>
      <c r="AW262" t="b">
        <f>IF(ISBLANK(AL262),"N/A",AND(IF(AJ262&lt;0,TRUE,FALSE),IF(AL262&lt;0.05,TRUE,FALSE)))</f>
        <v>0</v>
      </c>
      <c r="AX262" t="b">
        <f>IF(ISBLANK(AL262),"N/A",AL262&gt;0.05)</f>
        <v>0</v>
      </c>
      <c r="AY262" t="b">
        <f>IF(ISBLANK(AO262),"N/A",AND(IF(AM262&gt;0,TRUE,FALSE),IF(AO262&lt;0.05,TRUE,FALSE)))</f>
        <v>0</v>
      </c>
      <c r="AZ262" t="b">
        <f>IF(ISBLANK(AO262),"N/A",AND(IF(AM262&lt;0,TRUE,FALSE),IF(AO262&lt;0.05,TRUE,FALSE)))</f>
        <v>0</v>
      </c>
      <c r="BA262" t="b">
        <f>IF(ISBLANK(AO262),"N/A",AO262&gt;0.05)</f>
        <v>1</v>
      </c>
      <c r="BB262" t="b">
        <f>IF(ISBLANK(AR262),"N/A",AND(IF(AP262&gt;0,TRUE,FALSE),IF(AR262&lt;0.05,TRUE,FALSE)))</f>
        <v>0</v>
      </c>
      <c r="BC262" t="b">
        <f>IF(ISBLANK(AR262),"N/A",AND(IF(AP262&lt;0,TRUE,FALSE),IF(AR262&lt;0.05,TRUE,FALSE)))</f>
        <v>1</v>
      </c>
      <c r="BD262" t="b">
        <f>IF(ISBLANK(AR262),"N/A",AR262&gt;0.05)</f>
        <v>0</v>
      </c>
    </row>
    <row r="263" spans="1:56" x14ac:dyDescent="0.25">
      <c r="A263" t="str">
        <f>INDEX('Country and Variable Crosswalk'!B:B, MATCH('Urban Science Awareness 2015'!B263, 'Country and Variable Crosswalk'!A:A, 0))</f>
        <v>NLD</v>
      </c>
      <c r="B263" s="1">
        <v>528</v>
      </c>
      <c r="C263" t="s">
        <v>202</v>
      </c>
      <c r="D263" t="str">
        <f>INDEX('Country and Variable Crosswalk'!P:P, MATCH('Urban Science Awareness 2015'!C263, 'Country and Variable Crosswalk'!O:O, 0))</f>
        <v>Deforestation</v>
      </c>
      <c r="E263">
        <f>IF(AS263=TRUE, 1, 0)</f>
        <v>0</v>
      </c>
      <c r="F263">
        <f>IF(AT263=TRUE, 1, 0)</f>
        <v>1</v>
      </c>
      <c r="G263">
        <f>IF(AU263=TRUE, 1, 0)</f>
        <v>0</v>
      </c>
      <c r="H263">
        <f>IF(AV263=TRUE, 1, 0)</f>
        <v>0</v>
      </c>
      <c r="I263">
        <f>IF(AW263=TRUE, 1, 0)</f>
        <v>0</v>
      </c>
      <c r="J263">
        <f>IF(AX263=TRUE, 1, 0)</f>
        <v>1</v>
      </c>
      <c r="K263">
        <f>IF(AY263=TRUE, 1, 0)</f>
        <v>0</v>
      </c>
      <c r="L263">
        <f>IF(AZ263=TRUE, 1, 0)</f>
        <v>0</v>
      </c>
      <c r="M263">
        <f>IF(BA263=TRUE, 1, 0)</f>
        <v>1</v>
      </c>
      <c r="N263">
        <f>IF(BB263=TRUE, 1, 0)</f>
        <v>1</v>
      </c>
      <c r="O263">
        <f>IF(BC263=TRUE, 1, 0)</f>
        <v>0</v>
      </c>
      <c r="P263">
        <f>IF(BD263=TRUE, 1, 0)</f>
        <v>0</v>
      </c>
      <c r="Q263">
        <v>6.159486411343555</v>
      </c>
      <c r="R263">
        <v>0.65851719240511042</v>
      </c>
      <c r="S263">
        <v>19.41937526025297</v>
      </c>
      <c r="T263">
        <v>1.0579993550455378</v>
      </c>
      <c r="U263">
        <v>53.845917214992191</v>
      </c>
      <c r="V263">
        <v>1.2628811348346418</v>
      </c>
      <c r="W263">
        <v>20.575221113411281</v>
      </c>
      <c r="X263">
        <v>1.0762930221218745</v>
      </c>
      <c r="Y263">
        <v>3.4995628366715832</v>
      </c>
      <c r="Z263">
        <v>0.77628042961605781</v>
      </c>
      <c r="AA263">
        <v>15.38756806660175</v>
      </c>
      <c r="AB263">
        <v>2.0246379684231433</v>
      </c>
      <c r="AC263">
        <v>52.464797097712349</v>
      </c>
      <c r="AD263">
        <v>2.4088575195826021</v>
      </c>
      <c r="AE263">
        <v>28.64807199901432</v>
      </c>
      <c r="AF263">
        <v>1.924186358316329</v>
      </c>
      <c r="AG263">
        <v>-2.6599235746719718</v>
      </c>
      <c r="AH263">
        <v>1.0115034535888352</v>
      </c>
      <c r="AI263">
        <v>8.5466970586705032E-3</v>
      </c>
      <c r="AJ263">
        <v>-4.0318071936512201</v>
      </c>
      <c r="AK263">
        <v>2.2960329743114927</v>
      </c>
      <c r="AL263">
        <v>7.909039486959861E-2</v>
      </c>
      <c r="AM263">
        <v>-1.381120117279842</v>
      </c>
      <c r="AN263">
        <v>2.6831855459157641</v>
      </c>
      <c r="AO263">
        <v>0.60674065923121967</v>
      </c>
      <c r="AP263">
        <v>8.0728508856030388</v>
      </c>
      <c r="AQ263">
        <v>2.3246812240109458</v>
      </c>
      <c r="AR263">
        <v>5.1530842674373E-4</v>
      </c>
      <c r="AS263" t="b">
        <f>IF(ISBLANK(AI263),"N/A",AND(IF(AG263&gt;0,TRUE,FALSE),IF(AI263&lt;0.05,TRUE,FALSE)))</f>
        <v>0</v>
      </c>
      <c r="AT263" t="b">
        <f>IF(ISBLANK(AI263),"N/A",AND(IF(AG263&lt;0,TRUE,FALSE),IF(AI263&lt;0.05,TRUE,FALSE)))</f>
        <v>1</v>
      </c>
      <c r="AU263" t="b">
        <f>IF(ISBLANK(AI263),"N/A",AI263&gt;0.05)</f>
        <v>0</v>
      </c>
      <c r="AV263" t="b">
        <f>IF(ISBLANK(AL263),"N/A",AND(IF(AJ263&gt;0,TRUE,FALSE),IF(AL263&lt;0.05,TRUE,FALSE)))</f>
        <v>0</v>
      </c>
      <c r="AW263" t="b">
        <f>IF(ISBLANK(AL263),"N/A",AND(IF(AJ263&lt;0,TRUE,FALSE),IF(AL263&lt;0.05,TRUE,FALSE)))</f>
        <v>0</v>
      </c>
      <c r="AX263" t="b">
        <f>IF(ISBLANK(AL263),"N/A",AL263&gt;0.05)</f>
        <v>1</v>
      </c>
      <c r="AY263" t="b">
        <f>IF(ISBLANK(AO263),"N/A",AND(IF(AM263&gt;0,TRUE,FALSE),IF(AO263&lt;0.05,TRUE,FALSE)))</f>
        <v>0</v>
      </c>
      <c r="AZ263" t="b">
        <f>IF(ISBLANK(AO263),"N/A",AND(IF(AM263&lt;0,TRUE,FALSE),IF(AO263&lt;0.05,TRUE,FALSE)))</f>
        <v>0</v>
      </c>
      <c r="BA263" t="b">
        <f>IF(ISBLANK(AO263),"N/A",AO263&gt;0.05)</f>
        <v>1</v>
      </c>
      <c r="BB263" t="b">
        <f>IF(ISBLANK(AR263),"N/A",AND(IF(AP263&gt;0,TRUE,FALSE),IF(AR263&lt;0.05,TRUE,FALSE)))</f>
        <v>1</v>
      </c>
      <c r="BC263" t="b">
        <f>IF(ISBLANK(AR263),"N/A",AND(IF(AP263&lt;0,TRUE,FALSE),IF(AR263&lt;0.05,TRUE,FALSE)))</f>
        <v>0</v>
      </c>
      <c r="BD263" t="b">
        <f>IF(ISBLANK(AR263),"N/A",AR263&gt;0.05)</f>
        <v>0</v>
      </c>
    </row>
    <row r="264" spans="1:56" x14ac:dyDescent="0.25">
      <c r="A264" t="str">
        <f>INDEX('Country and Variable Crosswalk'!B:B, MATCH('Urban Science Awareness 2015'!B264, 'Country and Variable Crosswalk'!A:A, 0))</f>
        <v>NZL</v>
      </c>
      <c r="B264" s="1">
        <v>554</v>
      </c>
      <c r="C264" t="s">
        <v>202</v>
      </c>
      <c r="D264" t="str">
        <f>INDEX('Country and Variable Crosswalk'!P:P, MATCH('Urban Science Awareness 2015'!C264, 'Country and Variable Crosswalk'!O:O, 0))</f>
        <v>Deforestation</v>
      </c>
      <c r="E264">
        <f>IF(AS264=TRUE, 1, 0)</f>
        <v>0</v>
      </c>
      <c r="F264">
        <f>IF(AT264=TRUE, 1, 0)</f>
        <v>1</v>
      </c>
      <c r="G264">
        <f>IF(AU264=TRUE, 1, 0)</f>
        <v>0</v>
      </c>
      <c r="H264">
        <f>IF(AV264=TRUE, 1, 0)</f>
        <v>0</v>
      </c>
      <c r="I264">
        <f>IF(AW264=TRUE, 1, 0)</f>
        <v>0</v>
      </c>
      <c r="J264">
        <f>IF(AX264=TRUE, 1, 0)</f>
        <v>1</v>
      </c>
      <c r="K264">
        <f>IF(AY264=TRUE, 1, 0)</f>
        <v>0</v>
      </c>
      <c r="L264">
        <f>IF(AZ264=TRUE, 1, 0)</f>
        <v>0</v>
      </c>
      <c r="M264">
        <f>IF(BA264=TRUE, 1, 0)</f>
        <v>1</v>
      </c>
      <c r="N264">
        <f>IF(BB264=TRUE, 1, 0)</f>
        <v>0</v>
      </c>
      <c r="O264">
        <f>IF(BC264=TRUE, 1, 0)</f>
        <v>0</v>
      </c>
      <c r="P264">
        <f>IF(BD264=TRUE, 1, 0)</f>
        <v>1</v>
      </c>
      <c r="Q264">
        <v>8.1456293399189299</v>
      </c>
      <c r="R264">
        <v>0.84258930107538799</v>
      </c>
      <c r="S264">
        <v>23.432810864907779</v>
      </c>
      <c r="T264">
        <v>1.4148702936011119</v>
      </c>
      <c r="U264">
        <v>42.906666540569127</v>
      </c>
      <c r="V264">
        <v>1.238174792084979</v>
      </c>
      <c r="W264">
        <v>25.514893254604161</v>
      </c>
      <c r="X264">
        <v>1.331865382624337</v>
      </c>
      <c r="Y264">
        <v>5.9044660335422616</v>
      </c>
      <c r="Z264">
        <v>0.61698739711911843</v>
      </c>
      <c r="AA264">
        <v>23.698384183074211</v>
      </c>
      <c r="AB264">
        <v>1.0265662989908364</v>
      </c>
      <c r="AC264">
        <v>41.944768431306393</v>
      </c>
      <c r="AD264">
        <v>1.4000213790567437</v>
      </c>
      <c r="AE264">
        <v>28.45238135207714</v>
      </c>
      <c r="AF264">
        <v>1.3126081034901449</v>
      </c>
      <c r="AG264">
        <v>-2.2411633063766683</v>
      </c>
      <c r="AH264">
        <v>0.9977550925441423</v>
      </c>
      <c r="AI264">
        <v>2.4690826951364441E-2</v>
      </c>
      <c r="AJ264">
        <v>0.2655733181664317</v>
      </c>
      <c r="AK264">
        <v>1.7755520153484947</v>
      </c>
      <c r="AL264">
        <v>0.88110209948265805</v>
      </c>
      <c r="AM264">
        <v>-0.96189810926273367</v>
      </c>
      <c r="AN264">
        <v>1.8139067542489431</v>
      </c>
      <c r="AO264">
        <v>0.5959103070215559</v>
      </c>
      <c r="AP264">
        <v>2.9374880974729791</v>
      </c>
      <c r="AQ264">
        <v>1.9182180723406688</v>
      </c>
      <c r="AR264">
        <v>0.12567971407878495</v>
      </c>
      <c r="AS264" t="b">
        <f>IF(ISBLANK(AI264),"N/A",AND(IF(AG264&gt;0,TRUE,FALSE),IF(AI264&lt;0.05,TRUE,FALSE)))</f>
        <v>0</v>
      </c>
      <c r="AT264" t="b">
        <f>IF(ISBLANK(AI264),"N/A",AND(IF(AG264&lt;0,TRUE,FALSE),IF(AI264&lt;0.05,TRUE,FALSE)))</f>
        <v>1</v>
      </c>
      <c r="AU264" t="b">
        <f>IF(ISBLANK(AI264),"N/A",AI264&gt;0.05)</f>
        <v>0</v>
      </c>
      <c r="AV264" t="b">
        <f>IF(ISBLANK(AL264),"N/A",AND(IF(AJ264&gt;0,TRUE,FALSE),IF(AL264&lt;0.05,TRUE,FALSE)))</f>
        <v>0</v>
      </c>
      <c r="AW264" t="b">
        <f>IF(ISBLANK(AL264),"N/A",AND(IF(AJ264&lt;0,TRUE,FALSE),IF(AL264&lt;0.05,TRUE,FALSE)))</f>
        <v>0</v>
      </c>
      <c r="AX264" t="b">
        <f>IF(ISBLANK(AL264),"N/A",AL264&gt;0.05)</f>
        <v>1</v>
      </c>
      <c r="AY264" t="b">
        <f>IF(ISBLANK(AO264),"N/A",AND(IF(AM264&gt;0,TRUE,FALSE),IF(AO264&lt;0.05,TRUE,FALSE)))</f>
        <v>0</v>
      </c>
      <c r="AZ264" t="b">
        <f>IF(ISBLANK(AO264),"N/A",AND(IF(AM264&lt;0,TRUE,FALSE),IF(AO264&lt;0.05,TRUE,FALSE)))</f>
        <v>0</v>
      </c>
      <c r="BA264" t="b">
        <f>IF(ISBLANK(AO264),"N/A",AO264&gt;0.05)</f>
        <v>1</v>
      </c>
      <c r="BB264" t="b">
        <f>IF(ISBLANK(AR264),"N/A",AND(IF(AP264&gt;0,TRUE,FALSE),IF(AR264&lt;0.05,TRUE,FALSE)))</f>
        <v>0</v>
      </c>
      <c r="BC264" t="b">
        <f>IF(ISBLANK(AR264),"N/A",AND(IF(AP264&lt;0,TRUE,FALSE),IF(AR264&lt;0.05,TRUE,FALSE)))</f>
        <v>0</v>
      </c>
      <c r="BD264" t="b">
        <f>IF(ISBLANK(AR264),"N/A",AR264&gt;0.05)</f>
        <v>1</v>
      </c>
    </row>
    <row r="265" spans="1:56" x14ac:dyDescent="0.25">
      <c r="A265" t="str">
        <f>INDEX('Country and Variable Crosswalk'!B:B, MATCH('Urban Science Awareness 2015'!B265, 'Country and Variable Crosswalk'!A:A, 0))</f>
        <v>NOR</v>
      </c>
      <c r="B265" s="1">
        <v>578</v>
      </c>
      <c r="C265" t="s">
        <v>202</v>
      </c>
      <c r="D265" t="str">
        <f>INDEX('Country and Variable Crosswalk'!P:P, MATCH('Urban Science Awareness 2015'!C265, 'Country and Variable Crosswalk'!O:O, 0))</f>
        <v>Deforestation</v>
      </c>
      <c r="E265">
        <f>IF(AS265=TRUE, 1, 0)</f>
        <v>0</v>
      </c>
      <c r="F265">
        <f>IF(AT265=TRUE, 1, 0)</f>
        <v>0</v>
      </c>
      <c r="G265">
        <f>IF(AU265=TRUE, 1, 0)</f>
        <v>1</v>
      </c>
      <c r="H265">
        <f>IF(AV265=TRUE, 1, 0)</f>
        <v>0</v>
      </c>
      <c r="I265">
        <f>IF(AW265=TRUE, 1, 0)</f>
        <v>0</v>
      </c>
      <c r="J265">
        <f>IF(AX265=TRUE, 1, 0)</f>
        <v>1</v>
      </c>
      <c r="K265">
        <f>IF(AY265=TRUE, 1, 0)</f>
        <v>0</v>
      </c>
      <c r="L265">
        <f>IF(AZ265=TRUE, 1, 0)</f>
        <v>0</v>
      </c>
      <c r="M265">
        <f>IF(BA265=TRUE, 1, 0)</f>
        <v>1</v>
      </c>
      <c r="N265">
        <f>IF(BB265=TRUE, 1, 0)</f>
        <v>0</v>
      </c>
      <c r="O265">
        <f>IF(BC265=TRUE, 1, 0)</f>
        <v>0</v>
      </c>
      <c r="P265">
        <f>IF(BD265=TRUE, 1, 0)</f>
        <v>1</v>
      </c>
      <c r="Q265">
        <v>3.75939597451486</v>
      </c>
      <c r="R265">
        <v>0.43182954729127704</v>
      </c>
      <c r="S265">
        <v>14.58276783127075</v>
      </c>
      <c r="T265">
        <v>0.72008083516950117</v>
      </c>
      <c r="U265">
        <v>44.293063176123752</v>
      </c>
      <c r="V265">
        <v>0.89181944896843868</v>
      </c>
      <c r="W265">
        <v>37.364773018090638</v>
      </c>
      <c r="X265">
        <v>0.98313463914144505</v>
      </c>
      <c r="Y265">
        <v>3.7912744963318241</v>
      </c>
      <c r="Z265">
        <v>0.76126915542289675</v>
      </c>
      <c r="AA265">
        <v>14.00033245821627</v>
      </c>
      <c r="AB265">
        <v>1.6403741898225008</v>
      </c>
      <c r="AC265">
        <v>41.217291620182692</v>
      </c>
      <c r="AD265">
        <v>1.9532998985624748</v>
      </c>
      <c r="AE265">
        <v>40.991101425269221</v>
      </c>
      <c r="AF265">
        <v>2.1533769030056735</v>
      </c>
      <c r="AG265">
        <v>3.1878521816964156E-2</v>
      </c>
      <c r="AH265">
        <v>0.83253752089567645</v>
      </c>
      <c r="AI265">
        <v>0.96945583158395499</v>
      </c>
      <c r="AJ265">
        <v>-0.58243537305448001</v>
      </c>
      <c r="AK265">
        <v>1.8345250410239085</v>
      </c>
      <c r="AL265">
        <v>0.7508751271870695</v>
      </c>
      <c r="AM265">
        <v>-3.0757715559410599</v>
      </c>
      <c r="AN265">
        <v>2.1910306662734538</v>
      </c>
      <c r="AO265">
        <v>0.16037804602905589</v>
      </c>
      <c r="AP265">
        <v>3.6263284071785833</v>
      </c>
      <c r="AQ265">
        <v>2.4395089447663336</v>
      </c>
      <c r="AR265">
        <v>0.1371470944625825</v>
      </c>
      <c r="AS265" t="b">
        <f>IF(ISBLANK(AI265),"N/A",AND(IF(AG265&gt;0,TRUE,FALSE),IF(AI265&lt;0.05,TRUE,FALSE)))</f>
        <v>0</v>
      </c>
      <c r="AT265" t="b">
        <f>IF(ISBLANK(AI265),"N/A",AND(IF(AG265&lt;0,TRUE,FALSE),IF(AI265&lt;0.05,TRUE,FALSE)))</f>
        <v>0</v>
      </c>
      <c r="AU265" t="b">
        <f>IF(ISBLANK(AI265),"N/A",AI265&gt;0.05)</f>
        <v>1</v>
      </c>
      <c r="AV265" t="b">
        <f>IF(ISBLANK(AL265),"N/A",AND(IF(AJ265&gt;0,TRUE,FALSE),IF(AL265&lt;0.05,TRUE,FALSE)))</f>
        <v>0</v>
      </c>
      <c r="AW265" t="b">
        <f>IF(ISBLANK(AL265),"N/A",AND(IF(AJ265&lt;0,TRUE,FALSE),IF(AL265&lt;0.05,TRUE,FALSE)))</f>
        <v>0</v>
      </c>
      <c r="AX265" t="b">
        <f>IF(ISBLANK(AL265),"N/A",AL265&gt;0.05)</f>
        <v>1</v>
      </c>
      <c r="AY265" t="b">
        <f>IF(ISBLANK(AO265),"N/A",AND(IF(AM265&gt;0,TRUE,FALSE),IF(AO265&lt;0.05,TRUE,FALSE)))</f>
        <v>0</v>
      </c>
      <c r="AZ265" t="b">
        <f>IF(ISBLANK(AO265),"N/A",AND(IF(AM265&lt;0,TRUE,FALSE),IF(AO265&lt;0.05,TRUE,FALSE)))</f>
        <v>0</v>
      </c>
      <c r="BA265" t="b">
        <f>IF(ISBLANK(AO265),"N/A",AO265&gt;0.05)</f>
        <v>1</v>
      </c>
      <c r="BB265" t="b">
        <f>IF(ISBLANK(AR265),"N/A",AND(IF(AP265&gt;0,TRUE,FALSE),IF(AR265&lt;0.05,TRUE,FALSE)))</f>
        <v>0</v>
      </c>
      <c r="BC265" t="b">
        <f>IF(ISBLANK(AR265),"N/A",AND(IF(AP265&lt;0,TRUE,FALSE),IF(AR265&lt;0.05,TRUE,FALSE)))</f>
        <v>0</v>
      </c>
      <c r="BD265" t="b">
        <f>IF(ISBLANK(AR265),"N/A",AR265&gt;0.05)</f>
        <v>1</v>
      </c>
    </row>
    <row r="266" spans="1:56" x14ac:dyDescent="0.25">
      <c r="A266" t="str">
        <f>INDEX('Country and Variable Crosswalk'!B:B, MATCH('Urban Science Awareness 2015'!B266, 'Country and Variable Crosswalk'!A:A, 0))</f>
        <v>PER</v>
      </c>
      <c r="B266" s="1">
        <v>604</v>
      </c>
      <c r="C266" t="s">
        <v>202</v>
      </c>
      <c r="D266" t="str">
        <f>INDEX('Country and Variable Crosswalk'!P:P, MATCH('Urban Science Awareness 2015'!C266, 'Country and Variable Crosswalk'!O:O, 0))</f>
        <v>Deforestation</v>
      </c>
      <c r="E266">
        <f>IF(AS266=TRUE, 1, 0)</f>
        <v>0</v>
      </c>
      <c r="F266">
        <f>IF(AT266=TRUE, 1, 0)</f>
        <v>0</v>
      </c>
      <c r="G266">
        <f>IF(AU266=TRUE, 1, 0)</f>
        <v>0</v>
      </c>
      <c r="H266">
        <f>IF(AV266=TRUE, 1, 0)</f>
        <v>0</v>
      </c>
      <c r="I266">
        <f>IF(AW266=TRUE, 1, 0)</f>
        <v>0</v>
      </c>
      <c r="J266">
        <f>IF(AX266=TRUE, 1, 0)</f>
        <v>1</v>
      </c>
      <c r="K266">
        <f>IF(AY266=TRUE, 1, 0)</f>
        <v>1</v>
      </c>
      <c r="L266">
        <f>IF(AZ266=TRUE, 1, 0)</f>
        <v>0</v>
      </c>
      <c r="M266">
        <f>IF(BA266=TRUE, 1, 0)</f>
        <v>0</v>
      </c>
      <c r="N266">
        <f>IF(BB266=TRUE, 1, 0)</f>
        <v>0</v>
      </c>
      <c r="O266">
        <f>IF(BC266=TRUE, 1, 0)</f>
        <v>0</v>
      </c>
      <c r="P266">
        <f>IF(BD266=TRUE, 1, 0)</f>
        <v>1</v>
      </c>
      <c r="Q266">
        <v>5.1887449327351511</v>
      </c>
      <c r="R266">
        <v>0.42886697838095555</v>
      </c>
      <c r="S266">
        <v>16.760909780566219</v>
      </c>
      <c r="T266">
        <v>0.66050015405412399</v>
      </c>
      <c r="U266">
        <v>41.630732975931622</v>
      </c>
      <c r="V266">
        <v>0.7969375006445113</v>
      </c>
      <c r="W266">
        <v>36.419612310766993</v>
      </c>
      <c r="X266">
        <v>0.89640334916624109</v>
      </c>
      <c r="Y266">
        <v>0</v>
      </c>
      <c r="AA266">
        <v>13.85589434994176</v>
      </c>
      <c r="AB266">
        <v>1.4608674375522612</v>
      </c>
      <c r="AC266">
        <v>46.600507481016272</v>
      </c>
      <c r="AD266">
        <v>2.2971768230269758</v>
      </c>
      <c r="AE266">
        <v>36.521815439005188</v>
      </c>
      <c r="AF266">
        <v>2.2950996269508099</v>
      </c>
      <c r="AG266">
        <v>0</v>
      </c>
      <c r="AJ266">
        <v>-2.9050154306244593</v>
      </c>
      <c r="AK266">
        <v>1.5436536465091397</v>
      </c>
      <c r="AL266">
        <v>5.9848395094792499E-2</v>
      </c>
      <c r="AM266">
        <v>4.9697745050846507</v>
      </c>
      <c r="AN266">
        <v>2.4843892471647195</v>
      </c>
      <c r="AO266">
        <v>4.5456990461111381E-2</v>
      </c>
      <c r="AP266">
        <v>0.10220312823819455</v>
      </c>
      <c r="AQ266">
        <v>2.3968623907125033</v>
      </c>
      <c r="AR266">
        <v>0.96598820446902245</v>
      </c>
      <c r="AS266" t="str">
        <f>IF(ISBLANK(AI266),"N/A",AND(IF(AG266&gt;0,TRUE,FALSE),IF(AI266&lt;0.05,TRUE,FALSE)))</f>
        <v>N/A</v>
      </c>
      <c r="AT266" t="str">
        <f>IF(ISBLANK(AI266),"N/A",AND(IF(AG266&lt;0,TRUE,FALSE),IF(AI266&lt;0.05,TRUE,FALSE)))</f>
        <v>N/A</v>
      </c>
      <c r="AU266" t="str">
        <f>IF(ISBLANK(AI266),"N/A",AI266&gt;0.05)</f>
        <v>N/A</v>
      </c>
      <c r="AV266" t="b">
        <f>IF(ISBLANK(AL266),"N/A",AND(IF(AJ266&gt;0,TRUE,FALSE),IF(AL266&lt;0.05,TRUE,FALSE)))</f>
        <v>0</v>
      </c>
      <c r="AW266" t="b">
        <f>IF(ISBLANK(AL266),"N/A",AND(IF(AJ266&lt;0,TRUE,FALSE),IF(AL266&lt;0.05,TRUE,FALSE)))</f>
        <v>0</v>
      </c>
      <c r="AX266" t="b">
        <f>IF(ISBLANK(AL266),"N/A",AL266&gt;0.05)</f>
        <v>1</v>
      </c>
      <c r="AY266" t="b">
        <f>IF(ISBLANK(AO266),"N/A",AND(IF(AM266&gt;0,TRUE,FALSE),IF(AO266&lt;0.05,TRUE,FALSE)))</f>
        <v>1</v>
      </c>
      <c r="AZ266" t="b">
        <f>IF(ISBLANK(AO266),"N/A",AND(IF(AM266&lt;0,TRUE,FALSE),IF(AO266&lt;0.05,TRUE,FALSE)))</f>
        <v>0</v>
      </c>
      <c r="BA266" t="b">
        <f>IF(ISBLANK(AO266),"N/A",AO266&gt;0.05)</f>
        <v>0</v>
      </c>
      <c r="BB266" t="b">
        <f>IF(ISBLANK(AR266),"N/A",AND(IF(AP266&gt;0,TRUE,FALSE),IF(AR266&lt;0.05,TRUE,FALSE)))</f>
        <v>0</v>
      </c>
      <c r="BC266" t="b">
        <f>IF(ISBLANK(AR266),"N/A",AND(IF(AP266&lt;0,TRUE,FALSE),IF(AR266&lt;0.05,TRUE,FALSE)))</f>
        <v>0</v>
      </c>
      <c r="BD266" t="b">
        <f>IF(ISBLANK(AR266),"N/A",AR266&gt;0.05)</f>
        <v>1</v>
      </c>
    </row>
    <row r="267" spans="1:56" x14ac:dyDescent="0.25">
      <c r="A267" t="str">
        <f>INDEX('Country and Variable Crosswalk'!B:B, MATCH('Urban Science Awareness 2015'!B267, 'Country and Variable Crosswalk'!A:A, 0))</f>
        <v>POL</v>
      </c>
      <c r="B267" s="1">
        <v>616</v>
      </c>
      <c r="C267" t="s">
        <v>202</v>
      </c>
      <c r="D267" t="str">
        <f>INDEX('Country and Variable Crosswalk'!P:P, MATCH('Urban Science Awareness 2015'!C267, 'Country and Variable Crosswalk'!O:O, 0))</f>
        <v>Deforestation</v>
      </c>
      <c r="E267">
        <f>IF(AS267=TRUE, 1, 0)</f>
        <v>0</v>
      </c>
      <c r="F267">
        <f>IF(AT267=TRUE, 1, 0)</f>
        <v>0</v>
      </c>
      <c r="G267">
        <f>IF(AU267=TRUE, 1, 0)</f>
        <v>1</v>
      </c>
      <c r="H267">
        <f>IF(AV267=TRUE, 1, 0)</f>
        <v>0</v>
      </c>
      <c r="I267">
        <f>IF(AW267=TRUE, 1, 0)</f>
        <v>1</v>
      </c>
      <c r="J267">
        <f>IF(AX267=TRUE, 1, 0)</f>
        <v>0</v>
      </c>
      <c r="K267">
        <f>IF(AY267=TRUE, 1, 0)</f>
        <v>0</v>
      </c>
      <c r="L267">
        <f>IF(AZ267=TRUE, 1, 0)</f>
        <v>0</v>
      </c>
      <c r="M267">
        <f>IF(BA267=TRUE, 1, 0)</f>
        <v>1</v>
      </c>
      <c r="N267">
        <f>IF(BB267=TRUE, 1, 0)</f>
        <v>0</v>
      </c>
      <c r="O267">
        <f>IF(BC267=TRUE, 1, 0)</f>
        <v>0</v>
      </c>
      <c r="P267">
        <f>IF(BD267=TRUE, 1, 0)</f>
        <v>1</v>
      </c>
      <c r="Q267">
        <v>3.06767192235551</v>
      </c>
      <c r="R267">
        <v>0.34435059773277371</v>
      </c>
      <c r="S267">
        <v>11.82967759162784</v>
      </c>
      <c r="T267">
        <v>0.60659810256825131</v>
      </c>
      <c r="U267">
        <v>42.673435345483988</v>
      </c>
      <c r="V267">
        <v>1.0486402881975598</v>
      </c>
      <c r="W267">
        <v>42.429215140532669</v>
      </c>
      <c r="X267">
        <v>1.2627460175312244</v>
      </c>
      <c r="Y267">
        <v>2.9066712043384002</v>
      </c>
      <c r="Z267">
        <v>0.47704427581598741</v>
      </c>
      <c r="AA267">
        <v>8.6604793461609297</v>
      </c>
      <c r="AB267">
        <v>0.99054148814415399</v>
      </c>
      <c r="AC267">
        <v>42.977140475982992</v>
      </c>
      <c r="AD267">
        <v>1.3318302721555335</v>
      </c>
      <c r="AE267">
        <v>45.45570897351768</v>
      </c>
      <c r="AF267">
        <v>1.4647143269542875</v>
      </c>
      <c r="AG267">
        <v>-0.1610007180171098</v>
      </c>
      <c r="AH267">
        <v>0.58820948009990082</v>
      </c>
      <c r="AI267">
        <v>0.78430500813072723</v>
      </c>
      <c r="AJ267">
        <v>-3.1691982454669105</v>
      </c>
      <c r="AK267">
        <v>1.15561102370316</v>
      </c>
      <c r="AL267">
        <v>6.0983891278030217E-3</v>
      </c>
      <c r="AM267">
        <v>0.30370513049900438</v>
      </c>
      <c r="AN267">
        <v>1.7217735253874229</v>
      </c>
      <c r="AO267">
        <v>0.85998687670622354</v>
      </c>
      <c r="AP267">
        <v>3.0264938329850111</v>
      </c>
      <c r="AQ267">
        <v>1.9928290630333128</v>
      </c>
      <c r="AR267">
        <v>0.12884000616481145</v>
      </c>
      <c r="AS267" t="b">
        <f>IF(ISBLANK(AI267),"N/A",AND(IF(AG267&gt;0,TRUE,FALSE),IF(AI267&lt;0.05,TRUE,FALSE)))</f>
        <v>0</v>
      </c>
      <c r="AT267" t="b">
        <f>IF(ISBLANK(AI267),"N/A",AND(IF(AG267&lt;0,TRUE,FALSE),IF(AI267&lt;0.05,TRUE,FALSE)))</f>
        <v>0</v>
      </c>
      <c r="AU267" t="b">
        <f>IF(ISBLANK(AI267),"N/A",AI267&gt;0.05)</f>
        <v>1</v>
      </c>
      <c r="AV267" t="b">
        <f>IF(ISBLANK(AL267),"N/A",AND(IF(AJ267&gt;0,TRUE,FALSE),IF(AL267&lt;0.05,TRUE,FALSE)))</f>
        <v>0</v>
      </c>
      <c r="AW267" t="b">
        <f>IF(ISBLANK(AL267),"N/A",AND(IF(AJ267&lt;0,TRUE,FALSE),IF(AL267&lt;0.05,TRUE,FALSE)))</f>
        <v>1</v>
      </c>
      <c r="AX267" t="b">
        <f>IF(ISBLANK(AL267),"N/A",AL267&gt;0.05)</f>
        <v>0</v>
      </c>
      <c r="AY267" t="b">
        <f>IF(ISBLANK(AO267),"N/A",AND(IF(AM267&gt;0,TRUE,FALSE),IF(AO267&lt;0.05,TRUE,FALSE)))</f>
        <v>0</v>
      </c>
      <c r="AZ267" t="b">
        <f>IF(ISBLANK(AO267),"N/A",AND(IF(AM267&lt;0,TRUE,FALSE),IF(AO267&lt;0.05,TRUE,FALSE)))</f>
        <v>0</v>
      </c>
      <c r="BA267" t="b">
        <f>IF(ISBLANK(AO267),"N/A",AO267&gt;0.05)</f>
        <v>1</v>
      </c>
      <c r="BB267" t="b">
        <f>IF(ISBLANK(AR267),"N/A",AND(IF(AP267&gt;0,TRUE,FALSE),IF(AR267&lt;0.05,TRUE,FALSE)))</f>
        <v>0</v>
      </c>
      <c r="BC267" t="b">
        <f>IF(ISBLANK(AR267),"N/A",AND(IF(AP267&lt;0,TRUE,FALSE),IF(AR267&lt;0.05,TRUE,FALSE)))</f>
        <v>0</v>
      </c>
      <c r="BD267" t="b">
        <f>IF(ISBLANK(AR267),"N/A",AR267&gt;0.05)</f>
        <v>1</v>
      </c>
    </row>
    <row r="268" spans="1:56" x14ac:dyDescent="0.25">
      <c r="A268" t="str">
        <f>INDEX('Country and Variable Crosswalk'!B:B, MATCH('Urban Science Awareness 2015'!B268, 'Country and Variable Crosswalk'!A:A, 0))</f>
        <v>PRT</v>
      </c>
      <c r="B268" s="1">
        <v>620</v>
      </c>
      <c r="C268" t="s">
        <v>202</v>
      </c>
      <c r="D268" t="str">
        <f>INDEX('Country and Variable Crosswalk'!P:P, MATCH('Urban Science Awareness 2015'!C268, 'Country and Variable Crosswalk'!O:O, 0))</f>
        <v>Deforestation</v>
      </c>
      <c r="E268">
        <f>IF(AS268=TRUE, 1, 0)</f>
        <v>0</v>
      </c>
      <c r="F268">
        <f>IF(AT268=TRUE, 1, 0)</f>
        <v>0</v>
      </c>
      <c r="G268">
        <f>IF(AU268=TRUE, 1, 0)</f>
        <v>0</v>
      </c>
      <c r="H268">
        <f>IF(AV268=TRUE, 1, 0)</f>
        <v>0</v>
      </c>
      <c r="I268">
        <f>IF(AW268=TRUE, 1, 0)</f>
        <v>1</v>
      </c>
      <c r="J268">
        <f>IF(AX268=TRUE, 1, 0)</f>
        <v>0</v>
      </c>
      <c r="K268">
        <f>IF(AY268=TRUE, 1, 0)</f>
        <v>0</v>
      </c>
      <c r="L268">
        <f>IF(AZ268=TRUE, 1, 0)</f>
        <v>0</v>
      </c>
      <c r="M268">
        <f>IF(BA268=TRUE, 1, 0)</f>
        <v>1</v>
      </c>
      <c r="N268">
        <f>IF(BB268=TRUE, 1, 0)</f>
        <v>1</v>
      </c>
      <c r="O268">
        <f>IF(BC268=TRUE, 1, 0)</f>
        <v>0</v>
      </c>
      <c r="P268">
        <f>IF(BD268=TRUE, 1, 0)</f>
        <v>0</v>
      </c>
      <c r="Q268">
        <v>1.9671279068095611</v>
      </c>
      <c r="R268">
        <v>0.2223249349330797</v>
      </c>
      <c r="S268">
        <v>13.70308217503489</v>
      </c>
      <c r="T268">
        <v>0.71734778672402166</v>
      </c>
      <c r="U268">
        <v>41.659048677000342</v>
      </c>
      <c r="V268">
        <v>0.84823259276979335</v>
      </c>
      <c r="W268">
        <v>42.670741241155213</v>
      </c>
      <c r="X268">
        <v>1.1201674351969098</v>
      </c>
      <c r="Y268">
        <v>0</v>
      </c>
      <c r="AA268">
        <v>10.02770117722396</v>
      </c>
      <c r="AB268">
        <v>0.90450564246256704</v>
      </c>
      <c r="AC268">
        <v>40.76869716109973</v>
      </c>
      <c r="AD268">
        <v>2.0190468656067915</v>
      </c>
      <c r="AE268">
        <v>48.614442442393432</v>
      </c>
      <c r="AF268">
        <v>2.3235766263540762</v>
      </c>
      <c r="AG268">
        <v>0</v>
      </c>
      <c r="AJ268">
        <v>-3.6753809978109295</v>
      </c>
      <c r="AK268">
        <v>1.2342201432428233</v>
      </c>
      <c r="AL268">
        <v>2.9023308979821581E-3</v>
      </c>
      <c r="AM268">
        <v>-0.8903515159006119</v>
      </c>
      <c r="AN268">
        <v>2.2805789412127124</v>
      </c>
      <c r="AO268">
        <v>0.69623641219510723</v>
      </c>
      <c r="AP268">
        <v>5.9437012012382198</v>
      </c>
      <c r="AQ268">
        <v>2.647758109166368</v>
      </c>
      <c r="AR268">
        <v>2.4780640097243407E-2</v>
      </c>
      <c r="AS268" t="str">
        <f>IF(ISBLANK(AI268),"N/A",AND(IF(AG268&gt;0,TRUE,FALSE),IF(AI268&lt;0.05,TRUE,FALSE)))</f>
        <v>N/A</v>
      </c>
      <c r="AT268" t="str">
        <f>IF(ISBLANK(AI268),"N/A",AND(IF(AG268&lt;0,TRUE,FALSE),IF(AI268&lt;0.05,TRUE,FALSE)))</f>
        <v>N/A</v>
      </c>
      <c r="AU268" t="str">
        <f>IF(ISBLANK(AI268),"N/A",AI268&gt;0.05)</f>
        <v>N/A</v>
      </c>
      <c r="AV268" t="b">
        <f>IF(ISBLANK(AL268),"N/A",AND(IF(AJ268&gt;0,TRUE,FALSE),IF(AL268&lt;0.05,TRUE,FALSE)))</f>
        <v>0</v>
      </c>
      <c r="AW268" t="b">
        <f>IF(ISBLANK(AL268),"N/A",AND(IF(AJ268&lt;0,TRUE,FALSE),IF(AL268&lt;0.05,TRUE,FALSE)))</f>
        <v>1</v>
      </c>
      <c r="AX268" t="b">
        <f>IF(ISBLANK(AL268),"N/A",AL268&gt;0.05)</f>
        <v>0</v>
      </c>
      <c r="AY268" t="b">
        <f>IF(ISBLANK(AO268),"N/A",AND(IF(AM268&gt;0,TRUE,FALSE),IF(AO268&lt;0.05,TRUE,FALSE)))</f>
        <v>0</v>
      </c>
      <c r="AZ268" t="b">
        <f>IF(ISBLANK(AO268),"N/A",AND(IF(AM268&lt;0,TRUE,FALSE),IF(AO268&lt;0.05,TRUE,FALSE)))</f>
        <v>0</v>
      </c>
      <c r="BA268" t="b">
        <f>IF(ISBLANK(AO268),"N/A",AO268&gt;0.05)</f>
        <v>1</v>
      </c>
      <c r="BB268" t="b">
        <f>IF(ISBLANK(AR268),"N/A",AND(IF(AP268&gt;0,TRUE,FALSE),IF(AR268&lt;0.05,TRUE,FALSE)))</f>
        <v>1</v>
      </c>
      <c r="BC268" t="b">
        <f>IF(ISBLANK(AR268),"N/A",AND(IF(AP268&lt;0,TRUE,FALSE),IF(AR268&lt;0.05,TRUE,FALSE)))</f>
        <v>0</v>
      </c>
      <c r="BD268" t="b">
        <f>IF(ISBLANK(AR268),"N/A",AR268&gt;0.05)</f>
        <v>0</v>
      </c>
    </row>
    <row r="269" spans="1:56" x14ac:dyDescent="0.25">
      <c r="A269" t="str">
        <f>INDEX('Country and Variable Crosswalk'!B:B, MATCH('Urban Science Awareness 2015'!B269, 'Country and Variable Crosswalk'!A:A, 0))</f>
        <v>QUD</v>
      </c>
      <c r="B269" s="1">
        <v>630</v>
      </c>
      <c r="C269" t="s">
        <v>202</v>
      </c>
      <c r="D269" t="str">
        <f>INDEX('Country and Variable Crosswalk'!P:P, MATCH('Urban Science Awareness 2015'!C269, 'Country and Variable Crosswalk'!O:O, 0))</f>
        <v>Deforestation</v>
      </c>
      <c r="E269">
        <f>IF(AS269=TRUE, 1, 0)</f>
        <v>0</v>
      </c>
      <c r="F269">
        <f>IF(AT269=TRUE, 1, 0)</f>
        <v>0</v>
      </c>
      <c r="G269">
        <f>IF(AU269=TRUE, 1, 0)</f>
        <v>0</v>
      </c>
      <c r="H269">
        <f>IF(AV269=TRUE, 1, 0)</f>
        <v>0</v>
      </c>
      <c r="I269">
        <f>IF(AW269=TRUE, 1, 0)</f>
        <v>0</v>
      </c>
      <c r="J269">
        <f>IF(AX269=TRUE, 1, 0)</f>
        <v>0</v>
      </c>
      <c r="K269">
        <f>IF(AY269=TRUE, 1, 0)</f>
        <v>0</v>
      </c>
      <c r="L269">
        <f>IF(AZ269=TRUE, 1, 0)</f>
        <v>0</v>
      </c>
      <c r="M269">
        <f>IF(BA269=TRUE, 1, 0)</f>
        <v>0</v>
      </c>
      <c r="N269">
        <f>IF(BB269=TRUE, 1, 0)</f>
        <v>0</v>
      </c>
      <c r="O269">
        <f>IF(BC269=TRUE, 1, 0)</f>
        <v>0</v>
      </c>
      <c r="P269">
        <f>IF(BD269=TRUE, 1, 0)</f>
        <v>0</v>
      </c>
      <c r="AS269" t="str">
        <f>IF(ISBLANK(AI269),"N/A",AND(IF(AG269&gt;0,TRUE,FALSE),IF(AI269&lt;0.05,TRUE,FALSE)))</f>
        <v>N/A</v>
      </c>
      <c r="AT269" t="str">
        <f>IF(ISBLANK(AI269),"N/A",AND(IF(AG269&lt;0,TRUE,FALSE),IF(AI269&lt;0.05,TRUE,FALSE)))</f>
        <v>N/A</v>
      </c>
      <c r="AU269" t="str">
        <f>IF(ISBLANK(AI269),"N/A",AI269&gt;0.05)</f>
        <v>N/A</v>
      </c>
      <c r="AV269" t="str">
        <f>IF(ISBLANK(AL269),"N/A",AND(IF(AJ269&gt;0,TRUE,FALSE),IF(AL269&lt;0.05,TRUE,FALSE)))</f>
        <v>N/A</v>
      </c>
      <c r="AW269" t="str">
        <f>IF(ISBLANK(AL269),"N/A",AND(IF(AJ269&lt;0,TRUE,FALSE),IF(AL269&lt;0.05,TRUE,FALSE)))</f>
        <v>N/A</v>
      </c>
      <c r="AX269" t="str">
        <f>IF(ISBLANK(AL269),"N/A",AL269&gt;0.05)</f>
        <v>N/A</v>
      </c>
      <c r="AY269" t="str">
        <f>IF(ISBLANK(AO269),"N/A",AND(IF(AM269&gt;0,TRUE,FALSE),IF(AO269&lt;0.05,TRUE,FALSE)))</f>
        <v>N/A</v>
      </c>
      <c r="AZ269" t="str">
        <f>IF(ISBLANK(AO269),"N/A",AND(IF(AM269&lt;0,TRUE,FALSE),IF(AO269&lt;0.05,TRUE,FALSE)))</f>
        <v>N/A</v>
      </c>
      <c r="BA269" t="str">
        <f>IF(ISBLANK(AO269),"N/A",AO269&gt;0.05)</f>
        <v>N/A</v>
      </c>
      <c r="BB269" t="str">
        <f>IF(ISBLANK(AR269),"N/A",AND(IF(AP269&gt;0,TRUE,FALSE),IF(AR269&lt;0.05,TRUE,FALSE)))</f>
        <v>N/A</v>
      </c>
      <c r="BC269" t="str">
        <f>IF(ISBLANK(AR269),"N/A",AND(IF(AP269&lt;0,TRUE,FALSE),IF(AR269&lt;0.05,TRUE,FALSE)))</f>
        <v>N/A</v>
      </c>
      <c r="BD269" t="str">
        <f>IF(ISBLANK(AR269),"N/A",AR269&gt;0.05)</f>
        <v>N/A</v>
      </c>
    </row>
    <row r="270" spans="1:56" x14ac:dyDescent="0.25">
      <c r="A270" t="str">
        <f>INDEX('Country and Variable Crosswalk'!B:B, MATCH('Urban Science Awareness 2015'!B270, 'Country and Variable Crosswalk'!A:A, 0))</f>
        <v>QAT</v>
      </c>
      <c r="B270" s="1">
        <v>634</v>
      </c>
      <c r="C270" t="s">
        <v>202</v>
      </c>
      <c r="D270" t="str">
        <f>INDEX('Country and Variable Crosswalk'!P:P, MATCH('Urban Science Awareness 2015'!C270, 'Country and Variable Crosswalk'!O:O, 0))</f>
        <v>Deforestation</v>
      </c>
      <c r="E270">
        <f>IF(AS270=TRUE, 1, 0)</f>
        <v>0</v>
      </c>
      <c r="F270">
        <f>IF(AT270=TRUE, 1, 0)</f>
        <v>1</v>
      </c>
      <c r="G270">
        <f>IF(AU270=TRUE, 1, 0)</f>
        <v>0</v>
      </c>
      <c r="H270">
        <f>IF(AV270=TRUE, 1, 0)</f>
        <v>0</v>
      </c>
      <c r="I270">
        <f>IF(AW270=TRUE, 1, 0)</f>
        <v>1</v>
      </c>
      <c r="J270">
        <f>IF(AX270=TRUE, 1, 0)</f>
        <v>0</v>
      </c>
      <c r="K270">
        <f>IF(AY270=TRUE, 1, 0)</f>
        <v>0</v>
      </c>
      <c r="L270">
        <f>IF(AZ270=TRUE, 1, 0)</f>
        <v>0</v>
      </c>
      <c r="M270">
        <f>IF(BA270=TRUE, 1, 0)</f>
        <v>1</v>
      </c>
      <c r="N270">
        <f>IF(BB270=TRUE, 1, 0)</f>
        <v>1</v>
      </c>
      <c r="O270">
        <f>IF(BC270=TRUE, 1, 0)</f>
        <v>0</v>
      </c>
      <c r="P270">
        <f>IF(BD270=TRUE, 1, 0)</f>
        <v>0</v>
      </c>
      <c r="Q270">
        <v>13.01086609176631</v>
      </c>
      <c r="R270">
        <v>0.48877765734856127</v>
      </c>
      <c r="S270">
        <v>21.743788861789529</v>
      </c>
      <c r="T270">
        <v>0.590329165474763</v>
      </c>
      <c r="U270">
        <v>28.468978931809001</v>
      </c>
      <c r="V270">
        <v>0.69692841953486362</v>
      </c>
      <c r="W270">
        <v>36.776366114635167</v>
      </c>
      <c r="X270">
        <v>0.63953894160364566</v>
      </c>
      <c r="Y270">
        <v>9.6614894063133931</v>
      </c>
      <c r="Z270">
        <v>0.45934572219546244</v>
      </c>
      <c r="AA270">
        <v>17.641595202201689</v>
      </c>
      <c r="AB270">
        <v>0.57142229177769743</v>
      </c>
      <c r="AC270">
        <v>28.137775053196389</v>
      </c>
      <c r="AD270">
        <v>0.58409124315889527</v>
      </c>
      <c r="AE270">
        <v>44.559140338288543</v>
      </c>
      <c r="AF270">
        <v>0.58817464017527488</v>
      </c>
      <c r="AG270">
        <v>-3.349376685452917</v>
      </c>
      <c r="AH270">
        <v>0.6909020512858518</v>
      </c>
      <c r="AI270">
        <v>1.2481838505458211E-6</v>
      </c>
      <c r="AJ270">
        <v>-4.1021936595878401</v>
      </c>
      <c r="AK270">
        <v>0.84025202044360081</v>
      </c>
      <c r="AL270">
        <v>1.0496246311998271E-6</v>
      </c>
      <c r="AM270">
        <v>-0.33120387861261236</v>
      </c>
      <c r="AN270">
        <v>0.95219878261078295</v>
      </c>
      <c r="AO270">
        <v>0.7279674037049787</v>
      </c>
      <c r="AP270">
        <v>7.7827742236533766</v>
      </c>
      <c r="AQ270">
        <v>0.90937378055700291</v>
      </c>
      <c r="AR270">
        <v>1.1445597223272977E-17</v>
      </c>
      <c r="AS270" t="b">
        <f>IF(ISBLANK(AI270),"N/A",AND(IF(AG270&gt;0,TRUE,FALSE),IF(AI270&lt;0.05,TRUE,FALSE)))</f>
        <v>0</v>
      </c>
      <c r="AT270" t="b">
        <f>IF(ISBLANK(AI270),"N/A",AND(IF(AG270&lt;0,TRUE,FALSE),IF(AI270&lt;0.05,TRUE,FALSE)))</f>
        <v>1</v>
      </c>
      <c r="AU270" t="b">
        <f>IF(ISBLANK(AI270),"N/A",AI270&gt;0.05)</f>
        <v>0</v>
      </c>
      <c r="AV270" t="b">
        <f>IF(ISBLANK(AL270),"N/A",AND(IF(AJ270&gt;0,TRUE,FALSE),IF(AL270&lt;0.05,TRUE,FALSE)))</f>
        <v>0</v>
      </c>
      <c r="AW270" t="b">
        <f>IF(ISBLANK(AL270),"N/A",AND(IF(AJ270&lt;0,TRUE,FALSE),IF(AL270&lt;0.05,TRUE,FALSE)))</f>
        <v>1</v>
      </c>
      <c r="AX270" t="b">
        <f>IF(ISBLANK(AL270),"N/A",AL270&gt;0.05)</f>
        <v>0</v>
      </c>
      <c r="AY270" t="b">
        <f>IF(ISBLANK(AO270),"N/A",AND(IF(AM270&gt;0,TRUE,FALSE),IF(AO270&lt;0.05,TRUE,FALSE)))</f>
        <v>0</v>
      </c>
      <c r="AZ270" t="b">
        <f>IF(ISBLANK(AO270),"N/A",AND(IF(AM270&lt;0,TRUE,FALSE),IF(AO270&lt;0.05,TRUE,FALSE)))</f>
        <v>0</v>
      </c>
      <c r="BA270" t="b">
        <f>IF(ISBLANK(AO270),"N/A",AO270&gt;0.05)</f>
        <v>1</v>
      </c>
      <c r="BB270" t="b">
        <f>IF(ISBLANK(AR270),"N/A",AND(IF(AP270&gt;0,TRUE,FALSE),IF(AR270&lt;0.05,TRUE,FALSE)))</f>
        <v>1</v>
      </c>
      <c r="BC270" t="b">
        <f>IF(ISBLANK(AR270),"N/A",AND(IF(AP270&lt;0,TRUE,FALSE),IF(AR270&lt;0.05,TRUE,FALSE)))</f>
        <v>0</v>
      </c>
      <c r="BD270" t="b">
        <f>IF(ISBLANK(AR270),"N/A",AR270&gt;0.05)</f>
        <v>0</v>
      </c>
    </row>
    <row r="271" spans="1:56" x14ac:dyDescent="0.25">
      <c r="A271" t="str">
        <f>INDEX('Country and Variable Crosswalk'!B:B, MATCH('Urban Science Awareness 2015'!B271, 'Country and Variable Crosswalk'!A:A, 0))</f>
        <v>ROU</v>
      </c>
      <c r="B271" s="1">
        <v>642</v>
      </c>
      <c r="C271" t="s">
        <v>202</v>
      </c>
      <c r="D271" t="str">
        <f>INDEX('Country and Variable Crosswalk'!P:P, MATCH('Urban Science Awareness 2015'!C271, 'Country and Variable Crosswalk'!O:O, 0))</f>
        <v>Deforestation</v>
      </c>
      <c r="E271">
        <f>IF(AS271=TRUE, 1, 0)</f>
        <v>0</v>
      </c>
      <c r="F271">
        <f>IF(AT271=TRUE, 1, 0)</f>
        <v>1</v>
      </c>
      <c r="G271">
        <f>IF(AU271=TRUE, 1, 0)</f>
        <v>0</v>
      </c>
      <c r="H271">
        <f>IF(AV271=TRUE, 1, 0)</f>
        <v>0</v>
      </c>
      <c r="I271">
        <f>IF(AW271=TRUE, 1, 0)</f>
        <v>1</v>
      </c>
      <c r="J271">
        <f>IF(AX271=TRUE, 1, 0)</f>
        <v>0</v>
      </c>
      <c r="K271">
        <f>IF(AY271=TRUE, 1, 0)</f>
        <v>0</v>
      </c>
      <c r="L271">
        <f>IF(AZ271=TRUE, 1, 0)</f>
        <v>0</v>
      </c>
      <c r="M271">
        <f>IF(BA271=TRUE, 1, 0)</f>
        <v>1</v>
      </c>
      <c r="N271">
        <f>IF(BB271=TRUE, 1, 0)</f>
        <v>1</v>
      </c>
      <c r="O271">
        <f>IF(BC271=TRUE, 1, 0)</f>
        <v>0</v>
      </c>
      <c r="P271">
        <f>IF(BD271=TRUE, 1, 0)</f>
        <v>0</v>
      </c>
      <c r="Q271">
        <v>9.5121903821156284</v>
      </c>
      <c r="R271">
        <v>0.94220921926949541</v>
      </c>
      <c r="S271">
        <v>25.821385894392471</v>
      </c>
      <c r="T271">
        <v>1.2208125603162361</v>
      </c>
      <c r="U271">
        <v>34.733391613785891</v>
      </c>
      <c r="V271">
        <v>0.98413310932456888</v>
      </c>
      <c r="W271">
        <v>29.93303210970603</v>
      </c>
      <c r="X271">
        <v>1.2242896788729443</v>
      </c>
      <c r="Y271">
        <v>5.9359709014129676</v>
      </c>
      <c r="Z271">
        <v>1.0787322378657249</v>
      </c>
      <c r="AA271">
        <v>21.225711736713119</v>
      </c>
      <c r="AB271">
        <v>1.7040179584116546</v>
      </c>
      <c r="AC271">
        <v>34.469695894537402</v>
      </c>
      <c r="AD271">
        <v>1.4792955160275449</v>
      </c>
      <c r="AE271">
        <v>38.368621467336503</v>
      </c>
      <c r="AF271">
        <v>2.3472768888504252</v>
      </c>
      <c r="AG271">
        <v>-3.5762194807026608</v>
      </c>
      <c r="AH271">
        <v>1.4977741182759221</v>
      </c>
      <c r="AI271">
        <v>1.6954661097892006E-2</v>
      </c>
      <c r="AJ271">
        <v>-4.5956741576793512</v>
      </c>
      <c r="AK271">
        <v>2.2735024822551879</v>
      </c>
      <c r="AL271">
        <v>4.3237635869005121E-2</v>
      </c>
      <c r="AM271">
        <v>-0.26369571924848856</v>
      </c>
      <c r="AN271">
        <v>1.7816359240507926</v>
      </c>
      <c r="AO271">
        <v>0.8823367428843939</v>
      </c>
      <c r="AP271">
        <v>8.435589357630473</v>
      </c>
      <c r="AQ271">
        <v>2.8668358616514991</v>
      </c>
      <c r="AR271">
        <v>3.2560135633004405E-3</v>
      </c>
      <c r="AS271" t="b">
        <f>IF(ISBLANK(AI271),"N/A",AND(IF(AG271&gt;0,TRUE,FALSE),IF(AI271&lt;0.05,TRUE,FALSE)))</f>
        <v>0</v>
      </c>
      <c r="AT271" t="b">
        <f>IF(ISBLANK(AI271),"N/A",AND(IF(AG271&lt;0,TRUE,FALSE),IF(AI271&lt;0.05,TRUE,FALSE)))</f>
        <v>1</v>
      </c>
      <c r="AU271" t="b">
        <f>IF(ISBLANK(AI271),"N/A",AI271&gt;0.05)</f>
        <v>0</v>
      </c>
      <c r="AV271" t="b">
        <f>IF(ISBLANK(AL271),"N/A",AND(IF(AJ271&gt;0,TRUE,FALSE),IF(AL271&lt;0.05,TRUE,FALSE)))</f>
        <v>0</v>
      </c>
      <c r="AW271" t="b">
        <f>IF(ISBLANK(AL271),"N/A",AND(IF(AJ271&lt;0,TRUE,FALSE),IF(AL271&lt;0.05,TRUE,FALSE)))</f>
        <v>1</v>
      </c>
      <c r="AX271" t="b">
        <f>IF(ISBLANK(AL271),"N/A",AL271&gt;0.05)</f>
        <v>0</v>
      </c>
      <c r="AY271" t="b">
        <f>IF(ISBLANK(AO271),"N/A",AND(IF(AM271&gt;0,TRUE,FALSE),IF(AO271&lt;0.05,TRUE,FALSE)))</f>
        <v>0</v>
      </c>
      <c r="AZ271" t="b">
        <f>IF(ISBLANK(AO271),"N/A",AND(IF(AM271&lt;0,TRUE,FALSE),IF(AO271&lt;0.05,TRUE,FALSE)))</f>
        <v>0</v>
      </c>
      <c r="BA271" t="b">
        <f>IF(ISBLANK(AO271),"N/A",AO271&gt;0.05)</f>
        <v>1</v>
      </c>
      <c r="BB271" t="b">
        <f>IF(ISBLANK(AR271),"N/A",AND(IF(AP271&gt;0,TRUE,FALSE),IF(AR271&lt;0.05,TRUE,FALSE)))</f>
        <v>1</v>
      </c>
      <c r="BC271" t="b">
        <f>IF(ISBLANK(AR271),"N/A",AND(IF(AP271&lt;0,TRUE,FALSE),IF(AR271&lt;0.05,TRUE,FALSE)))</f>
        <v>0</v>
      </c>
      <c r="BD271" t="b">
        <f>IF(ISBLANK(AR271),"N/A",AR271&gt;0.05)</f>
        <v>0</v>
      </c>
    </row>
    <row r="272" spans="1:56" x14ac:dyDescent="0.25">
      <c r="A272" t="str">
        <f>INDEX('Country and Variable Crosswalk'!B:B, MATCH('Urban Science Awareness 2015'!B272, 'Country and Variable Crosswalk'!A:A, 0))</f>
        <v>RUS</v>
      </c>
      <c r="B272" s="1">
        <v>643</v>
      </c>
      <c r="C272" t="s">
        <v>202</v>
      </c>
      <c r="D272" t="str">
        <f>INDEX('Country and Variable Crosswalk'!P:P, MATCH('Urban Science Awareness 2015'!C272, 'Country and Variable Crosswalk'!O:O, 0))</f>
        <v>Deforestation</v>
      </c>
      <c r="E272">
        <f>IF(AS272=TRUE, 1, 0)</f>
        <v>0</v>
      </c>
      <c r="F272">
        <f>IF(AT272=TRUE, 1, 0)</f>
        <v>1</v>
      </c>
      <c r="G272">
        <f>IF(AU272=TRUE, 1, 0)</f>
        <v>0</v>
      </c>
      <c r="H272">
        <f>IF(AV272=TRUE, 1, 0)</f>
        <v>0</v>
      </c>
      <c r="I272">
        <f>IF(AW272=TRUE, 1, 0)</f>
        <v>0</v>
      </c>
      <c r="J272">
        <f>IF(AX272=TRUE, 1, 0)</f>
        <v>1</v>
      </c>
      <c r="K272">
        <f>IF(AY272=TRUE, 1, 0)</f>
        <v>0</v>
      </c>
      <c r="L272">
        <f>IF(AZ272=TRUE, 1, 0)</f>
        <v>0</v>
      </c>
      <c r="M272">
        <f>IF(BA272=TRUE, 1, 0)</f>
        <v>1</v>
      </c>
      <c r="N272">
        <f>IF(BB272=TRUE, 1, 0)</f>
        <v>0</v>
      </c>
      <c r="O272">
        <f>IF(BC272=TRUE, 1, 0)</f>
        <v>0</v>
      </c>
      <c r="P272">
        <f>IF(BD272=TRUE, 1, 0)</f>
        <v>1</v>
      </c>
      <c r="Q272">
        <v>3.8537799307446061</v>
      </c>
      <c r="R272">
        <v>0.60839165053096755</v>
      </c>
      <c r="S272">
        <v>8.7398444962580513</v>
      </c>
      <c r="T272">
        <v>0.61296021392676348</v>
      </c>
      <c r="U272">
        <v>40.482991078017278</v>
      </c>
      <c r="V272">
        <v>1.3353648127186082</v>
      </c>
      <c r="W272">
        <v>46.923384494980063</v>
      </c>
      <c r="X272">
        <v>1.3619139657192396</v>
      </c>
      <c r="Y272">
        <v>2.3725324274667421</v>
      </c>
      <c r="Z272">
        <v>0.31034202629725921</v>
      </c>
      <c r="AA272">
        <v>7.8199529372106618</v>
      </c>
      <c r="AB272">
        <v>0.70420144328944534</v>
      </c>
      <c r="AC272">
        <v>40.925394060621556</v>
      </c>
      <c r="AD272">
        <v>1.0166326674589441</v>
      </c>
      <c r="AE272">
        <v>48.882120574701041</v>
      </c>
      <c r="AF272">
        <v>1.430320074561743</v>
      </c>
      <c r="AG272">
        <v>-1.481247503277864</v>
      </c>
      <c r="AH272">
        <v>0.65878949731126468</v>
      </c>
      <c r="AI272">
        <v>2.4548258573795549E-2</v>
      </c>
      <c r="AJ272">
        <v>-0.91989155904738951</v>
      </c>
      <c r="AK272">
        <v>0.82872336365551336</v>
      </c>
      <c r="AL272">
        <v>0.26699454151506685</v>
      </c>
      <c r="AM272">
        <v>0.44240298260427835</v>
      </c>
      <c r="AN272">
        <v>1.3154574179701635</v>
      </c>
      <c r="AO272">
        <v>0.73663625091113594</v>
      </c>
      <c r="AP272">
        <v>1.9587360797209783</v>
      </c>
      <c r="AQ272">
        <v>1.6181422776884797</v>
      </c>
      <c r="AR272">
        <v>0.22609305058271872</v>
      </c>
      <c r="AS272" t="b">
        <f>IF(ISBLANK(AI272),"N/A",AND(IF(AG272&gt;0,TRUE,FALSE),IF(AI272&lt;0.05,TRUE,FALSE)))</f>
        <v>0</v>
      </c>
      <c r="AT272" t="b">
        <f>IF(ISBLANK(AI272),"N/A",AND(IF(AG272&lt;0,TRUE,FALSE),IF(AI272&lt;0.05,TRUE,FALSE)))</f>
        <v>1</v>
      </c>
      <c r="AU272" t="b">
        <f>IF(ISBLANK(AI272),"N/A",AI272&gt;0.05)</f>
        <v>0</v>
      </c>
      <c r="AV272" t="b">
        <f>IF(ISBLANK(AL272),"N/A",AND(IF(AJ272&gt;0,TRUE,FALSE),IF(AL272&lt;0.05,TRUE,FALSE)))</f>
        <v>0</v>
      </c>
      <c r="AW272" t="b">
        <f>IF(ISBLANK(AL272),"N/A",AND(IF(AJ272&lt;0,TRUE,FALSE),IF(AL272&lt;0.05,TRUE,FALSE)))</f>
        <v>0</v>
      </c>
      <c r="AX272" t="b">
        <f>IF(ISBLANK(AL272),"N/A",AL272&gt;0.05)</f>
        <v>1</v>
      </c>
      <c r="AY272" t="b">
        <f>IF(ISBLANK(AO272),"N/A",AND(IF(AM272&gt;0,TRUE,FALSE),IF(AO272&lt;0.05,TRUE,FALSE)))</f>
        <v>0</v>
      </c>
      <c r="AZ272" t="b">
        <f>IF(ISBLANK(AO272),"N/A",AND(IF(AM272&lt;0,TRUE,FALSE),IF(AO272&lt;0.05,TRUE,FALSE)))</f>
        <v>0</v>
      </c>
      <c r="BA272" t="b">
        <f>IF(ISBLANK(AO272),"N/A",AO272&gt;0.05)</f>
        <v>1</v>
      </c>
      <c r="BB272" t="b">
        <f>IF(ISBLANK(AR272),"N/A",AND(IF(AP272&gt;0,TRUE,FALSE),IF(AR272&lt;0.05,TRUE,FALSE)))</f>
        <v>0</v>
      </c>
      <c r="BC272" t="b">
        <f>IF(ISBLANK(AR272),"N/A",AND(IF(AP272&lt;0,TRUE,FALSE),IF(AR272&lt;0.05,TRUE,FALSE)))</f>
        <v>0</v>
      </c>
      <c r="BD272" t="b">
        <f>IF(ISBLANK(AR272),"N/A",AR272&gt;0.05)</f>
        <v>1</v>
      </c>
    </row>
    <row r="273" spans="1:56" x14ac:dyDescent="0.25">
      <c r="A273" t="str">
        <f>INDEX('Country and Variable Crosswalk'!B:B, MATCH('Urban Science Awareness 2015'!B273, 'Country and Variable Crosswalk'!A:A, 0))</f>
        <v>SGP</v>
      </c>
      <c r="B273" s="1">
        <v>702</v>
      </c>
      <c r="C273" t="s">
        <v>202</v>
      </c>
      <c r="D273" t="str">
        <f>INDEX('Country and Variable Crosswalk'!P:P, MATCH('Urban Science Awareness 2015'!C273, 'Country and Variable Crosswalk'!O:O, 0))</f>
        <v>Deforestation</v>
      </c>
      <c r="E273">
        <f>IF(AS273=TRUE, 1, 0)</f>
        <v>0</v>
      </c>
      <c r="F273">
        <f>IF(AT273=TRUE, 1, 0)</f>
        <v>0</v>
      </c>
      <c r="G273">
        <f>IF(AU273=TRUE, 1, 0)</f>
        <v>0</v>
      </c>
      <c r="H273">
        <f>IF(AV273=TRUE, 1, 0)</f>
        <v>0</v>
      </c>
      <c r="I273">
        <f>IF(AW273=TRUE, 1, 0)</f>
        <v>0</v>
      </c>
      <c r="J273">
        <f>IF(AX273=TRUE, 1, 0)</f>
        <v>0</v>
      </c>
      <c r="K273">
        <f>IF(AY273=TRUE, 1, 0)</f>
        <v>0</v>
      </c>
      <c r="L273">
        <f>IF(AZ273=TRUE, 1, 0)</f>
        <v>0</v>
      </c>
      <c r="M273">
        <f>IF(BA273=TRUE, 1, 0)</f>
        <v>0</v>
      </c>
      <c r="N273">
        <f>IF(BB273=TRUE, 1, 0)</f>
        <v>0</v>
      </c>
      <c r="O273">
        <f>IF(BC273=TRUE, 1, 0)</f>
        <v>0</v>
      </c>
      <c r="P273">
        <f>IF(BD273=TRUE, 1, 0)</f>
        <v>0</v>
      </c>
      <c r="Q273">
        <v>0</v>
      </c>
      <c r="S273">
        <v>0</v>
      </c>
      <c r="U273">
        <v>0</v>
      </c>
      <c r="W273">
        <v>0</v>
      </c>
      <c r="Y273">
        <v>2.912130260836673</v>
      </c>
      <c r="Z273">
        <v>0.26408690191921674</v>
      </c>
      <c r="AA273">
        <v>8.6043675359575875</v>
      </c>
      <c r="AB273">
        <v>0.43880847612111723</v>
      </c>
      <c r="AC273">
        <v>35.520146207499153</v>
      </c>
      <c r="AD273">
        <v>0.69066784764292888</v>
      </c>
      <c r="AE273">
        <v>52.963355995706593</v>
      </c>
      <c r="AF273">
        <v>0.72601004273278869</v>
      </c>
      <c r="AG273">
        <v>0</v>
      </c>
      <c r="AJ273">
        <v>0</v>
      </c>
      <c r="AM273">
        <v>0</v>
      </c>
      <c r="AP273">
        <v>0</v>
      </c>
      <c r="AS273" t="str">
        <f>IF(ISBLANK(AI273),"N/A",AND(IF(AG273&gt;0,TRUE,FALSE),IF(AI273&lt;0.05,TRUE,FALSE)))</f>
        <v>N/A</v>
      </c>
      <c r="AT273" t="str">
        <f>IF(ISBLANK(AI273),"N/A",AND(IF(AG273&lt;0,TRUE,FALSE),IF(AI273&lt;0.05,TRUE,FALSE)))</f>
        <v>N/A</v>
      </c>
      <c r="AU273" t="str">
        <f>IF(ISBLANK(AI273),"N/A",AI273&gt;0.05)</f>
        <v>N/A</v>
      </c>
      <c r="AV273" t="str">
        <f>IF(ISBLANK(AL273),"N/A",AND(IF(AJ273&gt;0,TRUE,FALSE),IF(AL273&lt;0.05,TRUE,FALSE)))</f>
        <v>N/A</v>
      </c>
      <c r="AW273" t="str">
        <f>IF(ISBLANK(AL273),"N/A",AND(IF(AJ273&lt;0,TRUE,FALSE),IF(AL273&lt;0.05,TRUE,FALSE)))</f>
        <v>N/A</v>
      </c>
      <c r="AX273" t="str">
        <f>IF(ISBLANK(AL273),"N/A",AL273&gt;0.05)</f>
        <v>N/A</v>
      </c>
      <c r="AY273" t="str">
        <f>IF(ISBLANK(AO273),"N/A",AND(IF(AM273&gt;0,TRUE,FALSE),IF(AO273&lt;0.05,TRUE,FALSE)))</f>
        <v>N/A</v>
      </c>
      <c r="AZ273" t="str">
        <f>IF(ISBLANK(AO273),"N/A",AND(IF(AM273&lt;0,TRUE,FALSE),IF(AO273&lt;0.05,TRUE,FALSE)))</f>
        <v>N/A</v>
      </c>
      <c r="BA273" t="str">
        <f>IF(ISBLANK(AO273),"N/A",AO273&gt;0.05)</f>
        <v>N/A</v>
      </c>
      <c r="BB273" t="str">
        <f>IF(ISBLANK(AR273),"N/A",AND(IF(AP273&gt;0,TRUE,FALSE),IF(AR273&lt;0.05,TRUE,FALSE)))</f>
        <v>N/A</v>
      </c>
      <c r="BC273" t="str">
        <f>IF(ISBLANK(AR273),"N/A",AND(IF(AP273&lt;0,TRUE,FALSE),IF(AR273&lt;0.05,TRUE,FALSE)))</f>
        <v>N/A</v>
      </c>
      <c r="BD273" t="str">
        <f>IF(ISBLANK(AR273),"N/A",AR273&gt;0.05)</f>
        <v>N/A</v>
      </c>
    </row>
    <row r="274" spans="1:56" x14ac:dyDescent="0.25">
      <c r="A274" t="str">
        <f>INDEX('Country and Variable Crosswalk'!B:B, MATCH('Urban Science Awareness 2015'!B274, 'Country and Variable Crosswalk'!A:A, 0))</f>
        <v>SVK</v>
      </c>
      <c r="B274" s="1">
        <v>703</v>
      </c>
      <c r="C274" t="s">
        <v>202</v>
      </c>
      <c r="D274" t="str">
        <f>INDEX('Country and Variable Crosswalk'!P:P, MATCH('Urban Science Awareness 2015'!C274, 'Country and Variable Crosswalk'!O:O, 0))</f>
        <v>Deforestation</v>
      </c>
      <c r="E274">
        <f>IF(AS274=TRUE, 1, 0)</f>
        <v>0</v>
      </c>
      <c r="F274">
        <f>IF(AT274=TRUE, 1, 0)</f>
        <v>1</v>
      </c>
      <c r="G274">
        <f>IF(AU274=TRUE, 1, 0)</f>
        <v>0</v>
      </c>
      <c r="H274">
        <f>IF(AV274=TRUE, 1, 0)</f>
        <v>0</v>
      </c>
      <c r="I274">
        <f>IF(AW274=TRUE, 1, 0)</f>
        <v>0</v>
      </c>
      <c r="J274">
        <f>IF(AX274=TRUE, 1, 0)</f>
        <v>1</v>
      </c>
      <c r="K274">
        <f>IF(AY274=TRUE, 1, 0)</f>
        <v>0</v>
      </c>
      <c r="L274">
        <f>IF(AZ274=TRUE, 1, 0)</f>
        <v>0</v>
      </c>
      <c r="M274">
        <f>IF(BA274=TRUE, 1, 0)</f>
        <v>1</v>
      </c>
      <c r="N274">
        <f>IF(BB274=TRUE, 1, 0)</f>
        <v>0</v>
      </c>
      <c r="O274">
        <f>IF(BC274=TRUE, 1, 0)</f>
        <v>0</v>
      </c>
      <c r="P274">
        <f>IF(BD274=TRUE, 1, 0)</f>
        <v>1</v>
      </c>
      <c r="Q274">
        <v>10.90036921587669</v>
      </c>
      <c r="R274">
        <v>0.50561850912560513</v>
      </c>
      <c r="S274">
        <v>23.757436044541318</v>
      </c>
      <c r="T274">
        <v>0.64049924821294735</v>
      </c>
      <c r="U274">
        <v>36.62021408532388</v>
      </c>
      <c r="V274">
        <v>0.92890147590821914</v>
      </c>
      <c r="W274">
        <v>28.721980654258122</v>
      </c>
      <c r="X274">
        <v>0.79464345207060372</v>
      </c>
      <c r="Y274">
        <v>7.0058677023010771</v>
      </c>
      <c r="Z274">
        <v>1.1345885874841615</v>
      </c>
      <c r="AA274">
        <v>20.834455862287811</v>
      </c>
      <c r="AB274">
        <v>1.6709220764419939</v>
      </c>
      <c r="AC274">
        <v>41.210145765337238</v>
      </c>
      <c r="AD274">
        <v>2.1228380204700943</v>
      </c>
      <c r="AE274">
        <v>30.949530670073869</v>
      </c>
      <c r="AF274">
        <v>2.2185358378827122</v>
      </c>
      <c r="AG274">
        <v>-3.8945015135756131</v>
      </c>
      <c r="AH274">
        <v>1.268845911245065</v>
      </c>
      <c r="AI274">
        <v>2.1454247096037798E-3</v>
      </c>
      <c r="AJ274">
        <v>-2.9229801822535073</v>
      </c>
      <c r="AK274">
        <v>1.864030754807674</v>
      </c>
      <c r="AL274">
        <v>0.11685860326197074</v>
      </c>
      <c r="AM274">
        <v>4.5899316800133576</v>
      </c>
      <c r="AN274">
        <v>2.3767369289378464</v>
      </c>
      <c r="AO274">
        <v>5.3459503504026916E-2</v>
      </c>
      <c r="AP274">
        <v>2.2275500158157477</v>
      </c>
      <c r="AQ274">
        <v>2.3679932732439215</v>
      </c>
      <c r="AR274">
        <v>0.34686322042505086</v>
      </c>
      <c r="AS274" t="b">
        <f>IF(ISBLANK(AI274),"N/A",AND(IF(AG274&gt;0,TRUE,FALSE),IF(AI274&lt;0.05,TRUE,FALSE)))</f>
        <v>0</v>
      </c>
      <c r="AT274" t="b">
        <f>IF(ISBLANK(AI274),"N/A",AND(IF(AG274&lt;0,TRUE,FALSE),IF(AI274&lt;0.05,TRUE,FALSE)))</f>
        <v>1</v>
      </c>
      <c r="AU274" t="b">
        <f>IF(ISBLANK(AI274),"N/A",AI274&gt;0.05)</f>
        <v>0</v>
      </c>
      <c r="AV274" t="b">
        <f>IF(ISBLANK(AL274),"N/A",AND(IF(AJ274&gt;0,TRUE,FALSE),IF(AL274&lt;0.05,TRUE,FALSE)))</f>
        <v>0</v>
      </c>
      <c r="AW274" t="b">
        <f>IF(ISBLANK(AL274),"N/A",AND(IF(AJ274&lt;0,TRUE,FALSE),IF(AL274&lt;0.05,TRUE,FALSE)))</f>
        <v>0</v>
      </c>
      <c r="AX274" t="b">
        <f>IF(ISBLANK(AL274),"N/A",AL274&gt;0.05)</f>
        <v>1</v>
      </c>
      <c r="AY274" t="b">
        <f>IF(ISBLANK(AO274),"N/A",AND(IF(AM274&gt;0,TRUE,FALSE),IF(AO274&lt;0.05,TRUE,FALSE)))</f>
        <v>0</v>
      </c>
      <c r="AZ274" t="b">
        <f>IF(ISBLANK(AO274),"N/A",AND(IF(AM274&lt;0,TRUE,FALSE),IF(AO274&lt;0.05,TRUE,FALSE)))</f>
        <v>0</v>
      </c>
      <c r="BA274" t="b">
        <f>IF(ISBLANK(AO274),"N/A",AO274&gt;0.05)</f>
        <v>1</v>
      </c>
      <c r="BB274" t="b">
        <f>IF(ISBLANK(AR274),"N/A",AND(IF(AP274&gt;0,TRUE,FALSE),IF(AR274&lt;0.05,TRUE,FALSE)))</f>
        <v>0</v>
      </c>
      <c r="BC274" t="b">
        <f>IF(ISBLANK(AR274),"N/A",AND(IF(AP274&lt;0,TRUE,FALSE),IF(AR274&lt;0.05,TRUE,FALSE)))</f>
        <v>0</v>
      </c>
      <c r="BD274" t="b">
        <f>IF(ISBLANK(AR274),"N/A",AR274&gt;0.05)</f>
        <v>1</v>
      </c>
    </row>
    <row r="275" spans="1:56" x14ac:dyDescent="0.25">
      <c r="A275" t="str">
        <f>INDEX('Country and Variable Crosswalk'!B:B, MATCH('Urban Science Awareness 2015'!B275, 'Country and Variable Crosswalk'!A:A, 0))</f>
        <v>VNM</v>
      </c>
      <c r="B275" s="1">
        <v>704</v>
      </c>
      <c r="C275" t="s">
        <v>202</v>
      </c>
      <c r="D275" t="str">
        <f>INDEX('Country and Variable Crosswalk'!P:P, MATCH('Urban Science Awareness 2015'!C275, 'Country and Variable Crosswalk'!O:O, 0))</f>
        <v>Deforestation</v>
      </c>
      <c r="E275">
        <f>IF(AS275=TRUE, 1, 0)</f>
        <v>0</v>
      </c>
      <c r="F275">
        <f>IF(AT275=TRUE, 1, 0)</f>
        <v>0</v>
      </c>
      <c r="G275">
        <f>IF(AU275=TRUE, 1, 0)</f>
        <v>0</v>
      </c>
      <c r="H275">
        <f>IF(AV275=TRUE, 1, 0)</f>
        <v>0</v>
      </c>
      <c r="I275">
        <f>IF(AW275=TRUE, 1, 0)</f>
        <v>0</v>
      </c>
      <c r="J275">
        <f>IF(AX275=TRUE, 1, 0)</f>
        <v>1</v>
      </c>
      <c r="K275">
        <f>IF(AY275=TRUE, 1, 0)</f>
        <v>0</v>
      </c>
      <c r="L275">
        <f>IF(AZ275=TRUE, 1, 0)</f>
        <v>0</v>
      </c>
      <c r="M275">
        <f>IF(BA275=TRUE, 1, 0)</f>
        <v>1</v>
      </c>
      <c r="N275">
        <f>IF(BB275=TRUE, 1, 0)</f>
        <v>0</v>
      </c>
      <c r="O275">
        <f>IF(BC275=TRUE, 1, 0)</f>
        <v>0</v>
      </c>
      <c r="P275">
        <f>IF(BD275=TRUE, 1, 0)</f>
        <v>1</v>
      </c>
      <c r="Q275">
        <v>1.4826845803326101</v>
      </c>
      <c r="R275">
        <v>0.2199208304324648</v>
      </c>
      <c r="S275">
        <v>7.4250035542813091</v>
      </c>
      <c r="T275">
        <v>0.70169700894547449</v>
      </c>
      <c r="U275">
        <v>43.348584563966682</v>
      </c>
      <c r="V275">
        <v>1.1023683242813291</v>
      </c>
      <c r="W275">
        <v>47.743727301419391</v>
      </c>
      <c r="X275">
        <v>1.342333688937517</v>
      </c>
      <c r="Y275">
        <v>0</v>
      </c>
      <c r="AA275">
        <v>6.1138162328989001</v>
      </c>
      <c r="AB275">
        <v>1.3024724362034272</v>
      </c>
      <c r="AC275">
        <v>41.601806823850758</v>
      </c>
      <c r="AD275">
        <v>2.0150163478293255</v>
      </c>
      <c r="AE275">
        <v>52.092692121530007</v>
      </c>
      <c r="AF275">
        <v>2.6430060671147513</v>
      </c>
      <c r="AG275">
        <v>0</v>
      </c>
      <c r="AJ275">
        <v>-1.311187321382409</v>
      </c>
      <c r="AK275">
        <v>1.4647647553870746</v>
      </c>
      <c r="AL275">
        <v>0.37070575911102222</v>
      </c>
      <c r="AM275">
        <v>-1.7467777401159239</v>
      </c>
      <c r="AN275">
        <v>2.3542036446213102</v>
      </c>
      <c r="AO275">
        <v>0.45809798118779776</v>
      </c>
      <c r="AP275">
        <v>4.3489648201106164</v>
      </c>
      <c r="AQ275">
        <v>2.9933135181513548</v>
      </c>
      <c r="AR275">
        <v>0.14625341259783775</v>
      </c>
      <c r="AS275" t="str">
        <f>IF(ISBLANK(AI275),"N/A",AND(IF(AG275&gt;0,TRUE,FALSE),IF(AI275&lt;0.05,TRUE,FALSE)))</f>
        <v>N/A</v>
      </c>
      <c r="AT275" t="str">
        <f>IF(ISBLANK(AI275),"N/A",AND(IF(AG275&lt;0,TRUE,FALSE),IF(AI275&lt;0.05,TRUE,FALSE)))</f>
        <v>N/A</v>
      </c>
      <c r="AU275" t="str">
        <f>IF(ISBLANK(AI275),"N/A",AI275&gt;0.05)</f>
        <v>N/A</v>
      </c>
      <c r="AV275" t="b">
        <f>IF(ISBLANK(AL275),"N/A",AND(IF(AJ275&gt;0,TRUE,FALSE),IF(AL275&lt;0.05,TRUE,FALSE)))</f>
        <v>0</v>
      </c>
      <c r="AW275" t="b">
        <f>IF(ISBLANK(AL275),"N/A",AND(IF(AJ275&lt;0,TRUE,FALSE),IF(AL275&lt;0.05,TRUE,FALSE)))</f>
        <v>0</v>
      </c>
      <c r="AX275" t="b">
        <f>IF(ISBLANK(AL275),"N/A",AL275&gt;0.05)</f>
        <v>1</v>
      </c>
      <c r="AY275" t="b">
        <f>IF(ISBLANK(AO275),"N/A",AND(IF(AM275&gt;0,TRUE,FALSE),IF(AO275&lt;0.05,TRUE,FALSE)))</f>
        <v>0</v>
      </c>
      <c r="AZ275" t="b">
        <f>IF(ISBLANK(AO275),"N/A",AND(IF(AM275&lt;0,TRUE,FALSE),IF(AO275&lt;0.05,TRUE,FALSE)))</f>
        <v>0</v>
      </c>
      <c r="BA275" t="b">
        <f>IF(ISBLANK(AO275),"N/A",AO275&gt;0.05)</f>
        <v>1</v>
      </c>
      <c r="BB275" t="b">
        <f>IF(ISBLANK(AR275),"N/A",AND(IF(AP275&gt;0,TRUE,FALSE),IF(AR275&lt;0.05,TRUE,FALSE)))</f>
        <v>0</v>
      </c>
      <c r="BC275" t="b">
        <f>IF(ISBLANK(AR275),"N/A",AND(IF(AP275&lt;0,TRUE,FALSE),IF(AR275&lt;0.05,TRUE,FALSE)))</f>
        <v>0</v>
      </c>
      <c r="BD275" t="b">
        <f>IF(ISBLANK(AR275),"N/A",AR275&gt;0.05)</f>
        <v>1</v>
      </c>
    </row>
    <row r="276" spans="1:56" x14ac:dyDescent="0.25">
      <c r="A276" t="str">
        <f>INDEX('Country and Variable Crosswalk'!B:B, MATCH('Urban Science Awareness 2015'!B276, 'Country and Variable Crosswalk'!A:A, 0))</f>
        <v>SVN</v>
      </c>
      <c r="B276" s="1">
        <v>705</v>
      </c>
      <c r="C276" t="s">
        <v>202</v>
      </c>
      <c r="D276" t="str">
        <f>INDEX('Country and Variable Crosswalk'!P:P, MATCH('Urban Science Awareness 2015'!C276, 'Country and Variable Crosswalk'!O:O, 0))</f>
        <v>Deforestation</v>
      </c>
      <c r="E276">
        <f>IF(AS276=TRUE, 1, 0)</f>
        <v>0</v>
      </c>
      <c r="F276">
        <f>IF(AT276=TRUE, 1, 0)</f>
        <v>0</v>
      </c>
      <c r="G276">
        <f>IF(AU276=TRUE, 1, 0)</f>
        <v>1</v>
      </c>
      <c r="H276">
        <f>IF(AV276=TRUE, 1, 0)</f>
        <v>0</v>
      </c>
      <c r="I276">
        <f>IF(AW276=TRUE, 1, 0)</f>
        <v>0</v>
      </c>
      <c r="J276">
        <f>IF(AX276=TRUE, 1, 0)</f>
        <v>1</v>
      </c>
      <c r="K276">
        <f>IF(AY276=TRUE, 1, 0)</f>
        <v>0</v>
      </c>
      <c r="L276">
        <f>IF(AZ276=TRUE, 1, 0)</f>
        <v>0</v>
      </c>
      <c r="M276">
        <f>IF(BA276=TRUE, 1, 0)</f>
        <v>1</v>
      </c>
      <c r="N276">
        <f>IF(BB276=TRUE, 1, 0)</f>
        <v>0</v>
      </c>
      <c r="O276">
        <f>IF(BC276=TRUE, 1, 0)</f>
        <v>0</v>
      </c>
      <c r="P276">
        <f>IF(BD276=TRUE, 1, 0)</f>
        <v>1</v>
      </c>
      <c r="Q276">
        <v>4.2532090358827208</v>
      </c>
      <c r="R276">
        <v>0.35052806824277061</v>
      </c>
      <c r="S276">
        <v>15.43847830626475</v>
      </c>
      <c r="T276">
        <v>0.6504128798148614</v>
      </c>
      <c r="U276">
        <v>48.538167263425763</v>
      </c>
      <c r="V276">
        <v>1.0007449173910632</v>
      </c>
      <c r="W276">
        <v>31.77014539442678</v>
      </c>
      <c r="X276">
        <v>0.92745475284951806</v>
      </c>
      <c r="Y276">
        <v>4.6058331620818489</v>
      </c>
      <c r="Z276">
        <v>0.65287101060730268</v>
      </c>
      <c r="AA276">
        <v>13.941551746583791</v>
      </c>
      <c r="AB276">
        <v>1.0928158273085942</v>
      </c>
      <c r="AC276">
        <v>49.412158062962547</v>
      </c>
      <c r="AD276">
        <v>1.9429111347972676</v>
      </c>
      <c r="AE276">
        <v>32.040457028371819</v>
      </c>
      <c r="AF276">
        <v>1.7221770911101006</v>
      </c>
      <c r="AG276">
        <v>0.35262412619912809</v>
      </c>
      <c r="AH276">
        <v>0.72310865764112209</v>
      </c>
      <c r="AI276">
        <v>0.62579758777708139</v>
      </c>
      <c r="AJ276">
        <v>-1.4969265596809596</v>
      </c>
      <c r="AK276">
        <v>1.261250597356915</v>
      </c>
      <c r="AL276">
        <v>0.23528326161151747</v>
      </c>
      <c r="AM276">
        <v>0.87399079953678438</v>
      </c>
      <c r="AN276">
        <v>2.2978571592189523</v>
      </c>
      <c r="AO276">
        <v>0.70368535694148693</v>
      </c>
      <c r="AP276">
        <v>0.27031163394503821</v>
      </c>
      <c r="AQ276">
        <v>1.9353294850405138</v>
      </c>
      <c r="AR276">
        <v>0.88891903019889895</v>
      </c>
      <c r="AS276" t="b">
        <f>IF(ISBLANK(AI276),"N/A",AND(IF(AG276&gt;0,TRUE,FALSE),IF(AI276&lt;0.05,TRUE,FALSE)))</f>
        <v>0</v>
      </c>
      <c r="AT276" t="b">
        <f>IF(ISBLANK(AI276),"N/A",AND(IF(AG276&lt;0,TRUE,FALSE),IF(AI276&lt;0.05,TRUE,FALSE)))</f>
        <v>0</v>
      </c>
      <c r="AU276" t="b">
        <f>IF(ISBLANK(AI276),"N/A",AI276&gt;0.05)</f>
        <v>1</v>
      </c>
      <c r="AV276" t="b">
        <f>IF(ISBLANK(AL276),"N/A",AND(IF(AJ276&gt;0,TRUE,FALSE),IF(AL276&lt;0.05,TRUE,FALSE)))</f>
        <v>0</v>
      </c>
      <c r="AW276" t="b">
        <f>IF(ISBLANK(AL276),"N/A",AND(IF(AJ276&lt;0,TRUE,FALSE),IF(AL276&lt;0.05,TRUE,FALSE)))</f>
        <v>0</v>
      </c>
      <c r="AX276" t="b">
        <f>IF(ISBLANK(AL276),"N/A",AL276&gt;0.05)</f>
        <v>1</v>
      </c>
      <c r="AY276" t="b">
        <f>IF(ISBLANK(AO276),"N/A",AND(IF(AM276&gt;0,TRUE,FALSE),IF(AO276&lt;0.05,TRUE,FALSE)))</f>
        <v>0</v>
      </c>
      <c r="AZ276" t="b">
        <f>IF(ISBLANK(AO276),"N/A",AND(IF(AM276&lt;0,TRUE,FALSE),IF(AO276&lt;0.05,TRUE,FALSE)))</f>
        <v>0</v>
      </c>
      <c r="BA276" t="b">
        <f>IF(ISBLANK(AO276),"N/A",AO276&gt;0.05)</f>
        <v>1</v>
      </c>
      <c r="BB276" t="b">
        <f>IF(ISBLANK(AR276),"N/A",AND(IF(AP276&gt;0,TRUE,FALSE),IF(AR276&lt;0.05,TRUE,FALSE)))</f>
        <v>0</v>
      </c>
      <c r="BC276" t="b">
        <f>IF(ISBLANK(AR276),"N/A",AND(IF(AP276&lt;0,TRUE,FALSE),IF(AR276&lt;0.05,TRUE,FALSE)))</f>
        <v>0</v>
      </c>
      <c r="BD276" t="b">
        <f>IF(ISBLANK(AR276),"N/A",AR276&gt;0.05)</f>
        <v>1</v>
      </c>
    </row>
    <row r="277" spans="1:56" x14ac:dyDescent="0.25">
      <c r="A277" t="str">
        <f>INDEX('Country and Variable Crosswalk'!B:B, MATCH('Urban Science Awareness 2015'!B277, 'Country and Variable Crosswalk'!A:A, 0))</f>
        <v>ESP</v>
      </c>
      <c r="B277" s="1">
        <v>724</v>
      </c>
      <c r="C277" t="s">
        <v>202</v>
      </c>
      <c r="D277" t="str">
        <f>INDEX('Country and Variable Crosswalk'!P:P, MATCH('Urban Science Awareness 2015'!C277, 'Country and Variable Crosswalk'!O:O, 0))</f>
        <v>Deforestation</v>
      </c>
      <c r="E277">
        <f>IF(AS277=TRUE, 1, 0)</f>
        <v>0</v>
      </c>
      <c r="F277">
        <f>IF(AT277=TRUE, 1, 0)</f>
        <v>0</v>
      </c>
      <c r="G277">
        <f>IF(AU277=TRUE, 1, 0)</f>
        <v>1</v>
      </c>
      <c r="H277">
        <f>IF(AV277=TRUE, 1, 0)</f>
        <v>0</v>
      </c>
      <c r="I277">
        <f>IF(AW277=TRUE, 1, 0)</f>
        <v>1</v>
      </c>
      <c r="J277">
        <f>IF(AX277=TRUE, 1, 0)</f>
        <v>0</v>
      </c>
      <c r="K277">
        <f>IF(AY277=TRUE, 1, 0)</f>
        <v>0</v>
      </c>
      <c r="L277">
        <f>IF(AZ277=TRUE, 1, 0)</f>
        <v>0</v>
      </c>
      <c r="M277">
        <f>IF(BA277=TRUE, 1, 0)</f>
        <v>1</v>
      </c>
      <c r="N277">
        <f>IF(BB277=TRUE, 1, 0)</f>
        <v>1</v>
      </c>
      <c r="O277">
        <f>IF(BC277=TRUE, 1, 0)</f>
        <v>0</v>
      </c>
      <c r="P277">
        <f>IF(BD277=TRUE, 1, 0)</f>
        <v>0</v>
      </c>
      <c r="Q277">
        <v>7.4151299959457102</v>
      </c>
      <c r="R277">
        <v>0.5572188935032335</v>
      </c>
      <c r="S277">
        <v>23.97332974168523</v>
      </c>
      <c r="T277">
        <v>0.91392123987172869</v>
      </c>
      <c r="U277">
        <v>42.360323510794487</v>
      </c>
      <c r="V277">
        <v>0.89667525935464221</v>
      </c>
      <c r="W277">
        <v>26.25121675157455</v>
      </c>
      <c r="X277">
        <v>0.93265077172372612</v>
      </c>
      <c r="Y277">
        <v>7.1721128870198267</v>
      </c>
      <c r="Z277">
        <v>0.74077382564769012</v>
      </c>
      <c r="AA277">
        <v>21.12182032561735</v>
      </c>
      <c r="AB277">
        <v>1.0970485717054694</v>
      </c>
      <c r="AC277">
        <v>41.80109151569733</v>
      </c>
      <c r="AD277">
        <v>1.1391006127488577</v>
      </c>
      <c r="AE277">
        <v>29.904975271665499</v>
      </c>
      <c r="AF277">
        <v>1.160346071315546</v>
      </c>
      <c r="AG277">
        <v>-0.24301710892588346</v>
      </c>
      <c r="AH277">
        <v>0.94670499142168663</v>
      </c>
      <c r="AI277">
        <v>0.79741205338233634</v>
      </c>
      <c r="AJ277">
        <v>-2.8515094160678807</v>
      </c>
      <c r="AK277">
        <v>1.4406952504915231</v>
      </c>
      <c r="AL277">
        <v>4.7786823890421909E-2</v>
      </c>
      <c r="AM277">
        <v>-0.55923199509715715</v>
      </c>
      <c r="AN277">
        <v>1.4416576181265315</v>
      </c>
      <c r="AO277">
        <v>0.69808336214755839</v>
      </c>
      <c r="AP277">
        <v>3.6537585200909497</v>
      </c>
      <c r="AQ277">
        <v>1.5486178074836956</v>
      </c>
      <c r="AR277">
        <v>1.8306117034654391E-2</v>
      </c>
      <c r="AS277" t="b">
        <f>IF(ISBLANK(AI277),"N/A",AND(IF(AG277&gt;0,TRUE,FALSE),IF(AI277&lt;0.05,TRUE,FALSE)))</f>
        <v>0</v>
      </c>
      <c r="AT277" t="b">
        <f>IF(ISBLANK(AI277),"N/A",AND(IF(AG277&lt;0,TRUE,FALSE),IF(AI277&lt;0.05,TRUE,FALSE)))</f>
        <v>0</v>
      </c>
      <c r="AU277" t="b">
        <f>IF(ISBLANK(AI277),"N/A",AI277&gt;0.05)</f>
        <v>1</v>
      </c>
      <c r="AV277" t="b">
        <f>IF(ISBLANK(AL277),"N/A",AND(IF(AJ277&gt;0,TRUE,FALSE),IF(AL277&lt;0.05,TRUE,FALSE)))</f>
        <v>0</v>
      </c>
      <c r="AW277" t="b">
        <f>IF(ISBLANK(AL277),"N/A",AND(IF(AJ277&lt;0,TRUE,FALSE),IF(AL277&lt;0.05,TRUE,FALSE)))</f>
        <v>1</v>
      </c>
      <c r="AX277" t="b">
        <f>IF(ISBLANK(AL277),"N/A",AL277&gt;0.05)</f>
        <v>0</v>
      </c>
      <c r="AY277" t="b">
        <f>IF(ISBLANK(AO277),"N/A",AND(IF(AM277&gt;0,TRUE,FALSE),IF(AO277&lt;0.05,TRUE,FALSE)))</f>
        <v>0</v>
      </c>
      <c r="AZ277" t="b">
        <f>IF(ISBLANK(AO277),"N/A",AND(IF(AM277&lt;0,TRUE,FALSE),IF(AO277&lt;0.05,TRUE,FALSE)))</f>
        <v>0</v>
      </c>
      <c r="BA277" t="b">
        <f>IF(ISBLANK(AO277),"N/A",AO277&gt;0.05)</f>
        <v>1</v>
      </c>
      <c r="BB277" t="b">
        <f>IF(ISBLANK(AR277),"N/A",AND(IF(AP277&gt;0,TRUE,FALSE),IF(AR277&lt;0.05,TRUE,FALSE)))</f>
        <v>1</v>
      </c>
      <c r="BC277" t="b">
        <f>IF(ISBLANK(AR277),"N/A",AND(IF(AP277&lt;0,TRUE,FALSE),IF(AR277&lt;0.05,TRUE,FALSE)))</f>
        <v>0</v>
      </c>
      <c r="BD277" t="b">
        <f>IF(ISBLANK(AR277),"N/A",AR277&gt;0.05)</f>
        <v>0</v>
      </c>
    </row>
    <row r="278" spans="1:56" x14ac:dyDescent="0.25">
      <c r="A278" t="str">
        <f>INDEX('Country and Variable Crosswalk'!B:B, MATCH('Urban Science Awareness 2015'!B278, 'Country and Variable Crosswalk'!A:A, 0))</f>
        <v>SWE</v>
      </c>
      <c r="B278" s="1">
        <v>752</v>
      </c>
      <c r="C278" t="s">
        <v>202</v>
      </c>
      <c r="D278" t="str">
        <f>INDEX('Country and Variable Crosswalk'!P:P, MATCH('Urban Science Awareness 2015'!C278, 'Country and Variable Crosswalk'!O:O, 0))</f>
        <v>Deforestation</v>
      </c>
      <c r="E278">
        <f>IF(AS278=TRUE, 1, 0)</f>
        <v>0</v>
      </c>
      <c r="F278">
        <f>IF(AT278=TRUE, 1, 0)</f>
        <v>0</v>
      </c>
      <c r="G278">
        <f>IF(AU278=TRUE, 1, 0)</f>
        <v>0</v>
      </c>
      <c r="H278">
        <f>IF(AV278=TRUE, 1, 0)</f>
        <v>0</v>
      </c>
      <c r="I278">
        <f>IF(AW278=TRUE, 1, 0)</f>
        <v>0</v>
      </c>
      <c r="J278">
        <f>IF(AX278=TRUE, 1, 0)</f>
        <v>0</v>
      </c>
      <c r="K278">
        <f>IF(AY278=TRUE, 1, 0)</f>
        <v>0</v>
      </c>
      <c r="L278">
        <f>IF(AZ278=TRUE, 1, 0)</f>
        <v>0</v>
      </c>
      <c r="M278">
        <f>IF(BA278=TRUE, 1, 0)</f>
        <v>0</v>
      </c>
      <c r="N278">
        <f>IF(BB278=TRUE, 1, 0)</f>
        <v>0</v>
      </c>
      <c r="O278">
        <f>IF(BC278=TRUE, 1, 0)</f>
        <v>0</v>
      </c>
      <c r="P278">
        <f>IF(BD278=TRUE, 1, 0)</f>
        <v>0</v>
      </c>
      <c r="AS278" t="str">
        <f>IF(ISBLANK(AI278),"N/A",AND(IF(AG278&gt;0,TRUE,FALSE),IF(AI278&lt;0.05,TRUE,FALSE)))</f>
        <v>N/A</v>
      </c>
      <c r="AT278" t="str">
        <f>IF(ISBLANK(AI278),"N/A",AND(IF(AG278&lt;0,TRUE,FALSE),IF(AI278&lt;0.05,TRUE,FALSE)))</f>
        <v>N/A</v>
      </c>
      <c r="AU278" t="str">
        <f>IF(ISBLANK(AI278),"N/A",AI278&gt;0.05)</f>
        <v>N/A</v>
      </c>
      <c r="AV278" t="str">
        <f>IF(ISBLANK(AL278),"N/A",AND(IF(AJ278&gt;0,TRUE,FALSE),IF(AL278&lt;0.05,TRUE,FALSE)))</f>
        <v>N/A</v>
      </c>
      <c r="AW278" t="str">
        <f>IF(ISBLANK(AL278),"N/A",AND(IF(AJ278&lt;0,TRUE,FALSE),IF(AL278&lt;0.05,TRUE,FALSE)))</f>
        <v>N/A</v>
      </c>
      <c r="AX278" t="str">
        <f>IF(ISBLANK(AL278),"N/A",AL278&gt;0.05)</f>
        <v>N/A</v>
      </c>
      <c r="AY278" t="str">
        <f>IF(ISBLANK(AO278),"N/A",AND(IF(AM278&gt;0,TRUE,FALSE),IF(AO278&lt;0.05,TRUE,FALSE)))</f>
        <v>N/A</v>
      </c>
      <c r="AZ278" t="str">
        <f>IF(ISBLANK(AO278),"N/A",AND(IF(AM278&lt;0,TRUE,FALSE),IF(AO278&lt;0.05,TRUE,FALSE)))</f>
        <v>N/A</v>
      </c>
      <c r="BA278" t="str">
        <f>IF(ISBLANK(AO278),"N/A",AO278&gt;0.05)</f>
        <v>N/A</v>
      </c>
      <c r="BB278" t="str">
        <f>IF(ISBLANK(AR278),"N/A",AND(IF(AP278&gt;0,TRUE,FALSE),IF(AR278&lt;0.05,TRUE,FALSE)))</f>
        <v>N/A</v>
      </c>
      <c r="BC278" t="str">
        <f>IF(ISBLANK(AR278),"N/A",AND(IF(AP278&lt;0,TRUE,FALSE),IF(AR278&lt;0.05,TRUE,FALSE)))</f>
        <v>N/A</v>
      </c>
      <c r="BD278" t="str">
        <f>IF(ISBLANK(AR278),"N/A",AR278&gt;0.05)</f>
        <v>N/A</v>
      </c>
    </row>
    <row r="279" spans="1:56" x14ac:dyDescent="0.25">
      <c r="A279" t="str">
        <f>INDEX('Country and Variable Crosswalk'!B:B, MATCH('Urban Science Awareness 2015'!B279, 'Country and Variable Crosswalk'!A:A, 0))</f>
        <v>CHE</v>
      </c>
      <c r="B279" s="1">
        <v>756</v>
      </c>
      <c r="C279" t="s">
        <v>202</v>
      </c>
      <c r="D279" t="str">
        <f>INDEX('Country and Variable Crosswalk'!P:P, MATCH('Urban Science Awareness 2015'!C279, 'Country and Variable Crosswalk'!O:O, 0))</f>
        <v>Deforestation</v>
      </c>
      <c r="E279">
        <f>IF(AS279=TRUE, 1, 0)</f>
        <v>0</v>
      </c>
      <c r="F279">
        <f>IF(AT279=TRUE, 1, 0)</f>
        <v>0</v>
      </c>
      <c r="G279">
        <f>IF(AU279=TRUE, 1, 0)</f>
        <v>1</v>
      </c>
      <c r="H279">
        <f>IF(AV279=TRUE, 1, 0)</f>
        <v>0</v>
      </c>
      <c r="I279">
        <f>IF(AW279=TRUE, 1, 0)</f>
        <v>1</v>
      </c>
      <c r="J279">
        <f>IF(AX279=TRUE, 1, 0)</f>
        <v>0</v>
      </c>
      <c r="K279">
        <f>IF(AY279=TRUE, 1, 0)</f>
        <v>0</v>
      </c>
      <c r="L279">
        <f>IF(AZ279=TRUE, 1, 0)</f>
        <v>0</v>
      </c>
      <c r="M279">
        <f>IF(BA279=TRUE, 1, 0)</f>
        <v>1</v>
      </c>
      <c r="N279">
        <f>IF(BB279=TRUE, 1, 0)</f>
        <v>0</v>
      </c>
      <c r="O279">
        <f>IF(BC279=TRUE, 1, 0)</f>
        <v>0</v>
      </c>
      <c r="P279">
        <f>IF(BD279=TRUE, 1, 0)</f>
        <v>1</v>
      </c>
      <c r="Q279">
        <v>9.6874277665204342</v>
      </c>
      <c r="R279">
        <v>0.70761569954179804</v>
      </c>
      <c r="S279">
        <v>20.90391085496822</v>
      </c>
      <c r="T279">
        <v>0.7638547073093086</v>
      </c>
      <c r="U279">
        <v>41.355707828404732</v>
      </c>
      <c r="V279">
        <v>0.89750716748240766</v>
      </c>
      <c r="W279">
        <v>28.052953550106611</v>
      </c>
      <c r="X279">
        <v>1.0248409877641917</v>
      </c>
      <c r="Y279">
        <v>10.573041822386379</v>
      </c>
      <c r="Z279">
        <v>1.511959981953366</v>
      </c>
      <c r="AA279">
        <v>16.495790683543799</v>
      </c>
      <c r="AB279">
        <v>1.3155082051680165</v>
      </c>
      <c r="AC279">
        <v>44.320435717128042</v>
      </c>
      <c r="AD279">
        <v>1.7586144973041706</v>
      </c>
      <c r="AE279">
        <v>28.610731776941769</v>
      </c>
      <c r="AF279">
        <v>1.9471883531333938</v>
      </c>
      <c r="AG279">
        <v>0.8856140558659451</v>
      </c>
      <c r="AH279">
        <v>1.7630427984953705</v>
      </c>
      <c r="AI279">
        <v>0.61544148657184117</v>
      </c>
      <c r="AJ279">
        <v>-4.4081201714244216</v>
      </c>
      <c r="AK279">
        <v>1.6520975883498912</v>
      </c>
      <c r="AL279">
        <v>7.6259756804141271E-3</v>
      </c>
      <c r="AM279">
        <v>2.9647278887233099</v>
      </c>
      <c r="AN279">
        <v>2.0706093596213795</v>
      </c>
      <c r="AO279">
        <v>0.15219700159439289</v>
      </c>
      <c r="AP279">
        <v>0.55777822683515765</v>
      </c>
      <c r="AQ279">
        <v>2.2217148618946738</v>
      </c>
      <c r="AR279">
        <v>0.80176963714640204</v>
      </c>
      <c r="AS279" t="b">
        <f>IF(ISBLANK(AI279),"N/A",AND(IF(AG279&gt;0,TRUE,FALSE),IF(AI279&lt;0.05,TRUE,FALSE)))</f>
        <v>0</v>
      </c>
      <c r="AT279" t="b">
        <f>IF(ISBLANK(AI279),"N/A",AND(IF(AG279&lt;0,TRUE,FALSE),IF(AI279&lt;0.05,TRUE,FALSE)))</f>
        <v>0</v>
      </c>
      <c r="AU279" t="b">
        <f>IF(ISBLANK(AI279),"N/A",AI279&gt;0.05)</f>
        <v>1</v>
      </c>
      <c r="AV279" t="b">
        <f>IF(ISBLANK(AL279),"N/A",AND(IF(AJ279&gt;0,TRUE,FALSE),IF(AL279&lt;0.05,TRUE,FALSE)))</f>
        <v>0</v>
      </c>
      <c r="AW279" t="b">
        <f>IF(ISBLANK(AL279),"N/A",AND(IF(AJ279&lt;0,TRUE,FALSE),IF(AL279&lt;0.05,TRUE,FALSE)))</f>
        <v>1</v>
      </c>
      <c r="AX279" t="b">
        <f>IF(ISBLANK(AL279),"N/A",AL279&gt;0.05)</f>
        <v>0</v>
      </c>
      <c r="AY279" t="b">
        <f>IF(ISBLANK(AO279),"N/A",AND(IF(AM279&gt;0,TRUE,FALSE),IF(AO279&lt;0.05,TRUE,FALSE)))</f>
        <v>0</v>
      </c>
      <c r="AZ279" t="b">
        <f>IF(ISBLANK(AO279),"N/A",AND(IF(AM279&lt;0,TRUE,FALSE),IF(AO279&lt;0.05,TRUE,FALSE)))</f>
        <v>0</v>
      </c>
      <c r="BA279" t="b">
        <f>IF(ISBLANK(AO279),"N/A",AO279&gt;0.05)</f>
        <v>1</v>
      </c>
      <c r="BB279" t="b">
        <f>IF(ISBLANK(AR279),"N/A",AND(IF(AP279&gt;0,TRUE,FALSE),IF(AR279&lt;0.05,TRUE,FALSE)))</f>
        <v>0</v>
      </c>
      <c r="BC279" t="b">
        <f>IF(ISBLANK(AR279),"N/A",AND(IF(AP279&lt;0,TRUE,FALSE),IF(AR279&lt;0.05,TRUE,FALSE)))</f>
        <v>0</v>
      </c>
      <c r="BD279" t="b">
        <f>IF(ISBLANK(AR279),"N/A",AR279&gt;0.05)</f>
        <v>1</v>
      </c>
    </row>
    <row r="280" spans="1:56" x14ac:dyDescent="0.25">
      <c r="A280" t="str">
        <f>INDEX('Country and Variable Crosswalk'!B:B, MATCH('Urban Science Awareness 2015'!B280, 'Country and Variable Crosswalk'!A:A, 0))</f>
        <v>THA</v>
      </c>
      <c r="B280" s="1">
        <v>764</v>
      </c>
      <c r="C280" t="s">
        <v>202</v>
      </c>
      <c r="D280" t="str">
        <f>INDEX('Country and Variable Crosswalk'!P:P, MATCH('Urban Science Awareness 2015'!C280, 'Country and Variable Crosswalk'!O:O, 0))</f>
        <v>Deforestation</v>
      </c>
      <c r="E280">
        <f>IF(AS280=TRUE, 1, 0)</f>
        <v>0</v>
      </c>
      <c r="F280">
        <f>IF(AT280=TRUE, 1, 0)</f>
        <v>1</v>
      </c>
      <c r="G280">
        <f>IF(AU280=TRUE, 1, 0)</f>
        <v>0</v>
      </c>
      <c r="H280">
        <f>IF(AV280=TRUE, 1, 0)</f>
        <v>0</v>
      </c>
      <c r="I280">
        <f>IF(AW280=TRUE, 1, 0)</f>
        <v>0</v>
      </c>
      <c r="J280">
        <f>IF(AX280=TRUE, 1, 0)</f>
        <v>1</v>
      </c>
      <c r="K280">
        <f>IF(AY280=TRUE, 1, 0)</f>
        <v>0</v>
      </c>
      <c r="L280">
        <f>IF(AZ280=TRUE, 1, 0)</f>
        <v>0</v>
      </c>
      <c r="M280">
        <f>IF(BA280=TRUE, 1, 0)</f>
        <v>1</v>
      </c>
      <c r="N280">
        <f>IF(BB280=TRUE, 1, 0)</f>
        <v>1</v>
      </c>
      <c r="O280">
        <f>IF(BC280=TRUE, 1, 0)</f>
        <v>0</v>
      </c>
      <c r="P280">
        <f>IF(BD280=TRUE, 1, 0)</f>
        <v>0</v>
      </c>
      <c r="Q280">
        <v>11.378161829388331</v>
      </c>
      <c r="R280">
        <v>0.56356615596031545</v>
      </c>
      <c r="S280">
        <v>27.1371983220725</v>
      </c>
      <c r="T280">
        <v>0.74610352835896809</v>
      </c>
      <c r="U280">
        <v>45.356900010979373</v>
      </c>
      <c r="V280">
        <v>0.87263228364612888</v>
      </c>
      <c r="W280">
        <v>16.12773983755979</v>
      </c>
      <c r="X280">
        <v>0.67912105846022608</v>
      </c>
      <c r="Y280">
        <v>8.5896104530099642</v>
      </c>
      <c r="Z280">
        <v>0.63963776933329619</v>
      </c>
      <c r="AA280">
        <v>25.28917798521293</v>
      </c>
      <c r="AB280">
        <v>1.2885572162112897</v>
      </c>
      <c r="AC280">
        <v>47.023259064540539</v>
      </c>
      <c r="AD280">
        <v>1.1089732862269637</v>
      </c>
      <c r="AE280">
        <v>19.09795249723657</v>
      </c>
      <c r="AF280">
        <v>1.0778700498186178</v>
      </c>
      <c r="AG280">
        <v>-2.7885513763783667</v>
      </c>
      <c r="AH280">
        <v>0.90457619359278707</v>
      </c>
      <c r="AI280">
        <v>2.0512090683487347E-3</v>
      </c>
      <c r="AJ280">
        <v>-1.8480203368595696</v>
      </c>
      <c r="AK280">
        <v>1.5363329035252755</v>
      </c>
      <c r="AL280">
        <v>0.22902371467062554</v>
      </c>
      <c r="AM280">
        <v>1.6663590535611661</v>
      </c>
      <c r="AN280">
        <v>1.3540548634692537</v>
      </c>
      <c r="AO280">
        <v>0.21845616268091544</v>
      </c>
      <c r="AP280">
        <v>2.9702126596767791</v>
      </c>
      <c r="AQ280">
        <v>1.2583101557923873</v>
      </c>
      <c r="AR280">
        <v>1.8251431357408966E-2</v>
      </c>
      <c r="AS280" t="b">
        <f>IF(ISBLANK(AI280),"N/A",AND(IF(AG280&gt;0,TRUE,FALSE),IF(AI280&lt;0.05,TRUE,FALSE)))</f>
        <v>0</v>
      </c>
      <c r="AT280" t="b">
        <f>IF(ISBLANK(AI280),"N/A",AND(IF(AG280&lt;0,TRUE,FALSE),IF(AI280&lt;0.05,TRUE,FALSE)))</f>
        <v>1</v>
      </c>
      <c r="AU280" t="b">
        <f>IF(ISBLANK(AI280),"N/A",AI280&gt;0.05)</f>
        <v>0</v>
      </c>
      <c r="AV280" t="b">
        <f>IF(ISBLANK(AL280),"N/A",AND(IF(AJ280&gt;0,TRUE,FALSE),IF(AL280&lt;0.05,TRUE,FALSE)))</f>
        <v>0</v>
      </c>
      <c r="AW280" t="b">
        <f>IF(ISBLANK(AL280),"N/A",AND(IF(AJ280&lt;0,TRUE,FALSE),IF(AL280&lt;0.05,TRUE,FALSE)))</f>
        <v>0</v>
      </c>
      <c r="AX280" t="b">
        <f>IF(ISBLANK(AL280),"N/A",AL280&gt;0.05)</f>
        <v>1</v>
      </c>
      <c r="AY280" t="b">
        <f>IF(ISBLANK(AO280),"N/A",AND(IF(AM280&gt;0,TRUE,FALSE),IF(AO280&lt;0.05,TRUE,FALSE)))</f>
        <v>0</v>
      </c>
      <c r="AZ280" t="b">
        <f>IF(ISBLANK(AO280),"N/A",AND(IF(AM280&lt;0,TRUE,FALSE),IF(AO280&lt;0.05,TRUE,FALSE)))</f>
        <v>0</v>
      </c>
      <c r="BA280" t="b">
        <f>IF(ISBLANK(AO280),"N/A",AO280&gt;0.05)</f>
        <v>1</v>
      </c>
      <c r="BB280" t="b">
        <f>IF(ISBLANK(AR280),"N/A",AND(IF(AP280&gt;0,TRUE,FALSE),IF(AR280&lt;0.05,TRUE,FALSE)))</f>
        <v>1</v>
      </c>
      <c r="BC280" t="b">
        <f>IF(ISBLANK(AR280),"N/A",AND(IF(AP280&lt;0,TRUE,FALSE),IF(AR280&lt;0.05,TRUE,FALSE)))</f>
        <v>0</v>
      </c>
      <c r="BD280" t="b">
        <f>IF(ISBLANK(AR280),"N/A",AR280&gt;0.05)</f>
        <v>0</v>
      </c>
    </row>
    <row r="281" spans="1:56" x14ac:dyDescent="0.25">
      <c r="A281" t="str">
        <f>INDEX('Country and Variable Crosswalk'!B:B, MATCH('Urban Science Awareness 2015'!B281, 'Country and Variable Crosswalk'!A:A, 0))</f>
        <v>TTO</v>
      </c>
      <c r="B281" s="1">
        <v>780</v>
      </c>
      <c r="C281" t="s">
        <v>202</v>
      </c>
      <c r="D281" t="str">
        <f>INDEX('Country and Variable Crosswalk'!P:P, MATCH('Urban Science Awareness 2015'!C281, 'Country and Variable Crosswalk'!O:O, 0))</f>
        <v>Deforestation</v>
      </c>
      <c r="E281">
        <f>IF(AS281=TRUE, 1, 0)</f>
        <v>0</v>
      </c>
      <c r="F281">
        <f>IF(AT281=TRUE, 1, 0)</f>
        <v>0</v>
      </c>
      <c r="G281">
        <f>IF(AU281=TRUE, 1, 0)</f>
        <v>0</v>
      </c>
      <c r="H281">
        <f>IF(AV281=TRUE, 1, 0)</f>
        <v>0</v>
      </c>
      <c r="I281">
        <f>IF(AW281=TRUE, 1, 0)</f>
        <v>0</v>
      </c>
      <c r="J281">
        <f>IF(AX281=TRUE, 1, 0)</f>
        <v>0</v>
      </c>
      <c r="K281">
        <f>IF(AY281=TRUE, 1, 0)</f>
        <v>0</v>
      </c>
      <c r="L281">
        <f>IF(AZ281=TRUE, 1, 0)</f>
        <v>0</v>
      </c>
      <c r="M281">
        <f>IF(BA281=TRUE, 1, 0)</f>
        <v>0</v>
      </c>
      <c r="N281">
        <f>IF(BB281=TRUE, 1, 0)</f>
        <v>0</v>
      </c>
      <c r="O281">
        <f>IF(BC281=TRUE, 1, 0)</f>
        <v>0</v>
      </c>
      <c r="P281">
        <f>IF(BD281=TRUE, 1, 0)</f>
        <v>0</v>
      </c>
      <c r="Q281">
        <v>8.2594443772768322</v>
      </c>
      <c r="R281">
        <v>0.45936492776660265</v>
      </c>
      <c r="S281">
        <v>15.518450403774599</v>
      </c>
      <c r="T281">
        <v>0.60838360395435076</v>
      </c>
      <c r="U281">
        <v>27.203839208657609</v>
      </c>
      <c r="V281">
        <v>0.81923236620193718</v>
      </c>
      <c r="W281">
        <v>49.018266010290972</v>
      </c>
      <c r="X281">
        <v>0.82040052721250478</v>
      </c>
      <c r="Y281">
        <v>0</v>
      </c>
      <c r="AA281">
        <v>0</v>
      </c>
      <c r="AC281">
        <v>0</v>
      </c>
      <c r="AE281">
        <v>0</v>
      </c>
      <c r="AG281">
        <v>0</v>
      </c>
      <c r="AJ281">
        <v>0</v>
      </c>
      <c r="AM281">
        <v>0</v>
      </c>
      <c r="AP281">
        <v>0</v>
      </c>
      <c r="AS281" t="str">
        <f>IF(ISBLANK(AI281),"N/A",AND(IF(AG281&gt;0,TRUE,FALSE),IF(AI281&lt;0.05,TRUE,FALSE)))</f>
        <v>N/A</v>
      </c>
      <c r="AT281" t="str">
        <f>IF(ISBLANK(AI281),"N/A",AND(IF(AG281&lt;0,TRUE,FALSE),IF(AI281&lt;0.05,TRUE,FALSE)))</f>
        <v>N/A</v>
      </c>
      <c r="AU281" t="str">
        <f>IF(ISBLANK(AI281),"N/A",AI281&gt;0.05)</f>
        <v>N/A</v>
      </c>
      <c r="AV281" t="str">
        <f>IF(ISBLANK(AL281),"N/A",AND(IF(AJ281&gt;0,TRUE,FALSE),IF(AL281&lt;0.05,TRUE,FALSE)))</f>
        <v>N/A</v>
      </c>
      <c r="AW281" t="str">
        <f>IF(ISBLANK(AL281),"N/A",AND(IF(AJ281&lt;0,TRUE,FALSE),IF(AL281&lt;0.05,TRUE,FALSE)))</f>
        <v>N/A</v>
      </c>
      <c r="AX281" t="str">
        <f>IF(ISBLANK(AL281),"N/A",AL281&gt;0.05)</f>
        <v>N/A</v>
      </c>
      <c r="AY281" t="str">
        <f>IF(ISBLANK(AO281),"N/A",AND(IF(AM281&gt;0,TRUE,FALSE),IF(AO281&lt;0.05,TRUE,FALSE)))</f>
        <v>N/A</v>
      </c>
      <c r="AZ281" t="str">
        <f>IF(ISBLANK(AO281),"N/A",AND(IF(AM281&lt;0,TRUE,FALSE),IF(AO281&lt;0.05,TRUE,FALSE)))</f>
        <v>N/A</v>
      </c>
      <c r="BA281" t="str">
        <f>IF(ISBLANK(AO281),"N/A",AO281&gt;0.05)</f>
        <v>N/A</v>
      </c>
      <c r="BB281" t="str">
        <f>IF(ISBLANK(AR281),"N/A",AND(IF(AP281&gt;0,TRUE,FALSE),IF(AR281&lt;0.05,TRUE,FALSE)))</f>
        <v>N/A</v>
      </c>
      <c r="BC281" t="str">
        <f>IF(ISBLANK(AR281),"N/A",AND(IF(AP281&lt;0,TRUE,FALSE),IF(AR281&lt;0.05,TRUE,FALSE)))</f>
        <v>N/A</v>
      </c>
      <c r="BD281" t="str">
        <f>IF(ISBLANK(AR281),"N/A",AR281&gt;0.05)</f>
        <v>N/A</v>
      </c>
    </row>
    <row r="282" spans="1:56" x14ac:dyDescent="0.25">
      <c r="A282" t="str">
        <f>INDEX('Country and Variable Crosswalk'!B:B, MATCH('Urban Science Awareness 2015'!B282, 'Country and Variable Crosswalk'!A:A, 0))</f>
        <v>ARE</v>
      </c>
      <c r="B282" s="1">
        <v>784</v>
      </c>
      <c r="C282" t="s">
        <v>202</v>
      </c>
      <c r="D282" t="str">
        <f>INDEX('Country and Variable Crosswalk'!P:P, MATCH('Urban Science Awareness 2015'!C282, 'Country and Variable Crosswalk'!O:O, 0))</f>
        <v>Deforestation</v>
      </c>
      <c r="E282">
        <f>IF(AS282=TRUE, 1, 0)</f>
        <v>0</v>
      </c>
      <c r="F282">
        <f>IF(AT282=TRUE, 1, 0)</f>
        <v>1</v>
      </c>
      <c r="G282">
        <f>IF(AU282=TRUE, 1, 0)</f>
        <v>0</v>
      </c>
      <c r="H282">
        <f>IF(AV282=TRUE, 1, 0)</f>
        <v>0</v>
      </c>
      <c r="I282">
        <f>IF(AW282=TRUE, 1, 0)</f>
        <v>1</v>
      </c>
      <c r="J282">
        <f>IF(AX282=TRUE, 1, 0)</f>
        <v>0</v>
      </c>
      <c r="K282">
        <f>IF(AY282=TRUE, 1, 0)</f>
        <v>0</v>
      </c>
      <c r="L282">
        <f>IF(AZ282=TRUE, 1, 0)</f>
        <v>0</v>
      </c>
      <c r="M282">
        <f>IF(BA282=TRUE, 1, 0)</f>
        <v>1</v>
      </c>
      <c r="N282">
        <f>IF(BB282=TRUE, 1, 0)</f>
        <v>1</v>
      </c>
      <c r="O282">
        <f>IF(BC282=TRUE, 1, 0)</f>
        <v>0</v>
      </c>
      <c r="P282">
        <f>IF(BD282=TRUE, 1, 0)</f>
        <v>0</v>
      </c>
      <c r="Q282">
        <v>12.695346393486631</v>
      </c>
      <c r="R282">
        <v>0.85970800799396851</v>
      </c>
      <c r="S282">
        <v>18.69823195028312</v>
      </c>
      <c r="T282">
        <v>1.0656877668335218</v>
      </c>
      <c r="U282">
        <v>32.305036003410727</v>
      </c>
      <c r="V282">
        <v>0.87969379899262512</v>
      </c>
      <c r="W282">
        <v>36.301385652819533</v>
      </c>
      <c r="X282">
        <v>1.4783619599715141</v>
      </c>
      <c r="Y282">
        <v>8.7809596459261385</v>
      </c>
      <c r="Z282">
        <v>0.55217778869630629</v>
      </c>
      <c r="AA282">
        <v>14.43192790768936</v>
      </c>
      <c r="AB282">
        <v>0.59727932391877481</v>
      </c>
      <c r="AC282">
        <v>30.114031554032788</v>
      </c>
      <c r="AD282">
        <v>0.83844735239866997</v>
      </c>
      <c r="AE282">
        <v>46.673080892351727</v>
      </c>
      <c r="AF282">
        <v>1.1482410399076366</v>
      </c>
      <c r="AG282">
        <v>-3.9143867475604921</v>
      </c>
      <c r="AH282">
        <v>1.032642156989136</v>
      </c>
      <c r="AI282">
        <v>1.5025253067541604E-4</v>
      </c>
      <c r="AJ282">
        <v>-4.2663040425937595</v>
      </c>
      <c r="AK282">
        <v>1.2992455823839264</v>
      </c>
      <c r="AL282">
        <v>1.0246194335962397E-3</v>
      </c>
      <c r="AM282">
        <v>-2.1910044493779388</v>
      </c>
      <c r="AN282">
        <v>1.3149939791864493</v>
      </c>
      <c r="AO282">
        <v>9.5679418423287282E-2</v>
      </c>
      <c r="AP282">
        <v>10.371695239532194</v>
      </c>
      <c r="AQ282">
        <v>1.9995866989499773</v>
      </c>
      <c r="AR282">
        <v>2.1380109221767062E-7</v>
      </c>
      <c r="AS282" t="b">
        <f>IF(ISBLANK(AI282),"N/A",AND(IF(AG282&gt;0,TRUE,FALSE),IF(AI282&lt;0.05,TRUE,FALSE)))</f>
        <v>0</v>
      </c>
      <c r="AT282" t="b">
        <f>IF(ISBLANK(AI282),"N/A",AND(IF(AG282&lt;0,TRUE,FALSE),IF(AI282&lt;0.05,TRUE,FALSE)))</f>
        <v>1</v>
      </c>
      <c r="AU282" t="b">
        <f>IF(ISBLANK(AI282),"N/A",AI282&gt;0.05)</f>
        <v>0</v>
      </c>
      <c r="AV282" t="b">
        <f>IF(ISBLANK(AL282),"N/A",AND(IF(AJ282&gt;0,TRUE,FALSE),IF(AL282&lt;0.05,TRUE,FALSE)))</f>
        <v>0</v>
      </c>
      <c r="AW282" t="b">
        <f>IF(ISBLANK(AL282),"N/A",AND(IF(AJ282&lt;0,TRUE,FALSE),IF(AL282&lt;0.05,TRUE,FALSE)))</f>
        <v>1</v>
      </c>
      <c r="AX282" t="b">
        <f>IF(ISBLANK(AL282),"N/A",AL282&gt;0.05)</f>
        <v>0</v>
      </c>
      <c r="AY282" t="b">
        <f>IF(ISBLANK(AO282),"N/A",AND(IF(AM282&gt;0,TRUE,FALSE),IF(AO282&lt;0.05,TRUE,FALSE)))</f>
        <v>0</v>
      </c>
      <c r="AZ282" t="b">
        <f>IF(ISBLANK(AO282),"N/A",AND(IF(AM282&lt;0,TRUE,FALSE),IF(AO282&lt;0.05,TRUE,FALSE)))</f>
        <v>0</v>
      </c>
      <c r="BA282" t="b">
        <f>IF(ISBLANK(AO282),"N/A",AO282&gt;0.05)</f>
        <v>1</v>
      </c>
      <c r="BB282" t="b">
        <f>IF(ISBLANK(AR282),"N/A",AND(IF(AP282&gt;0,TRUE,FALSE),IF(AR282&lt;0.05,TRUE,FALSE)))</f>
        <v>1</v>
      </c>
      <c r="BC282" t="b">
        <f>IF(ISBLANK(AR282),"N/A",AND(IF(AP282&lt;0,TRUE,FALSE),IF(AR282&lt;0.05,TRUE,FALSE)))</f>
        <v>0</v>
      </c>
      <c r="BD282" t="b">
        <f>IF(ISBLANK(AR282),"N/A",AR282&gt;0.05)</f>
        <v>0</v>
      </c>
    </row>
    <row r="283" spans="1:56" x14ac:dyDescent="0.25">
      <c r="A283" t="str">
        <f>INDEX('Country and Variable Crosswalk'!B:B, MATCH('Urban Science Awareness 2015'!B283, 'Country and Variable Crosswalk'!A:A, 0))</f>
        <v>TUN</v>
      </c>
      <c r="B283" s="1">
        <v>788</v>
      </c>
      <c r="C283" t="s">
        <v>202</v>
      </c>
      <c r="D283" t="str">
        <f>INDEX('Country and Variable Crosswalk'!P:P, MATCH('Urban Science Awareness 2015'!C283, 'Country and Variable Crosswalk'!O:O, 0))</f>
        <v>Deforestation</v>
      </c>
      <c r="E283">
        <f>IF(AS283=TRUE, 1, 0)</f>
        <v>0</v>
      </c>
      <c r="F283">
        <f>IF(AT283=TRUE, 1, 0)</f>
        <v>0</v>
      </c>
      <c r="G283">
        <f>IF(AU283=TRUE, 1, 0)</f>
        <v>1</v>
      </c>
      <c r="H283">
        <f>IF(AV283=TRUE, 1, 0)</f>
        <v>0</v>
      </c>
      <c r="I283">
        <f>IF(AW283=TRUE, 1, 0)</f>
        <v>0</v>
      </c>
      <c r="J283">
        <f>IF(AX283=TRUE, 1, 0)</f>
        <v>1</v>
      </c>
      <c r="K283">
        <f>IF(AY283=TRUE, 1, 0)</f>
        <v>0</v>
      </c>
      <c r="L283">
        <f>IF(AZ283=TRUE, 1, 0)</f>
        <v>0</v>
      </c>
      <c r="M283">
        <f>IF(BA283=TRUE, 1, 0)</f>
        <v>1</v>
      </c>
      <c r="N283">
        <f>IF(BB283=TRUE, 1, 0)</f>
        <v>0</v>
      </c>
      <c r="O283">
        <f>IF(BC283=TRUE, 1, 0)</f>
        <v>0</v>
      </c>
      <c r="P283">
        <f>IF(BD283=TRUE, 1, 0)</f>
        <v>1</v>
      </c>
      <c r="Q283">
        <v>11.95612291811849</v>
      </c>
      <c r="R283">
        <v>0.80640330212962474</v>
      </c>
      <c r="S283">
        <v>23.99458580360853</v>
      </c>
      <c r="T283">
        <v>0.99316399276875322</v>
      </c>
      <c r="U283">
        <v>35.201222087717753</v>
      </c>
      <c r="V283">
        <v>1.2619323994907921</v>
      </c>
      <c r="W283">
        <v>28.84806919055524</v>
      </c>
      <c r="X283">
        <v>1.1267671221172975</v>
      </c>
      <c r="Y283">
        <v>12.63881650123046</v>
      </c>
      <c r="Z283">
        <v>1.5477193571803882</v>
      </c>
      <c r="AA283">
        <v>22.1701446180418</v>
      </c>
      <c r="AB283">
        <v>1.3433177479551757</v>
      </c>
      <c r="AC283">
        <v>35.204419858502682</v>
      </c>
      <c r="AD283">
        <v>1.4520432476578216</v>
      </c>
      <c r="AE283">
        <v>29.986619022225049</v>
      </c>
      <c r="AF283">
        <v>1.7796094889946568</v>
      </c>
      <c r="AG283">
        <v>0.68269358311196982</v>
      </c>
      <c r="AH283">
        <v>1.7660377351922403</v>
      </c>
      <c r="AI283">
        <v>0.69907609054426079</v>
      </c>
      <c r="AJ283">
        <v>-1.8244411855667302</v>
      </c>
      <c r="AK283">
        <v>1.6598497291432561</v>
      </c>
      <c r="AL283">
        <v>0.27169808368010662</v>
      </c>
      <c r="AM283">
        <v>3.1977707849293324E-3</v>
      </c>
      <c r="AN283">
        <v>1.9034497989437278</v>
      </c>
      <c r="AO283">
        <v>0.99865956499640096</v>
      </c>
      <c r="AP283">
        <v>1.1385498316698097</v>
      </c>
      <c r="AQ283">
        <v>2.1672469524299327</v>
      </c>
      <c r="AR283">
        <v>0.59934418791419142</v>
      </c>
      <c r="AS283" t="b">
        <f>IF(ISBLANK(AI283),"N/A",AND(IF(AG283&gt;0,TRUE,FALSE),IF(AI283&lt;0.05,TRUE,FALSE)))</f>
        <v>0</v>
      </c>
      <c r="AT283" t="b">
        <f>IF(ISBLANK(AI283),"N/A",AND(IF(AG283&lt;0,TRUE,FALSE),IF(AI283&lt;0.05,TRUE,FALSE)))</f>
        <v>0</v>
      </c>
      <c r="AU283" t="b">
        <f>IF(ISBLANK(AI283),"N/A",AI283&gt;0.05)</f>
        <v>1</v>
      </c>
      <c r="AV283" t="b">
        <f>IF(ISBLANK(AL283),"N/A",AND(IF(AJ283&gt;0,TRUE,FALSE),IF(AL283&lt;0.05,TRUE,FALSE)))</f>
        <v>0</v>
      </c>
      <c r="AW283" t="b">
        <f>IF(ISBLANK(AL283),"N/A",AND(IF(AJ283&lt;0,TRUE,FALSE),IF(AL283&lt;0.05,TRUE,FALSE)))</f>
        <v>0</v>
      </c>
      <c r="AX283" t="b">
        <f>IF(ISBLANK(AL283),"N/A",AL283&gt;0.05)</f>
        <v>1</v>
      </c>
      <c r="AY283" t="b">
        <f>IF(ISBLANK(AO283),"N/A",AND(IF(AM283&gt;0,TRUE,FALSE),IF(AO283&lt;0.05,TRUE,FALSE)))</f>
        <v>0</v>
      </c>
      <c r="AZ283" t="b">
        <f>IF(ISBLANK(AO283),"N/A",AND(IF(AM283&lt;0,TRUE,FALSE),IF(AO283&lt;0.05,TRUE,FALSE)))</f>
        <v>0</v>
      </c>
      <c r="BA283" t="b">
        <f>IF(ISBLANK(AO283),"N/A",AO283&gt;0.05)</f>
        <v>1</v>
      </c>
      <c r="BB283" t="b">
        <f>IF(ISBLANK(AR283),"N/A",AND(IF(AP283&gt;0,TRUE,FALSE),IF(AR283&lt;0.05,TRUE,FALSE)))</f>
        <v>0</v>
      </c>
      <c r="BC283" t="b">
        <f>IF(ISBLANK(AR283),"N/A",AND(IF(AP283&lt;0,TRUE,FALSE),IF(AR283&lt;0.05,TRUE,FALSE)))</f>
        <v>0</v>
      </c>
      <c r="BD283" t="b">
        <f>IF(ISBLANK(AR283),"N/A",AR283&gt;0.05)</f>
        <v>1</v>
      </c>
    </row>
    <row r="284" spans="1:56" x14ac:dyDescent="0.25">
      <c r="A284" t="str">
        <f>INDEX('Country and Variable Crosswalk'!B:B, MATCH('Urban Science Awareness 2015'!B284, 'Country and Variable Crosswalk'!A:A, 0))</f>
        <v>TUR</v>
      </c>
      <c r="B284" s="1">
        <v>792</v>
      </c>
      <c r="C284" t="s">
        <v>202</v>
      </c>
      <c r="D284" t="str">
        <f>INDEX('Country and Variable Crosswalk'!P:P, MATCH('Urban Science Awareness 2015'!C284, 'Country and Variable Crosswalk'!O:O, 0))</f>
        <v>Deforestation</v>
      </c>
      <c r="E284">
        <f>IF(AS284=TRUE, 1, 0)</f>
        <v>0</v>
      </c>
      <c r="F284">
        <f>IF(AT284=TRUE, 1, 0)</f>
        <v>0</v>
      </c>
      <c r="G284">
        <f>IF(AU284=TRUE, 1, 0)</f>
        <v>1</v>
      </c>
      <c r="H284">
        <f>IF(AV284=TRUE, 1, 0)</f>
        <v>0</v>
      </c>
      <c r="I284">
        <f>IF(AW284=TRUE, 1, 0)</f>
        <v>0</v>
      </c>
      <c r="J284">
        <f>IF(AX284=TRUE, 1, 0)</f>
        <v>1</v>
      </c>
      <c r="K284">
        <f>IF(AY284=TRUE, 1, 0)</f>
        <v>0</v>
      </c>
      <c r="L284">
        <f>IF(AZ284=TRUE, 1, 0)</f>
        <v>0</v>
      </c>
      <c r="M284">
        <f>IF(BA284=TRUE, 1, 0)</f>
        <v>1</v>
      </c>
      <c r="N284">
        <f>IF(BB284=TRUE, 1, 0)</f>
        <v>0</v>
      </c>
      <c r="O284">
        <f>IF(BC284=TRUE, 1, 0)</f>
        <v>0</v>
      </c>
      <c r="P284">
        <f>IF(BD284=TRUE, 1, 0)</f>
        <v>1</v>
      </c>
      <c r="Q284">
        <v>8.3630427191950361</v>
      </c>
      <c r="R284">
        <v>1.1305276072550956</v>
      </c>
      <c r="S284">
        <v>15.721515469695371</v>
      </c>
      <c r="T284">
        <v>1.0662022917526153</v>
      </c>
      <c r="U284">
        <v>33.474573433760817</v>
      </c>
      <c r="V284">
        <v>1.1253725286150409</v>
      </c>
      <c r="W284">
        <v>42.440868377348771</v>
      </c>
      <c r="X284">
        <v>1.8850640549858559</v>
      </c>
      <c r="Y284">
        <v>7.4357536668755051</v>
      </c>
      <c r="Z284">
        <v>0.59666266735202977</v>
      </c>
      <c r="AA284">
        <v>18.651260573492969</v>
      </c>
      <c r="AB284">
        <v>0.89622793548256674</v>
      </c>
      <c r="AC284">
        <v>33.896645303584023</v>
      </c>
      <c r="AD284">
        <v>1.164177595292897</v>
      </c>
      <c r="AE284">
        <v>40.016340456047487</v>
      </c>
      <c r="AF284">
        <v>1.2483663426744196</v>
      </c>
      <c r="AG284">
        <v>-0.92728905231953096</v>
      </c>
      <c r="AH284">
        <v>1.3076676983450453</v>
      </c>
      <c r="AI284">
        <v>0.47825203697533963</v>
      </c>
      <c r="AJ284">
        <v>2.9297451037975986</v>
      </c>
      <c r="AK284">
        <v>1.5127451982157967</v>
      </c>
      <c r="AL284">
        <v>5.2781097710989787E-2</v>
      </c>
      <c r="AM284">
        <v>0.42207186982320621</v>
      </c>
      <c r="AN284">
        <v>1.5853116171893367</v>
      </c>
      <c r="AO284">
        <v>0.79005510510582055</v>
      </c>
      <c r="AP284">
        <v>-2.4245279213012836</v>
      </c>
      <c r="AQ284">
        <v>2.4812198207935188</v>
      </c>
      <c r="AR284">
        <v>0.32849410460337219</v>
      </c>
      <c r="AS284" t="b">
        <f>IF(ISBLANK(AI284),"N/A",AND(IF(AG284&gt;0,TRUE,FALSE),IF(AI284&lt;0.05,TRUE,FALSE)))</f>
        <v>0</v>
      </c>
      <c r="AT284" t="b">
        <f>IF(ISBLANK(AI284),"N/A",AND(IF(AG284&lt;0,TRUE,FALSE),IF(AI284&lt;0.05,TRUE,FALSE)))</f>
        <v>0</v>
      </c>
      <c r="AU284" t="b">
        <f>IF(ISBLANK(AI284),"N/A",AI284&gt;0.05)</f>
        <v>1</v>
      </c>
      <c r="AV284" t="b">
        <f>IF(ISBLANK(AL284),"N/A",AND(IF(AJ284&gt;0,TRUE,FALSE),IF(AL284&lt;0.05,TRUE,FALSE)))</f>
        <v>0</v>
      </c>
      <c r="AW284" t="b">
        <f>IF(ISBLANK(AL284),"N/A",AND(IF(AJ284&lt;0,TRUE,FALSE),IF(AL284&lt;0.05,TRUE,FALSE)))</f>
        <v>0</v>
      </c>
      <c r="AX284" t="b">
        <f>IF(ISBLANK(AL284),"N/A",AL284&gt;0.05)</f>
        <v>1</v>
      </c>
      <c r="AY284" t="b">
        <f>IF(ISBLANK(AO284),"N/A",AND(IF(AM284&gt;0,TRUE,FALSE),IF(AO284&lt;0.05,TRUE,FALSE)))</f>
        <v>0</v>
      </c>
      <c r="AZ284" t="b">
        <f>IF(ISBLANK(AO284),"N/A",AND(IF(AM284&lt;0,TRUE,FALSE),IF(AO284&lt;0.05,TRUE,FALSE)))</f>
        <v>0</v>
      </c>
      <c r="BA284" t="b">
        <f>IF(ISBLANK(AO284),"N/A",AO284&gt;0.05)</f>
        <v>1</v>
      </c>
      <c r="BB284" t="b">
        <f>IF(ISBLANK(AR284),"N/A",AND(IF(AP284&gt;0,TRUE,FALSE),IF(AR284&lt;0.05,TRUE,FALSE)))</f>
        <v>0</v>
      </c>
      <c r="BC284" t="b">
        <f>IF(ISBLANK(AR284),"N/A",AND(IF(AP284&lt;0,TRUE,FALSE),IF(AR284&lt;0.05,TRUE,FALSE)))</f>
        <v>0</v>
      </c>
      <c r="BD284" t="b">
        <f>IF(ISBLANK(AR284),"N/A",AR284&gt;0.05)</f>
        <v>1</v>
      </c>
    </row>
    <row r="285" spans="1:56" x14ac:dyDescent="0.25">
      <c r="A285" t="str">
        <f>INDEX('Country and Variable Crosswalk'!B:B, MATCH('Urban Science Awareness 2015'!B285, 'Country and Variable Crosswalk'!A:A, 0))</f>
        <v>MKD</v>
      </c>
      <c r="B285" s="1">
        <v>807</v>
      </c>
      <c r="C285" t="s">
        <v>202</v>
      </c>
      <c r="D285" t="str">
        <f>INDEX('Country and Variable Crosswalk'!P:P, MATCH('Urban Science Awareness 2015'!C285, 'Country and Variable Crosswalk'!O:O, 0))</f>
        <v>Deforestation</v>
      </c>
      <c r="E285">
        <f>IF(AS285=TRUE, 1, 0)</f>
        <v>0</v>
      </c>
      <c r="F285">
        <f>IF(AT285=TRUE, 1, 0)</f>
        <v>0</v>
      </c>
      <c r="G285">
        <f>IF(AU285=TRUE, 1, 0)</f>
        <v>1</v>
      </c>
      <c r="H285">
        <f>IF(AV285=TRUE, 1, 0)</f>
        <v>0</v>
      </c>
      <c r="I285">
        <f>IF(AW285=TRUE, 1, 0)</f>
        <v>0</v>
      </c>
      <c r="J285">
        <f>IF(AX285=TRUE, 1, 0)</f>
        <v>1</v>
      </c>
      <c r="K285">
        <f>IF(AY285=TRUE, 1, 0)</f>
        <v>0</v>
      </c>
      <c r="L285">
        <f>IF(AZ285=TRUE, 1, 0)</f>
        <v>0</v>
      </c>
      <c r="M285">
        <f>IF(BA285=TRUE, 1, 0)</f>
        <v>1</v>
      </c>
      <c r="N285">
        <f>IF(BB285=TRUE, 1, 0)</f>
        <v>0</v>
      </c>
      <c r="O285">
        <f>IF(BC285=TRUE, 1, 0)</f>
        <v>0</v>
      </c>
      <c r="P285">
        <f>IF(BD285=TRUE, 1, 0)</f>
        <v>1</v>
      </c>
      <c r="Q285">
        <v>13.557448287695459</v>
      </c>
      <c r="R285">
        <v>0.66313923822900644</v>
      </c>
      <c r="S285">
        <v>26.32769705575754</v>
      </c>
      <c r="T285">
        <v>0.90956085180539459</v>
      </c>
      <c r="U285">
        <v>28.45463851438139</v>
      </c>
      <c r="V285">
        <v>0.93476992587703578</v>
      </c>
      <c r="W285">
        <v>31.660216142165631</v>
      </c>
      <c r="X285">
        <v>0.92466208498391489</v>
      </c>
      <c r="Y285">
        <v>14.00213448657138</v>
      </c>
      <c r="Z285">
        <v>0.9497979016089958</v>
      </c>
      <c r="AA285">
        <v>26.09470571769447</v>
      </c>
      <c r="AB285">
        <v>1.1378452420591505</v>
      </c>
      <c r="AC285">
        <v>26.060896005237989</v>
      </c>
      <c r="AD285">
        <v>1.1198197158611245</v>
      </c>
      <c r="AE285">
        <v>33.842263790496183</v>
      </c>
      <c r="AF285">
        <v>1.3540880347766202</v>
      </c>
      <c r="AG285">
        <v>0.44468619887592098</v>
      </c>
      <c r="AH285">
        <v>1.0750847719432692</v>
      </c>
      <c r="AI285">
        <v>0.679145858978772</v>
      </c>
      <c r="AJ285">
        <v>-0.23299133806306926</v>
      </c>
      <c r="AK285">
        <v>1.5487282862955896</v>
      </c>
      <c r="AL285">
        <v>0.88041715143127586</v>
      </c>
      <c r="AM285">
        <v>-2.3937425091434008</v>
      </c>
      <c r="AN285">
        <v>1.2549492043304571</v>
      </c>
      <c r="AO285">
        <v>5.6463407053166173E-2</v>
      </c>
      <c r="AP285">
        <v>2.1820476483305526</v>
      </c>
      <c r="AQ285">
        <v>1.4877418563811555</v>
      </c>
      <c r="AR285">
        <v>0.14246195111856064</v>
      </c>
      <c r="AS285" t="b">
        <f>IF(ISBLANK(AI285),"N/A",AND(IF(AG285&gt;0,TRUE,FALSE),IF(AI285&lt;0.05,TRUE,FALSE)))</f>
        <v>0</v>
      </c>
      <c r="AT285" t="b">
        <f>IF(ISBLANK(AI285),"N/A",AND(IF(AG285&lt;0,TRUE,FALSE),IF(AI285&lt;0.05,TRUE,FALSE)))</f>
        <v>0</v>
      </c>
      <c r="AU285" t="b">
        <f>IF(ISBLANK(AI285),"N/A",AI285&gt;0.05)</f>
        <v>1</v>
      </c>
      <c r="AV285" t="b">
        <f>IF(ISBLANK(AL285),"N/A",AND(IF(AJ285&gt;0,TRUE,FALSE),IF(AL285&lt;0.05,TRUE,FALSE)))</f>
        <v>0</v>
      </c>
      <c r="AW285" t="b">
        <f>IF(ISBLANK(AL285),"N/A",AND(IF(AJ285&lt;0,TRUE,FALSE),IF(AL285&lt;0.05,TRUE,FALSE)))</f>
        <v>0</v>
      </c>
      <c r="AX285" t="b">
        <f>IF(ISBLANK(AL285),"N/A",AL285&gt;0.05)</f>
        <v>1</v>
      </c>
      <c r="AY285" t="b">
        <f>IF(ISBLANK(AO285),"N/A",AND(IF(AM285&gt;0,TRUE,FALSE),IF(AO285&lt;0.05,TRUE,FALSE)))</f>
        <v>0</v>
      </c>
      <c r="AZ285" t="b">
        <f>IF(ISBLANK(AO285),"N/A",AND(IF(AM285&lt;0,TRUE,FALSE),IF(AO285&lt;0.05,TRUE,FALSE)))</f>
        <v>0</v>
      </c>
      <c r="BA285" t="b">
        <f>IF(ISBLANK(AO285),"N/A",AO285&gt;0.05)</f>
        <v>1</v>
      </c>
      <c r="BB285" t="b">
        <f>IF(ISBLANK(AR285),"N/A",AND(IF(AP285&gt;0,TRUE,FALSE),IF(AR285&lt;0.05,TRUE,FALSE)))</f>
        <v>0</v>
      </c>
      <c r="BC285" t="b">
        <f>IF(ISBLANK(AR285),"N/A",AND(IF(AP285&lt;0,TRUE,FALSE),IF(AR285&lt;0.05,TRUE,FALSE)))</f>
        <v>0</v>
      </c>
      <c r="BD285" t="b">
        <f>IF(ISBLANK(AR285),"N/A",AR285&gt;0.05)</f>
        <v>1</v>
      </c>
    </row>
    <row r="286" spans="1:56" x14ac:dyDescent="0.25">
      <c r="A286" t="str">
        <f>INDEX('Country and Variable Crosswalk'!B:B, MATCH('Urban Science Awareness 2015'!B286, 'Country and Variable Crosswalk'!A:A, 0))</f>
        <v>GBR</v>
      </c>
      <c r="B286" s="1">
        <v>826</v>
      </c>
      <c r="C286" t="s">
        <v>202</v>
      </c>
      <c r="D286" t="str">
        <f>INDEX('Country and Variable Crosswalk'!P:P, MATCH('Urban Science Awareness 2015'!C286, 'Country and Variable Crosswalk'!O:O, 0))</f>
        <v>Deforestation</v>
      </c>
      <c r="E286">
        <f>IF(AS286=TRUE, 1, 0)</f>
        <v>0</v>
      </c>
      <c r="F286">
        <f>IF(AT286=TRUE, 1, 0)</f>
        <v>0</v>
      </c>
      <c r="G286">
        <f>IF(AU286=TRUE, 1, 0)</f>
        <v>1</v>
      </c>
      <c r="H286">
        <f>IF(AV286=TRUE, 1, 0)</f>
        <v>1</v>
      </c>
      <c r="I286">
        <f>IF(AW286=TRUE, 1, 0)</f>
        <v>0</v>
      </c>
      <c r="J286">
        <f>IF(AX286=TRUE, 1, 0)</f>
        <v>0</v>
      </c>
      <c r="K286">
        <f>IF(AY286=TRUE, 1, 0)</f>
        <v>0</v>
      </c>
      <c r="L286">
        <f>IF(AZ286=TRUE, 1, 0)</f>
        <v>0</v>
      </c>
      <c r="M286">
        <f>IF(BA286=TRUE, 1, 0)</f>
        <v>1</v>
      </c>
      <c r="N286">
        <f>IF(BB286=TRUE, 1, 0)</f>
        <v>0</v>
      </c>
      <c r="O286">
        <f>IF(BC286=TRUE, 1, 0)</f>
        <v>0</v>
      </c>
      <c r="P286">
        <f>IF(BD286=TRUE, 1, 0)</f>
        <v>1</v>
      </c>
      <c r="Q286">
        <v>4.7259624818787396</v>
      </c>
      <c r="R286">
        <v>0.5051719624729597</v>
      </c>
      <c r="S286">
        <v>16.820112241023111</v>
      </c>
      <c r="T286">
        <v>0.6890091440828664</v>
      </c>
      <c r="U286">
        <v>37.292228922072141</v>
      </c>
      <c r="V286">
        <v>0.75347208057549375</v>
      </c>
      <c r="W286">
        <v>41.161696355026002</v>
      </c>
      <c r="X286">
        <v>1.0367907011235604</v>
      </c>
      <c r="Y286">
        <v>5.8958918904952782</v>
      </c>
      <c r="Z286">
        <v>0.67458238785995139</v>
      </c>
      <c r="AA286">
        <v>20.27263215885937</v>
      </c>
      <c r="AB286">
        <v>1.0827946769444046</v>
      </c>
      <c r="AC286">
        <v>34.904321326729132</v>
      </c>
      <c r="AD286">
        <v>1.3277007465806443</v>
      </c>
      <c r="AE286">
        <v>38.927154623916209</v>
      </c>
      <c r="AF286">
        <v>1.9997782504719324</v>
      </c>
      <c r="AG286">
        <v>1.1699294086165386</v>
      </c>
      <c r="AH286">
        <v>0.83813689490441501</v>
      </c>
      <c r="AI286">
        <v>0.16275391166282432</v>
      </c>
      <c r="AJ286">
        <v>3.4525199178362591</v>
      </c>
      <c r="AK286">
        <v>1.330429583157134</v>
      </c>
      <c r="AL286">
        <v>9.4579511461804575E-3</v>
      </c>
      <c r="AM286">
        <v>-2.3879075953430089</v>
      </c>
      <c r="AN286">
        <v>1.5204830576939548</v>
      </c>
      <c r="AO286">
        <v>0.11630052331790586</v>
      </c>
      <c r="AP286">
        <v>-2.2345417311097933</v>
      </c>
      <c r="AQ286">
        <v>2.3061241215939994</v>
      </c>
      <c r="AR286">
        <v>0.33256521153818175</v>
      </c>
      <c r="AS286" t="b">
        <f>IF(ISBLANK(AI286),"N/A",AND(IF(AG286&gt;0,TRUE,FALSE),IF(AI286&lt;0.05,TRUE,FALSE)))</f>
        <v>0</v>
      </c>
      <c r="AT286" t="b">
        <f>IF(ISBLANK(AI286),"N/A",AND(IF(AG286&lt;0,TRUE,FALSE),IF(AI286&lt;0.05,TRUE,FALSE)))</f>
        <v>0</v>
      </c>
      <c r="AU286" t="b">
        <f>IF(ISBLANK(AI286),"N/A",AI286&gt;0.05)</f>
        <v>1</v>
      </c>
      <c r="AV286" t="b">
        <f>IF(ISBLANK(AL286),"N/A",AND(IF(AJ286&gt;0,TRUE,FALSE),IF(AL286&lt;0.05,TRUE,FALSE)))</f>
        <v>1</v>
      </c>
      <c r="AW286" t="b">
        <f>IF(ISBLANK(AL286),"N/A",AND(IF(AJ286&lt;0,TRUE,FALSE),IF(AL286&lt;0.05,TRUE,FALSE)))</f>
        <v>0</v>
      </c>
      <c r="AX286" t="b">
        <f>IF(ISBLANK(AL286),"N/A",AL286&gt;0.05)</f>
        <v>0</v>
      </c>
      <c r="AY286" t="b">
        <f>IF(ISBLANK(AO286),"N/A",AND(IF(AM286&gt;0,TRUE,FALSE),IF(AO286&lt;0.05,TRUE,FALSE)))</f>
        <v>0</v>
      </c>
      <c r="AZ286" t="b">
        <f>IF(ISBLANK(AO286),"N/A",AND(IF(AM286&lt;0,TRUE,FALSE),IF(AO286&lt;0.05,TRUE,FALSE)))</f>
        <v>0</v>
      </c>
      <c r="BA286" t="b">
        <f>IF(ISBLANK(AO286),"N/A",AO286&gt;0.05)</f>
        <v>1</v>
      </c>
      <c r="BB286" t="b">
        <f>IF(ISBLANK(AR286),"N/A",AND(IF(AP286&gt;0,TRUE,FALSE),IF(AR286&lt;0.05,TRUE,FALSE)))</f>
        <v>0</v>
      </c>
      <c r="BC286" t="b">
        <f>IF(ISBLANK(AR286),"N/A",AND(IF(AP286&lt;0,TRUE,FALSE),IF(AR286&lt;0.05,TRUE,FALSE)))</f>
        <v>0</v>
      </c>
      <c r="BD286" t="b">
        <f>IF(ISBLANK(AR286),"N/A",AR286&gt;0.05)</f>
        <v>1</v>
      </c>
    </row>
    <row r="287" spans="1:56" x14ac:dyDescent="0.25">
      <c r="A287" t="str">
        <f>INDEX('Country and Variable Crosswalk'!B:B, MATCH('Urban Science Awareness 2015'!B287, 'Country and Variable Crosswalk'!A:A, 0))</f>
        <v>USA</v>
      </c>
      <c r="B287" s="1">
        <v>840</v>
      </c>
      <c r="C287" t="s">
        <v>202</v>
      </c>
      <c r="D287" t="str">
        <f>INDEX('Country and Variable Crosswalk'!P:P, MATCH('Urban Science Awareness 2015'!C287, 'Country and Variable Crosswalk'!O:O, 0))</f>
        <v>Deforestation</v>
      </c>
      <c r="E287">
        <f>IF(AS287=TRUE, 1, 0)</f>
        <v>0</v>
      </c>
      <c r="F287">
        <f>IF(AT287=TRUE, 1, 0)</f>
        <v>0</v>
      </c>
      <c r="G287">
        <f>IF(AU287=TRUE, 1, 0)</f>
        <v>1</v>
      </c>
      <c r="H287">
        <f>IF(AV287=TRUE, 1, 0)</f>
        <v>1</v>
      </c>
      <c r="I287">
        <f>IF(AW287=TRUE, 1, 0)</f>
        <v>0</v>
      </c>
      <c r="J287">
        <f>IF(AX287=TRUE, 1, 0)</f>
        <v>0</v>
      </c>
      <c r="K287">
        <f>IF(AY287=TRUE, 1, 0)</f>
        <v>0</v>
      </c>
      <c r="L287">
        <f>IF(AZ287=TRUE, 1, 0)</f>
        <v>0</v>
      </c>
      <c r="M287">
        <f>IF(BA287=TRUE, 1, 0)</f>
        <v>1</v>
      </c>
      <c r="N287">
        <f>IF(BB287=TRUE, 1, 0)</f>
        <v>0</v>
      </c>
      <c r="O287">
        <f>IF(BC287=TRUE, 1, 0)</f>
        <v>0</v>
      </c>
      <c r="P287">
        <f>IF(BD287=TRUE, 1, 0)</f>
        <v>1</v>
      </c>
      <c r="Q287">
        <v>6.6658654904674624</v>
      </c>
      <c r="R287">
        <v>0.57920311715260242</v>
      </c>
      <c r="S287">
        <v>17.77452431950282</v>
      </c>
      <c r="T287">
        <v>0.81359032543332832</v>
      </c>
      <c r="U287">
        <v>39.182307935427183</v>
      </c>
      <c r="V287">
        <v>0.93752643312339978</v>
      </c>
      <c r="W287">
        <v>36.377302254602547</v>
      </c>
      <c r="X287">
        <v>1.1948798449932228</v>
      </c>
      <c r="Y287">
        <v>8.0832739855761506</v>
      </c>
      <c r="Z287">
        <v>0.5769000779198612</v>
      </c>
      <c r="AA287">
        <v>20.906356954355399</v>
      </c>
      <c r="AB287">
        <v>1.0257804795032335</v>
      </c>
      <c r="AC287">
        <v>36.783257969273841</v>
      </c>
      <c r="AD287">
        <v>1.156904800688717</v>
      </c>
      <c r="AE287">
        <v>34.227111090794608</v>
      </c>
      <c r="AF287">
        <v>1.3385057763073813</v>
      </c>
      <c r="AG287">
        <v>1.4174084951086883</v>
      </c>
      <c r="AH287">
        <v>0.83813282431688652</v>
      </c>
      <c r="AI287">
        <v>9.0808119155538145E-2</v>
      </c>
      <c r="AJ287">
        <v>3.1318326348525787</v>
      </c>
      <c r="AK287">
        <v>1.3174200378130871</v>
      </c>
      <c r="AL287">
        <v>1.7442411010100561E-2</v>
      </c>
      <c r="AM287">
        <v>-2.399049966153342</v>
      </c>
      <c r="AN287">
        <v>1.5192486530057594</v>
      </c>
      <c r="AO287">
        <v>0.11431245476232856</v>
      </c>
      <c r="AP287">
        <v>-2.1501911638079392</v>
      </c>
      <c r="AQ287">
        <v>1.7323796567996643</v>
      </c>
      <c r="AR287">
        <v>0.21454007552878354</v>
      </c>
      <c r="AS287" t="b">
        <f>IF(ISBLANK(AI287),"N/A",AND(IF(AG287&gt;0,TRUE,FALSE),IF(AI287&lt;0.05,TRUE,FALSE)))</f>
        <v>0</v>
      </c>
      <c r="AT287" t="b">
        <f>IF(ISBLANK(AI287),"N/A",AND(IF(AG287&lt;0,TRUE,FALSE),IF(AI287&lt;0.05,TRUE,FALSE)))</f>
        <v>0</v>
      </c>
      <c r="AU287" t="b">
        <f>IF(ISBLANK(AI287),"N/A",AI287&gt;0.05)</f>
        <v>1</v>
      </c>
      <c r="AV287" t="b">
        <f>IF(ISBLANK(AL287),"N/A",AND(IF(AJ287&gt;0,TRUE,FALSE),IF(AL287&lt;0.05,TRUE,FALSE)))</f>
        <v>1</v>
      </c>
      <c r="AW287" t="b">
        <f>IF(ISBLANK(AL287),"N/A",AND(IF(AJ287&lt;0,TRUE,FALSE),IF(AL287&lt;0.05,TRUE,FALSE)))</f>
        <v>0</v>
      </c>
      <c r="AX287" t="b">
        <f>IF(ISBLANK(AL287),"N/A",AL287&gt;0.05)</f>
        <v>0</v>
      </c>
      <c r="AY287" t="b">
        <f>IF(ISBLANK(AO287),"N/A",AND(IF(AM287&gt;0,TRUE,FALSE),IF(AO287&lt;0.05,TRUE,FALSE)))</f>
        <v>0</v>
      </c>
      <c r="AZ287" t="b">
        <f>IF(ISBLANK(AO287),"N/A",AND(IF(AM287&lt;0,TRUE,FALSE),IF(AO287&lt;0.05,TRUE,FALSE)))</f>
        <v>0</v>
      </c>
      <c r="BA287" t="b">
        <f>IF(ISBLANK(AO287),"N/A",AO287&gt;0.05)</f>
        <v>1</v>
      </c>
      <c r="BB287" t="b">
        <f>IF(ISBLANK(AR287),"N/A",AND(IF(AP287&gt;0,TRUE,FALSE),IF(AR287&lt;0.05,TRUE,FALSE)))</f>
        <v>0</v>
      </c>
      <c r="BC287" t="b">
        <f>IF(ISBLANK(AR287),"N/A",AND(IF(AP287&lt;0,TRUE,FALSE),IF(AR287&lt;0.05,TRUE,FALSE)))</f>
        <v>0</v>
      </c>
      <c r="BD287" t="b">
        <f>IF(ISBLANK(AR287),"N/A",AR287&gt;0.05)</f>
        <v>1</v>
      </c>
    </row>
    <row r="288" spans="1:56" x14ac:dyDescent="0.25">
      <c r="A288" t="str">
        <f>INDEX('Country and Variable Crosswalk'!B:B, MATCH('Urban Science Awareness 2015'!B288, 'Country and Variable Crosswalk'!A:A, 0))</f>
        <v>URY</v>
      </c>
      <c r="B288" s="1">
        <v>858</v>
      </c>
      <c r="C288" t="s">
        <v>202</v>
      </c>
      <c r="D288" t="str">
        <f>INDEX('Country and Variable Crosswalk'!P:P, MATCH('Urban Science Awareness 2015'!C288, 'Country and Variable Crosswalk'!O:O, 0))</f>
        <v>Deforestation</v>
      </c>
      <c r="E288">
        <f>IF(AS288=TRUE, 1, 0)</f>
        <v>0</v>
      </c>
      <c r="F288">
        <f>IF(AT288=TRUE, 1, 0)</f>
        <v>1</v>
      </c>
      <c r="G288">
        <f>IF(AU288=TRUE, 1, 0)</f>
        <v>0</v>
      </c>
      <c r="H288">
        <f>IF(AV288=TRUE, 1, 0)</f>
        <v>0</v>
      </c>
      <c r="I288">
        <f>IF(AW288=TRUE, 1, 0)</f>
        <v>0</v>
      </c>
      <c r="J288">
        <f>IF(AX288=TRUE, 1, 0)</f>
        <v>1</v>
      </c>
      <c r="K288">
        <f>IF(AY288=TRUE, 1, 0)</f>
        <v>0</v>
      </c>
      <c r="L288">
        <f>IF(AZ288=TRUE, 1, 0)</f>
        <v>0</v>
      </c>
      <c r="M288">
        <f>IF(BA288=TRUE, 1, 0)</f>
        <v>1</v>
      </c>
      <c r="N288">
        <f>IF(BB288=TRUE, 1, 0)</f>
        <v>0</v>
      </c>
      <c r="O288">
        <f>IF(BC288=TRUE, 1, 0)</f>
        <v>0</v>
      </c>
      <c r="P288">
        <f>IF(BD288=TRUE, 1, 0)</f>
        <v>1</v>
      </c>
      <c r="Q288">
        <v>15.77780751599699</v>
      </c>
      <c r="R288">
        <v>0.84125785027065669</v>
      </c>
      <c r="S288">
        <v>23.887333602554349</v>
      </c>
      <c r="T288">
        <v>0.74856419685466735</v>
      </c>
      <c r="U288">
        <v>37.661622940783182</v>
      </c>
      <c r="V288">
        <v>1.0126023909905839</v>
      </c>
      <c r="W288">
        <v>22.673235940665482</v>
      </c>
      <c r="X288">
        <v>0.86460393742768904</v>
      </c>
      <c r="Y288">
        <v>11.27815272634669</v>
      </c>
      <c r="Z288">
        <v>0.73168736990900618</v>
      </c>
      <c r="AA288">
        <v>24.593153207132062</v>
      </c>
      <c r="AB288">
        <v>0.95759311839797823</v>
      </c>
      <c r="AC288">
        <v>40.668895698461753</v>
      </c>
      <c r="AD288">
        <v>1.1860688052825779</v>
      </c>
      <c r="AE288">
        <v>23.459798368059509</v>
      </c>
      <c r="AF288">
        <v>1.0037328287529232</v>
      </c>
      <c r="AG288">
        <v>-4.4996547896503003</v>
      </c>
      <c r="AH288">
        <v>1.069143692997319</v>
      </c>
      <c r="AI288">
        <v>2.5689757406620269E-5</v>
      </c>
      <c r="AJ288">
        <v>0.70581960457771231</v>
      </c>
      <c r="AK288">
        <v>1.2568074593047156</v>
      </c>
      <c r="AL288">
        <v>0.57439045901415275</v>
      </c>
      <c r="AM288">
        <v>3.0072727576785709</v>
      </c>
      <c r="AN288">
        <v>1.6607591745928787</v>
      </c>
      <c r="AO288">
        <v>7.0174609482339334E-2</v>
      </c>
      <c r="AP288">
        <v>0.78656242739402771</v>
      </c>
      <c r="AQ288">
        <v>1.3983466991039921</v>
      </c>
      <c r="AR288">
        <v>0.57377910114514574</v>
      </c>
      <c r="AS288" t="b">
        <f>IF(ISBLANK(AI288),"N/A",AND(IF(AG288&gt;0,TRUE,FALSE),IF(AI288&lt;0.05,TRUE,FALSE)))</f>
        <v>0</v>
      </c>
      <c r="AT288" t="b">
        <f>IF(ISBLANK(AI288),"N/A",AND(IF(AG288&lt;0,TRUE,FALSE),IF(AI288&lt;0.05,TRUE,FALSE)))</f>
        <v>1</v>
      </c>
      <c r="AU288" t="b">
        <f>IF(ISBLANK(AI288),"N/A",AI288&gt;0.05)</f>
        <v>0</v>
      </c>
      <c r="AV288" t="b">
        <f>IF(ISBLANK(AL288),"N/A",AND(IF(AJ288&gt;0,TRUE,FALSE),IF(AL288&lt;0.05,TRUE,FALSE)))</f>
        <v>0</v>
      </c>
      <c r="AW288" t="b">
        <f>IF(ISBLANK(AL288),"N/A",AND(IF(AJ288&lt;0,TRUE,FALSE),IF(AL288&lt;0.05,TRUE,FALSE)))</f>
        <v>0</v>
      </c>
      <c r="AX288" t="b">
        <f>IF(ISBLANK(AL288),"N/A",AL288&gt;0.05)</f>
        <v>1</v>
      </c>
      <c r="AY288" t="b">
        <f>IF(ISBLANK(AO288),"N/A",AND(IF(AM288&gt;0,TRUE,FALSE),IF(AO288&lt;0.05,TRUE,FALSE)))</f>
        <v>0</v>
      </c>
      <c r="AZ288" t="b">
        <f>IF(ISBLANK(AO288),"N/A",AND(IF(AM288&lt;0,TRUE,FALSE),IF(AO288&lt;0.05,TRUE,FALSE)))</f>
        <v>0</v>
      </c>
      <c r="BA288" t="b">
        <f>IF(ISBLANK(AO288),"N/A",AO288&gt;0.05)</f>
        <v>1</v>
      </c>
      <c r="BB288" t="b">
        <f>IF(ISBLANK(AR288),"N/A",AND(IF(AP288&gt;0,TRUE,FALSE),IF(AR288&lt;0.05,TRUE,FALSE)))</f>
        <v>0</v>
      </c>
      <c r="BC288" t="b">
        <f>IF(ISBLANK(AR288),"N/A",AND(IF(AP288&lt;0,TRUE,FALSE),IF(AR288&lt;0.05,TRUE,FALSE)))</f>
        <v>0</v>
      </c>
      <c r="BD288" t="b">
        <f>IF(ISBLANK(AR288),"N/A",AR288&gt;0.05)</f>
        <v>1</v>
      </c>
    </row>
    <row r="289" spans="1:56" x14ac:dyDescent="0.25">
      <c r="A289" t="str">
        <f>INDEX('Country and Variable Crosswalk'!B:B, MATCH('Urban Science Awareness 2015'!B289, 'Country and Variable Crosswalk'!A:A, 0))</f>
        <v>QCH</v>
      </c>
      <c r="B289" s="1">
        <v>970</v>
      </c>
      <c r="C289" t="s">
        <v>202</v>
      </c>
      <c r="D289" t="str">
        <f>INDEX('Country and Variable Crosswalk'!P:P, MATCH('Urban Science Awareness 2015'!C289, 'Country and Variable Crosswalk'!O:O, 0))</f>
        <v>Deforestation</v>
      </c>
      <c r="E289">
        <f>IF(AS289=TRUE, 1, 0)</f>
        <v>0</v>
      </c>
      <c r="F289">
        <f>IF(AT289=TRUE, 1, 0)</f>
        <v>1</v>
      </c>
      <c r="G289">
        <f>IF(AU289=TRUE, 1, 0)</f>
        <v>0</v>
      </c>
      <c r="H289">
        <f>IF(AV289=TRUE, 1, 0)</f>
        <v>0</v>
      </c>
      <c r="I289">
        <f>IF(AW289=TRUE, 1, 0)</f>
        <v>1</v>
      </c>
      <c r="J289">
        <f>IF(AX289=TRUE, 1, 0)</f>
        <v>0</v>
      </c>
      <c r="K289">
        <f>IF(AY289=TRUE, 1, 0)</f>
        <v>0</v>
      </c>
      <c r="L289">
        <f>IF(AZ289=TRUE, 1, 0)</f>
        <v>0</v>
      </c>
      <c r="M289">
        <f>IF(BA289=TRUE, 1, 0)</f>
        <v>1</v>
      </c>
      <c r="N289">
        <f>IF(BB289=TRUE, 1, 0)</f>
        <v>1</v>
      </c>
      <c r="O289">
        <f>IF(BC289=TRUE, 1, 0)</f>
        <v>0</v>
      </c>
      <c r="P289">
        <f>IF(BD289=TRUE, 1, 0)</f>
        <v>0</v>
      </c>
      <c r="Q289">
        <v>4.1592784793849251</v>
      </c>
      <c r="R289">
        <v>0.44515304283734874</v>
      </c>
      <c r="S289">
        <v>9.7974867133159584</v>
      </c>
      <c r="T289">
        <v>0.59580206229847166</v>
      </c>
      <c r="U289">
        <v>43.51091460310419</v>
      </c>
      <c r="V289">
        <v>0.95394897442196813</v>
      </c>
      <c r="W289">
        <v>42.532320204194932</v>
      </c>
      <c r="X289">
        <v>1.2127749550028004</v>
      </c>
      <c r="Y289">
        <v>2.0224311577084149</v>
      </c>
      <c r="Z289">
        <v>0.29815636379425725</v>
      </c>
      <c r="AA289">
        <v>6.2547164361974561</v>
      </c>
      <c r="AB289">
        <v>0.85359517553310837</v>
      </c>
      <c r="AC289">
        <v>42.427877147201528</v>
      </c>
      <c r="AD289">
        <v>1.3480497736859622</v>
      </c>
      <c r="AE289">
        <v>49.294975258892613</v>
      </c>
      <c r="AF289">
        <v>1.9316725371230901</v>
      </c>
      <c r="AG289">
        <v>-2.1368473216765103</v>
      </c>
      <c r="AH289">
        <v>0.53945067364203469</v>
      </c>
      <c r="AI289">
        <v>7.4588331284966675E-5</v>
      </c>
      <c r="AJ289">
        <v>-3.5427702771185023</v>
      </c>
      <c r="AK289">
        <v>1.0772651493175207</v>
      </c>
      <c r="AL289">
        <v>1.0066174093831702E-3</v>
      </c>
      <c r="AM289">
        <v>-1.0830374559026623</v>
      </c>
      <c r="AN289">
        <v>1.7161713139358932</v>
      </c>
      <c r="AO289">
        <v>0.52798971733663835</v>
      </c>
      <c r="AP289">
        <v>6.7626550546976816</v>
      </c>
      <c r="AQ289">
        <v>2.3958954757085427</v>
      </c>
      <c r="AR289">
        <v>4.7635933472112112E-3</v>
      </c>
      <c r="AS289" t="b">
        <f>IF(ISBLANK(AI289),"N/A",AND(IF(AG289&gt;0,TRUE,FALSE),IF(AI289&lt;0.05,TRUE,FALSE)))</f>
        <v>0</v>
      </c>
      <c r="AT289" t="b">
        <f>IF(ISBLANK(AI289),"N/A",AND(IF(AG289&lt;0,TRUE,FALSE),IF(AI289&lt;0.05,TRUE,FALSE)))</f>
        <v>1</v>
      </c>
      <c r="AU289" t="b">
        <f>IF(ISBLANK(AI289),"N/A",AI289&gt;0.05)</f>
        <v>0</v>
      </c>
      <c r="AV289" t="b">
        <f>IF(ISBLANK(AL289),"N/A",AND(IF(AJ289&gt;0,TRUE,FALSE),IF(AL289&lt;0.05,TRUE,FALSE)))</f>
        <v>0</v>
      </c>
      <c r="AW289" t="b">
        <f>IF(ISBLANK(AL289),"N/A",AND(IF(AJ289&lt;0,TRUE,FALSE),IF(AL289&lt;0.05,TRUE,FALSE)))</f>
        <v>1</v>
      </c>
      <c r="AX289" t="b">
        <f>IF(ISBLANK(AL289),"N/A",AL289&gt;0.05)</f>
        <v>0</v>
      </c>
      <c r="AY289" t="b">
        <f>IF(ISBLANK(AO289),"N/A",AND(IF(AM289&gt;0,TRUE,FALSE),IF(AO289&lt;0.05,TRUE,FALSE)))</f>
        <v>0</v>
      </c>
      <c r="AZ289" t="b">
        <f>IF(ISBLANK(AO289),"N/A",AND(IF(AM289&lt;0,TRUE,FALSE),IF(AO289&lt;0.05,TRUE,FALSE)))</f>
        <v>0</v>
      </c>
      <c r="BA289" t="b">
        <f>IF(ISBLANK(AO289),"N/A",AO289&gt;0.05)</f>
        <v>1</v>
      </c>
      <c r="BB289" t="b">
        <f>IF(ISBLANK(AR289),"N/A",AND(IF(AP289&gt;0,TRUE,FALSE),IF(AR289&lt;0.05,TRUE,FALSE)))</f>
        <v>1</v>
      </c>
      <c r="BC289" t="b">
        <f>IF(ISBLANK(AR289),"N/A",AND(IF(AP289&lt;0,TRUE,FALSE),IF(AR289&lt;0.05,TRUE,FALSE)))</f>
        <v>0</v>
      </c>
      <c r="BD289" t="b">
        <f>IF(ISBLANK(AR289),"N/A",AR289&gt;0.05)</f>
        <v>0</v>
      </c>
    </row>
    <row r="290" spans="1:56" x14ac:dyDescent="0.25">
      <c r="A290" t="str">
        <f>INDEX('Country and Variable Crosswalk'!B:B, MATCH('Urban Science Awareness 2015'!B290, 'Country and Variable Crosswalk'!A:A, 0))</f>
        <v>QES</v>
      </c>
      <c r="B290" s="1">
        <v>971</v>
      </c>
      <c r="C290" t="s">
        <v>202</v>
      </c>
      <c r="D290" t="str">
        <f>INDEX('Country and Variable Crosswalk'!P:P, MATCH('Urban Science Awareness 2015'!C290, 'Country and Variable Crosswalk'!O:O, 0))</f>
        <v>Deforestation</v>
      </c>
      <c r="E290">
        <f>IF(AS290=TRUE, 1, 0)</f>
        <v>0</v>
      </c>
      <c r="F290">
        <f>IF(AT290=TRUE, 1, 0)</f>
        <v>0</v>
      </c>
      <c r="G290">
        <f>IF(AU290=TRUE, 1, 0)</f>
        <v>1</v>
      </c>
      <c r="H290">
        <f>IF(AV290=TRUE, 1, 0)</f>
        <v>0</v>
      </c>
      <c r="I290">
        <f>IF(AW290=TRUE, 1, 0)</f>
        <v>0</v>
      </c>
      <c r="J290">
        <f>IF(AX290=TRUE, 1, 0)</f>
        <v>1</v>
      </c>
      <c r="K290">
        <f>IF(AY290=TRUE, 1, 0)</f>
        <v>0</v>
      </c>
      <c r="L290">
        <f>IF(AZ290=TRUE, 1, 0)</f>
        <v>0</v>
      </c>
      <c r="M290">
        <f>IF(BA290=TRUE, 1, 0)</f>
        <v>1</v>
      </c>
      <c r="N290">
        <f>IF(BB290=TRUE, 1, 0)</f>
        <v>1</v>
      </c>
      <c r="O290">
        <f>IF(BC290=TRUE, 1, 0)</f>
        <v>0</v>
      </c>
      <c r="P290">
        <f>IF(BD290=TRUE, 1, 0)</f>
        <v>0</v>
      </c>
      <c r="Q290">
        <v>7.1301372627415924</v>
      </c>
      <c r="R290">
        <v>0.33156275116972517</v>
      </c>
      <c r="S290">
        <v>23.11761944006226</v>
      </c>
      <c r="T290">
        <v>0.53808437109310625</v>
      </c>
      <c r="U290">
        <v>43.820760553657188</v>
      </c>
      <c r="V290">
        <v>0.56479139448853011</v>
      </c>
      <c r="W290">
        <v>25.931482743538961</v>
      </c>
      <c r="X290">
        <v>0.57126864181951265</v>
      </c>
      <c r="Y290">
        <v>6.9039500838860111</v>
      </c>
      <c r="Z290">
        <v>0.46846739619853678</v>
      </c>
      <c r="AA290">
        <v>21.73914852880101</v>
      </c>
      <c r="AB290">
        <v>0.82380630820257095</v>
      </c>
      <c r="AC290">
        <v>42.917400414146243</v>
      </c>
      <c r="AD290">
        <v>0.91546693548333202</v>
      </c>
      <c r="AE290">
        <v>28.439500973166741</v>
      </c>
      <c r="AF290">
        <v>0.97625501338693899</v>
      </c>
      <c r="AG290">
        <v>-0.22618717885558137</v>
      </c>
      <c r="AH290">
        <v>0.5776174190529203</v>
      </c>
      <c r="AI290">
        <v>0.6953637702351112</v>
      </c>
      <c r="AJ290">
        <v>-1.3784709112612497</v>
      </c>
      <c r="AK290">
        <v>0.97251715332665267</v>
      </c>
      <c r="AL290">
        <v>0.15635847180516088</v>
      </c>
      <c r="AM290">
        <v>-0.90336013951094429</v>
      </c>
      <c r="AN290">
        <v>1.0471250938698204</v>
      </c>
      <c r="AO290">
        <v>0.38829963776999998</v>
      </c>
      <c r="AP290">
        <v>2.5080182296277798</v>
      </c>
      <c r="AQ290">
        <v>1.1465995882582791</v>
      </c>
      <c r="AR290">
        <v>2.8716752946067691E-2</v>
      </c>
      <c r="AS290" t="b">
        <f>IF(ISBLANK(AI290),"N/A",AND(IF(AG290&gt;0,TRUE,FALSE),IF(AI290&lt;0.05,TRUE,FALSE)))</f>
        <v>0</v>
      </c>
      <c r="AT290" t="b">
        <f>IF(ISBLANK(AI290),"N/A",AND(IF(AG290&lt;0,TRUE,FALSE),IF(AI290&lt;0.05,TRUE,FALSE)))</f>
        <v>0</v>
      </c>
      <c r="AU290" t="b">
        <f>IF(ISBLANK(AI290),"N/A",AI290&gt;0.05)</f>
        <v>1</v>
      </c>
      <c r="AV290" t="b">
        <f>IF(ISBLANK(AL290),"N/A",AND(IF(AJ290&gt;0,TRUE,FALSE),IF(AL290&lt;0.05,TRUE,FALSE)))</f>
        <v>0</v>
      </c>
      <c r="AW290" t="b">
        <f>IF(ISBLANK(AL290),"N/A",AND(IF(AJ290&lt;0,TRUE,FALSE),IF(AL290&lt;0.05,TRUE,FALSE)))</f>
        <v>0</v>
      </c>
      <c r="AX290" t="b">
        <f>IF(ISBLANK(AL290),"N/A",AL290&gt;0.05)</f>
        <v>1</v>
      </c>
      <c r="AY290" t="b">
        <f>IF(ISBLANK(AO290),"N/A",AND(IF(AM290&gt;0,TRUE,FALSE),IF(AO290&lt;0.05,TRUE,FALSE)))</f>
        <v>0</v>
      </c>
      <c r="AZ290" t="b">
        <f>IF(ISBLANK(AO290),"N/A",AND(IF(AM290&lt;0,TRUE,FALSE),IF(AO290&lt;0.05,TRUE,FALSE)))</f>
        <v>0</v>
      </c>
      <c r="BA290" t="b">
        <f>IF(ISBLANK(AO290),"N/A",AO290&gt;0.05)</f>
        <v>1</v>
      </c>
      <c r="BB290" t="b">
        <f>IF(ISBLANK(AR290),"N/A",AND(IF(AP290&gt;0,TRUE,FALSE),IF(AR290&lt;0.05,TRUE,FALSE)))</f>
        <v>1</v>
      </c>
      <c r="BC290" t="b">
        <f>IF(ISBLANK(AR290),"N/A",AND(IF(AP290&lt;0,TRUE,FALSE),IF(AR290&lt;0.05,TRUE,FALSE)))</f>
        <v>0</v>
      </c>
      <c r="BD290" t="b">
        <f>IF(ISBLANK(AR290),"N/A",AR290&gt;0.05)</f>
        <v>0</v>
      </c>
    </row>
    <row r="291" spans="1:56" x14ac:dyDescent="0.25">
      <c r="A291" t="str">
        <f>INDEX('Country and Variable Crosswalk'!B:B, MATCH('Urban Science Awareness 2015'!B291, 'Country and Variable Crosswalk'!A:A, 0))</f>
        <v>QUC</v>
      </c>
      <c r="B291" s="1">
        <v>972</v>
      </c>
      <c r="C291" t="s">
        <v>202</v>
      </c>
      <c r="D291" t="str">
        <f>INDEX('Country and Variable Crosswalk'!P:P, MATCH('Urban Science Awareness 2015'!C291, 'Country and Variable Crosswalk'!O:O, 0))</f>
        <v>Deforestation</v>
      </c>
      <c r="E291">
        <f>IF(AS291=TRUE, 1, 0)</f>
        <v>0</v>
      </c>
      <c r="F291">
        <f>IF(AT291=TRUE, 1, 0)</f>
        <v>0</v>
      </c>
      <c r="G291">
        <f>IF(AU291=TRUE, 1, 0)</f>
        <v>0</v>
      </c>
      <c r="H291">
        <f>IF(AV291=TRUE, 1, 0)</f>
        <v>0</v>
      </c>
      <c r="I291">
        <f>IF(AW291=TRUE, 1, 0)</f>
        <v>0</v>
      </c>
      <c r="J291">
        <f>IF(AX291=TRUE, 1, 0)</f>
        <v>0</v>
      </c>
      <c r="K291">
        <f>IF(AY291=TRUE, 1, 0)</f>
        <v>0</v>
      </c>
      <c r="L291">
        <f>IF(AZ291=TRUE, 1, 0)</f>
        <v>0</v>
      </c>
      <c r="M291">
        <f>IF(BA291=TRUE, 1, 0)</f>
        <v>0</v>
      </c>
      <c r="N291">
        <f>IF(BB291=TRUE, 1, 0)</f>
        <v>0</v>
      </c>
      <c r="O291">
        <f>IF(BC291=TRUE, 1, 0)</f>
        <v>0</v>
      </c>
      <c r="P291">
        <f>IF(BD291=TRUE, 1, 0)</f>
        <v>0</v>
      </c>
      <c r="AS291" t="str">
        <f>IF(ISBLANK(AI291),"N/A",AND(IF(AG291&gt;0,TRUE,FALSE),IF(AI291&lt;0.05,TRUE,FALSE)))</f>
        <v>N/A</v>
      </c>
      <c r="AT291" t="str">
        <f>IF(ISBLANK(AI291),"N/A",AND(IF(AG291&lt;0,TRUE,FALSE),IF(AI291&lt;0.05,TRUE,FALSE)))</f>
        <v>N/A</v>
      </c>
      <c r="AU291" t="str">
        <f>IF(ISBLANK(AI291),"N/A",AI291&gt;0.05)</f>
        <v>N/A</v>
      </c>
      <c r="AV291" t="str">
        <f>IF(ISBLANK(AL291),"N/A",AND(IF(AJ291&gt;0,TRUE,FALSE),IF(AL291&lt;0.05,TRUE,FALSE)))</f>
        <v>N/A</v>
      </c>
      <c r="AW291" t="str">
        <f>IF(ISBLANK(AL291),"N/A",AND(IF(AJ291&lt;0,TRUE,FALSE),IF(AL291&lt;0.05,TRUE,FALSE)))</f>
        <v>N/A</v>
      </c>
      <c r="AX291" t="str">
        <f>IF(ISBLANK(AL291),"N/A",AL291&gt;0.05)</f>
        <v>N/A</v>
      </c>
      <c r="AY291" t="str">
        <f>IF(ISBLANK(AO291),"N/A",AND(IF(AM291&gt;0,TRUE,FALSE),IF(AO291&lt;0.05,TRUE,FALSE)))</f>
        <v>N/A</v>
      </c>
      <c r="AZ291" t="str">
        <f>IF(ISBLANK(AO291),"N/A",AND(IF(AM291&lt;0,TRUE,FALSE),IF(AO291&lt;0.05,TRUE,FALSE)))</f>
        <v>N/A</v>
      </c>
      <c r="BA291" t="str">
        <f>IF(ISBLANK(AO291),"N/A",AO291&gt;0.05)</f>
        <v>N/A</v>
      </c>
      <c r="BB291" t="str">
        <f>IF(ISBLANK(AR291),"N/A",AND(IF(AP291&gt;0,TRUE,FALSE),IF(AR291&lt;0.05,TRUE,FALSE)))</f>
        <v>N/A</v>
      </c>
      <c r="BC291" t="str">
        <f>IF(ISBLANK(AR291),"N/A",AND(IF(AP291&lt;0,TRUE,FALSE),IF(AR291&lt;0.05,TRUE,FALSE)))</f>
        <v>N/A</v>
      </c>
      <c r="BD291" t="str">
        <f>IF(ISBLANK(AR291),"N/A",AR291&gt;0.05)</f>
        <v>N/A</v>
      </c>
    </row>
    <row r="292" spans="1:56" x14ac:dyDescent="0.25">
      <c r="A292" t="str">
        <f>INDEX('Country and Variable Crosswalk'!B:B, MATCH('Urban Science Awareness 2015'!B292, 'Country and Variable Crosswalk'!A:A, 0))</f>
        <v>QUE</v>
      </c>
      <c r="B292" s="1">
        <v>973</v>
      </c>
      <c r="C292" t="s">
        <v>202</v>
      </c>
      <c r="D292" t="str">
        <f>INDEX('Country and Variable Crosswalk'!P:P, MATCH('Urban Science Awareness 2015'!C292, 'Country and Variable Crosswalk'!O:O, 0))</f>
        <v>Deforestation</v>
      </c>
      <c r="E292">
        <f>IF(AS292=TRUE, 1, 0)</f>
        <v>0</v>
      </c>
      <c r="F292">
        <f>IF(AT292=TRUE, 1, 0)</f>
        <v>0</v>
      </c>
      <c r="G292">
        <f>IF(AU292=TRUE, 1, 0)</f>
        <v>0</v>
      </c>
      <c r="H292">
        <f>IF(AV292=TRUE, 1, 0)</f>
        <v>0</v>
      </c>
      <c r="I292">
        <f>IF(AW292=TRUE, 1, 0)</f>
        <v>0</v>
      </c>
      <c r="J292">
        <f>IF(AX292=TRUE, 1, 0)</f>
        <v>0</v>
      </c>
      <c r="K292">
        <f>IF(AY292=TRUE, 1, 0)</f>
        <v>0</v>
      </c>
      <c r="L292">
        <f>IF(AZ292=TRUE, 1, 0)</f>
        <v>0</v>
      </c>
      <c r="M292">
        <f>IF(BA292=TRUE, 1, 0)</f>
        <v>0</v>
      </c>
      <c r="N292">
        <f>IF(BB292=TRUE, 1, 0)</f>
        <v>0</v>
      </c>
      <c r="O292">
        <f>IF(BC292=TRUE, 1, 0)</f>
        <v>0</v>
      </c>
      <c r="P292">
        <f>IF(BD292=TRUE, 1, 0)</f>
        <v>0</v>
      </c>
      <c r="AS292" t="str">
        <f>IF(ISBLANK(AI292),"N/A",AND(IF(AG292&gt;0,TRUE,FALSE),IF(AI292&lt;0.05,TRUE,FALSE)))</f>
        <v>N/A</v>
      </c>
      <c r="AT292" t="str">
        <f>IF(ISBLANK(AI292),"N/A",AND(IF(AG292&lt;0,TRUE,FALSE),IF(AI292&lt;0.05,TRUE,FALSE)))</f>
        <v>N/A</v>
      </c>
      <c r="AU292" t="str">
        <f>IF(ISBLANK(AI292),"N/A",AI292&gt;0.05)</f>
        <v>N/A</v>
      </c>
      <c r="AV292" t="str">
        <f>IF(ISBLANK(AL292),"N/A",AND(IF(AJ292&gt;0,TRUE,FALSE),IF(AL292&lt;0.05,TRUE,FALSE)))</f>
        <v>N/A</v>
      </c>
      <c r="AW292" t="str">
        <f>IF(ISBLANK(AL292),"N/A",AND(IF(AJ292&lt;0,TRUE,FALSE),IF(AL292&lt;0.05,TRUE,FALSE)))</f>
        <v>N/A</v>
      </c>
      <c r="AX292" t="str">
        <f>IF(ISBLANK(AL292),"N/A",AL292&gt;0.05)</f>
        <v>N/A</v>
      </c>
      <c r="AY292" t="str">
        <f>IF(ISBLANK(AO292),"N/A",AND(IF(AM292&gt;0,TRUE,FALSE),IF(AO292&lt;0.05,TRUE,FALSE)))</f>
        <v>N/A</v>
      </c>
      <c r="AZ292" t="str">
        <f>IF(ISBLANK(AO292),"N/A",AND(IF(AM292&lt;0,TRUE,FALSE),IF(AO292&lt;0.05,TRUE,FALSE)))</f>
        <v>N/A</v>
      </c>
      <c r="BA292" t="str">
        <f>IF(ISBLANK(AO292),"N/A",AO292&gt;0.05)</f>
        <v>N/A</v>
      </c>
      <c r="BB292" t="str">
        <f>IF(ISBLANK(AR292),"N/A",AND(IF(AP292&gt;0,TRUE,FALSE),IF(AR292&lt;0.05,TRUE,FALSE)))</f>
        <v>N/A</v>
      </c>
      <c r="BC292" t="str">
        <f>IF(ISBLANK(AR292),"N/A",AND(IF(AP292&lt;0,TRUE,FALSE),IF(AR292&lt;0.05,TRUE,FALSE)))</f>
        <v>N/A</v>
      </c>
      <c r="BD292" t="str">
        <f>IF(ISBLANK(AR292),"N/A",AR292&gt;0.05)</f>
        <v>N/A</v>
      </c>
    </row>
    <row r="293" spans="1:56" x14ac:dyDescent="0.25">
      <c r="A293" t="str">
        <f>INDEX('Country and Variable Crosswalk'!B:B, MATCH('Urban Science Awareness 2015'!B293, 'Country and Variable Crosswalk'!A:A, 0))</f>
        <v>QAR</v>
      </c>
      <c r="B293" s="1">
        <v>974</v>
      </c>
      <c r="C293" t="s">
        <v>202</v>
      </c>
      <c r="D293" t="str">
        <f>INDEX('Country and Variable Crosswalk'!P:P, MATCH('Urban Science Awareness 2015'!C293, 'Country and Variable Crosswalk'!O:O, 0))</f>
        <v>Deforestation</v>
      </c>
      <c r="E293">
        <f>IF(AS293=TRUE, 1, 0)</f>
        <v>0</v>
      </c>
      <c r="F293">
        <f>IF(AT293=TRUE, 1, 0)</f>
        <v>0</v>
      </c>
      <c r="G293">
        <f>IF(AU293=TRUE, 1, 0)</f>
        <v>0</v>
      </c>
      <c r="H293">
        <f>IF(AV293=TRUE, 1, 0)</f>
        <v>0</v>
      </c>
      <c r="I293">
        <f>IF(AW293=TRUE, 1, 0)</f>
        <v>0</v>
      </c>
      <c r="J293">
        <f>IF(AX293=TRUE, 1, 0)</f>
        <v>0</v>
      </c>
      <c r="K293">
        <f>IF(AY293=TRUE, 1, 0)</f>
        <v>0</v>
      </c>
      <c r="L293">
        <f>IF(AZ293=TRUE, 1, 0)</f>
        <v>0</v>
      </c>
      <c r="M293">
        <f>IF(BA293=TRUE, 1, 0)</f>
        <v>0</v>
      </c>
      <c r="N293">
        <f>IF(BB293=TRUE, 1, 0)</f>
        <v>0</v>
      </c>
      <c r="O293">
        <f>IF(BC293=TRUE, 1, 0)</f>
        <v>0</v>
      </c>
      <c r="P293">
        <f>IF(BD293=TRUE, 1, 0)</f>
        <v>0</v>
      </c>
      <c r="Q293">
        <v>0</v>
      </c>
      <c r="S293">
        <v>0</v>
      </c>
      <c r="U293">
        <v>0</v>
      </c>
      <c r="W293">
        <v>0</v>
      </c>
      <c r="Y293">
        <v>5.7091853924376812</v>
      </c>
      <c r="Z293">
        <v>0.9725901485774372</v>
      </c>
      <c r="AA293">
        <v>17.54636788954322</v>
      </c>
      <c r="AB293">
        <v>1.4984163035483369</v>
      </c>
      <c r="AC293">
        <v>40.218921343374298</v>
      </c>
      <c r="AD293">
        <v>1.4637136933072665</v>
      </c>
      <c r="AE293">
        <v>36.525525374644793</v>
      </c>
      <c r="AF293">
        <v>1.8697704614087582</v>
      </c>
      <c r="AG293">
        <v>0</v>
      </c>
      <c r="AJ293">
        <v>0</v>
      </c>
      <c r="AM293">
        <v>0</v>
      </c>
      <c r="AP293">
        <v>0</v>
      </c>
      <c r="AS293" t="str">
        <f>IF(ISBLANK(AI293),"N/A",AND(IF(AG293&gt;0,TRUE,FALSE),IF(AI293&lt;0.05,TRUE,FALSE)))</f>
        <v>N/A</v>
      </c>
      <c r="AT293" t="str">
        <f>IF(ISBLANK(AI293),"N/A",AND(IF(AG293&lt;0,TRUE,FALSE),IF(AI293&lt;0.05,TRUE,FALSE)))</f>
        <v>N/A</v>
      </c>
      <c r="AU293" t="str">
        <f>IF(ISBLANK(AI293),"N/A",AI293&gt;0.05)</f>
        <v>N/A</v>
      </c>
      <c r="AV293" t="str">
        <f>IF(ISBLANK(AL293),"N/A",AND(IF(AJ293&gt;0,TRUE,FALSE),IF(AL293&lt;0.05,TRUE,FALSE)))</f>
        <v>N/A</v>
      </c>
      <c r="AW293" t="str">
        <f>IF(ISBLANK(AL293),"N/A",AND(IF(AJ293&lt;0,TRUE,FALSE),IF(AL293&lt;0.05,TRUE,FALSE)))</f>
        <v>N/A</v>
      </c>
      <c r="AX293" t="str">
        <f>IF(ISBLANK(AL293),"N/A",AL293&gt;0.05)</f>
        <v>N/A</v>
      </c>
      <c r="AY293" t="str">
        <f>IF(ISBLANK(AO293),"N/A",AND(IF(AM293&gt;0,TRUE,FALSE),IF(AO293&lt;0.05,TRUE,FALSE)))</f>
        <v>N/A</v>
      </c>
      <c r="AZ293" t="str">
        <f>IF(ISBLANK(AO293),"N/A",AND(IF(AM293&lt;0,TRUE,FALSE),IF(AO293&lt;0.05,TRUE,FALSE)))</f>
        <v>N/A</v>
      </c>
      <c r="BA293" t="str">
        <f>IF(ISBLANK(AO293),"N/A",AO293&gt;0.05)</f>
        <v>N/A</v>
      </c>
      <c r="BB293" t="str">
        <f>IF(ISBLANK(AR293),"N/A",AND(IF(AP293&gt;0,TRUE,FALSE),IF(AR293&lt;0.05,TRUE,FALSE)))</f>
        <v>N/A</v>
      </c>
      <c r="BC293" t="str">
        <f>IF(ISBLANK(AR293),"N/A",AND(IF(AP293&lt;0,TRUE,FALSE),IF(AR293&lt;0.05,TRUE,FALSE)))</f>
        <v>N/A</v>
      </c>
      <c r="BD293" t="str">
        <f>IF(ISBLANK(AR293),"N/A",AR293&gt;0.05)</f>
        <v>N/A</v>
      </c>
    </row>
    <row r="294" spans="1:56" x14ac:dyDescent="0.25">
      <c r="A294" t="str">
        <f>INDEX('Country and Variable Crosswalk'!B:B, MATCH('Urban Science Awareness 2015'!B294, 'Country and Variable Crosswalk'!A:A, 0))</f>
        <v>ALB</v>
      </c>
      <c r="B294" s="1">
        <v>8</v>
      </c>
      <c r="C294" t="s">
        <v>291</v>
      </c>
      <c r="D294" t="str">
        <f>INDEX('Country and Variable Crosswalk'!P:P, MATCH('Urban Science Awareness 2015'!C294, 'Country and Variable Crosswalk'!O:O, 0))</f>
        <v>Air Pollution</v>
      </c>
      <c r="E294">
        <f>IF(AS294=TRUE, 1, 0)</f>
        <v>0</v>
      </c>
      <c r="F294">
        <f>IF(AT294=TRUE, 1, 0)</f>
        <v>0</v>
      </c>
      <c r="G294">
        <f>IF(AU294=TRUE, 1, 0)</f>
        <v>0</v>
      </c>
      <c r="H294">
        <f>IF(AV294=TRUE, 1, 0)</f>
        <v>0</v>
      </c>
      <c r="I294">
        <f>IF(AW294=TRUE, 1, 0)</f>
        <v>0</v>
      </c>
      <c r="J294">
        <f>IF(AX294=TRUE, 1, 0)</f>
        <v>0</v>
      </c>
      <c r="K294">
        <f>IF(AY294=TRUE, 1, 0)</f>
        <v>0</v>
      </c>
      <c r="L294">
        <f>IF(AZ294=TRUE, 1, 0)</f>
        <v>0</v>
      </c>
      <c r="M294">
        <f>IF(BA294=TRUE, 1, 0)</f>
        <v>0</v>
      </c>
      <c r="N294">
        <f>IF(BB294=TRUE, 1, 0)</f>
        <v>0</v>
      </c>
      <c r="O294">
        <f>IF(BC294=TRUE, 1, 0)</f>
        <v>0</v>
      </c>
      <c r="P294">
        <f>IF(BD294=TRUE, 1, 0)</f>
        <v>0</v>
      </c>
      <c r="Q294">
        <v>0</v>
      </c>
      <c r="S294">
        <v>0</v>
      </c>
      <c r="U294">
        <v>0</v>
      </c>
      <c r="W294">
        <v>0</v>
      </c>
      <c r="Y294">
        <v>0</v>
      </c>
      <c r="AA294">
        <v>0</v>
      </c>
      <c r="AC294">
        <v>0</v>
      </c>
      <c r="AE294">
        <v>0</v>
      </c>
      <c r="AG294">
        <v>0</v>
      </c>
      <c r="AJ294">
        <v>0</v>
      </c>
      <c r="AM294">
        <v>0</v>
      </c>
      <c r="AP294">
        <v>0</v>
      </c>
      <c r="AS294" t="str">
        <f>IF(ISBLANK(AI294),"N/A",AND(IF(AG294&gt;0,TRUE,FALSE),IF(AI294&lt;0.05,TRUE,FALSE)))</f>
        <v>N/A</v>
      </c>
      <c r="AT294" t="str">
        <f>IF(ISBLANK(AI294),"N/A",AND(IF(AG294&lt;0,TRUE,FALSE),IF(AI294&lt;0.05,TRUE,FALSE)))</f>
        <v>N/A</v>
      </c>
      <c r="AU294" t="str">
        <f>IF(ISBLANK(AI294),"N/A",AI294&gt;0.05)</f>
        <v>N/A</v>
      </c>
      <c r="AV294" t="str">
        <f>IF(ISBLANK(AL294),"N/A",AND(IF(AJ294&gt;0,TRUE,FALSE),IF(AL294&lt;0.05,TRUE,FALSE)))</f>
        <v>N/A</v>
      </c>
      <c r="AW294" t="str">
        <f>IF(ISBLANK(AL294),"N/A",AND(IF(AJ294&lt;0,TRUE,FALSE),IF(AL294&lt;0.05,TRUE,FALSE)))</f>
        <v>N/A</v>
      </c>
      <c r="AX294" t="str">
        <f>IF(ISBLANK(AL294),"N/A",AL294&gt;0.05)</f>
        <v>N/A</v>
      </c>
      <c r="AY294" t="str">
        <f>IF(ISBLANK(AO294),"N/A",AND(IF(AM294&gt;0,TRUE,FALSE),IF(AO294&lt;0.05,TRUE,FALSE)))</f>
        <v>N/A</v>
      </c>
      <c r="AZ294" t="str">
        <f>IF(ISBLANK(AO294),"N/A",AND(IF(AM294&lt;0,TRUE,FALSE),IF(AO294&lt;0.05,TRUE,FALSE)))</f>
        <v>N/A</v>
      </c>
      <c r="BA294" t="str">
        <f>IF(ISBLANK(AO294),"N/A",AO294&gt;0.05)</f>
        <v>N/A</v>
      </c>
      <c r="BB294" t="str">
        <f>IF(ISBLANK(AR294),"N/A",AND(IF(AP294&gt;0,TRUE,FALSE),IF(AR294&lt;0.05,TRUE,FALSE)))</f>
        <v>N/A</v>
      </c>
      <c r="BC294" t="str">
        <f>IF(ISBLANK(AR294),"N/A",AND(IF(AP294&lt;0,TRUE,FALSE),IF(AR294&lt;0.05,TRUE,FALSE)))</f>
        <v>N/A</v>
      </c>
      <c r="BD294" t="str">
        <f>IF(ISBLANK(AR294),"N/A",AR294&gt;0.05)</f>
        <v>N/A</v>
      </c>
    </row>
    <row r="295" spans="1:56" x14ac:dyDescent="0.25">
      <c r="A295" t="str">
        <f>INDEX('Country and Variable Crosswalk'!B:B, MATCH('Urban Science Awareness 2015'!B295, 'Country and Variable Crosswalk'!A:A, 0))</f>
        <v>DZA</v>
      </c>
      <c r="B295" s="1">
        <v>12</v>
      </c>
      <c r="C295" t="s">
        <v>291</v>
      </c>
      <c r="D295" t="str">
        <f>INDEX('Country and Variable Crosswalk'!P:P, MATCH('Urban Science Awareness 2015'!C295, 'Country and Variable Crosswalk'!O:O, 0))</f>
        <v>Air Pollution</v>
      </c>
      <c r="E295">
        <f>IF(AS295=TRUE, 1, 0)</f>
        <v>0</v>
      </c>
      <c r="F295">
        <f>IF(AT295=TRUE, 1, 0)</f>
        <v>0</v>
      </c>
      <c r="G295">
        <f>IF(AU295=TRUE, 1, 0)</f>
        <v>1</v>
      </c>
      <c r="H295">
        <f>IF(AV295=TRUE, 1, 0)</f>
        <v>0</v>
      </c>
      <c r="I295">
        <f>IF(AW295=TRUE, 1, 0)</f>
        <v>0</v>
      </c>
      <c r="J295">
        <f>IF(AX295=TRUE, 1, 0)</f>
        <v>1</v>
      </c>
      <c r="K295">
        <f>IF(AY295=TRUE, 1, 0)</f>
        <v>0</v>
      </c>
      <c r="L295">
        <f>IF(AZ295=TRUE, 1, 0)</f>
        <v>0</v>
      </c>
      <c r="M295">
        <f>IF(BA295=TRUE, 1, 0)</f>
        <v>1</v>
      </c>
      <c r="N295">
        <f>IF(BB295=TRUE, 1, 0)</f>
        <v>0</v>
      </c>
      <c r="O295">
        <f>IF(BC295=TRUE, 1, 0)</f>
        <v>0</v>
      </c>
      <c r="P295">
        <f>IF(BD295=TRUE, 1, 0)</f>
        <v>1</v>
      </c>
      <c r="Q295">
        <v>8.5266842492874613</v>
      </c>
      <c r="R295">
        <v>0.59160657987653475</v>
      </c>
      <c r="S295">
        <v>17.18524661216945</v>
      </c>
      <c r="T295">
        <v>0.77683196866809634</v>
      </c>
      <c r="U295">
        <v>28.665838990269851</v>
      </c>
      <c r="V295">
        <v>0.81590016568898571</v>
      </c>
      <c r="W295">
        <v>45.622230148273253</v>
      </c>
      <c r="X295">
        <v>1.2703948914137513</v>
      </c>
      <c r="Y295">
        <v>6.1744407474112384</v>
      </c>
      <c r="Z295">
        <v>1.3764114611655469</v>
      </c>
      <c r="AA295">
        <v>16.471709463999169</v>
      </c>
      <c r="AB295">
        <v>2.1026467832517159</v>
      </c>
      <c r="AC295">
        <v>29.308301029378342</v>
      </c>
      <c r="AD295">
        <v>1.6901807384099772</v>
      </c>
      <c r="AE295">
        <v>48.04554875921125</v>
      </c>
      <c r="AF295">
        <v>3.3364535202607386</v>
      </c>
      <c r="AG295">
        <v>-2.3522435018762229</v>
      </c>
      <c r="AH295">
        <v>1.5114632370011747</v>
      </c>
      <c r="AI295">
        <v>0.11964412062624748</v>
      </c>
      <c r="AJ295">
        <v>-0.71353714817028191</v>
      </c>
      <c r="AK295">
        <v>2.2680465639118181</v>
      </c>
      <c r="AL295">
        <v>0.75306213180399306</v>
      </c>
      <c r="AM295">
        <v>0.64246203910849076</v>
      </c>
      <c r="AN295">
        <v>1.8954700872033026</v>
      </c>
      <c r="AO295">
        <v>0.7346503964742308</v>
      </c>
      <c r="AP295">
        <v>2.4233186109379972</v>
      </c>
      <c r="AQ295">
        <v>3.6097749909780394</v>
      </c>
      <c r="AR295">
        <v>0.50201590874713453</v>
      </c>
      <c r="AS295" t="b">
        <f>IF(ISBLANK(AI295),"N/A",AND(IF(AG295&gt;0,TRUE,FALSE),IF(AI295&lt;0.05,TRUE,FALSE)))</f>
        <v>0</v>
      </c>
      <c r="AT295" t="b">
        <f>IF(ISBLANK(AI295),"N/A",AND(IF(AG295&lt;0,TRUE,FALSE),IF(AI295&lt;0.05,TRUE,FALSE)))</f>
        <v>0</v>
      </c>
      <c r="AU295" t="b">
        <f>IF(ISBLANK(AI295),"N/A",AI295&gt;0.05)</f>
        <v>1</v>
      </c>
      <c r="AV295" t="b">
        <f>IF(ISBLANK(AL295),"N/A",AND(IF(AJ295&gt;0,TRUE,FALSE),IF(AL295&lt;0.05,TRUE,FALSE)))</f>
        <v>0</v>
      </c>
      <c r="AW295" t="b">
        <f>IF(ISBLANK(AL295),"N/A",AND(IF(AJ295&lt;0,TRUE,FALSE),IF(AL295&lt;0.05,TRUE,FALSE)))</f>
        <v>0</v>
      </c>
      <c r="AX295" t="b">
        <f>IF(ISBLANK(AL295),"N/A",AL295&gt;0.05)</f>
        <v>1</v>
      </c>
      <c r="AY295" t="b">
        <f>IF(ISBLANK(AO295),"N/A",AND(IF(AM295&gt;0,TRUE,FALSE),IF(AO295&lt;0.05,TRUE,FALSE)))</f>
        <v>0</v>
      </c>
      <c r="AZ295" t="b">
        <f>IF(ISBLANK(AO295),"N/A",AND(IF(AM295&lt;0,TRUE,FALSE),IF(AO295&lt;0.05,TRUE,FALSE)))</f>
        <v>0</v>
      </c>
      <c r="BA295" t="b">
        <f>IF(ISBLANK(AO295),"N/A",AO295&gt;0.05)</f>
        <v>1</v>
      </c>
      <c r="BB295" t="b">
        <f>IF(ISBLANK(AR295),"N/A",AND(IF(AP295&gt;0,TRUE,FALSE),IF(AR295&lt;0.05,TRUE,FALSE)))</f>
        <v>0</v>
      </c>
      <c r="BC295" t="b">
        <f>IF(ISBLANK(AR295),"N/A",AND(IF(AP295&lt;0,TRUE,FALSE),IF(AR295&lt;0.05,TRUE,FALSE)))</f>
        <v>0</v>
      </c>
      <c r="BD295" t="b">
        <f>IF(ISBLANK(AR295),"N/A",AR295&gt;0.05)</f>
        <v>1</v>
      </c>
    </row>
    <row r="296" spans="1:56" x14ac:dyDescent="0.25">
      <c r="A296" t="str">
        <f>INDEX('Country and Variable Crosswalk'!B:B, MATCH('Urban Science Awareness 2015'!B296, 'Country and Variable Crosswalk'!A:A, 0))</f>
        <v>AUS</v>
      </c>
      <c r="B296" s="1">
        <v>36</v>
      </c>
      <c r="C296" t="s">
        <v>291</v>
      </c>
      <c r="D296" t="str">
        <f>INDEX('Country and Variable Crosswalk'!P:P, MATCH('Urban Science Awareness 2015'!C296, 'Country and Variable Crosswalk'!O:O, 0))</f>
        <v>Air Pollution</v>
      </c>
      <c r="E296">
        <f>IF(AS296=TRUE, 1, 0)</f>
        <v>0</v>
      </c>
      <c r="F296">
        <f>IF(AT296=TRUE, 1, 0)</f>
        <v>1</v>
      </c>
      <c r="G296">
        <f>IF(AU296=TRUE, 1, 0)</f>
        <v>0</v>
      </c>
      <c r="H296">
        <f>IF(AV296=TRUE, 1, 0)</f>
        <v>0</v>
      </c>
      <c r="I296">
        <f>IF(AW296=TRUE, 1, 0)</f>
        <v>1</v>
      </c>
      <c r="J296">
        <f>IF(AX296=TRUE, 1, 0)</f>
        <v>0</v>
      </c>
      <c r="K296">
        <f>IF(AY296=TRUE, 1, 0)</f>
        <v>0</v>
      </c>
      <c r="L296">
        <f>IF(AZ296=TRUE, 1, 0)</f>
        <v>1</v>
      </c>
      <c r="M296">
        <f>IF(BA296=TRUE, 1, 0)</f>
        <v>0</v>
      </c>
      <c r="N296">
        <f>IF(BB296=TRUE, 1, 0)</f>
        <v>1</v>
      </c>
      <c r="O296">
        <f>IF(BC296=TRUE, 1, 0)</f>
        <v>0</v>
      </c>
      <c r="P296">
        <f>IF(BD296=TRUE, 1, 0)</f>
        <v>0</v>
      </c>
      <c r="Q296">
        <v>3.048840388547621</v>
      </c>
      <c r="R296">
        <v>0.33262158054076457</v>
      </c>
      <c r="S296">
        <v>18.55866362924845</v>
      </c>
      <c r="T296">
        <v>0.85727535941537303</v>
      </c>
      <c r="U296">
        <v>49.818211359573553</v>
      </c>
      <c r="V296">
        <v>1.1601208865303432</v>
      </c>
      <c r="W296">
        <v>28.57428462263039</v>
      </c>
      <c r="X296">
        <v>1.0082240937255615</v>
      </c>
      <c r="Y296">
        <v>2.108942736658002</v>
      </c>
      <c r="Z296">
        <v>0.21236713722992775</v>
      </c>
      <c r="AA296">
        <v>14.8850878978057</v>
      </c>
      <c r="AB296">
        <v>0.50591534211933198</v>
      </c>
      <c r="AC296">
        <v>47.10459141955041</v>
      </c>
      <c r="AD296">
        <v>0.79455454373410739</v>
      </c>
      <c r="AE296">
        <v>35.901377945985899</v>
      </c>
      <c r="AF296">
        <v>0.6848958689353577</v>
      </c>
      <c r="AG296">
        <v>-0.93989765188961893</v>
      </c>
      <c r="AH296">
        <v>0.4291244920388072</v>
      </c>
      <c r="AI296">
        <v>2.8504804649000234E-2</v>
      </c>
      <c r="AJ296">
        <v>-3.6735757314427495</v>
      </c>
      <c r="AK296">
        <v>0.92636964355551066</v>
      </c>
      <c r="AL296">
        <v>7.3223389425699627E-5</v>
      </c>
      <c r="AM296">
        <v>-2.7136199400231433</v>
      </c>
      <c r="AN296">
        <v>1.3391288857885637</v>
      </c>
      <c r="AO296">
        <v>4.2723110123584894E-2</v>
      </c>
      <c r="AP296">
        <v>7.3270933233555091</v>
      </c>
      <c r="AQ296">
        <v>1.2875625527913404</v>
      </c>
      <c r="AR296">
        <v>1.2654201133052686E-8</v>
      </c>
      <c r="AS296" t="b">
        <f>IF(ISBLANK(AI296),"N/A",AND(IF(AG296&gt;0,TRUE,FALSE),IF(AI296&lt;0.05,TRUE,FALSE)))</f>
        <v>0</v>
      </c>
      <c r="AT296" t="b">
        <f>IF(ISBLANK(AI296),"N/A",AND(IF(AG296&lt;0,TRUE,FALSE),IF(AI296&lt;0.05,TRUE,FALSE)))</f>
        <v>1</v>
      </c>
      <c r="AU296" t="b">
        <f>IF(ISBLANK(AI296),"N/A",AI296&gt;0.05)</f>
        <v>0</v>
      </c>
      <c r="AV296" t="b">
        <f>IF(ISBLANK(AL296),"N/A",AND(IF(AJ296&gt;0,TRUE,FALSE),IF(AL296&lt;0.05,TRUE,FALSE)))</f>
        <v>0</v>
      </c>
      <c r="AW296" t="b">
        <f>IF(ISBLANK(AL296),"N/A",AND(IF(AJ296&lt;0,TRUE,FALSE),IF(AL296&lt;0.05,TRUE,FALSE)))</f>
        <v>1</v>
      </c>
      <c r="AX296" t="b">
        <f>IF(ISBLANK(AL296),"N/A",AL296&gt;0.05)</f>
        <v>0</v>
      </c>
      <c r="AY296" t="b">
        <f>IF(ISBLANK(AO296),"N/A",AND(IF(AM296&gt;0,TRUE,FALSE),IF(AO296&lt;0.05,TRUE,FALSE)))</f>
        <v>0</v>
      </c>
      <c r="AZ296" t="b">
        <f>IF(ISBLANK(AO296),"N/A",AND(IF(AM296&lt;0,TRUE,FALSE),IF(AO296&lt;0.05,TRUE,FALSE)))</f>
        <v>1</v>
      </c>
      <c r="BA296" t="b">
        <f>IF(ISBLANK(AO296),"N/A",AO296&gt;0.05)</f>
        <v>0</v>
      </c>
      <c r="BB296" t="b">
        <f>IF(ISBLANK(AR296),"N/A",AND(IF(AP296&gt;0,TRUE,FALSE),IF(AR296&lt;0.05,TRUE,FALSE)))</f>
        <v>1</v>
      </c>
      <c r="BC296" t="b">
        <f>IF(ISBLANK(AR296),"N/A",AND(IF(AP296&lt;0,TRUE,FALSE),IF(AR296&lt;0.05,TRUE,FALSE)))</f>
        <v>0</v>
      </c>
      <c r="BD296" t="b">
        <f>IF(ISBLANK(AR296),"N/A",AR296&gt;0.05)</f>
        <v>0</v>
      </c>
    </row>
    <row r="297" spans="1:56" x14ac:dyDescent="0.25">
      <c r="A297" t="str">
        <f>INDEX('Country and Variable Crosswalk'!B:B, MATCH('Urban Science Awareness 2015'!B297, 'Country and Variable Crosswalk'!A:A, 0))</f>
        <v>AUT</v>
      </c>
      <c r="B297" s="1">
        <v>40</v>
      </c>
      <c r="C297" t="s">
        <v>291</v>
      </c>
      <c r="D297" t="str">
        <f>INDEX('Country and Variable Crosswalk'!P:P, MATCH('Urban Science Awareness 2015'!C297, 'Country and Variable Crosswalk'!O:O, 0))</f>
        <v>Air Pollution</v>
      </c>
      <c r="E297">
        <f>IF(AS297=TRUE, 1, 0)</f>
        <v>0</v>
      </c>
      <c r="F297">
        <f>IF(AT297=TRUE, 1, 0)</f>
        <v>0</v>
      </c>
      <c r="G297">
        <f>IF(AU297=TRUE, 1, 0)</f>
        <v>1</v>
      </c>
      <c r="H297">
        <f>IF(AV297=TRUE, 1, 0)</f>
        <v>0</v>
      </c>
      <c r="I297">
        <f>IF(AW297=TRUE, 1, 0)</f>
        <v>0</v>
      </c>
      <c r="J297">
        <f>IF(AX297=TRUE, 1, 0)</f>
        <v>1</v>
      </c>
      <c r="K297">
        <f>IF(AY297=TRUE, 1, 0)</f>
        <v>0</v>
      </c>
      <c r="L297">
        <f>IF(AZ297=TRUE, 1, 0)</f>
        <v>1</v>
      </c>
      <c r="M297">
        <f>IF(BA297=TRUE, 1, 0)</f>
        <v>0</v>
      </c>
      <c r="N297">
        <f>IF(BB297=TRUE, 1, 0)</f>
        <v>1</v>
      </c>
      <c r="O297">
        <f>IF(BC297=TRUE, 1, 0)</f>
        <v>0</v>
      </c>
      <c r="P297">
        <f>IF(BD297=TRUE, 1, 0)</f>
        <v>0</v>
      </c>
      <c r="Q297">
        <v>4.2761281464950907</v>
      </c>
      <c r="R297">
        <v>0.33632311196186793</v>
      </c>
      <c r="S297">
        <v>13.82729823731143</v>
      </c>
      <c r="T297">
        <v>0.69414884123902854</v>
      </c>
      <c r="U297">
        <v>49.161147936785163</v>
      </c>
      <c r="V297">
        <v>0.92342251739272385</v>
      </c>
      <c r="W297">
        <v>32.73542567940833</v>
      </c>
      <c r="X297">
        <v>0.91771831571177609</v>
      </c>
      <c r="Y297">
        <v>3.917319999519195</v>
      </c>
      <c r="Z297">
        <v>0.67588544728303313</v>
      </c>
      <c r="AA297">
        <v>13.800413199205281</v>
      </c>
      <c r="AB297">
        <v>0.92277909408233427</v>
      </c>
      <c r="AC297">
        <v>43.258368191146452</v>
      </c>
      <c r="AD297">
        <v>1.3095593074735494</v>
      </c>
      <c r="AE297">
        <v>39.023898610129081</v>
      </c>
      <c r="AF297">
        <v>1.1350889629591716</v>
      </c>
      <c r="AG297">
        <v>-0.35880814697589569</v>
      </c>
      <c r="AH297">
        <v>0.80479182110921399</v>
      </c>
      <c r="AI297">
        <v>0.65571303972890016</v>
      </c>
      <c r="AJ297">
        <v>-2.6885038106149395E-2</v>
      </c>
      <c r="AK297">
        <v>1.1410217349959197</v>
      </c>
      <c r="AL297">
        <v>0.98120178480838449</v>
      </c>
      <c r="AM297">
        <v>-5.9027797456387106</v>
      </c>
      <c r="AN297">
        <v>1.6627664376064957</v>
      </c>
      <c r="AO297">
        <v>3.8526733011479581E-4</v>
      </c>
      <c r="AP297">
        <v>6.2884729307207508</v>
      </c>
      <c r="AQ297">
        <v>1.6260664694159848</v>
      </c>
      <c r="AR297">
        <v>1.1005087955538452E-4</v>
      </c>
      <c r="AS297" t="b">
        <f>IF(ISBLANK(AI297),"N/A",AND(IF(AG297&gt;0,TRUE,FALSE),IF(AI297&lt;0.05,TRUE,FALSE)))</f>
        <v>0</v>
      </c>
      <c r="AT297" t="b">
        <f>IF(ISBLANK(AI297),"N/A",AND(IF(AG297&lt;0,TRUE,FALSE),IF(AI297&lt;0.05,TRUE,FALSE)))</f>
        <v>0</v>
      </c>
      <c r="AU297" t="b">
        <f>IF(ISBLANK(AI297),"N/A",AI297&gt;0.05)</f>
        <v>1</v>
      </c>
      <c r="AV297" t="b">
        <f>IF(ISBLANK(AL297),"N/A",AND(IF(AJ297&gt;0,TRUE,FALSE),IF(AL297&lt;0.05,TRUE,FALSE)))</f>
        <v>0</v>
      </c>
      <c r="AW297" t="b">
        <f>IF(ISBLANK(AL297),"N/A",AND(IF(AJ297&lt;0,TRUE,FALSE),IF(AL297&lt;0.05,TRUE,FALSE)))</f>
        <v>0</v>
      </c>
      <c r="AX297" t="b">
        <f>IF(ISBLANK(AL297),"N/A",AL297&gt;0.05)</f>
        <v>1</v>
      </c>
      <c r="AY297" t="b">
        <f>IF(ISBLANK(AO297),"N/A",AND(IF(AM297&gt;0,TRUE,FALSE),IF(AO297&lt;0.05,TRUE,FALSE)))</f>
        <v>0</v>
      </c>
      <c r="AZ297" t="b">
        <f>IF(ISBLANK(AO297),"N/A",AND(IF(AM297&lt;0,TRUE,FALSE),IF(AO297&lt;0.05,TRUE,FALSE)))</f>
        <v>1</v>
      </c>
      <c r="BA297" t="b">
        <f>IF(ISBLANK(AO297),"N/A",AO297&gt;0.05)</f>
        <v>0</v>
      </c>
      <c r="BB297" t="b">
        <f>IF(ISBLANK(AR297),"N/A",AND(IF(AP297&gt;0,TRUE,FALSE),IF(AR297&lt;0.05,TRUE,FALSE)))</f>
        <v>1</v>
      </c>
      <c r="BC297" t="b">
        <f>IF(ISBLANK(AR297),"N/A",AND(IF(AP297&lt;0,TRUE,FALSE),IF(AR297&lt;0.05,TRUE,FALSE)))</f>
        <v>0</v>
      </c>
      <c r="BD297" t="b">
        <f>IF(ISBLANK(AR297),"N/A",AR297&gt;0.05)</f>
        <v>0</v>
      </c>
    </row>
    <row r="298" spans="1:56" x14ac:dyDescent="0.25">
      <c r="A298" t="str">
        <f>INDEX('Country and Variable Crosswalk'!B:B, MATCH('Urban Science Awareness 2015'!B298, 'Country and Variable Crosswalk'!A:A, 0))</f>
        <v>BEL</v>
      </c>
      <c r="B298" s="1">
        <v>56</v>
      </c>
      <c r="C298" t="s">
        <v>291</v>
      </c>
      <c r="D298" t="str">
        <f>INDEX('Country and Variable Crosswalk'!P:P, MATCH('Urban Science Awareness 2015'!C298, 'Country and Variable Crosswalk'!O:O, 0))</f>
        <v>Air Pollution</v>
      </c>
      <c r="E298">
        <f>IF(AS298=TRUE, 1, 0)</f>
        <v>1</v>
      </c>
      <c r="F298">
        <f>IF(AT298=TRUE, 1, 0)</f>
        <v>0</v>
      </c>
      <c r="G298">
        <f>IF(AU298=TRUE, 1, 0)</f>
        <v>0</v>
      </c>
      <c r="H298">
        <f>IF(AV298=TRUE, 1, 0)</f>
        <v>0</v>
      </c>
      <c r="I298">
        <f>IF(AW298=TRUE, 1, 0)</f>
        <v>0</v>
      </c>
      <c r="J298">
        <f>IF(AX298=TRUE, 1, 0)</f>
        <v>1</v>
      </c>
      <c r="K298">
        <f>IF(AY298=TRUE, 1, 0)</f>
        <v>0</v>
      </c>
      <c r="L298">
        <f>IF(AZ298=TRUE, 1, 0)</f>
        <v>1</v>
      </c>
      <c r="M298">
        <f>IF(BA298=TRUE, 1, 0)</f>
        <v>0</v>
      </c>
      <c r="N298">
        <f>IF(BB298=TRUE, 1, 0)</f>
        <v>0</v>
      </c>
      <c r="O298">
        <f>IF(BC298=TRUE, 1, 0)</f>
        <v>0</v>
      </c>
      <c r="P298">
        <f>IF(BD298=TRUE, 1, 0)</f>
        <v>1</v>
      </c>
      <c r="Q298">
        <v>3.1484526578894041</v>
      </c>
      <c r="R298">
        <v>0.27275089732483371</v>
      </c>
      <c r="S298">
        <v>14.44810780505685</v>
      </c>
      <c r="T298">
        <v>0.50875512064637707</v>
      </c>
      <c r="U298">
        <v>52.370087487108137</v>
      </c>
      <c r="V298">
        <v>0.60186957279743492</v>
      </c>
      <c r="W298">
        <v>30.033352049945599</v>
      </c>
      <c r="X298">
        <v>0.71417465143219094</v>
      </c>
      <c r="Y298">
        <v>6.1492450552908462</v>
      </c>
      <c r="Z298">
        <v>0.87144909698445872</v>
      </c>
      <c r="AA298">
        <v>16.06953693488056</v>
      </c>
      <c r="AB298">
        <v>1.0547519208654885</v>
      </c>
      <c r="AC298">
        <v>46.311564588453663</v>
      </c>
      <c r="AD298">
        <v>1.5152616061387463</v>
      </c>
      <c r="AE298">
        <v>31.469653421374929</v>
      </c>
      <c r="AF298">
        <v>1.2558957244566384</v>
      </c>
      <c r="AG298">
        <v>3.0007923974014421</v>
      </c>
      <c r="AH298">
        <v>0.9358035304876049</v>
      </c>
      <c r="AI298">
        <v>1.3429126734550896E-3</v>
      </c>
      <c r="AJ298">
        <v>1.62142912982371</v>
      </c>
      <c r="AK298">
        <v>1.2499121218681684</v>
      </c>
      <c r="AL298">
        <v>0.19455051257208192</v>
      </c>
      <c r="AM298">
        <v>-6.0585228986544735</v>
      </c>
      <c r="AN298">
        <v>1.6807523725659943</v>
      </c>
      <c r="AO298">
        <v>3.1257469608029565E-4</v>
      </c>
      <c r="AP298">
        <v>1.4363013714293302</v>
      </c>
      <c r="AQ298">
        <v>1.5369889380477793</v>
      </c>
      <c r="AR298">
        <v>0.35005099780735421</v>
      </c>
      <c r="AS298" t="b">
        <f>IF(ISBLANK(AI298),"N/A",AND(IF(AG298&gt;0,TRUE,FALSE),IF(AI298&lt;0.05,TRUE,FALSE)))</f>
        <v>1</v>
      </c>
      <c r="AT298" t="b">
        <f>IF(ISBLANK(AI298),"N/A",AND(IF(AG298&lt;0,TRUE,FALSE),IF(AI298&lt;0.05,TRUE,FALSE)))</f>
        <v>0</v>
      </c>
      <c r="AU298" t="b">
        <f>IF(ISBLANK(AI298),"N/A",AI298&gt;0.05)</f>
        <v>0</v>
      </c>
      <c r="AV298" t="b">
        <f>IF(ISBLANK(AL298),"N/A",AND(IF(AJ298&gt;0,TRUE,FALSE),IF(AL298&lt;0.05,TRUE,FALSE)))</f>
        <v>0</v>
      </c>
      <c r="AW298" t="b">
        <f>IF(ISBLANK(AL298),"N/A",AND(IF(AJ298&lt;0,TRUE,FALSE),IF(AL298&lt;0.05,TRUE,FALSE)))</f>
        <v>0</v>
      </c>
      <c r="AX298" t="b">
        <f>IF(ISBLANK(AL298),"N/A",AL298&gt;0.05)</f>
        <v>1</v>
      </c>
      <c r="AY298" t="b">
        <f>IF(ISBLANK(AO298),"N/A",AND(IF(AM298&gt;0,TRUE,FALSE),IF(AO298&lt;0.05,TRUE,FALSE)))</f>
        <v>0</v>
      </c>
      <c r="AZ298" t="b">
        <f>IF(ISBLANK(AO298),"N/A",AND(IF(AM298&lt;0,TRUE,FALSE),IF(AO298&lt;0.05,TRUE,FALSE)))</f>
        <v>1</v>
      </c>
      <c r="BA298" t="b">
        <f>IF(ISBLANK(AO298),"N/A",AO298&gt;0.05)</f>
        <v>0</v>
      </c>
      <c r="BB298" t="b">
        <f>IF(ISBLANK(AR298),"N/A",AND(IF(AP298&gt;0,TRUE,FALSE),IF(AR298&lt;0.05,TRUE,FALSE)))</f>
        <v>0</v>
      </c>
      <c r="BC298" t="b">
        <f>IF(ISBLANK(AR298),"N/A",AND(IF(AP298&lt;0,TRUE,FALSE),IF(AR298&lt;0.05,TRUE,FALSE)))</f>
        <v>0</v>
      </c>
      <c r="BD298" t="b">
        <f>IF(ISBLANK(AR298),"N/A",AR298&gt;0.05)</f>
        <v>1</v>
      </c>
    </row>
    <row r="299" spans="1:56" x14ac:dyDescent="0.25">
      <c r="A299" t="str">
        <f>INDEX('Country and Variable Crosswalk'!B:B, MATCH('Urban Science Awareness 2015'!B299, 'Country and Variable Crosswalk'!A:A, 0))</f>
        <v>BRA</v>
      </c>
      <c r="B299" s="1">
        <v>76</v>
      </c>
      <c r="C299" t="s">
        <v>291</v>
      </c>
      <c r="D299" t="str">
        <f>INDEX('Country and Variable Crosswalk'!P:P, MATCH('Urban Science Awareness 2015'!C299, 'Country and Variable Crosswalk'!O:O, 0))</f>
        <v>Air Pollution</v>
      </c>
      <c r="E299">
        <f>IF(AS299=TRUE, 1, 0)</f>
        <v>0</v>
      </c>
      <c r="F299">
        <f>IF(AT299=TRUE, 1, 0)</f>
        <v>0</v>
      </c>
      <c r="G299">
        <f>IF(AU299=TRUE, 1, 0)</f>
        <v>1</v>
      </c>
      <c r="H299">
        <f>IF(AV299=TRUE, 1, 0)</f>
        <v>0</v>
      </c>
      <c r="I299">
        <f>IF(AW299=TRUE, 1, 0)</f>
        <v>1</v>
      </c>
      <c r="J299">
        <f>IF(AX299=TRUE, 1, 0)</f>
        <v>0</v>
      </c>
      <c r="K299">
        <f>IF(AY299=TRUE, 1, 0)</f>
        <v>0</v>
      </c>
      <c r="L299">
        <f>IF(AZ299=TRUE, 1, 0)</f>
        <v>0</v>
      </c>
      <c r="M299">
        <f>IF(BA299=TRUE, 1, 0)</f>
        <v>1</v>
      </c>
      <c r="N299">
        <f>IF(BB299=TRUE, 1, 0)</f>
        <v>1</v>
      </c>
      <c r="O299">
        <f>IF(BC299=TRUE, 1, 0)</f>
        <v>0</v>
      </c>
      <c r="P299">
        <f>IF(BD299=TRUE, 1, 0)</f>
        <v>0</v>
      </c>
      <c r="Q299">
        <v>3.436251216569167</v>
      </c>
      <c r="R299">
        <v>0.37012361748737921</v>
      </c>
      <c r="S299">
        <v>19.125211771724722</v>
      </c>
      <c r="T299">
        <v>0.86314202157029507</v>
      </c>
      <c r="U299">
        <v>46.782950848580242</v>
      </c>
      <c r="V299">
        <v>0.96890142249795475</v>
      </c>
      <c r="W299">
        <v>30.655586163125879</v>
      </c>
      <c r="X299">
        <v>1.128553541456689</v>
      </c>
      <c r="Y299">
        <v>2.6818065836694989</v>
      </c>
      <c r="Z299">
        <v>0.31758945435315411</v>
      </c>
      <c r="AA299">
        <v>16.011803831708178</v>
      </c>
      <c r="AB299">
        <v>0.91905685323696551</v>
      </c>
      <c r="AC299">
        <v>45.323832877725948</v>
      </c>
      <c r="AD299">
        <v>1.0464354727984484</v>
      </c>
      <c r="AE299">
        <v>35.982556706896382</v>
      </c>
      <c r="AF299">
        <v>1.5047546344079892</v>
      </c>
      <c r="AG299">
        <v>-0.75444463289966812</v>
      </c>
      <c r="AH299">
        <v>0.5034136012751409</v>
      </c>
      <c r="AI299">
        <v>0.13396247469076566</v>
      </c>
      <c r="AJ299">
        <v>-3.1134079400165433</v>
      </c>
      <c r="AK299">
        <v>1.3087032048762504</v>
      </c>
      <c r="AL299">
        <v>1.735956744969867E-2</v>
      </c>
      <c r="AM299">
        <v>-1.4591179708542938</v>
      </c>
      <c r="AN299">
        <v>1.4134108936303253</v>
      </c>
      <c r="AO299">
        <v>0.30191374059214032</v>
      </c>
      <c r="AP299">
        <v>5.3269705437705035</v>
      </c>
      <c r="AQ299">
        <v>2.0904880976583802</v>
      </c>
      <c r="AR299">
        <v>1.0828204067220274E-2</v>
      </c>
      <c r="AS299" t="b">
        <f>IF(ISBLANK(AI299),"N/A",AND(IF(AG299&gt;0,TRUE,FALSE),IF(AI299&lt;0.05,TRUE,FALSE)))</f>
        <v>0</v>
      </c>
      <c r="AT299" t="b">
        <f>IF(ISBLANK(AI299),"N/A",AND(IF(AG299&lt;0,TRUE,FALSE),IF(AI299&lt;0.05,TRUE,FALSE)))</f>
        <v>0</v>
      </c>
      <c r="AU299" t="b">
        <f>IF(ISBLANK(AI299),"N/A",AI299&gt;0.05)</f>
        <v>1</v>
      </c>
      <c r="AV299" t="b">
        <f>IF(ISBLANK(AL299),"N/A",AND(IF(AJ299&gt;0,TRUE,FALSE),IF(AL299&lt;0.05,TRUE,FALSE)))</f>
        <v>0</v>
      </c>
      <c r="AW299" t="b">
        <f>IF(ISBLANK(AL299),"N/A",AND(IF(AJ299&lt;0,TRUE,FALSE),IF(AL299&lt;0.05,TRUE,FALSE)))</f>
        <v>1</v>
      </c>
      <c r="AX299" t="b">
        <f>IF(ISBLANK(AL299),"N/A",AL299&gt;0.05)</f>
        <v>0</v>
      </c>
      <c r="AY299" t="b">
        <f>IF(ISBLANK(AO299),"N/A",AND(IF(AM299&gt;0,TRUE,FALSE),IF(AO299&lt;0.05,TRUE,FALSE)))</f>
        <v>0</v>
      </c>
      <c r="AZ299" t="b">
        <f>IF(ISBLANK(AO299),"N/A",AND(IF(AM299&lt;0,TRUE,FALSE),IF(AO299&lt;0.05,TRUE,FALSE)))</f>
        <v>0</v>
      </c>
      <c r="BA299" t="b">
        <f>IF(ISBLANK(AO299),"N/A",AO299&gt;0.05)</f>
        <v>1</v>
      </c>
      <c r="BB299" t="b">
        <f>IF(ISBLANK(AR299),"N/A",AND(IF(AP299&gt;0,TRUE,FALSE),IF(AR299&lt;0.05,TRUE,FALSE)))</f>
        <v>1</v>
      </c>
      <c r="BC299" t="b">
        <f>IF(ISBLANK(AR299),"N/A",AND(IF(AP299&lt;0,TRUE,FALSE),IF(AR299&lt;0.05,TRUE,FALSE)))</f>
        <v>0</v>
      </c>
      <c r="BD299" t="b">
        <f>IF(ISBLANK(AR299),"N/A",AR299&gt;0.05)</f>
        <v>0</v>
      </c>
    </row>
    <row r="300" spans="1:56" x14ac:dyDescent="0.25">
      <c r="A300" t="str">
        <f>INDEX('Country and Variable Crosswalk'!B:B, MATCH('Urban Science Awareness 2015'!B300, 'Country and Variable Crosswalk'!A:A, 0))</f>
        <v>BGR</v>
      </c>
      <c r="B300" s="1">
        <v>100</v>
      </c>
      <c r="C300" t="s">
        <v>291</v>
      </c>
      <c r="D300" t="str">
        <f>INDEX('Country and Variable Crosswalk'!P:P, MATCH('Urban Science Awareness 2015'!C300, 'Country and Variable Crosswalk'!O:O, 0))</f>
        <v>Air Pollution</v>
      </c>
      <c r="E300">
        <f>IF(AS300=TRUE, 1, 0)</f>
        <v>0</v>
      </c>
      <c r="F300">
        <f>IF(AT300=TRUE, 1, 0)</f>
        <v>1</v>
      </c>
      <c r="G300">
        <f>IF(AU300=TRUE, 1, 0)</f>
        <v>0</v>
      </c>
      <c r="H300">
        <f>IF(AV300=TRUE, 1, 0)</f>
        <v>0</v>
      </c>
      <c r="I300">
        <f>IF(AW300=TRUE, 1, 0)</f>
        <v>1</v>
      </c>
      <c r="J300">
        <f>IF(AX300=TRUE, 1, 0)</f>
        <v>0</v>
      </c>
      <c r="K300">
        <f>IF(AY300=TRUE, 1, 0)</f>
        <v>0</v>
      </c>
      <c r="L300">
        <f>IF(AZ300=TRUE, 1, 0)</f>
        <v>0</v>
      </c>
      <c r="M300">
        <f>IF(BA300=TRUE, 1, 0)</f>
        <v>1</v>
      </c>
      <c r="N300">
        <f>IF(BB300=TRUE, 1, 0)</f>
        <v>1</v>
      </c>
      <c r="O300">
        <f>IF(BC300=TRUE, 1, 0)</f>
        <v>0</v>
      </c>
      <c r="P300">
        <f>IF(BD300=TRUE, 1, 0)</f>
        <v>0</v>
      </c>
      <c r="Q300">
        <v>5.4488106475451588</v>
      </c>
      <c r="R300">
        <v>0.50296561905354054</v>
      </c>
      <c r="S300">
        <v>12.58922044323459</v>
      </c>
      <c r="T300">
        <v>0.83951298286422871</v>
      </c>
      <c r="U300">
        <v>40.400963787791277</v>
      </c>
      <c r="V300">
        <v>1.1769458951598886</v>
      </c>
      <c r="W300">
        <v>41.561005121428977</v>
      </c>
      <c r="X300">
        <v>1.3673244611141984</v>
      </c>
      <c r="Y300">
        <v>2.235026409877368</v>
      </c>
      <c r="Z300">
        <v>0.41124542493555655</v>
      </c>
      <c r="AA300">
        <v>8.6280961694626441</v>
      </c>
      <c r="AB300">
        <v>0.92069278923351494</v>
      </c>
      <c r="AC300">
        <v>39.604989533463993</v>
      </c>
      <c r="AD300">
        <v>1.2352806774572627</v>
      </c>
      <c r="AE300">
        <v>49.531887887196007</v>
      </c>
      <c r="AF300">
        <v>1.5487392675459697</v>
      </c>
      <c r="AG300">
        <v>-3.2137842376677908</v>
      </c>
      <c r="AH300">
        <v>0.65584497474407277</v>
      </c>
      <c r="AI300">
        <v>9.5729714234392686E-7</v>
      </c>
      <c r="AJ300">
        <v>-3.9611242737719454</v>
      </c>
      <c r="AK300">
        <v>1.2557749674244885</v>
      </c>
      <c r="AL300">
        <v>1.6086899256669679E-3</v>
      </c>
      <c r="AM300">
        <v>-0.79597425432728386</v>
      </c>
      <c r="AN300">
        <v>1.7472839651489718</v>
      </c>
      <c r="AO300">
        <v>0.64871399847226019</v>
      </c>
      <c r="AP300">
        <v>7.9708827657670298</v>
      </c>
      <c r="AQ300">
        <v>2.0800739019621695</v>
      </c>
      <c r="AR300">
        <v>1.2709590806233185E-4</v>
      </c>
      <c r="AS300" t="b">
        <f>IF(ISBLANK(AI300),"N/A",AND(IF(AG300&gt;0,TRUE,FALSE),IF(AI300&lt;0.05,TRUE,FALSE)))</f>
        <v>0</v>
      </c>
      <c r="AT300" t="b">
        <f>IF(ISBLANK(AI300),"N/A",AND(IF(AG300&lt;0,TRUE,FALSE),IF(AI300&lt;0.05,TRUE,FALSE)))</f>
        <v>1</v>
      </c>
      <c r="AU300" t="b">
        <f>IF(ISBLANK(AI300),"N/A",AI300&gt;0.05)</f>
        <v>0</v>
      </c>
      <c r="AV300" t="b">
        <f>IF(ISBLANK(AL300),"N/A",AND(IF(AJ300&gt;0,TRUE,FALSE),IF(AL300&lt;0.05,TRUE,FALSE)))</f>
        <v>0</v>
      </c>
      <c r="AW300" t="b">
        <f>IF(ISBLANK(AL300),"N/A",AND(IF(AJ300&lt;0,TRUE,FALSE),IF(AL300&lt;0.05,TRUE,FALSE)))</f>
        <v>1</v>
      </c>
      <c r="AX300" t="b">
        <f>IF(ISBLANK(AL300),"N/A",AL300&gt;0.05)</f>
        <v>0</v>
      </c>
      <c r="AY300" t="b">
        <f>IF(ISBLANK(AO300),"N/A",AND(IF(AM300&gt;0,TRUE,FALSE),IF(AO300&lt;0.05,TRUE,FALSE)))</f>
        <v>0</v>
      </c>
      <c r="AZ300" t="b">
        <f>IF(ISBLANK(AO300),"N/A",AND(IF(AM300&lt;0,TRUE,FALSE),IF(AO300&lt;0.05,TRUE,FALSE)))</f>
        <v>0</v>
      </c>
      <c r="BA300" t="b">
        <f>IF(ISBLANK(AO300),"N/A",AO300&gt;0.05)</f>
        <v>1</v>
      </c>
      <c r="BB300" t="b">
        <f>IF(ISBLANK(AR300),"N/A",AND(IF(AP300&gt;0,TRUE,FALSE),IF(AR300&lt;0.05,TRUE,FALSE)))</f>
        <v>1</v>
      </c>
      <c r="BC300" t="b">
        <f>IF(ISBLANK(AR300),"N/A",AND(IF(AP300&lt;0,TRUE,FALSE),IF(AR300&lt;0.05,TRUE,FALSE)))</f>
        <v>0</v>
      </c>
      <c r="BD300" t="b">
        <f>IF(ISBLANK(AR300),"N/A",AR300&gt;0.05)</f>
        <v>0</v>
      </c>
    </row>
    <row r="301" spans="1:56" x14ac:dyDescent="0.25">
      <c r="A301" t="str">
        <f>INDEX('Country and Variable Crosswalk'!B:B, MATCH('Urban Science Awareness 2015'!B301, 'Country and Variable Crosswalk'!A:A, 0))</f>
        <v>CAN</v>
      </c>
      <c r="B301" s="1">
        <v>124</v>
      </c>
      <c r="C301" t="s">
        <v>291</v>
      </c>
      <c r="D301" t="str">
        <f>INDEX('Country and Variable Crosswalk'!P:P, MATCH('Urban Science Awareness 2015'!C301, 'Country and Variable Crosswalk'!O:O, 0))</f>
        <v>Air Pollution</v>
      </c>
      <c r="E301">
        <f>IF(AS301=TRUE, 1, 0)</f>
        <v>0</v>
      </c>
      <c r="F301">
        <f>IF(AT301=TRUE, 1, 0)</f>
        <v>1</v>
      </c>
      <c r="G301">
        <f>IF(AU301=TRUE, 1, 0)</f>
        <v>0</v>
      </c>
      <c r="H301">
        <f>IF(AV301=TRUE, 1, 0)</f>
        <v>0</v>
      </c>
      <c r="I301">
        <f>IF(AW301=TRUE, 1, 0)</f>
        <v>1</v>
      </c>
      <c r="J301">
        <f>IF(AX301=TRUE, 1, 0)</f>
        <v>0</v>
      </c>
      <c r="K301">
        <f>IF(AY301=TRUE, 1, 0)</f>
        <v>0</v>
      </c>
      <c r="L301">
        <f>IF(AZ301=TRUE, 1, 0)</f>
        <v>0</v>
      </c>
      <c r="M301">
        <f>IF(BA301=TRUE, 1, 0)</f>
        <v>1</v>
      </c>
      <c r="N301">
        <f>IF(BB301=TRUE, 1, 0)</f>
        <v>1</v>
      </c>
      <c r="O301">
        <f>IF(BC301=TRUE, 1, 0)</f>
        <v>0</v>
      </c>
      <c r="P301">
        <f>IF(BD301=TRUE, 1, 0)</f>
        <v>0</v>
      </c>
      <c r="Q301">
        <v>2.751104414929042</v>
      </c>
      <c r="R301">
        <v>0.29431424744338219</v>
      </c>
      <c r="S301">
        <v>11.30095847842072</v>
      </c>
      <c r="T301">
        <v>0.58807815035799649</v>
      </c>
      <c r="U301">
        <v>42.096034553508417</v>
      </c>
      <c r="V301">
        <v>0.84252679079105319</v>
      </c>
      <c r="W301">
        <v>43.851902553141819</v>
      </c>
      <c r="X301">
        <v>1.0367016926704407</v>
      </c>
      <c r="Y301">
        <v>1.495467479604099</v>
      </c>
      <c r="Z301">
        <v>0.21432710886264156</v>
      </c>
      <c r="AA301">
        <v>8.265292025015313</v>
      </c>
      <c r="AB301">
        <v>0.49559308300670191</v>
      </c>
      <c r="AC301">
        <v>40.344397169640693</v>
      </c>
      <c r="AD301">
        <v>0.90745452607564736</v>
      </c>
      <c r="AE301">
        <v>49.894843325739899</v>
      </c>
      <c r="AF301">
        <v>1.1119366798131056</v>
      </c>
      <c r="AG301">
        <v>-1.255636935324943</v>
      </c>
      <c r="AH301">
        <v>0.36166079617626651</v>
      </c>
      <c r="AI301">
        <v>5.1685897431990582E-4</v>
      </c>
      <c r="AJ301">
        <v>-3.0356664534054065</v>
      </c>
      <c r="AK301">
        <v>0.78263661935858664</v>
      </c>
      <c r="AL301">
        <v>1.0498650197924878E-4</v>
      </c>
      <c r="AM301">
        <v>-1.7516373838677239</v>
      </c>
      <c r="AN301">
        <v>1.2660877047543557</v>
      </c>
      <c r="AO301">
        <v>0.16651038652741354</v>
      </c>
      <c r="AP301">
        <v>6.0429407725980795</v>
      </c>
      <c r="AQ301">
        <v>1.4703048805541614</v>
      </c>
      <c r="AR301">
        <v>3.9567343577048596E-5</v>
      </c>
      <c r="AS301" t="b">
        <f>IF(ISBLANK(AI301),"N/A",AND(IF(AG301&gt;0,TRUE,FALSE),IF(AI301&lt;0.05,TRUE,FALSE)))</f>
        <v>0</v>
      </c>
      <c r="AT301" t="b">
        <f>IF(ISBLANK(AI301),"N/A",AND(IF(AG301&lt;0,TRUE,FALSE),IF(AI301&lt;0.05,TRUE,FALSE)))</f>
        <v>1</v>
      </c>
      <c r="AU301" t="b">
        <f>IF(ISBLANK(AI301),"N/A",AI301&gt;0.05)</f>
        <v>0</v>
      </c>
      <c r="AV301" t="b">
        <f>IF(ISBLANK(AL301),"N/A",AND(IF(AJ301&gt;0,TRUE,FALSE),IF(AL301&lt;0.05,TRUE,FALSE)))</f>
        <v>0</v>
      </c>
      <c r="AW301" t="b">
        <f>IF(ISBLANK(AL301),"N/A",AND(IF(AJ301&lt;0,TRUE,FALSE),IF(AL301&lt;0.05,TRUE,FALSE)))</f>
        <v>1</v>
      </c>
      <c r="AX301" t="b">
        <f>IF(ISBLANK(AL301),"N/A",AL301&gt;0.05)</f>
        <v>0</v>
      </c>
      <c r="AY301" t="b">
        <f>IF(ISBLANK(AO301),"N/A",AND(IF(AM301&gt;0,TRUE,FALSE),IF(AO301&lt;0.05,TRUE,FALSE)))</f>
        <v>0</v>
      </c>
      <c r="AZ301" t="b">
        <f>IF(ISBLANK(AO301),"N/A",AND(IF(AM301&lt;0,TRUE,FALSE),IF(AO301&lt;0.05,TRUE,FALSE)))</f>
        <v>0</v>
      </c>
      <c r="BA301" t="b">
        <f>IF(ISBLANK(AO301),"N/A",AO301&gt;0.05)</f>
        <v>1</v>
      </c>
      <c r="BB301" t="b">
        <f>IF(ISBLANK(AR301),"N/A",AND(IF(AP301&gt;0,TRUE,FALSE),IF(AR301&lt;0.05,TRUE,FALSE)))</f>
        <v>1</v>
      </c>
      <c r="BC301" t="b">
        <f>IF(ISBLANK(AR301),"N/A",AND(IF(AP301&lt;0,TRUE,FALSE),IF(AR301&lt;0.05,TRUE,FALSE)))</f>
        <v>0</v>
      </c>
      <c r="BD301" t="b">
        <f>IF(ISBLANK(AR301),"N/A",AR301&gt;0.05)</f>
        <v>0</v>
      </c>
    </row>
    <row r="302" spans="1:56" x14ac:dyDescent="0.25">
      <c r="A302" t="str">
        <f>INDEX('Country and Variable Crosswalk'!B:B, MATCH('Urban Science Awareness 2015'!B302, 'Country and Variable Crosswalk'!A:A, 0))</f>
        <v>CHL</v>
      </c>
      <c r="B302" s="1">
        <v>152</v>
      </c>
      <c r="C302" t="s">
        <v>291</v>
      </c>
      <c r="D302" t="str">
        <f>INDEX('Country and Variable Crosswalk'!P:P, MATCH('Urban Science Awareness 2015'!C302, 'Country and Variable Crosswalk'!O:O, 0))</f>
        <v>Air Pollution</v>
      </c>
      <c r="E302">
        <f>IF(AS302=TRUE, 1, 0)</f>
        <v>0</v>
      </c>
      <c r="F302">
        <f>IF(AT302=TRUE, 1, 0)</f>
        <v>1</v>
      </c>
      <c r="G302">
        <f>IF(AU302=TRUE, 1, 0)</f>
        <v>0</v>
      </c>
      <c r="H302">
        <f>IF(AV302=TRUE, 1, 0)</f>
        <v>0</v>
      </c>
      <c r="I302">
        <f>IF(AW302=TRUE, 1, 0)</f>
        <v>0</v>
      </c>
      <c r="J302">
        <f>IF(AX302=TRUE, 1, 0)</f>
        <v>1</v>
      </c>
      <c r="K302">
        <f>IF(AY302=TRUE, 1, 0)</f>
        <v>0</v>
      </c>
      <c r="L302">
        <f>IF(AZ302=TRUE, 1, 0)</f>
        <v>0</v>
      </c>
      <c r="M302">
        <f>IF(BA302=TRUE, 1, 0)</f>
        <v>1</v>
      </c>
      <c r="N302">
        <f>IF(BB302=TRUE, 1, 0)</f>
        <v>1</v>
      </c>
      <c r="O302">
        <f>IF(BC302=TRUE, 1, 0)</f>
        <v>0</v>
      </c>
      <c r="P302">
        <f>IF(BD302=TRUE, 1, 0)</f>
        <v>0</v>
      </c>
      <c r="Q302">
        <v>3.88041557461391</v>
      </c>
      <c r="R302">
        <v>0.67398784639889719</v>
      </c>
      <c r="S302">
        <v>18.770952989840151</v>
      </c>
      <c r="T302">
        <v>1.3737983918337777</v>
      </c>
      <c r="U302">
        <v>44.624886111773883</v>
      </c>
      <c r="V302">
        <v>1.3573120010278512</v>
      </c>
      <c r="W302">
        <v>32.723745323772057</v>
      </c>
      <c r="X302">
        <v>1.6866013544169884</v>
      </c>
      <c r="Y302">
        <v>2.2966120830426902</v>
      </c>
      <c r="Z302">
        <v>0.24799887855639388</v>
      </c>
      <c r="AA302">
        <v>16.23174101923782</v>
      </c>
      <c r="AB302">
        <v>0.72864224910877529</v>
      </c>
      <c r="AC302">
        <v>44.316728454572491</v>
      </c>
      <c r="AD302">
        <v>0.86340173037996315</v>
      </c>
      <c r="AE302">
        <v>37.154918443146997</v>
      </c>
      <c r="AF302">
        <v>0.97205234603441304</v>
      </c>
      <c r="AG302">
        <v>-1.5838034915712198</v>
      </c>
      <c r="AH302">
        <v>0.7317664346584315</v>
      </c>
      <c r="AI302">
        <v>3.0436994131042797E-2</v>
      </c>
      <c r="AJ302">
        <v>-2.5392119706023308</v>
      </c>
      <c r="AK302">
        <v>1.640303527411576</v>
      </c>
      <c r="AL302">
        <v>0.12161905122838729</v>
      </c>
      <c r="AM302">
        <v>-0.30815765720139154</v>
      </c>
      <c r="AN302">
        <v>1.44903277357157</v>
      </c>
      <c r="AO302">
        <v>0.83158875140454291</v>
      </c>
      <c r="AP302">
        <v>4.4311731193749395</v>
      </c>
      <c r="AQ302">
        <v>1.9596101398437638</v>
      </c>
      <c r="AR302">
        <v>2.3743632364522319E-2</v>
      </c>
      <c r="AS302" t="b">
        <f>IF(ISBLANK(AI302),"N/A",AND(IF(AG302&gt;0,TRUE,FALSE),IF(AI302&lt;0.05,TRUE,FALSE)))</f>
        <v>0</v>
      </c>
      <c r="AT302" t="b">
        <f>IF(ISBLANK(AI302),"N/A",AND(IF(AG302&lt;0,TRUE,FALSE),IF(AI302&lt;0.05,TRUE,FALSE)))</f>
        <v>1</v>
      </c>
      <c r="AU302" t="b">
        <f>IF(ISBLANK(AI302),"N/A",AI302&gt;0.05)</f>
        <v>0</v>
      </c>
      <c r="AV302" t="b">
        <f>IF(ISBLANK(AL302),"N/A",AND(IF(AJ302&gt;0,TRUE,FALSE),IF(AL302&lt;0.05,TRUE,FALSE)))</f>
        <v>0</v>
      </c>
      <c r="AW302" t="b">
        <f>IF(ISBLANK(AL302),"N/A",AND(IF(AJ302&lt;0,TRUE,FALSE),IF(AL302&lt;0.05,TRUE,FALSE)))</f>
        <v>0</v>
      </c>
      <c r="AX302" t="b">
        <f>IF(ISBLANK(AL302),"N/A",AL302&gt;0.05)</f>
        <v>1</v>
      </c>
      <c r="AY302" t="b">
        <f>IF(ISBLANK(AO302),"N/A",AND(IF(AM302&gt;0,TRUE,FALSE),IF(AO302&lt;0.05,TRUE,FALSE)))</f>
        <v>0</v>
      </c>
      <c r="AZ302" t="b">
        <f>IF(ISBLANK(AO302),"N/A",AND(IF(AM302&lt;0,TRUE,FALSE),IF(AO302&lt;0.05,TRUE,FALSE)))</f>
        <v>0</v>
      </c>
      <c r="BA302" t="b">
        <f>IF(ISBLANK(AO302),"N/A",AO302&gt;0.05)</f>
        <v>1</v>
      </c>
      <c r="BB302" t="b">
        <f>IF(ISBLANK(AR302),"N/A",AND(IF(AP302&gt;0,TRUE,FALSE),IF(AR302&lt;0.05,TRUE,FALSE)))</f>
        <v>1</v>
      </c>
      <c r="BC302" t="b">
        <f>IF(ISBLANK(AR302),"N/A",AND(IF(AP302&lt;0,TRUE,FALSE),IF(AR302&lt;0.05,TRUE,FALSE)))</f>
        <v>0</v>
      </c>
      <c r="BD302" t="b">
        <f>IF(ISBLANK(AR302),"N/A",AR302&gt;0.05)</f>
        <v>0</v>
      </c>
    </row>
    <row r="303" spans="1:56" x14ac:dyDescent="0.25">
      <c r="A303" t="str">
        <f>INDEX('Country and Variable Crosswalk'!B:B, MATCH('Urban Science Awareness 2015'!B303, 'Country and Variable Crosswalk'!A:A, 0))</f>
        <v>TAP</v>
      </c>
      <c r="B303" s="1">
        <v>158</v>
      </c>
      <c r="C303" t="s">
        <v>291</v>
      </c>
      <c r="D303" t="str">
        <f>INDEX('Country and Variable Crosswalk'!P:P, MATCH('Urban Science Awareness 2015'!C303, 'Country and Variable Crosswalk'!O:O, 0))</f>
        <v>Air Pollution</v>
      </c>
      <c r="E303">
        <f>IF(AS303=TRUE, 1, 0)</f>
        <v>0</v>
      </c>
      <c r="F303">
        <f>IF(AT303=TRUE, 1, 0)</f>
        <v>1</v>
      </c>
      <c r="G303">
        <f>IF(AU303=TRUE, 1, 0)</f>
        <v>0</v>
      </c>
      <c r="H303">
        <f>IF(AV303=TRUE, 1, 0)</f>
        <v>0</v>
      </c>
      <c r="I303">
        <f>IF(AW303=TRUE, 1, 0)</f>
        <v>1</v>
      </c>
      <c r="J303">
        <f>IF(AX303=TRUE, 1, 0)</f>
        <v>0</v>
      </c>
      <c r="K303">
        <f>IF(AY303=TRUE, 1, 0)</f>
        <v>1</v>
      </c>
      <c r="L303">
        <f>IF(AZ303=TRUE, 1, 0)</f>
        <v>0</v>
      </c>
      <c r="M303">
        <f>IF(BA303=TRUE, 1, 0)</f>
        <v>0</v>
      </c>
      <c r="N303">
        <f>IF(BB303=TRUE, 1, 0)</f>
        <v>0</v>
      </c>
      <c r="O303">
        <f>IF(BC303=TRUE, 1, 0)</f>
        <v>0</v>
      </c>
      <c r="P303">
        <f>IF(BD303=TRUE, 1, 0)</f>
        <v>1</v>
      </c>
      <c r="Q303">
        <v>1.610504445872958</v>
      </c>
      <c r="R303">
        <v>0.24026072643632282</v>
      </c>
      <c r="S303">
        <v>8.0154010890384146</v>
      </c>
      <c r="T303">
        <v>0.62115006347551738</v>
      </c>
      <c r="U303">
        <v>63.540759718387157</v>
      </c>
      <c r="V303">
        <v>0.78964088240198116</v>
      </c>
      <c r="W303">
        <v>26.833334746701471</v>
      </c>
      <c r="X303">
        <v>0.88728837730730248</v>
      </c>
      <c r="Y303">
        <v>0.73713985645754365</v>
      </c>
      <c r="Z303">
        <v>0.12945180651427404</v>
      </c>
      <c r="AA303">
        <v>5.1774002703488131</v>
      </c>
      <c r="AB303">
        <v>0.39819115230535296</v>
      </c>
      <c r="AC303">
        <v>65.7917443766285</v>
      </c>
      <c r="AD303">
        <v>0.86695189205639234</v>
      </c>
      <c r="AE303">
        <v>28.293715496565142</v>
      </c>
      <c r="AF303">
        <v>0.82739807201783733</v>
      </c>
      <c r="AG303">
        <v>-0.87336458941541439</v>
      </c>
      <c r="AH303">
        <v>0.2878035045335442</v>
      </c>
      <c r="AI303">
        <v>2.4086578454125939E-3</v>
      </c>
      <c r="AJ303">
        <v>-2.8380008186896015</v>
      </c>
      <c r="AK303">
        <v>0.74943340596009311</v>
      </c>
      <c r="AL303">
        <v>1.5256182855747134E-4</v>
      </c>
      <c r="AM303">
        <v>2.2509846582413431</v>
      </c>
      <c r="AN303">
        <v>1.1383177623110872</v>
      </c>
      <c r="AO303">
        <v>4.7988981424145649E-2</v>
      </c>
      <c r="AP303">
        <v>1.4603807498636705</v>
      </c>
      <c r="AQ303">
        <v>1.2764955924832886</v>
      </c>
      <c r="AR303">
        <v>0.25260096317471403</v>
      </c>
      <c r="AS303" t="b">
        <f>IF(ISBLANK(AI303),"N/A",AND(IF(AG303&gt;0,TRUE,FALSE),IF(AI303&lt;0.05,TRUE,FALSE)))</f>
        <v>0</v>
      </c>
      <c r="AT303" t="b">
        <f>IF(ISBLANK(AI303),"N/A",AND(IF(AG303&lt;0,TRUE,FALSE),IF(AI303&lt;0.05,TRUE,FALSE)))</f>
        <v>1</v>
      </c>
      <c r="AU303" t="b">
        <f>IF(ISBLANK(AI303),"N/A",AI303&gt;0.05)</f>
        <v>0</v>
      </c>
      <c r="AV303" t="b">
        <f>IF(ISBLANK(AL303),"N/A",AND(IF(AJ303&gt;0,TRUE,FALSE),IF(AL303&lt;0.05,TRUE,FALSE)))</f>
        <v>0</v>
      </c>
      <c r="AW303" t="b">
        <f>IF(ISBLANK(AL303),"N/A",AND(IF(AJ303&lt;0,TRUE,FALSE),IF(AL303&lt;0.05,TRUE,FALSE)))</f>
        <v>1</v>
      </c>
      <c r="AX303" t="b">
        <f>IF(ISBLANK(AL303),"N/A",AL303&gt;0.05)</f>
        <v>0</v>
      </c>
      <c r="AY303" t="b">
        <f>IF(ISBLANK(AO303),"N/A",AND(IF(AM303&gt;0,TRUE,FALSE),IF(AO303&lt;0.05,TRUE,FALSE)))</f>
        <v>1</v>
      </c>
      <c r="AZ303" t="b">
        <f>IF(ISBLANK(AO303),"N/A",AND(IF(AM303&lt;0,TRUE,FALSE),IF(AO303&lt;0.05,TRUE,FALSE)))</f>
        <v>0</v>
      </c>
      <c r="BA303" t="b">
        <f>IF(ISBLANK(AO303),"N/A",AO303&gt;0.05)</f>
        <v>0</v>
      </c>
      <c r="BB303" t="b">
        <f>IF(ISBLANK(AR303),"N/A",AND(IF(AP303&gt;0,TRUE,FALSE),IF(AR303&lt;0.05,TRUE,FALSE)))</f>
        <v>0</v>
      </c>
      <c r="BC303" t="b">
        <f>IF(ISBLANK(AR303),"N/A",AND(IF(AP303&lt;0,TRUE,FALSE),IF(AR303&lt;0.05,TRUE,FALSE)))</f>
        <v>0</v>
      </c>
      <c r="BD303" t="b">
        <f>IF(ISBLANK(AR303),"N/A",AR303&gt;0.05)</f>
        <v>1</v>
      </c>
    </row>
    <row r="304" spans="1:56" x14ac:dyDescent="0.25">
      <c r="A304" t="str">
        <f>INDEX('Country and Variable Crosswalk'!B:B, MATCH('Urban Science Awareness 2015'!B304, 'Country and Variable Crosswalk'!A:A, 0))</f>
        <v>COL</v>
      </c>
      <c r="B304" s="1">
        <v>170</v>
      </c>
      <c r="C304" t="s">
        <v>291</v>
      </c>
      <c r="D304" t="str">
        <f>INDEX('Country and Variable Crosswalk'!P:P, MATCH('Urban Science Awareness 2015'!C304, 'Country and Variable Crosswalk'!O:O, 0))</f>
        <v>Air Pollution</v>
      </c>
      <c r="E304">
        <f>IF(AS304=TRUE, 1, 0)</f>
        <v>0</v>
      </c>
      <c r="F304">
        <f>IF(AT304=TRUE, 1, 0)</f>
        <v>0</v>
      </c>
      <c r="G304">
        <f>IF(AU304=TRUE, 1, 0)</f>
        <v>0</v>
      </c>
      <c r="H304">
        <f>IF(AV304=TRUE, 1, 0)</f>
        <v>0</v>
      </c>
      <c r="I304">
        <f>IF(AW304=TRUE, 1, 0)</f>
        <v>0</v>
      </c>
      <c r="J304">
        <f>IF(AX304=TRUE, 1, 0)</f>
        <v>0</v>
      </c>
      <c r="K304">
        <f>IF(AY304=TRUE, 1, 0)</f>
        <v>0</v>
      </c>
      <c r="L304">
        <f>IF(AZ304=TRUE, 1, 0)</f>
        <v>0</v>
      </c>
      <c r="M304">
        <f>IF(BA304=TRUE, 1, 0)</f>
        <v>0</v>
      </c>
      <c r="N304">
        <f>IF(BB304=TRUE, 1, 0)</f>
        <v>0</v>
      </c>
      <c r="O304">
        <f>IF(BC304=TRUE, 1, 0)</f>
        <v>0</v>
      </c>
      <c r="P304">
        <f>IF(BD304=TRUE, 1, 0)</f>
        <v>0</v>
      </c>
      <c r="Q304">
        <v>0</v>
      </c>
      <c r="S304">
        <v>0</v>
      </c>
      <c r="U304">
        <v>0</v>
      </c>
      <c r="W304">
        <v>0</v>
      </c>
      <c r="Y304">
        <v>0</v>
      </c>
      <c r="AA304">
        <v>0</v>
      </c>
      <c r="AC304">
        <v>0</v>
      </c>
      <c r="AE304">
        <v>0</v>
      </c>
      <c r="AG304">
        <v>0</v>
      </c>
      <c r="AJ304">
        <v>0</v>
      </c>
      <c r="AM304">
        <v>0</v>
      </c>
      <c r="AP304">
        <v>0</v>
      </c>
      <c r="AS304" t="str">
        <f>IF(ISBLANK(AI304),"N/A",AND(IF(AG304&gt;0,TRUE,FALSE),IF(AI304&lt;0.05,TRUE,FALSE)))</f>
        <v>N/A</v>
      </c>
      <c r="AT304" t="str">
        <f>IF(ISBLANK(AI304),"N/A",AND(IF(AG304&lt;0,TRUE,FALSE),IF(AI304&lt;0.05,TRUE,FALSE)))</f>
        <v>N/A</v>
      </c>
      <c r="AU304" t="str">
        <f>IF(ISBLANK(AI304),"N/A",AI304&gt;0.05)</f>
        <v>N/A</v>
      </c>
      <c r="AV304" t="str">
        <f>IF(ISBLANK(AL304),"N/A",AND(IF(AJ304&gt;0,TRUE,FALSE),IF(AL304&lt;0.05,TRUE,FALSE)))</f>
        <v>N/A</v>
      </c>
      <c r="AW304" t="str">
        <f>IF(ISBLANK(AL304),"N/A",AND(IF(AJ304&lt;0,TRUE,FALSE),IF(AL304&lt;0.05,TRUE,FALSE)))</f>
        <v>N/A</v>
      </c>
      <c r="AX304" t="str">
        <f>IF(ISBLANK(AL304),"N/A",AL304&gt;0.05)</f>
        <v>N/A</v>
      </c>
      <c r="AY304" t="str">
        <f>IF(ISBLANK(AO304),"N/A",AND(IF(AM304&gt;0,TRUE,FALSE),IF(AO304&lt;0.05,TRUE,FALSE)))</f>
        <v>N/A</v>
      </c>
      <c r="AZ304" t="str">
        <f>IF(ISBLANK(AO304),"N/A",AND(IF(AM304&lt;0,TRUE,FALSE),IF(AO304&lt;0.05,TRUE,FALSE)))</f>
        <v>N/A</v>
      </c>
      <c r="BA304" t="str">
        <f>IF(ISBLANK(AO304),"N/A",AO304&gt;0.05)</f>
        <v>N/A</v>
      </c>
      <c r="BB304" t="str">
        <f>IF(ISBLANK(AR304),"N/A",AND(IF(AP304&gt;0,TRUE,FALSE),IF(AR304&lt;0.05,TRUE,FALSE)))</f>
        <v>N/A</v>
      </c>
      <c r="BC304" t="str">
        <f>IF(ISBLANK(AR304),"N/A",AND(IF(AP304&lt;0,TRUE,FALSE),IF(AR304&lt;0.05,TRUE,FALSE)))</f>
        <v>N/A</v>
      </c>
      <c r="BD304" t="str">
        <f>IF(ISBLANK(AR304),"N/A",AR304&gt;0.05)</f>
        <v>N/A</v>
      </c>
    </row>
    <row r="305" spans="1:56" x14ac:dyDescent="0.25">
      <c r="A305" t="str">
        <f>INDEX('Country and Variable Crosswalk'!B:B, MATCH('Urban Science Awareness 2015'!B305, 'Country and Variable Crosswalk'!A:A, 0))</f>
        <v>CRI</v>
      </c>
      <c r="B305" s="1">
        <v>188</v>
      </c>
      <c r="C305" t="s">
        <v>291</v>
      </c>
      <c r="D305" t="str">
        <f>INDEX('Country and Variable Crosswalk'!P:P, MATCH('Urban Science Awareness 2015'!C305, 'Country and Variable Crosswalk'!O:O, 0))</f>
        <v>Air Pollution</v>
      </c>
      <c r="E305">
        <f>IF(AS305=TRUE, 1, 0)</f>
        <v>0</v>
      </c>
      <c r="F305">
        <f>IF(AT305=TRUE, 1, 0)</f>
        <v>0</v>
      </c>
      <c r="G305">
        <f>IF(AU305=TRUE, 1, 0)</f>
        <v>0</v>
      </c>
      <c r="H305">
        <f>IF(AV305=TRUE, 1, 0)</f>
        <v>0</v>
      </c>
      <c r="I305">
        <f>IF(AW305=TRUE, 1, 0)</f>
        <v>0</v>
      </c>
      <c r="J305">
        <f>IF(AX305=TRUE, 1, 0)</f>
        <v>1</v>
      </c>
      <c r="K305">
        <f>IF(AY305=TRUE, 1, 0)</f>
        <v>0</v>
      </c>
      <c r="L305">
        <f>IF(AZ305=TRUE, 1, 0)</f>
        <v>0</v>
      </c>
      <c r="M305">
        <f>IF(BA305=TRUE, 1, 0)</f>
        <v>1</v>
      </c>
      <c r="N305">
        <f>IF(BB305=TRUE, 1, 0)</f>
        <v>0</v>
      </c>
      <c r="O305">
        <f>IF(BC305=TRUE, 1, 0)</f>
        <v>0</v>
      </c>
      <c r="P305">
        <f>IF(BD305=TRUE, 1, 0)</f>
        <v>1</v>
      </c>
      <c r="Q305">
        <v>1.898855269006881</v>
      </c>
      <c r="R305">
        <v>0.2104114049402129</v>
      </c>
      <c r="S305">
        <v>19.770878351492168</v>
      </c>
      <c r="T305">
        <v>0.84619722309301815</v>
      </c>
      <c r="U305">
        <v>39.081443070686731</v>
      </c>
      <c r="V305">
        <v>0.86138935169901831</v>
      </c>
      <c r="W305">
        <v>39.248823308814217</v>
      </c>
      <c r="X305">
        <v>1.3085907636256251</v>
      </c>
      <c r="Y305">
        <v>0</v>
      </c>
      <c r="AA305">
        <v>19.159352425942579</v>
      </c>
      <c r="AB305">
        <v>2.2341023857507589</v>
      </c>
      <c r="AC305">
        <v>39.503106701307672</v>
      </c>
      <c r="AD305">
        <v>1.6141971899869283</v>
      </c>
      <c r="AE305">
        <v>38.369113923414218</v>
      </c>
      <c r="AF305">
        <v>2.5328155922627023</v>
      </c>
      <c r="AG305">
        <v>0</v>
      </c>
      <c r="AJ305">
        <v>-0.61152592554958929</v>
      </c>
      <c r="AK305">
        <v>2.5416308352580979</v>
      </c>
      <c r="AL305">
        <v>0.80986223876030317</v>
      </c>
      <c r="AM305">
        <v>0.42166363062094092</v>
      </c>
      <c r="AN305">
        <v>1.8730414500355974</v>
      </c>
      <c r="AO305">
        <v>0.82188403721360426</v>
      </c>
      <c r="AP305">
        <v>-0.87970938539999821</v>
      </c>
      <c r="AQ305">
        <v>3.0600043974562414</v>
      </c>
      <c r="AR305">
        <v>0.77373997961984642</v>
      </c>
      <c r="AS305" t="str">
        <f>IF(ISBLANK(AI305),"N/A",AND(IF(AG305&gt;0,TRUE,FALSE),IF(AI305&lt;0.05,TRUE,FALSE)))</f>
        <v>N/A</v>
      </c>
      <c r="AT305" t="str">
        <f>IF(ISBLANK(AI305),"N/A",AND(IF(AG305&lt;0,TRUE,FALSE),IF(AI305&lt;0.05,TRUE,FALSE)))</f>
        <v>N/A</v>
      </c>
      <c r="AU305" t="str">
        <f>IF(ISBLANK(AI305),"N/A",AI305&gt;0.05)</f>
        <v>N/A</v>
      </c>
      <c r="AV305" t="b">
        <f>IF(ISBLANK(AL305),"N/A",AND(IF(AJ305&gt;0,TRUE,FALSE),IF(AL305&lt;0.05,TRUE,FALSE)))</f>
        <v>0</v>
      </c>
      <c r="AW305" t="b">
        <f>IF(ISBLANK(AL305),"N/A",AND(IF(AJ305&lt;0,TRUE,FALSE),IF(AL305&lt;0.05,TRUE,FALSE)))</f>
        <v>0</v>
      </c>
      <c r="AX305" t="b">
        <f>IF(ISBLANK(AL305),"N/A",AL305&gt;0.05)</f>
        <v>1</v>
      </c>
      <c r="AY305" t="b">
        <f>IF(ISBLANK(AO305),"N/A",AND(IF(AM305&gt;0,TRUE,FALSE),IF(AO305&lt;0.05,TRUE,FALSE)))</f>
        <v>0</v>
      </c>
      <c r="AZ305" t="b">
        <f>IF(ISBLANK(AO305),"N/A",AND(IF(AM305&lt;0,TRUE,FALSE),IF(AO305&lt;0.05,TRUE,FALSE)))</f>
        <v>0</v>
      </c>
      <c r="BA305" t="b">
        <f>IF(ISBLANK(AO305),"N/A",AO305&gt;0.05)</f>
        <v>1</v>
      </c>
      <c r="BB305" t="b">
        <f>IF(ISBLANK(AR305),"N/A",AND(IF(AP305&gt;0,TRUE,FALSE),IF(AR305&lt;0.05,TRUE,FALSE)))</f>
        <v>0</v>
      </c>
      <c r="BC305" t="b">
        <f>IF(ISBLANK(AR305),"N/A",AND(IF(AP305&lt;0,TRUE,FALSE),IF(AR305&lt;0.05,TRUE,FALSE)))</f>
        <v>0</v>
      </c>
      <c r="BD305" t="b">
        <f>IF(ISBLANK(AR305),"N/A",AR305&gt;0.05)</f>
        <v>1</v>
      </c>
    </row>
    <row r="306" spans="1:56" x14ac:dyDescent="0.25">
      <c r="A306" t="str">
        <f>INDEX('Country and Variable Crosswalk'!B:B, MATCH('Urban Science Awareness 2015'!B306, 'Country and Variable Crosswalk'!A:A, 0))</f>
        <v>HRV</v>
      </c>
      <c r="B306" s="1">
        <v>191</v>
      </c>
      <c r="C306" t="s">
        <v>291</v>
      </c>
      <c r="D306" t="str">
        <f>INDEX('Country and Variable Crosswalk'!P:P, MATCH('Urban Science Awareness 2015'!C306, 'Country and Variable Crosswalk'!O:O, 0))</f>
        <v>Air Pollution</v>
      </c>
      <c r="E306">
        <f>IF(AS306=TRUE, 1, 0)</f>
        <v>0</v>
      </c>
      <c r="F306">
        <f>IF(AT306=TRUE, 1, 0)</f>
        <v>0</v>
      </c>
      <c r="G306">
        <f>IF(AU306=TRUE, 1, 0)</f>
        <v>1</v>
      </c>
      <c r="H306">
        <f>IF(AV306=TRUE, 1, 0)</f>
        <v>0</v>
      </c>
      <c r="I306">
        <f>IF(AW306=TRUE, 1, 0)</f>
        <v>0</v>
      </c>
      <c r="J306">
        <f>IF(AX306=TRUE, 1, 0)</f>
        <v>1</v>
      </c>
      <c r="K306">
        <f>IF(AY306=TRUE, 1, 0)</f>
        <v>0</v>
      </c>
      <c r="L306">
        <f>IF(AZ306=TRUE, 1, 0)</f>
        <v>0</v>
      </c>
      <c r="M306">
        <f>IF(BA306=TRUE, 1, 0)</f>
        <v>1</v>
      </c>
      <c r="N306">
        <f>IF(BB306=TRUE, 1, 0)</f>
        <v>0</v>
      </c>
      <c r="O306">
        <f>IF(BC306=TRUE, 1, 0)</f>
        <v>0</v>
      </c>
      <c r="P306">
        <f>IF(BD306=TRUE, 1, 0)</f>
        <v>1</v>
      </c>
      <c r="Q306">
        <v>2.7132120831989699</v>
      </c>
      <c r="R306">
        <v>0.3355213739009627</v>
      </c>
      <c r="S306">
        <v>9.8764611285363646</v>
      </c>
      <c r="T306">
        <v>0.65928477247380735</v>
      </c>
      <c r="U306">
        <v>43.205024302414522</v>
      </c>
      <c r="V306">
        <v>0.93575536319844188</v>
      </c>
      <c r="W306">
        <v>44.205302485850147</v>
      </c>
      <c r="X306">
        <v>1.1694569418082672</v>
      </c>
      <c r="Y306">
        <v>2.254263522917141</v>
      </c>
      <c r="Z306">
        <v>0.5018653256514789</v>
      </c>
      <c r="AA306">
        <v>9.6731855867460705</v>
      </c>
      <c r="AB306">
        <v>0.75151566541835702</v>
      </c>
      <c r="AC306">
        <v>41.339976454662249</v>
      </c>
      <c r="AD306">
        <v>0.99569355598167353</v>
      </c>
      <c r="AE306">
        <v>46.732574435674522</v>
      </c>
      <c r="AF306">
        <v>1.3389000990152178</v>
      </c>
      <c r="AG306">
        <v>-0.45894856028182884</v>
      </c>
      <c r="AH306">
        <v>0.58930400968327623</v>
      </c>
      <c r="AI306">
        <v>0.43609893985995324</v>
      </c>
      <c r="AJ306">
        <v>-0.20327554179029406</v>
      </c>
      <c r="AK306">
        <v>1.0027844617580446</v>
      </c>
      <c r="AL306">
        <v>0.83936084637909303</v>
      </c>
      <c r="AM306">
        <v>-1.8650478477522725</v>
      </c>
      <c r="AN306">
        <v>1.3468872682967248</v>
      </c>
      <c r="AO306">
        <v>0.1661412558277513</v>
      </c>
      <c r="AP306">
        <v>2.5272719498243745</v>
      </c>
      <c r="AQ306">
        <v>1.7855263956926513</v>
      </c>
      <c r="AR306">
        <v>0.15694503148852737</v>
      </c>
      <c r="AS306" t="b">
        <f>IF(ISBLANK(AI306),"N/A",AND(IF(AG306&gt;0,TRUE,FALSE),IF(AI306&lt;0.05,TRUE,FALSE)))</f>
        <v>0</v>
      </c>
      <c r="AT306" t="b">
        <f>IF(ISBLANK(AI306),"N/A",AND(IF(AG306&lt;0,TRUE,FALSE),IF(AI306&lt;0.05,TRUE,FALSE)))</f>
        <v>0</v>
      </c>
      <c r="AU306" t="b">
        <f>IF(ISBLANK(AI306),"N/A",AI306&gt;0.05)</f>
        <v>1</v>
      </c>
      <c r="AV306" t="b">
        <f>IF(ISBLANK(AL306),"N/A",AND(IF(AJ306&gt;0,TRUE,FALSE),IF(AL306&lt;0.05,TRUE,FALSE)))</f>
        <v>0</v>
      </c>
      <c r="AW306" t="b">
        <f>IF(ISBLANK(AL306),"N/A",AND(IF(AJ306&lt;0,TRUE,FALSE),IF(AL306&lt;0.05,TRUE,FALSE)))</f>
        <v>0</v>
      </c>
      <c r="AX306" t="b">
        <f>IF(ISBLANK(AL306),"N/A",AL306&gt;0.05)</f>
        <v>1</v>
      </c>
      <c r="AY306" t="b">
        <f>IF(ISBLANK(AO306),"N/A",AND(IF(AM306&gt;0,TRUE,FALSE),IF(AO306&lt;0.05,TRUE,FALSE)))</f>
        <v>0</v>
      </c>
      <c r="AZ306" t="b">
        <f>IF(ISBLANK(AO306),"N/A",AND(IF(AM306&lt;0,TRUE,FALSE),IF(AO306&lt;0.05,TRUE,FALSE)))</f>
        <v>0</v>
      </c>
      <c r="BA306" t="b">
        <f>IF(ISBLANK(AO306),"N/A",AO306&gt;0.05)</f>
        <v>1</v>
      </c>
      <c r="BB306" t="b">
        <f>IF(ISBLANK(AR306),"N/A",AND(IF(AP306&gt;0,TRUE,FALSE),IF(AR306&lt;0.05,TRUE,FALSE)))</f>
        <v>0</v>
      </c>
      <c r="BC306" t="b">
        <f>IF(ISBLANK(AR306),"N/A",AND(IF(AP306&lt;0,TRUE,FALSE),IF(AR306&lt;0.05,TRUE,FALSE)))</f>
        <v>0</v>
      </c>
      <c r="BD306" t="b">
        <f>IF(ISBLANK(AR306),"N/A",AR306&gt;0.05)</f>
        <v>1</v>
      </c>
    </row>
    <row r="307" spans="1:56" x14ac:dyDescent="0.25">
      <c r="A307" t="str">
        <f>INDEX('Country and Variable Crosswalk'!B:B, MATCH('Urban Science Awareness 2015'!B307, 'Country and Variable Crosswalk'!A:A, 0))</f>
        <v>CZE</v>
      </c>
      <c r="B307" s="1">
        <v>203</v>
      </c>
      <c r="C307" t="s">
        <v>291</v>
      </c>
      <c r="D307" t="str">
        <f>INDEX('Country and Variable Crosswalk'!P:P, MATCH('Urban Science Awareness 2015'!C307, 'Country and Variable Crosswalk'!O:O, 0))</f>
        <v>Air Pollution</v>
      </c>
      <c r="E307">
        <f>IF(AS307=TRUE, 1, 0)</f>
        <v>0</v>
      </c>
      <c r="F307">
        <f>IF(AT307=TRUE, 1, 0)</f>
        <v>1</v>
      </c>
      <c r="G307">
        <f>IF(AU307=TRUE, 1, 0)</f>
        <v>0</v>
      </c>
      <c r="H307">
        <f>IF(AV307=TRUE, 1, 0)</f>
        <v>0</v>
      </c>
      <c r="I307">
        <f>IF(AW307=TRUE, 1, 0)</f>
        <v>1</v>
      </c>
      <c r="J307">
        <f>IF(AX307=TRUE, 1, 0)</f>
        <v>0</v>
      </c>
      <c r="K307">
        <f>IF(AY307=TRUE, 1, 0)</f>
        <v>1</v>
      </c>
      <c r="L307">
        <f>IF(AZ307=TRUE, 1, 0)</f>
        <v>0</v>
      </c>
      <c r="M307">
        <f>IF(BA307=TRUE, 1, 0)</f>
        <v>0</v>
      </c>
      <c r="N307">
        <f>IF(BB307=TRUE, 1, 0)</f>
        <v>0</v>
      </c>
      <c r="O307">
        <f>IF(BC307=TRUE, 1, 0)</f>
        <v>0</v>
      </c>
      <c r="P307">
        <f>IF(BD307=TRUE, 1, 0)</f>
        <v>1</v>
      </c>
      <c r="Q307">
        <v>4.4935518739557594</v>
      </c>
      <c r="R307">
        <v>0.42221324690736667</v>
      </c>
      <c r="S307">
        <v>12.23963464856263</v>
      </c>
      <c r="T307">
        <v>0.5734536011042759</v>
      </c>
      <c r="U307">
        <v>54.967414621932193</v>
      </c>
      <c r="V307">
        <v>0.78919310525106734</v>
      </c>
      <c r="W307">
        <v>28.299398855549409</v>
      </c>
      <c r="X307">
        <v>0.69205012190591575</v>
      </c>
      <c r="Y307">
        <v>2.0107701008717802</v>
      </c>
      <c r="Z307">
        <v>0.48272308688117166</v>
      </c>
      <c r="AA307">
        <v>8.9137556107761355</v>
      </c>
      <c r="AB307">
        <v>0.89209451382379445</v>
      </c>
      <c r="AC307">
        <v>58.653207873871452</v>
      </c>
      <c r="AD307">
        <v>1.4465449890816851</v>
      </c>
      <c r="AE307">
        <v>30.422266414480632</v>
      </c>
      <c r="AF307">
        <v>1.3974113420171568</v>
      </c>
      <c r="AG307">
        <v>-2.4827817730839792</v>
      </c>
      <c r="AH307">
        <v>0.64603620094903369</v>
      </c>
      <c r="AI307">
        <v>1.2148989910998158E-4</v>
      </c>
      <c r="AJ307">
        <v>-3.3258790377864944</v>
      </c>
      <c r="AK307">
        <v>1.1186757347720788</v>
      </c>
      <c r="AL307">
        <v>2.9485629066367792E-3</v>
      </c>
      <c r="AM307">
        <v>3.6857932519392591</v>
      </c>
      <c r="AN307">
        <v>1.6477624775051452</v>
      </c>
      <c r="AO307">
        <v>2.5296313848223791E-2</v>
      </c>
      <c r="AP307">
        <v>2.1228675589312225</v>
      </c>
      <c r="AQ307">
        <v>1.5450490307390852</v>
      </c>
      <c r="AR307">
        <v>0.16944767216636669</v>
      </c>
      <c r="AS307" t="b">
        <f>IF(ISBLANK(AI307),"N/A",AND(IF(AG307&gt;0,TRUE,FALSE),IF(AI307&lt;0.05,TRUE,FALSE)))</f>
        <v>0</v>
      </c>
      <c r="AT307" t="b">
        <f>IF(ISBLANK(AI307),"N/A",AND(IF(AG307&lt;0,TRUE,FALSE),IF(AI307&lt;0.05,TRUE,FALSE)))</f>
        <v>1</v>
      </c>
      <c r="AU307" t="b">
        <f>IF(ISBLANK(AI307),"N/A",AI307&gt;0.05)</f>
        <v>0</v>
      </c>
      <c r="AV307" t="b">
        <f>IF(ISBLANK(AL307),"N/A",AND(IF(AJ307&gt;0,TRUE,FALSE),IF(AL307&lt;0.05,TRUE,FALSE)))</f>
        <v>0</v>
      </c>
      <c r="AW307" t="b">
        <f>IF(ISBLANK(AL307),"N/A",AND(IF(AJ307&lt;0,TRUE,FALSE),IF(AL307&lt;0.05,TRUE,FALSE)))</f>
        <v>1</v>
      </c>
      <c r="AX307" t="b">
        <f>IF(ISBLANK(AL307),"N/A",AL307&gt;0.05)</f>
        <v>0</v>
      </c>
      <c r="AY307" t="b">
        <f>IF(ISBLANK(AO307),"N/A",AND(IF(AM307&gt;0,TRUE,FALSE),IF(AO307&lt;0.05,TRUE,FALSE)))</f>
        <v>1</v>
      </c>
      <c r="AZ307" t="b">
        <f>IF(ISBLANK(AO307),"N/A",AND(IF(AM307&lt;0,TRUE,FALSE),IF(AO307&lt;0.05,TRUE,FALSE)))</f>
        <v>0</v>
      </c>
      <c r="BA307" t="b">
        <f>IF(ISBLANK(AO307),"N/A",AO307&gt;0.05)</f>
        <v>0</v>
      </c>
      <c r="BB307" t="b">
        <f>IF(ISBLANK(AR307),"N/A",AND(IF(AP307&gt;0,TRUE,FALSE),IF(AR307&lt;0.05,TRUE,FALSE)))</f>
        <v>0</v>
      </c>
      <c r="BC307" t="b">
        <f>IF(ISBLANK(AR307),"N/A",AND(IF(AP307&lt;0,TRUE,FALSE),IF(AR307&lt;0.05,TRUE,FALSE)))</f>
        <v>0</v>
      </c>
      <c r="BD307" t="b">
        <f>IF(ISBLANK(AR307),"N/A",AR307&gt;0.05)</f>
        <v>1</v>
      </c>
    </row>
    <row r="308" spans="1:56" x14ac:dyDescent="0.25">
      <c r="A308" t="str">
        <f>INDEX('Country and Variable Crosswalk'!B:B, MATCH('Urban Science Awareness 2015'!B308, 'Country and Variable Crosswalk'!A:A, 0))</f>
        <v>DNK</v>
      </c>
      <c r="B308" s="1">
        <v>208</v>
      </c>
      <c r="C308" t="s">
        <v>291</v>
      </c>
      <c r="D308" t="str">
        <f>INDEX('Country and Variable Crosswalk'!P:P, MATCH('Urban Science Awareness 2015'!C308, 'Country and Variable Crosswalk'!O:O, 0))</f>
        <v>Air Pollution</v>
      </c>
      <c r="E308">
        <f>IF(AS308=TRUE, 1, 0)</f>
        <v>0</v>
      </c>
      <c r="F308">
        <f>IF(AT308=TRUE, 1, 0)</f>
        <v>0</v>
      </c>
      <c r="G308">
        <f>IF(AU308=TRUE, 1, 0)</f>
        <v>1</v>
      </c>
      <c r="H308">
        <f>IF(AV308=TRUE, 1, 0)</f>
        <v>0</v>
      </c>
      <c r="I308">
        <f>IF(AW308=TRUE, 1, 0)</f>
        <v>1</v>
      </c>
      <c r="J308">
        <f>IF(AX308=TRUE, 1, 0)</f>
        <v>0</v>
      </c>
      <c r="K308">
        <f>IF(AY308=TRUE, 1, 0)</f>
        <v>0</v>
      </c>
      <c r="L308">
        <f>IF(AZ308=TRUE, 1, 0)</f>
        <v>0</v>
      </c>
      <c r="M308">
        <f>IF(BA308=TRUE, 1, 0)</f>
        <v>1</v>
      </c>
      <c r="N308">
        <f>IF(BB308=TRUE, 1, 0)</f>
        <v>0</v>
      </c>
      <c r="O308">
        <f>IF(BC308=TRUE, 1, 0)</f>
        <v>0</v>
      </c>
      <c r="P308">
        <f>IF(BD308=TRUE, 1, 0)</f>
        <v>1</v>
      </c>
      <c r="Q308">
        <v>2.5451932497402132</v>
      </c>
      <c r="R308">
        <v>0.28088221015614034</v>
      </c>
      <c r="S308">
        <v>16.215077462203059</v>
      </c>
      <c r="T308">
        <v>0.74667833117736204</v>
      </c>
      <c r="U308">
        <v>49.591245403431643</v>
      </c>
      <c r="V308">
        <v>1.0113073340351983</v>
      </c>
      <c r="W308">
        <v>31.64848388462509</v>
      </c>
      <c r="X308">
        <v>1.0327413916298818</v>
      </c>
      <c r="Y308">
        <v>2.6271396221760681</v>
      </c>
      <c r="Z308">
        <v>0.67656961353398815</v>
      </c>
      <c r="AA308">
        <v>12.63953105054037</v>
      </c>
      <c r="AB308">
        <v>1.081034076492313</v>
      </c>
      <c r="AC308">
        <v>49.990089857782422</v>
      </c>
      <c r="AD308">
        <v>1.966470895033297</v>
      </c>
      <c r="AE308">
        <v>34.743239469501127</v>
      </c>
      <c r="AF308">
        <v>2.3827240485849983</v>
      </c>
      <c r="AG308">
        <v>8.1946372435854897E-2</v>
      </c>
      <c r="AH308">
        <v>0.78937877357075448</v>
      </c>
      <c r="AI308">
        <v>0.9173191634054545</v>
      </c>
      <c r="AJ308">
        <v>-3.5755464116626889</v>
      </c>
      <c r="AK308">
        <v>1.3463580548923619</v>
      </c>
      <c r="AL308">
        <v>7.9139921681920071E-3</v>
      </c>
      <c r="AM308">
        <v>0.39884445435077964</v>
      </c>
      <c r="AN308">
        <v>2.2526518028941029</v>
      </c>
      <c r="AO308">
        <v>0.8594647734696359</v>
      </c>
      <c r="AP308">
        <v>3.0947555848760366</v>
      </c>
      <c r="AQ308">
        <v>2.779856484452969</v>
      </c>
      <c r="AR308">
        <v>0.26558866317266416</v>
      </c>
      <c r="AS308" t="b">
        <f>IF(ISBLANK(AI308),"N/A",AND(IF(AG308&gt;0,TRUE,FALSE),IF(AI308&lt;0.05,TRUE,FALSE)))</f>
        <v>0</v>
      </c>
      <c r="AT308" t="b">
        <f>IF(ISBLANK(AI308),"N/A",AND(IF(AG308&lt;0,TRUE,FALSE),IF(AI308&lt;0.05,TRUE,FALSE)))</f>
        <v>0</v>
      </c>
      <c r="AU308" t="b">
        <f>IF(ISBLANK(AI308),"N/A",AI308&gt;0.05)</f>
        <v>1</v>
      </c>
      <c r="AV308" t="b">
        <f>IF(ISBLANK(AL308),"N/A",AND(IF(AJ308&gt;0,TRUE,FALSE),IF(AL308&lt;0.05,TRUE,FALSE)))</f>
        <v>0</v>
      </c>
      <c r="AW308" t="b">
        <f>IF(ISBLANK(AL308),"N/A",AND(IF(AJ308&lt;0,TRUE,FALSE),IF(AL308&lt;0.05,TRUE,FALSE)))</f>
        <v>1</v>
      </c>
      <c r="AX308" t="b">
        <f>IF(ISBLANK(AL308),"N/A",AL308&gt;0.05)</f>
        <v>0</v>
      </c>
      <c r="AY308" t="b">
        <f>IF(ISBLANK(AO308),"N/A",AND(IF(AM308&gt;0,TRUE,FALSE),IF(AO308&lt;0.05,TRUE,FALSE)))</f>
        <v>0</v>
      </c>
      <c r="AZ308" t="b">
        <f>IF(ISBLANK(AO308),"N/A",AND(IF(AM308&lt;0,TRUE,FALSE),IF(AO308&lt;0.05,TRUE,FALSE)))</f>
        <v>0</v>
      </c>
      <c r="BA308" t="b">
        <f>IF(ISBLANK(AO308),"N/A",AO308&gt;0.05)</f>
        <v>1</v>
      </c>
      <c r="BB308" t="b">
        <f>IF(ISBLANK(AR308),"N/A",AND(IF(AP308&gt;0,TRUE,FALSE),IF(AR308&lt;0.05,TRUE,FALSE)))</f>
        <v>0</v>
      </c>
      <c r="BC308" t="b">
        <f>IF(ISBLANK(AR308),"N/A",AND(IF(AP308&lt;0,TRUE,FALSE),IF(AR308&lt;0.05,TRUE,FALSE)))</f>
        <v>0</v>
      </c>
      <c r="BD308" t="b">
        <f>IF(ISBLANK(AR308),"N/A",AR308&gt;0.05)</f>
        <v>1</v>
      </c>
    </row>
    <row r="309" spans="1:56" x14ac:dyDescent="0.25">
      <c r="A309" t="str">
        <f>INDEX('Country and Variable Crosswalk'!B:B, MATCH('Urban Science Awareness 2015'!B309, 'Country and Variable Crosswalk'!A:A, 0))</f>
        <v>DOM</v>
      </c>
      <c r="B309" s="1">
        <v>214</v>
      </c>
      <c r="C309" t="s">
        <v>291</v>
      </c>
      <c r="D309" t="str">
        <f>INDEX('Country and Variable Crosswalk'!P:P, MATCH('Urban Science Awareness 2015'!C309, 'Country and Variable Crosswalk'!O:O, 0))</f>
        <v>Air Pollution</v>
      </c>
      <c r="E309">
        <f>IF(AS309=TRUE, 1, 0)</f>
        <v>0</v>
      </c>
      <c r="F309">
        <f>IF(AT309=TRUE, 1, 0)</f>
        <v>1</v>
      </c>
      <c r="G309">
        <f>IF(AU309=TRUE, 1, 0)</f>
        <v>0</v>
      </c>
      <c r="H309">
        <f>IF(AV309=TRUE, 1, 0)</f>
        <v>0</v>
      </c>
      <c r="I309">
        <f>IF(AW309=TRUE, 1, 0)</f>
        <v>0</v>
      </c>
      <c r="J309">
        <f>IF(AX309=TRUE, 1, 0)</f>
        <v>1</v>
      </c>
      <c r="K309">
        <f>IF(AY309=TRUE, 1, 0)</f>
        <v>0</v>
      </c>
      <c r="L309">
        <f>IF(AZ309=TRUE, 1, 0)</f>
        <v>0</v>
      </c>
      <c r="M309">
        <f>IF(BA309=TRUE, 1, 0)</f>
        <v>1</v>
      </c>
      <c r="N309">
        <f>IF(BB309=TRUE, 1, 0)</f>
        <v>1</v>
      </c>
      <c r="O309">
        <f>IF(BC309=TRUE, 1, 0)</f>
        <v>0</v>
      </c>
      <c r="P309">
        <f>IF(BD309=TRUE, 1, 0)</f>
        <v>0</v>
      </c>
      <c r="Q309">
        <v>6.3158744377021279</v>
      </c>
      <c r="R309">
        <v>0.63590931881583712</v>
      </c>
      <c r="S309">
        <v>18.89261864280212</v>
      </c>
      <c r="T309">
        <v>1.0424987381519153</v>
      </c>
      <c r="U309">
        <v>30.493368390874849</v>
      </c>
      <c r="V309">
        <v>1.0638627944997419</v>
      </c>
      <c r="W309">
        <v>44.298138528620903</v>
      </c>
      <c r="X309">
        <v>1.2262139060925232</v>
      </c>
      <c r="Y309">
        <v>3.672097657431634</v>
      </c>
      <c r="Z309">
        <v>0.77638058459982573</v>
      </c>
      <c r="AA309">
        <v>16.609847564839459</v>
      </c>
      <c r="AB309">
        <v>1.6745118645367725</v>
      </c>
      <c r="AC309">
        <v>30.02852848392082</v>
      </c>
      <c r="AD309">
        <v>1.7737841490392394</v>
      </c>
      <c r="AE309">
        <v>49.689526293808072</v>
      </c>
      <c r="AF309">
        <v>2.2737533186537999</v>
      </c>
      <c r="AG309">
        <v>-2.6437767802704939</v>
      </c>
      <c r="AH309">
        <v>1.016751625586612</v>
      </c>
      <c r="AI309">
        <v>9.3164314675597843E-3</v>
      </c>
      <c r="AJ309">
        <v>-2.2827710779626607</v>
      </c>
      <c r="AK309">
        <v>2.0869170913675621</v>
      </c>
      <c r="AL309">
        <v>0.27402143977390947</v>
      </c>
      <c r="AM309">
        <v>-0.46483990695402966</v>
      </c>
      <c r="AN309">
        <v>2.1873776784615595</v>
      </c>
      <c r="AO309">
        <v>0.83170907846554665</v>
      </c>
      <c r="AP309">
        <v>5.3913877651871687</v>
      </c>
      <c r="AQ309">
        <v>2.6573710307426248</v>
      </c>
      <c r="AR309">
        <v>4.2474316536390347E-2</v>
      </c>
      <c r="AS309" t="b">
        <f>IF(ISBLANK(AI309),"N/A",AND(IF(AG309&gt;0,TRUE,FALSE),IF(AI309&lt;0.05,TRUE,FALSE)))</f>
        <v>0</v>
      </c>
      <c r="AT309" t="b">
        <f>IF(ISBLANK(AI309),"N/A",AND(IF(AG309&lt;0,TRUE,FALSE),IF(AI309&lt;0.05,TRUE,FALSE)))</f>
        <v>1</v>
      </c>
      <c r="AU309" t="b">
        <f>IF(ISBLANK(AI309),"N/A",AI309&gt;0.05)</f>
        <v>0</v>
      </c>
      <c r="AV309" t="b">
        <f>IF(ISBLANK(AL309),"N/A",AND(IF(AJ309&gt;0,TRUE,FALSE),IF(AL309&lt;0.05,TRUE,FALSE)))</f>
        <v>0</v>
      </c>
      <c r="AW309" t="b">
        <f>IF(ISBLANK(AL309),"N/A",AND(IF(AJ309&lt;0,TRUE,FALSE),IF(AL309&lt;0.05,TRUE,FALSE)))</f>
        <v>0</v>
      </c>
      <c r="AX309" t="b">
        <f>IF(ISBLANK(AL309),"N/A",AL309&gt;0.05)</f>
        <v>1</v>
      </c>
      <c r="AY309" t="b">
        <f>IF(ISBLANK(AO309),"N/A",AND(IF(AM309&gt;0,TRUE,FALSE),IF(AO309&lt;0.05,TRUE,FALSE)))</f>
        <v>0</v>
      </c>
      <c r="AZ309" t="b">
        <f>IF(ISBLANK(AO309),"N/A",AND(IF(AM309&lt;0,TRUE,FALSE),IF(AO309&lt;0.05,TRUE,FALSE)))</f>
        <v>0</v>
      </c>
      <c r="BA309" t="b">
        <f>IF(ISBLANK(AO309),"N/A",AO309&gt;0.05)</f>
        <v>1</v>
      </c>
      <c r="BB309" t="b">
        <f>IF(ISBLANK(AR309),"N/A",AND(IF(AP309&gt;0,TRUE,FALSE),IF(AR309&lt;0.05,TRUE,FALSE)))</f>
        <v>1</v>
      </c>
      <c r="BC309" t="b">
        <f>IF(ISBLANK(AR309),"N/A",AND(IF(AP309&lt;0,TRUE,FALSE),IF(AR309&lt;0.05,TRUE,FALSE)))</f>
        <v>0</v>
      </c>
      <c r="BD309" t="b">
        <f>IF(ISBLANK(AR309),"N/A",AR309&gt;0.05)</f>
        <v>0</v>
      </c>
    </row>
    <row r="310" spans="1:56" x14ac:dyDescent="0.25">
      <c r="A310" t="str">
        <f>INDEX('Country and Variable Crosswalk'!B:B, MATCH('Urban Science Awareness 2015'!B310, 'Country and Variable Crosswalk'!A:A, 0))</f>
        <v>EST</v>
      </c>
      <c r="B310" s="1">
        <v>233</v>
      </c>
      <c r="C310" t="s">
        <v>291</v>
      </c>
      <c r="D310" t="str">
        <f>INDEX('Country and Variable Crosswalk'!P:P, MATCH('Urban Science Awareness 2015'!C310, 'Country and Variable Crosswalk'!O:O, 0))</f>
        <v>Air Pollution</v>
      </c>
      <c r="E310">
        <f>IF(AS310=TRUE, 1, 0)</f>
        <v>0</v>
      </c>
      <c r="F310">
        <f>IF(AT310=TRUE, 1, 0)</f>
        <v>0</v>
      </c>
      <c r="G310">
        <f>IF(AU310=TRUE, 1, 0)</f>
        <v>1</v>
      </c>
      <c r="H310">
        <f>IF(AV310=TRUE, 1, 0)</f>
        <v>0</v>
      </c>
      <c r="I310">
        <f>IF(AW310=TRUE, 1, 0)</f>
        <v>1</v>
      </c>
      <c r="J310">
        <f>IF(AX310=TRUE, 1, 0)</f>
        <v>0</v>
      </c>
      <c r="K310">
        <f>IF(AY310=TRUE, 1, 0)</f>
        <v>0</v>
      </c>
      <c r="L310">
        <f>IF(AZ310=TRUE, 1, 0)</f>
        <v>0</v>
      </c>
      <c r="M310">
        <f>IF(BA310=TRUE, 1, 0)</f>
        <v>1</v>
      </c>
      <c r="N310">
        <f>IF(BB310=TRUE, 1, 0)</f>
        <v>1</v>
      </c>
      <c r="O310">
        <f>IF(BC310=TRUE, 1, 0)</f>
        <v>0</v>
      </c>
      <c r="P310">
        <f>IF(BD310=TRUE, 1, 0)</f>
        <v>0</v>
      </c>
      <c r="Q310">
        <v>2.4346894935277161</v>
      </c>
      <c r="R310">
        <v>0.37051487889567342</v>
      </c>
      <c r="S310">
        <v>11.282859379677181</v>
      </c>
      <c r="T310">
        <v>0.64364163079374337</v>
      </c>
      <c r="U310">
        <v>47.859748857089521</v>
      </c>
      <c r="V310">
        <v>0.94524109265299316</v>
      </c>
      <c r="W310">
        <v>38.422702269705603</v>
      </c>
      <c r="X310">
        <v>0.97774980845055326</v>
      </c>
      <c r="Y310">
        <v>2.0718711114909389</v>
      </c>
      <c r="Z310">
        <v>0.46113818993832389</v>
      </c>
      <c r="AA310">
        <v>7.8117016813223517</v>
      </c>
      <c r="AB310">
        <v>0.74270478722595623</v>
      </c>
      <c r="AC310">
        <v>46.426725453579579</v>
      </c>
      <c r="AD310">
        <v>1.2700000791335424</v>
      </c>
      <c r="AE310">
        <v>43.689701753607132</v>
      </c>
      <c r="AF310">
        <v>1.4792078084543159</v>
      </c>
      <c r="AG310">
        <v>-0.36281838203677719</v>
      </c>
      <c r="AH310">
        <v>0.59745904938842487</v>
      </c>
      <c r="AI310">
        <v>0.54367238255898487</v>
      </c>
      <c r="AJ310">
        <v>-3.4711576983548289</v>
      </c>
      <c r="AK310">
        <v>0.98034484010237122</v>
      </c>
      <c r="AL310">
        <v>3.9898880848806932E-4</v>
      </c>
      <c r="AM310">
        <v>-1.4330234035099423</v>
      </c>
      <c r="AN310">
        <v>1.5707721277540845</v>
      </c>
      <c r="AO310">
        <v>0.36160813691853039</v>
      </c>
      <c r="AP310">
        <v>5.2669994839015288</v>
      </c>
      <c r="AQ310">
        <v>1.8080395498203707</v>
      </c>
      <c r="AR310">
        <v>3.5786031684483847E-3</v>
      </c>
      <c r="AS310" t="b">
        <f>IF(ISBLANK(AI310),"N/A",AND(IF(AG310&gt;0,TRUE,FALSE),IF(AI310&lt;0.05,TRUE,FALSE)))</f>
        <v>0</v>
      </c>
      <c r="AT310" t="b">
        <f>IF(ISBLANK(AI310),"N/A",AND(IF(AG310&lt;0,TRUE,FALSE),IF(AI310&lt;0.05,TRUE,FALSE)))</f>
        <v>0</v>
      </c>
      <c r="AU310" t="b">
        <f>IF(ISBLANK(AI310),"N/A",AI310&gt;0.05)</f>
        <v>1</v>
      </c>
      <c r="AV310" t="b">
        <f>IF(ISBLANK(AL310),"N/A",AND(IF(AJ310&gt;0,TRUE,FALSE),IF(AL310&lt;0.05,TRUE,FALSE)))</f>
        <v>0</v>
      </c>
      <c r="AW310" t="b">
        <f>IF(ISBLANK(AL310),"N/A",AND(IF(AJ310&lt;0,TRUE,FALSE),IF(AL310&lt;0.05,TRUE,FALSE)))</f>
        <v>1</v>
      </c>
      <c r="AX310" t="b">
        <f>IF(ISBLANK(AL310),"N/A",AL310&gt;0.05)</f>
        <v>0</v>
      </c>
      <c r="AY310" t="b">
        <f>IF(ISBLANK(AO310),"N/A",AND(IF(AM310&gt;0,TRUE,FALSE),IF(AO310&lt;0.05,TRUE,FALSE)))</f>
        <v>0</v>
      </c>
      <c r="AZ310" t="b">
        <f>IF(ISBLANK(AO310),"N/A",AND(IF(AM310&lt;0,TRUE,FALSE),IF(AO310&lt;0.05,TRUE,FALSE)))</f>
        <v>0</v>
      </c>
      <c r="BA310" t="b">
        <f>IF(ISBLANK(AO310),"N/A",AO310&gt;0.05)</f>
        <v>1</v>
      </c>
      <c r="BB310" t="b">
        <f>IF(ISBLANK(AR310),"N/A",AND(IF(AP310&gt;0,TRUE,FALSE),IF(AR310&lt;0.05,TRUE,FALSE)))</f>
        <v>1</v>
      </c>
      <c r="BC310" t="b">
        <f>IF(ISBLANK(AR310),"N/A",AND(IF(AP310&lt;0,TRUE,FALSE),IF(AR310&lt;0.05,TRUE,FALSE)))</f>
        <v>0</v>
      </c>
      <c r="BD310" t="b">
        <f>IF(ISBLANK(AR310),"N/A",AR310&gt;0.05)</f>
        <v>0</v>
      </c>
    </row>
    <row r="311" spans="1:56" x14ac:dyDescent="0.25">
      <c r="A311" t="str">
        <f>INDEX('Country and Variable Crosswalk'!B:B, MATCH('Urban Science Awareness 2015'!B311, 'Country and Variable Crosswalk'!A:A, 0))</f>
        <v>FIN</v>
      </c>
      <c r="B311" s="1">
        <v>246</v>
      </c>
      <c r="C311" t="s">
        <v>291</v>
      </c>
      <c r="D311" t="str">
        <f>INDEX('Country and Variable Crosswalk'!P:P, MATCH('Urban Science Awareness 2015'!C311, 'Country and Variable Crosswalk'!O:O, 0))</f>
        <v>Air Pollution</v>
      </c>
      <c r="E311">
        <f>IF(AS311=TRUE, 1, 0)</f>
        <v>0</v>
      </c>
      <c r="F311">
        <f>IF(AT311=TRUE, 1, 0)</f>
        <v>0</v>
      </c>
      <c r="G311">
        <f>IF(AU311=TRUE, 1, 0)</f>
        <v>0</v>
      </c>
      <c r="H311">
        <f>IF(AV311=TRUE, 1, 0)</f>
        <v>0</v>
      </c>
      <c r="I311">
        <f>IF(AW311=TRUE, 1, 0)</f>
        <v>1</v>
      </c>
      <c r="J311">
        <f>IF(AX311=TRUE, 1, 0)</f>
        <v>0</v>
      </c>
      <c r="K311">
        <f>IF(AY311=TRUE, 1, 0)</f>
        <v>0</v>
      </c>
      <c r="L311">
        <f>IF(AZ311=TRUE, 1, 0)</f>
        <v>1</v>
      </c>
      <c r="M311">
        <f>IF(BA311=TRUE, 1, 0)</f>
        <v>0</v>
      </c>
      <c r="N311">
        <f>IF(BB311=TRUE, 1, 0)</f>
        <v>1</v>
      </c>
      <c r="O311">
        <f>IF(BC311=TRUE, 1, 0)</f>
        <v>0</v>
      </c>
      <c r="P311">
        <f>IF(BD311=TRUE, 1, 0)</f>
        <v>0</v>
      </c>
      <c r="Q311">
        <v>2.0942501719876918</v>
      </c>
      <c r="R311">
        <v>0.25587081398579881</v>
      </c>
      <c r="S311">
        <v>8.9062571374540926</v>
      </c>
      <c r="T311">
        <v>0.50947984420439851</v>
      </c>
      <c r="U311">
        <v>57.373114912698817</v>
      </c>
      <c r="V311">
        <v>1.0707683097503236</v>
      </c>
      <c r="W311">
        <v>31.626377777859378</v>
      </c>
      <c r="X311">
        <v>0.87887810149828238</v>
      </c>
      <c r="Y311">
        <v>0</v>
      </c>
      <c r="AA311">
        <v>6.3752859867258982</v>
      </c>
      <c r="AB311">
        <v>0.93850845080479584</v>
      </c>
      <c r="AC311">
        <v>51.749283344915362</v>
      </c>
      <c r="AD311">
        <v>1.3702527721113782</v>
      </c>
      <c r="AE311">
        <v>40.350686821669527</v>
      </c>
      <c r="AF311">
        <v>1.7192111710764819</v>
      </c>
      <c r="AG311">
        <v>0</v>
      </c>
      <c r="AJ311">
        <v>-2.5309711507281945</v>
      </c>
      <c r="AK311">
        <v>1.1045588932684747</v>
      </c>
      <c r="AL311">
        <v>2.1941079391796285E-2</v>
      </c>
      <c r="AM311">
        <v>-5.6238315677834549</v>
      </c>
      <c r="AN311">
        <v>1.5837629897517278</v>
      </c>
      <c r="AO311">
        <v>3.8387244932742748E-4</v>
      </c>
      <c r="AP311">
        <v>8.7243090438101483</v>
      </c>
      <c r="AQ311">
        <v>1.7819439465816853</v>
      </c>
      <c r="AR311">
        <v>9.7831779288851721E-7</v>
      </c>
      <c r="AS311" t="str">
        <f>IF(ISBLANK(AI311),"N/A",AND(IF(AG311&gt;0,TRUE,FALSE),IF(AI311&lt;0.05,TRUE,FALSE)))</f>
        <v>N/A</v>
      </c>
      <c r="AT311" t="str">
        <f>IF(ISBLANK(AI311),"N/A",AND(IF(AG311&lt;0,TRUE,FALSE),IF(AI311&lt;0.05,TRUE,FALSE)))</f>
        <v>N/A</v>
      </c>
      <c r="AU311" t="str">
        <f>IF(ISBLANK(AI311),"N/A",AI311&gt;0.05)</f>
        <v>N/A</v>
      </c>
      <c r="AV311" t="b">
        <f>IF(ISBLANK(AL311),"N/A",AND(IF(AJ311&gt;0,TRUE,FALSE),IF(AL311&lt;0.05,TRUE,FALSE)))</f>
        <v>0</v>
      </c>
      <c r="AW311" t="b">
        <f>IF(ISBLANK(AL311),"N/A",AND(IF(AJ311&lt;0,TRUE,FALSE),IF(AL311&lt;0.05,TRUE,FALSE)))</f>
        <v>1</v>
      </c>
      <c r="AX311" t="b">
        <f>IF(ISBLANK(AL311),"N/A",AL311&gt;0.05)</f>
        <v>0</v>
      </c>
      <c r="AY311" t="b">
        <f>IF(ISBLANK(AO311),"N/A",AND(IF(AM311&gt;0,TRUE,FALSE),IF(AO311&lt;0.05,TRUE,FALSE)))</f>
        <v>0</v>
      </c>
      <c r="AZ311" t="b">
        <f>IF(ISBLANK(AO311),"N/A",AND(IF(AM311&lt;0,TRUE,FALSE),IF(AO311&lt;0.05,TRUE,FALSE)))</f>
        <v>1</v>
      </c>
      <c r="BA311" t="b">
        <f>IF(ISBLANK(AO311),"N/A",AO311&gt;0.05)</f>
        <v>0</v>
      </c>
      <c r="BB311" t="b">
        <f>IF(ISBLANK(AR311),"N/A",AND(IF(AP311&gt;0,TRUE,FALSE),IF(AR311&lt;0.05,TRUE,FALSE)))</f>
        <v>1</v>
      </c>
      <c r="BC311" t="b">
        <f>IF(ISBLANK(AR311),"N/A",AND(IF(AP311&lt;0,TRUE,FALSE),IF(AR311&lt;0.05,TRUE,FALSE)))</f>
        <v>0</v>
      </c>
      <c r="BD311" t="b">
        <f>IF(ISBLANK(AR311),"N/A",AR311&gt;0.05)</f>
        <v>0</v>
      </c>
    </row>
    <row r="312" spans="1:56" x14ac:dyDescent="0.25">
      <c r="A312" t="str">
        <f>INDEX('Country and Variable Crosswalk'!B:B, MATCH('Urban Science Awareness 2015'!B312, 'Country and Variable Crosswalk'!A:A, 0))</f>
        <v>FRA</v>
      </c>
      <c r="B312" s="1">
        <v>250</v>
      </c>
      <c r="C312" t="s">
        <v>291</v>
      </c>
      <c r="D312" t="str">
        <f>INDEX('Country and Variable Crosswalk'!P:P, MATCH('Urban Science Awareness 2015'!C312, 'Country and Variable Crosswalk'!O:O, 0))</f>
        <v>Air Pollution</v>
      </c>
      <c r="E312">
        <f>IF(AS312=TRUE, 1, 0)</f>
        <v>0</v>
      </c>
      <c r="F312">
        <f>IF(AT312=TRUE, 1, 0)</f>
        <v>0</v>
      </c>
      <c r="G312">
        <f>IF(AU312=TRUE, 1, 0)</f>
        <v>1</v>
      </c>
      <c r="H312">
        <f>IF(AV312=TRUE, 1, 0)</f>
        <v>0</v>
      </c>
      <c r="I312">
        <f>IF(AW312=TRUE, 1, 0)</f>
        <v>0</v>
      </c>
      <c r="J312">
        <f>IF(AX312=TRUE, 1, 0)</f>
        <v>1</v>
      </c>
      <c r="K312">
        <f>IF(AY312=TRUE, 1, 0)</f>
        <v>0</v>
      </c>
      <c r="L312">
        <f>IF(AZ312=TRUE, 1, 0)</f>
        <v>0</v>
      </c>
      <c r="M312">
        <f>IF(BA312=TRUE, 1, 0)</f>
        <v>1</v>
      </c>
      <c r="N312">
        <f>IF(BB312=TRUE, 1, 0)</f>
        <v>0</v>
      </c>
      <c r="O312">
        <f>IF(BC312=TRUE, 1, 0)</f>
        <v>0</v>
      </c>
      <c r="P312">
        <f>IF(BD312=TRUE, 1, 0)</f>
        <v>1</v>
      </c>
      <c r="Q312">
        <v>3.3852006822806948</v>
      </c>
      <c r="R312">
        <v>0.34003503253448986</v>
      </c>
      <c r="S312">
        <v>18.063686855706042</v>
      </c>
      <c r="T312">
        <v>0.68503270046806086</v>
      </c>
      <c r="U312">
        <v>51.452353862605939</v>
      </c>
      <c r="V312">
        <v>1.0381451569257167</v>
      </c>
      <c r="W312">
        <v>27.098758599407319</v>
      </c>
      <c r="X312">
        <v>0.90024237218334324</v>
      </c>
      <c r="Y312">
        <v>3.0807781328445669</v>
      </c>
      <c r="Z312">
        <v>0.54464657656232662</v>
      </c>
      <c r="AA312">
        <v>15.348180975528191</v>
      </c>
      <c r="AB312">
        <v>1.2198825868559346</v>
      </c>
      <c r="AC312">
        <v>53.719486109553671</v>
      </c>
      <c r="AD312">
        <v>1.3902582162018402</v>
      </c>
      <c r="AE312">
        <v>27.85155478207357</v>
      </c>
      <c r="AF312">
        <v>1.2809217228448437</v>
      </c>
      <c r="AG312">
        <v>-0.3044225494361279</v>
      </c>
      <c r="AH312">
        <v>0.70096808902324759</v>
      </c>
      <c r="AI312">
        <v>0.66407877817400229</v>
      </c>
      <c r="AJ312">
        <v>-2.7155058801778509</v>
      </c>
      <c r="AK312">
        <v>1.4944182413840059</v>
      </c>
      <c r="AL312">
        <v>6.9201957078160736E-2</v>
      </c>
      <c r="AM312">
        <v>2.2671322469477317</v>
      </c>
      <c r="AN312">
        <v>1.8209065369280792</v>
      </c>
      <c r="AO312">
        <v>0.21311083567959924</v>
      </c>
      <c r="AP312">
        <v>0.75279618266625192</v>
      </c>
      <c r="AQ312">
        <v>1.5264379301903863</v>
      </c>
      <c r="AR312">
        <v>0.6218911826759228</v>
      </c>
      <c r="AS312" t="b">
        <f>IF(ISBLANK(AI312),"N/A",AND(IF(AG312&gt;0,TRUE,FALSE),IF(AI312&lt;0.05,TRUE,FALSE)))</f>
        <v>0</v>
      </c>
      <c r="AT312" t="b">
        <f>IF(ISBLANK(AI312),"N/A",AND(IF(AG312&lt;0,TRUE,FALSE),IF(AI312&lt;0.05,TRUE,FALSE)))</f>
        <v>0</v>
      </c>
      <c r="AU312" t="b">
        <f>IF(ISBLANK(AI312),"N/A",AI312&gt;0.05)</f>
        <v>1</v>
      </c>
      <c r="AV312" t="b">
        <f>IF(ISBLANK(AL312),"N/A",AND(IF(AJ312&gt;0,TRUE,FALSE),IF(AL312&lt;0.05,TRUE,FALSE)))</f>
        <v>0</v>
      </c>
      <c r="AW312" t="b">
        <f>IF(ISBLANK(AL312),"N/A",AND(IF(AJ312&lt;0,TRUE,FALSE),IF(AL312&lt;0.05,TRUE,FALSE)))</f>
        <v>0</v>
      </c>
      <c r="AX312" t="b">
        <f>IF(ISBLANK(AL312),"N/A",AL312&gt;0.05)</f>
        <v>1</v>
      </c>
      <c r="AY312" t="b">
        <f>IF(ISBLANK(AO312),"N/A",AND(IF(AM312&gt;0,TRUE,FALSE),IF(AO312&lt;0.05,TRUE,FALSE)))</f>
        <v>0</v>
      </c>
      <c r="AZ312" t="b">
        <f>IF(ISBLANK(AO312),"N/A",AND(IF(AM312&lt;0,TRUE,FALSE),IF(AO312&lt;0.05,TRUE,FALSE)))</f>
        <v>0</v>
      </c>
      <c r="BA312" t="b">
        <f>IF(ISBLANK(AO312),"N/A",AO312&gt;0.05)</f>
        <v>1</v>
      </c>
      <c r="BB312" t="b">
        <f>IF(ISBLANK(AR312),"N/A",AND(IF(AP312&gt;0,TRUE,FALSE),IF(AR312&lt;0.05,TRUE,FALSE)))</f>
        <v>0</v>
      </c>
      <c r="BC312" t="b">
        <f>IF(ISBLANK(AR312),"N/A",AND(IF(AP312&lt;0,TRUE,FALSE),IF(AR312&lt;0.05,TRUE,FALSE)))</f>
        <v>0</v>
      </c>
      <c r="BD312" t="b">
        <f>IF(ISBLANK(AR312),"N/A",AR312&gt;0.05)</f>
        <v>1</v>
      </c>
    </row>
    <row r="313" spans="1:56" x14ac:dyDescent="0.25">
      <c r="A313" t="str">
        <f>INDEX('Country and Variable Crosswalk'!B:B, MATCH('Urban Science Awareness 2015'!B313, 'Country and Variable Crosswalk'!A:A, 0))</f>
        <v>GEO</v>
      </c>
      <c r="B313" s="1">
        <v>268</v>
      </c>
      <c r="C313" t="s">
        <v>291</v>
      </c>
      <c r="D313" t="str">
        <f>INDEX('Country and Variable Crosswalk'!P:P, MATCH('Urban Science Awareness 2015'!C313, 'Country and Variable Crosswalk'!O:O, 0))</f>
        <v>Air Pollution</v>
      </c>
      <c r="E313">
        <f>IF(AS313=TRUE, 1, 0)</f>
        <v>0</v>
      </c>
      <c r="F313">
        <f>IF(AT313=TRUE, 1, 0)</f>
        <v>1</v>
      </c>
      <c r="G313">
        <f>IF(AU313=TRUE, 1, 0)</f>
        <v>0</v>
      </c>
      <c r="H313">
        <f>IF(AV313=TRUE, 1, 0)</f>
        <v>0</v>
      </c>
      <c r="I313">
        <f>IF(AW313=TRUE, 1, 0)</f>
        <v>1</v>
      </c>
      <c r="J313">
        <f>IF(AX313=TRUE, 1, 0)</f>
        <v>0</v>
      </c>
      <c r="K313">
        <f>IF(AY313=TRUE, 1, 0)</f>
        <v>0</v>
      </c>
      <c r="L313">
        <f>IF(AZ313=TRUE, 1, 0)</f>
        <v>1</v>
      </c>
      <c r="M313">
        <f>IF(BA313=TRUE, 1, 0)</f>
        <v>0</v>
      </c>
      <c r="N313">
        <f>IF(BB313=TRUE, 1, 0)</f>
        <v>1</v>
      </c>
      <c r="O313">
        <f>IF(BC313=TRUE, 1, 0)</f>
        <v>0</v>
      </c>
      <c r="P313">
        <f>IF(BD313=TRUE, 1, 0)</f>
        <v>0</v>
      </c>
      <c r="Q313">
        <v>5.0631209189227064</v>
      </c>
      <c r="R313">
        <v>0.47324496889373141</v>
      </c>
      <c r="S313">
        <v>12.39467704277997</v>
      </c>
      <c r="T313">
        <v>0.76968015067313422</v>
      </c>
      <c r="U313">
        <v>39.656968996548748</v>
      </c>
      <c r="V313">
        <v>1.0201190818917045</v>
      </c>
      <c r="W313">
        <v>42.885233041748592</v>
      </c>
      <c r="X313">
        <v>1.1416581155430665</v>
      </c>
      <c r="Y313">
        <v>3.2680075615772042</v>
      </c>
      <c r="Z313">
        <v>0.40701411259177128</v>
      </c>
      <c r="AA313">
        <v>8.3785488182834751</v>
      </c>
      <c r="AB313">
        <v>0.64007190718191465</v>
      </c>
      <c r="AC313">
        <v>36.630175792750727</v>
      </c>
      <c r="AD313">
        <v>0.95113764402153955</v>
      </c>
      <c r="AE313">
        <v>51.723267827388597</v>
      </c>
      <c r="AF313">
        <v>1.160462997093221</v>
      </c>
      <c r="AG313">
        <v>-1.7951133573455023</v>
      </c>
      <c r="AH313">
        <v>0.6101083394876291</v>
      </c>
      <c r="AI313">
        <v>3.2579865260216811E-3</v>
      </c>
      <c r="AJ313">
        <v>-4.0161282244964944</v>
      </c>
      <c r="AK313">
        <v>1.0245557480019827</v>
      </c>
      <c r="AL313">
        <v>8.8595711061272188E-5</v>
      </c>
      <c r="AM313">
        <v>-3.0267932037980216</v>
      </c>
      <c r="AN313">
        <v>1.4240393369202533</v>
      </c>
      <c r="AO313">
        <v>3.3545054948895814E-2</v>
      </c>
      <c r="AP313">
        <v>8.838034785640005</v>
      </c>
      <c r="AQ313">
        <v>1.6669102661860524</v>
      </c>
      <c r="AR313">
        <v>1.1451202282564866E-7</v>
      </c>
      <c r="AS313" t="b">
        <f>IF(ISBLANK(AI313),"N/A",AND(IF(AG313&gt;0,TRUE,FALSE),IF(AI313&lt;0.05,TRUE,FALSE)))</f>
        <v>0</v>
      </c>
      <c r="AT313" t="b">
        <f>IF(ISBLANK(AI313),"N/A",AND(IF(AG313&lt;0,TRUE,FALSE),IF(AI313&lt;0.05,TRUE,FALSE)))</f>
        <v>1</v>
      </c>
      <c r="AU313" t="b">
        <f>IF(ISBLANK(AI313),"N/A",AI313&gt;0.05)</f>
        <v>0</v>
      </c>
      <c r="AV313" t="b">
        <f>IF(ISBLANK(AL313),"N/A",AND(IF(AJ313&gt;0,TRUE,FALSE),IF(AL313&lt;0.05,TRUE,FALSE)))</f>
        <v>0</v>
      </c>
      <c r="AW313" t="b">
        <f>IF(ISBLANK(AL313),"N/A",AND(IF(AJ313&lt;0,TRUE,FALSE),IF(AL313&lt;0.05,TRUE,FALSE)))</f>
        <v>1</v>
      </c>
      <c r="AX313" t="b">
        <f>IF(ISBLANK(AL313),"N/A",AL313&gt;0.05)</f>
        <v>0</v>
      </c>
      <c r="AY313" t="b">
        <f>IF(ISBLANK(AO313),"N/A",AND(IF(AM313&gt;0,TRUE,FALSE),IF(AO313&lt;0.05,TRUE,FALSE)))</f>
        <v>0</v>
      </c>
      <c r="AZ313" t="b">
        <f>IF(ISBLANK(AO313),"N/A",AND(IF(AM313&lt;0,TRUE,FALSE),IF(AO313&lt;0.05,TRUE,FALSE)))</f>
        <v>1</v>
      </c>
      <c r="BA313" t="b">
        <f>IF(ISBLANK(AO313),"N/A",AO313&gt;0.05)</f>
        <v>0</v>
      </c>
      <c r="BB313" t="b">
        <f>IF(ISBLANK(AR313),"N/A",AND(IF(AP313&gt;0,TRUE,FALSE),IF(AR313&lt;0.05,TRUE,FALSE)))</f>
        <v>1</v>
      </c>
      <c r="BC313" t="b">
        <f>IF(ISBLANK(AR313),"N/A",AND(IF(AP313&lt;0,TRUE,FALSE),IF(AR313&lt;0.05,TRUE,FALSE)))</f>
        <v>0</v>
      </c>
      <c r="BD313" t="b">
        <f>IF(ISBLANK(AR313),"N/A",AR313&gt;0.05)</f>
        <v>0</v>
      </c>
    </row>
    <row r="314" spans="1:56" x14ac:dyDescent="0.25">
      <c r="A314" t="str">
        <f>INDEX('Country and Variable Crosswalk'!B:B, MATCH('Urban Science Awareness 2015'!B314, 'Country and Variable Crosswalk'!A:A, 0))</f>
        <v>DEU</v>
      </c>
      <c r="B314" s="1">
        <v>276</v>
      </c>
      <c r="C314" t="s">
        <v>291</v>
      </c>
      <c r="D314" t="str">
        <f>INDEX('Country and Variable Crosswalk'!P:P, MATCH('Urban Science Awareness 2015'!C314, 'Country and Variable Crosswalk'!O:O, 0))</f>
        <v>Air Pollution</v>
      </c>
      <c r="E314">
        <f>IF(AS314=TRUE, 1, 0)</f>
        <v>0</v>
      </c>
      <c r="F314">
        <f>IF(AT314=TRUE, 1, 0)</f>
        <v>0</v>
      </c>
      <c r="G314">
        <f>IF(AU314=TRUE, 1, 0)</f>
        <v>1</v>
      </c>
      <c r="H314">
        <f>IF(AV314=TRUE, 1, 0)</f>
        <v>0</v>
      </c>
      <c r="I314">
        <f>IF(AW314=TRUE, 1, 0)</f>
        <v>0</v>
      </c>
      <c r="J314">
        <f>IF(AX314=TRUE, 1, 0)</f>
        <v>1</v>
      </c>
      <c r="K314">
        <f>IF(AY314=TRUE, 1, 0)</f>
        <v>0</v>
      </c>
      <c r="L314">
        <f>IF(AZ314=TRUE, 1, 0)</f>
        <v>0</v>
      </c>
      <c r="M314">
        <f>IF(BA314=TRUE, 1, 0)</f>
        <v>1</v>
      </c>
      <c r="N314">
        <f>IF(BB314=TRUE, 1, 0)</f>
        <v>0</v>
      </c>
      <c r="O314">
        <f>IF(BC314=TRUE, 1, 0)</f>
        <v>0</v>
      </c>
      <c r="P314">
        <f>IF(BD314=TRUE, 1, 0)</f>
        <v>1</v>
      </c>
      <c r="Q314">
        <v>2.439045316156677</v>
      </c>
      <c r="R314">
        <v>0.3603877752185104</v>
      </c>
      <c r="S314">
        <v>11.74347865987345</v>
      </c>
      <c r="T314">
        <v>0.79232566968523932</v>
      </c>
      <c r="U314">
        <v>51.452613994366487</v>
      </c>
      <c r="V314">
        <v>1.1914966052819085</v>
      </c>
      <c r="W314">
        <v>34.36486202960338</v>
      </c>
      <c r="X314">
        <v>1.5035462580222192</v>
      </c>
      <c r="Y314">
        <v>4.3672980258192284</v>
      </c>
      <c r="Z314">
        <v>0.92854089600922918</v>
      </c>
      <c r="AA314">
        <v>10.84511607274354</v>
      </c>
      <c r="AB314">
        <v>1.1447176434338937</v>
      </c>
      <c r="AC314">
        <v>47.907719352196388</v>
      </c>
      <c r="AD314">
        <v>1.7478286856285605</v>
      </c>
      <c r="AE314">
        <v>36.879866549240838</v>
      </c>
      <c r="AF314">
        <v>2.3258206203020326</v>
      </c>
      <c r="AG314">
        <v>1.9282527096625515</v>
      </c>
      <c r="AH314">
        <v>1.0354676516977226</v>
      </c>
      <c r="AI314">
        <v>6.2574244659444722E-2</v>
      </c>
      <c r="AJ314">
        <v>-0.89836258712990968</v>
      </c>
      <c r="AK314">
        <v>1.4821369909559456</v>
      </c>
      <c r="AL314">
        <v>0.54443071911183205</v>
      </c>
      <c r="AM314">
        <v>-3.5448946421700995</v>
      </c>
      <c r="AN314">
        <v>1.9916856935918248</v>
      </c>
      <c r="AO314">
        <v>7.5101099119644424E-2</v>
      </c>
      <c r="AP314">
        <v>2.5150045196374577</v>
      </c>
      <c r="AQ314">
        <v>2.950442063425279</v>
      </c>
      <c r="AR314">
        <v>0.39398314926593631</v>
      </c>
      <c r="AS314" t="b">
        <f>IF(ISBLANK(AI314),"N/A",AND(IF(AG314&gt;0,TRUE,FALSE),IF(AI314&lt;0.05,TRUE,FALSE)))</f>
        <v>0</v>
      </c>
      <c r="AT314" t="b">
        <f>IF(ISBLANK(AI314),"N/A",AND(IF(AG314&lt;0,TRUE,FALSE),IF(AI314&lt;0.05,TRUE,FALSE)))</f>
        <v>0</v>
      </c>
      <c r="AU314" t="b">
        <f>IF(ISBLANK(AI314),"N/A",AI314&gt;0.05)</f>
        <v>1</v>
      </c>
      <c r="AV314" t="b">
        <f>IF(ISBLANK(AL314),"N/A",AND(IF(AJ314&gt;0,TRUE,FALSE),IF(AL314&lt;0.05,TRUE,FALSE)))</f>
        <v>0</v>
      </c>
      <c r="AW314" t="b">
        <f>IF(ISBLANK(AL314),"N/A",AND(IF(AJ314&lt;0,TRUE,FALSE),IF(AL314&lt;0.05,TRUE,FALSE)))</f>
        <v>0</v>
      </c>
      <c r="AX314" t="b">
        <f>IF(ISBLANK(AL314),"N/A",AL314&gt;0.05)</f>
        <v>1</v>
      </c>
      <c r="AY314" t="b">
        <f>IF(ISBLANK(AO314),"N/A",AND(IF(AM314&gt;0,TRUE,FALSE),IF(AO314&lt;0.05,TRUE,FALSE)))</f>
        <v>0</v>
      </c>
      <c r="AZ314" t="b">
        <f>IF(ISBLANK(AO314),"N/A",AND(IF(AM314&lt;0,TRUE,FALSE),IF(AO314&lt;0.05,TRUE,FALSE)))</f>
        <v>0</v>
      </c>
      <c r="BA314" t="b">
        <f>IF(ISBLANK(AO314),"N/A",AO314&gt;0.05)</f>
        <v>1</v>
      </c>
      <c r="BB314" t="b">
        <f>IF(ISBLANK(AR314),"N/A",AND(IF(AP314&gt;0,TRUE,FALSE),IF(AR314&lt;0.05,TRUE,FALSE)))</f>
        <v>0</v>
      </c>
      <c r="BC314" t="b">
        <f>IF(ISBLANK(AR314),"N/A",AND(IF(AP314&lt;0,TRUE,FALSE),IF(AR314&lt;0.05,TRUE,FALSE)))</f>
        <v>0</v>
      </c>
      <c r="BD314" t="b">
        <f>IF(ISBLANK(AR314),"N/A",AR314&gt;0.05)</f>
        <v>1</v>
      </c>
    </row>
    <row r="315" spans="1:56" x14ac:dyDescent="0.25">
      <c r="A315" t="str">
        <f>INDEX('Country and Variable Crosswalk'!B:B, MATCH('Urban Science Awareness 2015'!B315, 'Country and Variable Crosswalk'!A:A, 0))</f>
        <v>GRC</v>
      </c>
      <c r="B315" s="1">
        <v>300</v>
      </c>
      <c r="C315" t="s">
        <v>291</v>
      </c>
      <c r="D315" t="str">
        <f>INDEX('Country and Variable Crosswalk'!P:P, MATCH('Urban Science Awareness 2015'!C315, 'Country and Variable Crosswalk'!O:O, 0))</f>
        <v>Air Pollution</v>
      </c>
      <c r="E315">
        <f>IF(AS315=TRUE, 1, 0)</f>
        <v>0</v>
      </c>
      <c r="F315">
        <f>IF(AT315=TRUE, 1, 0)</f>
        <v>0</v>
      </c>
      <c r="G315">
        <f>IF(AU315=TRUE, 1, 0)</f>
        <v>1</v>
      </c>
      <c r="H315">
        <f>IF(AV315=TRUE, 1, 0)</f>
        <v>0</v>
      </c>
      <c r="I315">
        <f>IF(AW315=TRUE, 1, 0)</f>
        <v>1</v>
      </c>
      <c r="J315">
        <f>IF(AX315=TRUE, 1, 0)</f>
        <v>0</v>
      </c>
      <c r="K315">
        <f>IF(AY315=TRUE, 1, 0)</f>
        <v>0</v>
      </c>
      <c r="L315">
        <f>IF(AZ315=TRUE, 1, 0)</f>
        <v>0</v>
      </c>
      <c r="M315">
        <f>IF(BA315=TRUE, 1, 0)</f>
        <v>1</v>
      </c>
      <c r="N315">
        <f>IF(BB315=TRUE, 1, 0)</f>
        <v>1</v>
      </c>
      <c r="O315">
        <f>IF(BC315=TRUE, 1, 0)</f>
        <v>0</v>
      </c>
      <c r="P315">
        <f>IF(BD315=TRUE, 1, 0)</f>
        <v>0</v>
      </c>
      <c r="Q315">
        <v>2.9732352354693461</v>
      </c>
      <c r="R315">
        <v>0.43819380075491227</v>
      </c>
      <c r="S315">
        <v>8.3247780486093887</v>
      </c>
      <c r="T315">
        <v>0.83755834604809798</v>
      </c>
      <c r="U315">
        <v>35.264895756528738</v>
      </c>
      <c r="V315">
        <v>0.79259453231940413</v>
      </c>
      <c r="W315">
        <v>53.437090959392528</v>
      </c>
      <c r="X315">
        <v>1.2321573527046881</v>
      </c>
      <c r="Y315">
        <v>2.4926834045608941</v>
      </c>
      <c r="Z315">
        <v>0.42517723371400812</v>
      </c>
      <c r="AA315">
        <v>4.8352669384751588</v>
      </c>
      <c r="AB315">
        <v>0.72555442357716493</v>
      </c>
      <c r="AC315">
        <v>33.226520049850947</v>
      </c>
      <c r="AD315">
        <v>1.1443188714033956</v>
      </c>
      <c r="AE315">
        <v>59.445529607112988</v>
      </c>
      <c r="AF315">
        <v>1.3540042636869452</v>
      </c>
      <c r="AG315">
        <v>-0.48055183090845199</v>
      </c>
      <c r="AH315">
        <v>0.63699210103276827</v>
      </c>
      <c r="AI315">
        <v>0.45060436926173053</v>
      </c>
      <c r="AJ315">
        <v>-3.48951111013423</v>
      </c>
      <c r="AK315">
        <v>1.1235229469918895</v>
      </c>
      <c r="AL315">
        <v>1.8972301836960093E-3</v>
      </c>
      <c r="AM315">
        <v>-2.0383757066777903</v>
      </c>
      <c r="AN315">
        <v>1.412425753121437</v>
      </c>
      <c r="AO315">
        <v>0.14897154492123882</v>
      </c>
      <c r="AP315">
        <v>6.0084386477204603</v>
      </c>
      <c r="AQ315">
        <v>1.8972368325178373</v>
      </c>
      <c r="AR315">
        <v>1.5405114093890648E-3</v>
      </c>
      <c r="AS315" t="b">
        <f>IF(ISBLANK(AI315),"N/A",AND(IF(AG315&gt;0,TRUE,FALSE),IF(AI315&lt;0.05,TRUE,FALSE)))</f>
        <v>0</v>
      </c>
      <c r="AT315" t="b">
        <f>IF(ISBLANK(AI315),"N/A",AND(IF(AG315&lt;0,TRUE,FALSE),IF(AI315&lt;0.05,TRUE,FALSE)))</f>
        <v>0</v>
      </c>
      <c r="AU315" t="b">
        <f>IF(ISBLANK(AI315),"N/A",AI315&gt;0.05)</f>
        <v>1</v>
      </c>
      <c r="AV315" t="b">
        <f>IF(ISBLANK(AL315),"N/A",AND(IF(AJ315&gt;0,TRUE,FALSE),IF(AL315&lt;0.05,TRUE,FALSE)))</f>
        <v>0</v>
      </c>
      <c r="AW315" t="b">
        <f>IF(ISBLANK(AL315),"N/A",AND(IF(AJ315&lt;0,TRUE,FALSE),IF(AL315&lt;0.05,TRUE,FALSE)))</f>
        <v>1</v>
      </c>
      <c r="AX315" t="b">
        <f>IF(ISBLANK(AL315),"N/A",AL315&gt;0.05)</f>
        <v>0</v>
      </c>
      <c r="AY315" t="b">
        <f>IF(ISBLANK(AO315),"N/A",AND(IF(AM315&gt;0,TRUE,FALSE),IF(AO315&lt;0.05,TRUE,FALSE)))</f>
        <v>0</v>
      </c>
      <c r="AZ315" t="b">
        <f>IF(ISBLANK(AO315),"N/A",AND(IF(AM315&lt;0,TRUE,FALSE),IF(AO315&lt;0.05,TRUE,FALSE)))</f>
        <v>0</v>
      </c>
      <c r="BA315" t="b">
        <f>IF(ISBLANK(AO315),"N/A",AO315&gt;0.05)</f>
        <v>1</v>
      </c>
      <c r="BB315" t="b">
        <f>IF(ISBLANK(AR315),"N/A",AND(IF(AP315&gt;0,TRUE,FALSE),IF(AR315&lt;0.05,TRUE,FALSE)))</f>
        <v>1</v>
      </c>
      <c r="BC315" t="b">
        <f>IF(ISBLANK(AR315),"N/A",AND(IF(AP315&lt;0,TRUE,FALSE),IF(AR315&lt;0.05,TRUE,FALSE)))</f>
        <v>0</v>
      </c>
      <c r="BD315" t="b">
        <f>IF(ISBLANK(AR315),"N/A",AR315&gt;0.05)</f>
        <v>0</v>
      </c>
    </row>
    <row r="316" spans="1:56" x14ac:dyDescent="0.25">
      <c r="A316" t="str">
        <f>INDEX('Country and Variable Crosswalk'!B:B, MATCH('Urban Science Awareness 2015'!B316, 'Country and Variable Crosswalk'!A:A, 0))</f>
        <v>HKG</v>
      </c>
      <c r="B316" s="1">
        <v>344</v>
      </c>
      <c r="C316" t="s">
        <v>291</v>
      </c>
      <c r="D316" t="str">
        <f>INDEX('Country and Variable Crosswalk'!P:P, MATCH('Urban Science Awareness 2015'!C316, 'Country and Variable Crosswalk'!O:O, 0))</f>
        <v>Air Pollution</v>
      </c>
      <c r="E316">
        <f>IF(AS316=TRUE, 1, 0)</f>
        <v>0</v>
      </c>
      <c r="F316">
        <f>IF(AT316=TRUE, 1, 0)</f>
        <v>0</v>
      </c>
      <c r="G316">
        <f>IF(AU316=TRUE, 1, 0)</f>
        <v>0</v>
      </c>
      <c r="H316">
        <f>IF(AV316=TRUE, 1, 0)</f>
        <v>0</v>
      </c>
      <c r="I316">
        <f>IF(AW316=TRUE, 1, 0)</f>
        <v>0</v>
      </c>
      <c r="J316">
        <f>IF(AX316=TRUE, 1, 0)</f>
        <v>0</v>
      </c>
      <c r="K316">
        <f>IF(AY316=TRUE, 1, 0)</f>
        <v>0</v>
      </c>
      <c r="L316">
        <f>IF(AZ316=TRUE, 1, 0)</f>
        <v>0</v>
      </c>
      <c r="M316">
        <f>IF(BA316=TRUE, 1, 0)</f>
        <v>0</v>
      </c>
      <c r="N316">
        <f>IF(BB316=TRUE, 1, 0)</f>
        <v>0</v>
      </c>
      <c r="O316">
        <f>IF(BC316=TRUE, 1, 0)</f>
        <v>0</v>
      </c>
      <c r="P316">
        <f>IF(BD316=TRUE, 1, 0)</f>
        <v>0</v>
      </c>
      <c r="Q316">
        <v>0</v>
      </c>
      <c r="S316">
        <v>0</v>
      </c>
      <c r="U316">
        <v>0</v>
      </c>
      <c r="W316">
        <v>0</v>
      </c>
      <c r="Y316">
        <v>2.1473033568534658</v>
      </c>
      <c r="Z316">
        <v>0.22688031284489907</v>
      </c>
      <c r="AA316">
        <v>6.3102318693328749</v>
      </c>
      <c r="AB316">
        <v>0.41066344933872734</v>
      </c>
      <c r="AC316">
        <v>56.73301690213782</v>
      </c>
      <c r="AD316">
        <v>1.1077959552451897</v>
      </c>
      <c r="AE316">
        <v>34.809447871675843</v>
      </c>
      <c r="AF316">
        <v>0.97651982444428775</v>
      </c>
      <c r="AG316">
        <v>0</v>
      </c>
      <c r="AJ316">
        <v>0</v>
      </c>
      <c r="AM316">
        <v>0</v>
      </c>
      <c r="AP316">
        <v>0</v>
      </c>
      <c r="AS316" t="str">
        <f>IF(ISBLANK(AI316),"N/A",AND(IF(AG316&gt;0,TRUE,FALSE),IF(AI316&lt;0.05,TRUE,FALSE)))</f>
        <v>N/A</v>
      </c>
      <c r="AT316" t="str">
        <f>IF(ISBLANK(AI316),"N/A",AND(IF(AG316&lt;0,TRUE,FALSE),IF(AI316&lt;0.05,TRUE,FALSE)))</f>
        <v>N/A</v>
      </c>
      <c r="AU316" t="str">
        <f>IF(ISBLANK(AI316),"N/A",AI316&gt;0.05)</f>
        <v>N/A</v>
      </c>
      <c r="AV316" t="str">
        <f>IF(ISBLANK(AL316),"N/A",AND(IF(AJ316&gt;0,TRUE,FALSE),IF(AL316&lt;0.05,TRUE,FALSE)))</f>
        <v>N/A</v>
      </c>
      <c r="AW316" t="str">
        <f>IF(ISBLANK(AL316),"N/A",AND(IF(AJ316&lt;0,TRUE,FALSE),IF(AL316&lt;0.05,TRUE,FALSE)))</f>
        <v>N/A</v>
      </c>
      <c r="AX316" t="str">
        <f>IF(ISBLANK(AL316),"N/A",AL316&gt;0.05)</f>
        <v>N/A</v>
      </c>
      <c r="AY316" t="str">
        <f>IF(ISBLANK(AO316),"N/A",AND(IF(AM316&gt;0,TRUE,FALSE),IF(AO316&lt;0.05,TRUE,FALSE)))</f>
        <v>N/A</v>
      </c>
      <c r="AZ316" t="str">
        <f>IF(ISBLANK(AO316),"N/A",AND(IF(AM316&lt;0,TRUE,FALSE),IF(AO316&lt;0.05,TRUE,FALSE)))</f>
        <v>N/A</v>
      </c>
      <c r="BA316" t="str">
        <f>IF(ISBLANK(AO316),"N/A",AO316&gt;0.05)</f>
        <v>N/A</v>
      </c>
      <c r="BB316" t="str">
        <f>IF(ISBLANK(AR316),"N/A",AND(IF(AP316&gt;0,TRUE,FALSE),IF(AR316&lt;0.05,TRUE,FALSE)))</f>
        <v>N/A</v>
      </c>
      <c r="BC316" t="str">
        <f>IF(ISBLANK(AR316),"N/A",AND(IF(AP316&lt;0,TRUE,FALSE),IF(AR316&lt;0.05,TRUE,FALSE)))</f>
        <v>N/A</v>
      </c>
      <c r="BD316" t="str">
        <f>IF(ISBLANK(AR316),"N/A",AR316&gt;0.05)</f>
        <v>N/A</v>
      </c>
    </row>
    <row r="317" spans="1:56" x14ac:dyDescent="0.25">
      <c r="A317" t="str">
        <f>INDEX('Country and Variable Crosswalk'!B:B, MATCH('Urban Science Awareness 2015'!B317, 'Country and Variable Crosswalk'!A:A, 0))</f>
        <v>HUN</v>
      </c>
      <c r="B317" s="1">
        <v>348</v>
      </c>
      <c r="C317" t="s">
        <v>291</v>
      </c>
      <c r="D317" t="str">
        <f>INDEX('Country and Variable Crosswalk'!P:P, MATCH('Urban Science Awareness 2015'!C317, 'Country and Variable Crosswalk'!O:O, 0))</f>
        <v>Air Pollution</v>
      </c>
      <c r="E317">
        <f>IF(AS317=TRUE, 1, 0)</f>
        <v>0</v>
      </c>
      <c r="F317">
        <f>IF(AT317=TRUE, 1, 0)</f>
        <v>1</v>
      </c>
      <c r="G317">
        <f>IF(AU317=TRUE, 1, 0)</f>
        <v>0</v>
      </c>
      <c r="H317">
        <f>IF(AV317=TRUE, 1, 0)</f>
        <v>0</v>
      </c>
      <c r="I317">
        <f>IF(AW317=TRUE, 1, 0)</f>
        <v>1</v>
      </c>
      <c r="J317">
        <f>IF(AX317=TRUE, 1, 0)</f>
        <v>0</v>
      </c>
      <c r="K317">
        <f>IF(AY317=TRUE, 1, 0)</f>
        <v>0</v>
      </c>
      <c r="L317">
        <f>IF(AZ317=TRUE, 1, 0)</f>
        <v>0</v>
      </c>
      <c r="M317">
        <f>IF(BA317=TRUE, 1, 0)</f>
        <v>1</v>
      </c>
      <c r="N317">
        <f>IF(BB317=TRUE, 1, 0)</f>
        <v>0</v>
      </c>
      <c r="O317">
        <f>IF(BC317=TRUE, 1, 0)</f>
        <v>0</v>
      </c>
      <c r="P317">
        <f>IF(BD317=TRUE, 1, 0)</f>
        <v>1</v>
      </c>
      <c r="Q317">
        <v>4.2945561241778307</v>
      </c>
      <c r="R317">
        <v>0.63394187676649683</v>
      </c>
      <c r="S317">
        <v>10.64890519992384</v>
      </c>
      <c r="T317">
        <v>0.8114943721613016</v>
      </c>
      <c r="U317">
        <v>44.484318988996499</v>
      </c>
      <c r="V317">
        <v>0.90771265096017539</v>
      </c>
      <c r="W317">
        <v>40.572219686901832</v>
      </c>
      <c r="X317">
        <v>1.367209916750413</v>
      </c>
      <c r="Y317">
        <v>1.93982307490113</v>
      </c>
      <c r="Z317">
        <v>0.36653929362617327</v>
      </c>
      <c r="AA317">
        <v>8.1659002738064359</v>
      </c>
      <c r="AB317">
        <v>0.88094741122607867</v>
      </c>
      <c r="AC317">
        <v>45.004955952804139</v>
      </c>
      <c r="AD317">
        <v>1.3668250981166172</v>
      </c>
      <c r="AE317">
        <v>44.889320698488291</v>
      </c>
      <c r="AF317">
        <v>1.6785648025890278</v>
      </c>
      <c r="AG317">
        <v>-2.3547330492767005</v>
      </c>
      <c r="AH317">
        <v>0.7301859520522157</v>
      </c>
      <c r="AI317">
        <v>1.2604297953360121E-3</v>
      </c>
      <c r="AJ317">
        <v>-2.4830049261174043</v>
      </c>
      <c r="AK317">
        <v>1.2327796502913522</v>
      </c>
      <c r="AL317">
        <v>4.3993634659256729E-2</v>
      </c>
      <c r="AM317">
        <v>0.52063696380763957</v>
      </c>
      <c r="AN317">
        <v>1.614973653023779</v>
      </c>
      <c r="AO317">
        <v>0.74716400945733552</v>
      </c>
      <c r="AP317">
        <v>4.317101011586459</v>
      </c>
      <c r="AQ317">
        <v>2.2734081471354588</v>
      </c>
      <c r="AR317">
        <v>5.7570320967211069E-2</v>
      </c>
      <c r="AS317" t="b">
        <f>IF(ISBLANK(AI317),"N/A",AND(IF(AG317&gt;0,TRUE,FALSE),IF(AI317&lt;0.05,TRUE,FALSE)))</f>
        <v>0</v>
      </c>
      <c r="AT317" t="b">
        <f>IF(ISBLANK(AI317),"N/A",AND(IF(AG317&lt;0,TRUE,FALSE),IF(AI317&lt;0.05,TRUE,FALSE)))</f>
        <v>1</v>
      </c>
      <c r="AU317" t="b">
        <f>IF(ISBLANK(AI317),"N/A",AI317&gt;0.05)</f>
        <v>0</v>
      </c>
      <c r="AV317" t="b">
        <f>IF(ISBLANK(AL317),"N/A",AND(IF(AJ317&gt;0,TRUE,FALSE),IF(AL317&lt;0.05,TRUE,FALSE)))</f>
        <v>0</v>
      </c>
      <c r="AW317" t="b">
        <f>IF(ISBLANK(AL317),"N/A",AND(IF(AJ317&lt;0,TRUE,FALSE),IF(AL317&lt;0.05,TRUE,FALSE)))</f>
        <v>1</v>
      </c>
      <c r="AX317" t="b">
        <f>IF(ISBLANK(AL317),"N/A",AL317&gt;0.05)</f>
        <v>0</v>
      </c>
      <c r="AY317" t="b">
        <f>IF(ISBLANK(AO317),"N/A",AND(IF(AM317&gt;0,TRUE,FALSE),IF(AO317&lt;0.05,TRUE,FALSE)))</f>
        <v>0</v>
      </c>
      <c r="AZ317" t="b">
        <f>IF(ISBLANK(AO317),"N/A",AND(IF(AM317&lt;0,TRUE,FALSE),IF(AO317&lt;0.05,TRUE,FALSE)))</f>
        <v>0</v>
      </c>
      <c r="BA317" t="b">
        <f>IF(ISBLANK(AO317),"N/A",AO317&gt;0.05)</f>
        <v>1</v>
      </c>
      <c r="BB317" t="b">
        <f>IF(ISBLANK(AR317),"N/A",AND(IF(AP317&gt;0,TRUE,FALSE),IF(AR317&lt;0.05,TRUE,FALSE)))</f>
        <v>0</v>
      </c>
      <c r="BC317" t="b">
        <f>IF(ISBLANK(AR317),"N/A",AND(IF(AP317&lt;0,TRUE,FALSE),IF(AR317&lt;0.05,TRUE,FALSE)))</f>
        <v>0</v>
      </c>
      <c r="BD317" t="b">
        <f>IF(ISBLANK(AR317),"N/A",AR317&gt;0.05)</f>
        <v>1</v>
      </c>
    </row>
    <row r="318" spans="1:56" x14ac:dyDescent="0.25">
      <c r="A318" t="str">
        <f>INDEX('Country and Variable Crosswalk'!B:B, MATCH('Urban Science Awareness 2015'!B318, 'Country and Variable Crosswalk'!A:A, 0))</f>
        <v>ISL</v>
      </c>
      <c r="B318" s="1">
        <v>352</v>
      </c>
      <c r="C318" t="s">
        <v>291</v>
      </c>
      <c r="D318" t="str">
        <f>INDEX('Country and Variable Crosswalk'!P:P, MATCH('Urban Science Awareness 2015'!C318, 'Country and Variable Crosswalk'!O:O, 0))</f>
        <v>Air Pollution</v>
      </c>
      <c r="E318">
        <f>IF(AS318=TRUE, 1, 0)</f>
        <v>0</v>
      </c>
      <c r="F318">
        <f>IF(AT318=TRUE, 1, 0)</f>
        <v>0</v>
      </c>
      <c r="G318">
        <f>IF(AU318=TRUE, 1, 0)</f>
        <v>0</v>
      </c>
      <c r="H318">
        <f>IF(AV318=TRUE, 1, 0)</f>
        <v>0</v>
      </c>
      <c r="I318">
        <f>IF(AW318=TRUE, 1, 0)</f>
        <v>0</v>
      </c>
      <c r="J318">
        <f>IF(AX318=TRUE, 1, 0)</f>
        <v>1</v>
      </c>
      <c r="K318">
        <f>IF(AY318=TRUE, 1, 0)</f>
        <v>0</v>
      </c>
      <c r="L318">
        <f>IF(AZ318=TRUE, 1, 0)</f>
        <v>0</v>
      </c>
      <c r="M318">
        <f>IF(BA318=TRUE, 1, 0)</f>
        <v>1</v>
      </c>
      <c r="N318">
        <f>IF(BB318=TRUE, 1, 0)</f>
        <v>1</v>
      </c>
      <c r="O318">
        <f>IF(BC318=TRUE, 1, 0)</f>
        <v>0</v>
      </c>
      <c r="P318">
        <f>IF(BD318=TRUE, 1, 0)</f>
        <v>0</v>
      </c>
      <c r="Q318">
        <v>3.8458521142984359</v>
      </c>
      <c r="R318">
        <v>0.4125945140748622</v>
      </c>
      <c r="S318">
        <v>18.147111323110821</v>
      </c>
      <c r="T318">
        <v>0.75783371330640337</v>
      </c>
      <c r="U318">
        <v>45.663029420767373</v>
      </c>
      <c r="V318">
        <v>1.0953617971843574</v>
      </c>
      <c r="W318">
        <v>32.34400714182339</v>
      </c>
      <c r="X318">
        <v>0.86601611402927114</v>
      </c>
      <c r="Y318">
        <v>0</v>
      </c>
      <c r="AA318">
        <v>15.43643523774089</v>
      </c>
      <c r="AB318">
        <v>1.2510747407584188</v>
      </c>
      <c r="AC318">
        <v>43.796878591773201</v>
      </c>
      <c r="AD318">
        <v>1.3710049862568419</v>
      </c>
      <c r="AE318">
        <v>38.386931546272137</v>
      </c>
      <c r="AF318">
        <v>1.4041902965711492</v>
      </c>
      <c r="AG318">
        <v>0</v>
      </c>
      <c r="AJ318">
        <v>-2.710676085369931</v>
      </c>
      <c r="AK318">
        <v>1.4454347574031265</v>
      </c>
      <c r="AL318">
        <v>6.0746490012171792E-2</v>
      </c>
      <c r="AM318">
        <v>-1.8661508289941722</v>
      </c>
      <c r="AN318">
        <v>1.7445720081908278</v>
      </c>
      <c r="AO318">
        <v>0.28475897288490237</v>
      </c>
      <c r="AP318">
        <v>6.0429244044487476</v>
      </c>
      <c r="AQ318">
        <v>1.7289898142743485</v>
      </c>
      <c r="AR318">
        <v>4.7395389873799895E-4</v>
      </c>
      <c r="AS318" t="str">
        <f>IF(ISBLANK(AI318),"N/A",AND(IF(AG318&gt;0,TRUE,FALSE),IF(AI318&lt;0.05,TRUE,FALSE)))</f>
        <v>N/A</v>
      </c>
      <c r="AT318" t="str">
        <f>IF(ISBLANK(AI318),"N/A",AND(IF(AG318&lt;0,TRUE,FALSE),IF(AI318&lt;0.05,TRUE,FALSE)))</f>
        <v>N/A</v>
      </c>
      <c r="AU318" t="str">
        <f>IF(ISBLANK(AI318),"N/A",AI318&gt;0.05)</f>
        <v>N/A</v>
      </c>
      <c r="AV318" t="b">
        <f>IF(ISBLANK(AL318),"N/A",AND(IF(AJ318&gt;0,TRUE,FALSE),IF(AL318&lt;0.05,TRUE,FALSE)))</f>
        <v>0</v>
      </c>
      <c r="AW318" t="b">
        <f>IF(ISBLANK(AL318),"N/A",AND(IF(AJ318&lt;0,TRUE,FALSE),IF(AL318&lt;0.05,TRUE,FALSE)))</f>
        <v>0</v>
      </c>
      <c r="AX318" t="b">
        <f>IF(ISBLANK(AL318),"N/A",AL318&gt;0.05)</f>
        <v>1</v>
      </c>
      <c r="AY318" t="b">
        <f>IF(ISBLANK(AO318),"N/A",AND(IF(AM318&gt;0,TRUE,FALSE),IF(AO318&lt;0.05,TRUE,FALSE)))</f>
        <v>0</v>
      </c>
      <c r="AZ318" t="b">
        <f>IF(ISBLANK(AO318),"N/A",AND(IF(AM318&lt;0,TRUE,FALSE),IF(AO318&lt;0.05,TRUE,FALSE)))</f>
        <v>0</v>
      </c>
      <c r="BA318" t="b">
        <f>IF(ISBLANK(AO318),"N/A",AO318&gt;0.05)</f>
        <v>1</v>
      </c>
      <c r="BB318" t="b">
        <f>IF(ISBLANK(AR318),"N/A",AND(IF(AP318&gt;0,TRUE,FALSE),IF(AR318&lt;0.05,TRUE,FALSE)))</f>
        <v>1</v>
      </c>
      <c r="BC318" t="b">
        <f>IF(ISBLANK(AR318),"N/A",AND(IF(AP318&lt;0,TRUE,FALSE),IF(AR318&lt;0.05,TRUE,FALSE)))</f>
        <v>0</v>
      </c>
      <c r="BD318" t="b">
        <f>IF(ISBLANK(AR318),"N/A",AR318&gt;0.05)</f>
        <v>0</v>
      </c>
    </row>
    <row r="319" spans="1:56" x14ac:dyDescent="0.25">
      <c r="A319" t="str">
        <f>INDEX('Country and Variable Crosswalk'!B:B, MATCH('Urban Science Awareness 2015'!B319, 'Country and Variable Crosswalk'!A:A, 0))</f>
        <v>IDN</v>
      </c>
      <c r="B319" s="1">
        <v>360</v>
      </c>
      <c r="C319" t="s">
        <v>291</v>
      </c>
      <c r="D319" t="str">
        <f>INDEX('Country and Variable Crosswalk'!P:P, MATCH('Urban Science Awareness 2015'!C319, 'Country and Variable Crosswalk'!O:O, 0))</f>
        <v>Air Pollution</v>
      </c>
      <c r="E319">
        <f>IF(AS319=TRUE, 1, 0)</f>
        <v>0</v>
      </c>
      <c r="F319">
        <f>IF(AT319=TRUE, 1, 0)</f>
        <v>0</v>
      </c>
      <c r="G319">
        <f>IF(AU319=TRUE, 1, 0)</f>
        <v>1</v>
      </c>
      <c r="H319">
        <f>IF(AV319=TRUE, 1, 0)</f>
        <v>0</v>
      </c>
      <c r="I319">
        <f>IF(AW319=TRUE, 1, 0)</f>
        <v>1</v>
      </c>
      <c r="J319">
        <f>IF(AX319=TRUE, 1, 0)</f>
        <v>0</v>
      </c>
      <c r="K319">
        <f>IF(AY319=TRUE, 1, 0)</f>
        <v>0</v>
      </c>
      <c r="L319">
        <f>IF(AZ319=TRUE, 1, 0)</f>
        <v>0</v>
      </c>
      <c r="M319">
        <f>IF(BA319=TRUE, 1, 0)</f>
        <v>1</v>
      </c>
      <c r="N319">
        <f>IF(BB319=TRUE, 1, 0)</f>
        <v>1</v>
      </c>
      <c r="O319">
        <f>IF(BC319=TRUE, 1, 0)</f>
        <v>0</v>
      </c>
      <c r="P319">
        <f>IF(BD319=TRUE, 1, 0)</f>
        <v>0</v>
      </c>
      <c r="Q319">
        <v>5.0849205170410672</v>
      </c>
      <c r="R319">
        <v>0.45010545666981339</v>
      </c>
      <c r="S319">
        <v>30.300551130368849</v>
      </c>
      <c r="T319">
        <v>1.3432254531668271</v>
      </c>
      <c r="U319">
        <v>41.050725676752698</v>
      </c>
      <c r="V319">
        <v>1.1499587206883959</v>
      </c>
      <c r="W319">
        <v>23.56380267583739</v>
      </c>
      <c r="X319">
        <v>1.0212922119763945</v>
      </c>
      <c r="Y319">
        <v>3.5034018028248362</v>
      </c>
      <c r="Z319">
        <v>0.79093769062703079</v>
      </c>
      <c r="AA319">
        <v>16.644041137106719</v>
      </c>
      <c r="AB319">
        <v>2.6587868547379787</v>
      </c>
      <c r="AC319">
        <v>44.621361053966289</v>
      </c>
      <c r="AD319">
        <v>1.7557458818915572</v>
      </c>
      <c r="AE319">
        <v>35.231196006102159</v>
      </c>
      <c r="AF319">
        <v>3.3113100337210661</v>
      </c>
      <c r="AG319">
        <v>-1.581518714216231</v>
      </c>
      <c r="AH319">
        <v>0.90706309974559862</v>
      </c>
      <c r="AI319">
        <v>8.1235886432272947E-2</v>
      </c>
      <c r="AJ319">
        <v>-13.65650999326213</v>
      </c>
      <c r="AK319">
        <v>3.1042343066821183</v>
      </c>
      <c r="AL319">
        <v>1.0859222791713909E-5</v>
      </c>
      <c r="AM319">
        <v>3.5706353772135913</v>
      </c>
      <c r="AN319">
        <v>2.1459643458052242</v>
      </c>
      <c r="AO319">
        <v>9.6135646792382581E-2</v>
      </c>
      <c r="AP319">
        <v>11.667393330264769</v>
      </c>
      <c r="AQ319">
        <v>3.6589923065046102</v>
      </c>
      <c r="AR319">
        <v>1.4291889753542343E-3</v>
      </c>
      <c r="AS319" t="b">
        <f>IF(ISBLANK(AI319),"N/A",AND(IF(AG319&gt;0,TRUE,FALSE),IF(AI319&lt;0.05,TRUE,FALSE)))</f>
        <v>0</v>
      </c>
      <c r="AT319" t="b">
        <f>IF(ISBLANK(AI319),"N/A",AND(IF(AG319&lt;0,TRUE,FALSE),IF(AI319&lt;0.05,TRUE,FALSE)))</f>
        <v>0</v>
      </c>
      <c r="AU319" t="b">
        <f>IF(ISBLANK(AI319),"N/A",AI319&gt;0.05)</f>
        <v>1</v>
      </c>
      <c r="AV319" t="b">
        <f>IF(ISBLANK(AL319),"N/A",AND(IF(AJ319&gt;0,TRUE,FALSE),IF(AL319&lt;0.05,TRUE,FALSE)))</f>
        <v>0</v>
      </c>
      <c r="AW319" t="b">
        <f>IF(ISBLANK(AL319),"N/A",AND(IF(AJ319&lt;0,TRUE,FALSE),IF(AL319&lt;0.05,TRUE,FALSE)))</f>
        <v>1</v>
      </c>
      <c r="AX319" t="b">
        <f>IF(ISBLANK(AL319),"N/A",AL319&gt;0.05)</f>
        <v>0</v>
      </c>
      <c r="AY319" t="b">
        <f>IF(ISBLANK(AO319),"N/A",AND(IF(AM319&gt;0,TRUE,FALSE),IF(AO319&lt;0.05,TRUE,FALSE)))</f>
        <v>0</v>
      </c>
      <c r="AZ319" t="b">
        <f>IF(ISBLANK(AO319),"N/A",AND(IF(AM319&lt;0,TRUE,FALSE),IF(AO319&lt;0.05,TRUE,FALSE)))</f>
        <v>0</v>
      </c>
      <c r="BA319" t="b">
        <f>IF(ISBLANK(AO319),"N/A",AO319&gt;0.05)</f>
        <v>1</v>
      </c>
      <c r="BB319" t="b">
        <f>IF(ISBLANK(AR319),"N/A",AND(IF(AP319&gt;0,TRUE,FALSE),IF(AR319&lt;0.05,TRUE,FALSE)))</f>
        <v>1</v>
      </c>
      <c r="BC319" t="b">
        <f>IF(ISBLANK(AR319),"N/A",AND(IF(AP319&lt;0,TRUE,FALSE),IF(AR319&lt;0.05,TRUE,FALSE)))</f>
        <v>0</v>
      </c>
      <c r="BD319" t="b">
        <f>IF(ISBLANK(AR319),"N/A",AR319&gt;0.05)</f>
        <v>0</v>
      </c>
    </row>
    <row r="320" spans="1:56" x14ac:dyDescent="0.25">
      <c r="A320" t="str">
        <f>INDEX('Country and Variable Crosswalk'!B:B, MATCH('Urban Science Awareness 2015'!B320, 'Country and Variable Crosswalk'!A:A, 0))</f>
        <v>IRL</v>
      </c>
      <c r="B320" s="1">
        <v>372</v>
      </c>
      <c r="C320" t="s">
        <v>291</v>
      </c>
      <c r="D320" t="str">
        <f>INDEX('Country and Variable Crosswalk'!P:P, MATCH('Urban Science Awareness 2015'!C320, 'Country and Variable Crosswalk'!O:O, 0))</f>
        <v>Air Pollution</v>
      </c>
      <c r="E320">
        <f>IF(AS320=TRUE, 1, 0)</f>
        <v>0</v>
      </c>
      <c r="F320">
        <f>IF(AT320=TRUE, 1, 0)</f>
        <v>0</v>
      </c>
      <c r="G320">
        <f>IF(AU320=TRUE, 1, 0)</f>
        <v>0</v>
      </c>
      <c r="H320">
        <f>IF(AV320=TRUE, 1, 0)</f>
        <v>0</v>
      </c>
      <c r="I320">
        <f>IF(AW320=TRUE, 1, 0)</f>
        <v>0</v>
      </c>
      <c r="J320">
        <f>IF(AX320=TRUE, 1, 0)</f>
        <v>1</v>
      </c>
      <c r="K320">
        <f>IF(AY320=TRUE, 1, 0)</f>
        <v>0</v>
      </c>
      <c r="L320">
        <f>IF(AZ320=TRUE, 1, 0)</f>
        <v>0</v>
      </c>
      <c r="M320">
        <f>IF(BA320=TRUE, 1, 0)</f>
        <v>1</v>
      </c>
      <c r="N320">
        <f>IF(BB320=TRUE, 1, 0)</f>
        <v>0</v>
      </c>
      <c r="O320">
        <f>IF(BC320=TRUE, 1, 0)</f>
        <v>0</v>
      </c>
      <c r="P320">
        <f>IF(BD320=TRUE, 1, 0)</f>
        <v>1</v>
      </c>
      <c r="Q320">
        <v>1.525581400543409</v>
      </c>
      <c r="R320">
        <v>0.22235584313323548</v>
      </c>
      <c r="S320">
        <v>10.8146343508587</v>
      </c>
      <c r="T320">
        <v>0.59748213879762402</v>
      </c>
      <c r="U320">
        <v>40.258109321807353</v>
      </c>
      <c r="V320">
        <v>0.84525593151337119</v>
      </c>
      <c r="W320">
        <v>47.401674926790548</v>
      </c>
      <c r="X320">
        <v>0.98065772923424865</v>
      </c>
      <c r="Y320">
        <v>0</v>
      </c>
      <c r="AA320">
        <v>9.6834459051267512</v>
      </c>
      <c r="AB320">
        <v>0.88747452744082522</v>
      </c>
      <c r="AC320">
        <v>40.58274051595599</v>
      </c>
      <c r="AD320">
        <v>1.4851322457548541</v>
      </c>
      <c r="AE320">
        <v>48.155198335971093</v>
      </c>
      <c r="AF320">
        <v>1.4939042161525555</v>
      </c>
      <c r="AG320">
        <v>0</v>
      </c>
      <c r="AJ320">
        <v>-1.131188445731949</v>
      </c>
      <c r="AK320">
        <v>1.0079395097735344</v>
      </c>
      <c r="AL320">
        <v>0.26174421140618598</v>
      </c>
      <c r="AM320">
        <v>0.32463119414863684</v>
      </c>
      <c r="AN320">
        <v>1.6548270392852591</v>
      </c>
      <c r="AO320">
        <v>0.84447532344856413</v>
      </c>
      <c r="AP320">
        <v>0.75352340918054495</v>
      </c>
      <c r="AQ320">
        <v>1.8050254779476687</v>
      </c>
      <c r="AR320">
        <v>0.67634299991696767</v>
      </c>
      <c r="AS320" t="str">
        <f>IF(ISBLANK(AI320),"N/A",AND(IF(AG320&gt;0,TRUE,FALSE),IF(AI320&lt;0.05,TRUE,FALSE)))</f>
        <v>N/A</v>
      </c>
      <c r="AT320" t="str">
        <f>IF(ISBLANK(AI320),"N/A",AND(IF(AG320&lt;0,TRUE,FALSE),IF(AI320&lt;0.05,TRUE,FALSE)))</f>
        <v>N/A</v>
      </c>
      <c r="AU320" t="str">
        <f>IF(ISBLANK(AI320),"N/A",AI320&gt;0.05)</f>
        <v>N/A</v>
      </c>
      <c r="AV320" t="b">
        <f>IF(ISBLANK(AL320),"N/A",AND(IF(AJ320&gt;0,TRUE,FALSE),IF(AL320&lt;0.05,TRUE,FALSE)))</f>
        <v>0</v>
      </c>
      <c r="AW320" t="b">
        <f>IF(ISBLANK(AL320),"N/A",AND(IF(AJ320&lt;0,TRUE,FALSE),IF(AL320&lt;0.05,TRUE,FALSE)))</f>
        <v>0</v>
      </c>
      <c r="AX320" t="b">
        <f>IF(ISBLANK(AL320),"N/A",AL320&gt;0.05)</f>
        <v>1</v>
      </c>
      <c r="AY320" t="b">
        <f>IF(ISBLANK(AO320),"N/A",AND(IF(AM320&gt;0,TRUE,FALSE),IF(AO320&lt;0.05,TRUE,FALSE)))</f>
        <v>0</v>
      </c>
      <c r="AZ320" t="b">
        <f>IF(ISBLANK(AO320),"N/A",AND(IF(AM320&lt;0,TRUE,FALSE),IF(AO320&lt;0.05,TRUE,FALSE)))</f>
        <v>0</v>
      </c>
      <c r="BA320" t="b">
        <f>IF(ISBLANK(AO320),"N/A",AO320&gt;0.05)</f>
        <v>1</v>
      </c>
      <c r="BB320" t="b">
        <f>IF(ISBLANK(AR320),"N/A",AND(IF(AP320&gt;0,TRUE,FALSE),IF(AR320&lt;0.05,TRUE,FALSE)))</f>
        <v>0</v>
      </c>
      <c r="BC320" t="b">
        <f>IF(ISBLANK(AR320),"N/A",AND(IF(AP320&lt;0,TRUE,FALSE),IF(AR320&lt;0.05,TRUE,FALSE)))</f>
        <v>0</v>
      </c>
      <c r="BD320" t="b">
        <f>IF(ISBLANK(AR320),"N/A",AR320&gt;0.05)</f>
        <v>1</v>
      </c>
    </row>
    <row r="321" spans="1:56" x14ac:dyDescent="0.25">
      <c r="A321" t="str">
        <f>INDEX('Country and Variable Crosswalk'!B:B, MATCH('Urban Science Awareness 2015'!B321, 'Country and Variable Crosswalk'!A:A, 0))</f>
        <v>ISR</v>
      </c>
      <c r="B321" s="1">
        <v>376</v>
      </c>
      <c r="C321" t="s">
        <v>291</v>
      </c>
      <c r="D321" t="str">
        <f>INDEX('Country and Variable Crosswalk'!P:P, MATCH('Urban Science Awareness 2015'!C321, 'Country and Variable Crosswalk'!O:O, 0))</f>
        <v>Air Pollution</v>
      </c>
      <c r="E321">
        <f>IF(AS321=TRUE, 1, 0)</f>
        <v>0</v>
      </c>
      <c r="F321">
        <f>IF(AT321=TRUE, 1, 0)</f>
        <v>0</v>
      </c>
      <c r="G321">
        <f>IF(AU321=TRUE, 1, 0)</f>
        <v>1</v>
      </c>
      <c r="H321">
        <f>IF(AV321=TRUE, 1, 0)</f>
        <v>0</v>
      </c>
      <c r="I321">
        <f>IF(AW321=TRUE, 1, 0)</f>
        <v>0</v>
      </c>
      <c r="J321">
        <f>IF(AX321=TRUE, 1, 0)</f>
        <v>1</v>
      </c>
      <c r="K321">
        <f>IF(AY321=TRUE, 1, 0)</f>
        <v>0</v>
      </c>
      <c r="L321">
        <f>IF(AZ321=TRUE, 1, 0)</f>
        <v>0</v>
      </c>
      <c r="M321">
        <f>IF(BA321=TRUE, 1, 0)</f>
        <v>1</v>
      </c>
      <c r="N321">
        <f>IF(BB321=TRUE, 1, 0)</f>
        <v>0</v>
      </c>
      <c r="O321">
        <f>IF(BC321=TRUE, 1, 0)</f>
        <v>0</v>
      </c>
      <c r="P321">
        <f>IF(BD321=TRUE, 1, 0)</f>
        <v>1</v>
      </c>
      <c r="Q321">
        <v>5.2657913431530297</v>
      </c>
      <c r="R321">
        <v>0.62379857516308457</v>
      </c>
      <c r="S321">
        <v>13.88294588993867</v>
      </c>
      <c r="T321">
        <v>0.76520791894424722</v>
      </c>
      <c r="U321">
        <v>38.601731232316347</v>
      </c>
      <c r="V321">
        <v>1.0346528824551149</v>
      </c>
      <c r="W321">
        <v>42.249531534591952</v>
      </c>
      <c r="X321">
        <v>1.1137026348260295</v>
      </c>
      <c r="Y321">
        <v>5.1648258033598751</v>
      </c>
      <c r="Z321">
        <v>0.76879577568457924</v>
      </c>
      <c r="AA321">
        <v>11.718201979042419</v>
      </c>
      <c r="AB321">
        <v>0.89923707360443395</v>
      </c>
      <c r="AC321">
        <v>41.061288354902317</v>
      </c>
      <c r="AD321">
        <v>1.0479528177501587</v>
      </c>
      <c r="AE321">
        <v>42.055683862695403</v>
      </c>
      <c r="AF321">
        <v>1.2464720984216042</v>
      </c>
      <c r="AG321">
        <v>-0.10096553979315459</v>
      </c>
      <c r="AH321">
        <v>1.0090353021768981</v>
      </c>
      <c r="AI321">
        <v>0.92029553670040298</v>
      </c>
      <c r="AJ321">
        <v>-2.1647439108962505</v>
      </c>
      <c r="AK321">
        <v>1.186409293787674</v>
      </c>
      <c r="AL321">
        <v>6.8058675078713812E-2</v>
      </c>
      <c r="AM321">
        <v>2.45955712258597</v>
      </c>
      <c r="AN321">
        <v>1.5143227654456621</v>
      </c>
      <c r="AO321">
        <v>0.10433396398423977</v>
      </c>
      <c r="AP321">
        <v>-0.19384767189654895</v>
      </c>
      <c r="AQ321">
        <v>1.6641494901498637</v>
      </c>
      <c r="AR321">
        <v>0.90726854557715775</v>
      </c>
      <c r="AS321" t="b">
        <f>IF(ISBLANK(AI321),"N/A",AND(IF(AG321&gt;0,TRUE,FALSE),IF(AI321&lt;0.05,TRUE,FALSE)))</f>
        <v>0</v>
      </c>
      <c r="AT321" t="b">
        <f>IF(ISBLANK(AI321),"N/A",AND(IF(AG321&lt;0,TRUE,FALSE),IF(AI321&lt;0.05,TRUE,FALSE)))</f>
        <v>0</v>
      </c>
      <c r="AU321" t="b">
        <f>IF(ISBLANK(AI321),"N/A",AI321&gt;0.05)</f>
        <v>1</v>
      </c>
      <c r="AV321" t="b">
        <f>IF(ISBLANK(AL321),"N/A",AND(IF(AJ321&gt;0,TRUE,FALSE),IF(AL321&lt;0.05,TRUE,FALSE)))</f>
        <v>0</v>
      </c>
      <c r="AW321" t="b">
        <f>IF(ISBLANK(AL321),"N/A",AND(IF(AJ321&lt;0,TRUE,FALSE),IF(AL321&lt;0.05,TRUE,FALSE)))</f>
        <v>0</v>
      </c>
      <c r="AX321" t="b">
        <f>IF(ISBLANK(AL321),"N/A",AL321&gt;0.05)</f>
        <v>1</v>
      </c>
      <c r="AY321" t="b">
        <f>IF(ISBLANK(AO321),"N/A",AND(IF(AM321&gt;0,TRUE,FALSE),IF(AO321&lt;0.05,TRUE,FALSE)))</f>
        <v>0</v>
      </c>
      <c r="AZ321" t="b">
        <f>IF(ISBLANK(AO321),"N/A",AND(IF(AM321&lt;0,TRUE,FALSE),IF(AO321&lt;0.05,TRUE,FALSE)))</f>
        <v>0</v>
      </c>
      <c r="BA321" t="b">
        <f>IF(ISBLANK(AO321),"N/A",AO321&gt;0.05)</f>
        <v>1</v>
      </c>
      <c r="BB321" t="b">
        <f>IF(ISBLANK(AR321),"N/A",AND(IF(AP321&gt;0,TRUE,FALSE),IF(AR321&lt;0.05,TRUE,FALSE)))</f>
        <v>0</v>
      </c>
      <c r="BC321" t="b">
        <f>IF(ISBLANK(AR321),"N/A",AND(IF(AP321&lt;0,TRUE,FALSE),IF(AR321&lt;0.05,TRUE,FALSE)))</f>
        <v>0</v>
      </c>
      <c r="BD321" t="b">
        <f>IF(ISBLANK(AR321),"N/A",AR321&gt;0.05)</f>
        <v>1</v>
      </c>
    </row>
    <row r="322" spans="1:56" x14ac:dyDescent="0.25">
      <c r="A322" t="str">
        <f>INDEX('Country and Variable Crosswalk'!B:B, MATCH('Urban Science Awareness 2015'!B322, 'Country and Variable Crosswalk'!A:A, 0))</f>
        <v>ITA</v>
      </c>
      <c r="B322" s="1">
        <v>380</v>
      </c>
      <c r="C322" t="s">
        <v>291</v>
      </c>
      <c r="D322" t="str">
        <f>INDEX('Country and Variable Crosswalk'!P:P, MATCH('Urban Science Awareness 2015'!C322, 'Country and Variable Crosswalk'!O:O, 0))</f>
        <v>Air Pollution</v>
      </c>
      <c r="E322">
        <f>IF(AS322=TRUE, 1, 0)</f>
        <v>0</v>
      </c>
      <c r="F322">
        <f>IF(AT322=TRUE, 1, 0)</f>
        <v>1</v>
      </c>
      <c r="G322">
        <f>IF(AU322=TRUE, 1, 0)</f>
        <v>0</v>
      </c>
      <c r="H322">
        <f>IF(AV322=TRUE, 1, 0)</f>
        <v>0</v>
      </c>
      <c r="I322">
        <f>IF(AW322=TRUE, 1, 0)</f>
        <v>0</v>
      </c>
      <c r="J322">
        <f>IF(AX322=TRUE, 1, 0)</f>
        <v>1</v>
      </c>
      <c r="K322">
        <f>IF(AY322=TRUE, 1, 0)</f>
        <v>0</v>
      </c>
      <c r="L322">
        <f>IF(AZ322=TRUE, 1, 0)</f>
        <v>0</v>
      </c>
      <c r="M322">
        <f>IF(BA322=TRUE, 1, 0)</f>
        <v>1</v>
      </c>
      <c r="N322">
        <f>IF(BB322=TRUE, 1, 0)</f>
        <v>0</v>
      </c>
      <c r="O322">
        <f>IF(BC322=TRUE, 1, 0)</f>
        <v>0</v>
      </c>
      <c r="P322">
        <f>IF(BD322=TRUE, 1, 0)</f>
        <v>1</v>
      </c>
      <c r="Q322">
        <v>2.6716501749491588</v>
      </c>
      <c r="R322">
        <v>0.39391532088296105</v>
      </c>
      <c r="S322">
        <v>11.087182809815991</v>
      </c>
      <c r="T322">
        <v>0.71018720684039172</v>
      </c>
      <c r="U322">
        <v>54.034625129995931</v>
      </c>
      <c r="V322">
        <v>0.81844900247387375</v>
      </c>
      <c r="W322">
        <v>32.20654188523892</v>
      </c>
      <c r="X322">
        <v>0.95578441369733225</v>
      </c>
      <c r="Y322">
        <v>1.476235980539657</v>
      </c>
      <c r="Z322">
        <v>0.34176817747906363</v>
      </c>
      <c r="AA322">
        <v>9.4800217370666005</v>
      </c>
      <c r="AB322">
        <v>1.1852050976230184</v>
      </c>
      <c r="AC322">
        <v>53.865166139067099</v>
      </c>
      <c r="AD322">
        <v>1.4978328191531767</v>
      </c>
      <c r="AE322">
        <v>35.178576143326637</v>
      </c>
      <c r="AF322">
        <v>1.8448701649065771</v>
      </c>
      <c r="AG322">
        <v>-1.1954141944095018</v>
      </c>
      <c r="AH322">
        <v>0.53144700498800213</v>
      </c>
      <c r="AI322">
        <v>2.4489773665151579E-2</v>
      </c>
      <c r="AJ322">
        <v>-1.6071610727493901</v>
      </c>
      <c r="AK322">
        <v>1.3838496079386911</v>
      </c>
      <c r="AL322">
        <v>0.24549156541389019</v>
      </c>
      <c r="AM322">
        <v>-0.1694589909288311</v>
      </c>
      <c r="AN322">
        <v>1.7021458625307466</v>
      </c>
      <c r="AO322">
        <v>0.92069675368708304</v>
      </c>
      <c r="AP322">
        <v>2.9720342580877173</v>
      </c>
      <c r="AQ322">
        <v>2.174210846263672</v>
      </c>
      <c r="AR322">
        <v>0.1716414479760249</v>
      </c>
      <c r="AS322" t="b">
        <f>IF(ISBLANK(AI322),"N/A",AND(IF(AG322&gt;0,TRUE,FALSE),IF(AI322&lt;0.05,TRUE,FALSE)))</f>
        <v>0</v>
      </c>
      <c r="AT322" t="b">
        <f>IF(ISBLANK(AI322),"N/A",AND(IF(AG322&lt;0,TRUE,FALSE),IF(AI322&lt;0.05,TRUE,FALSE)))</f>
        <v>1</v>
      </c>
      <c r="AU322" t="b">
        <f>IF(ISBLANK(AI322),"N/A",AI322&gt;0.05)</f>
        <v>0</v>
      </c>
      <c r="AV322" t="b">
        <f>IF(ISBLANK(AL322),"N/A",AND(IF(AJ322&gt;0,TRUE,FALSE),IF(AL322&lt;0.05,TRUE,FALSE)))</f>
        <v>0</v>
      </c>
      <c r="AW322" t="b">
        <f>IF(ISBLANK(AL322),"N/A",AND(IF(AJ322&lt;0,TRUE,FALSE),IF(AL322&lt;0.05,TRUE,FALSE)))</f>
        <v>0</v>
      </c>
      <c r="AX322" t="b">
        <f>IF(ISBLANK(AL322),"N/A",AL322&gt;0.05)</f>
        <v>1</v>
      </c>
      <c r="AY322" t="b">
        <f>IF(ISBLANK(AO322),"N/A",AND(IF(AM322&gt;0,TRUE,FALSE),IF(AO322&lt;0.05,TRUE,FALSE)))</f>
        <v>0</v>
      </c>
      <c r="AZ322" t="b">
        <f>IF(ISBLANK(AO322),"N/A",AND(IF(AM322&lt;0,TRUE,FALSE),IF(AO322&lt;0.05,TRUE,FALSE)))</f>
        <v>0</v>
      </c>
      <c r="BA322" t="b">
        <f>IF(ISBLANK(AO322),"N/A",AO322&gt;0.05)</f>
        <v>1</v>
      </c>
      <c r="BB322" t="b">
        <f>IF(ISBLANK(AR322),"N/A",AND(IF(AP322&gt;0,TRUE,FALSE),IF(AR322&lt;0.05,TRUE,FALSE)))</f>
        <v>0</v>
      </c>
      <c r="BC322" t="b">
        <f>IF(ISBLANK(AR322),"N/A",AND(IF(AP322&lt;0,TRUE,FALSE),IF(AR322&lt;0.05,TRUE,FALSE)))</f>
        <v>0</v>
      </c>
      <c r="BD322" t="b">
        <f>IF(ISBLANK(AR322),"N/A",AR322&gt;0.05)</f>
        <v>1</v>
      </c>
    </row>
    <row r="323" spans="1:56" x14ac:dyDescent="0.25">
      <c r="A323" t="str">
        <f>INDEX('Country and Variable Crosswalk'!B:B, MATCH('Urban Science Awareness 2015'!B323, 'Country and Variable Crosswalk'!A:A, 0))</f>
        <v>JPN</v>
      </c>
      <c r="B323" s="1">
        <v>392</v>
      </c>
      <c r="C323" t="s">
        <v>291</v>
      </c>
      <c r="D323" t="str">
        <f>INDEX('Country and Variable Crosswalk'!P:P, MATCH('Urban Science Awareness 2015'!C323, 'Country and Variable Crosswalk'!O:O, 0))</f>
        <v>Air Pollution</v>
      </c>
      <c r="E323">
        <f>IF(AS323=TRUE, 1, 0)</f>
        <v>0</v>
      </c>
      <c r="F323">
        <f>IF(AT323=TRUE, 1, 0)</f>
        <v>0</v>
      </c>
      <c r="G323">
        <f>IF(AU323=TRUE, 1, 0)</f>
        <v>1</v>
      </c>
      <c r="H323">
        <f>IF(AV323=TRUE, 1, 0)</f>
        <v>0</v>
      </c>
      <c r="I323">
        <f>IF(AW323=TRUE, 1, 0)</f>
        <v>0</v>
      </c>
      <c r="J323">
        <f>IF(AX323=TRUE, 1, 0)</f>
        <v>1</v>
      </c>
      <c r="K323">
        <f>IF(AY323=TRUE, 1, 0)</f>
        <v>0</v>
      </c>
      <c r="L323">
        <f>IF(AZ323=TRUE, 1, 0)</f>
        <v>0</v>
      </c>
      <c r="M323">
        <f>IF(BA323=TRUE, 1, 0)</f>
        <v>1</v>
      </c>
      <c r="N323">
        <f>IF(BB323=TRUE, 1, 0)</f>
        <v>0</v>
      </c>
      <c r="O323">
        <f>IF(BC323=TRUE, 1, 0)</f>
        <v>0</v>
      </c>
      <c r="P323">
        <f>IF(BD323=TRUE, 1, 0)</f>
        <v>1</v>
      </c>
      <c r="Q323">
        <v>2.4791809266869942</v>
      </c>
      <c r="R323">
        <v>0.46970957356281434</v>
      </c>
      <c r="S323">
        <v>29.45740072074781</v>
      </c>
      <c r="T323">
        <v>1.6603308971754134</v>
      </c>
      <c r="U323">
        <v>58.338884644948017</v>
      </c>
      <c r="V323">
        <v>1.6813938633284917</v>
      </c>
      <c r="W323">
        <v>9.724533707617173</v>
      </c>
      <c r="X323">
        <v>0.80918304864832324</v>
      </c>
      <c r="Y323">
        <v>2.389919295158375</v>
      </c>
      <c r="Z323">
        <v>0.26417337078727648</v>
      </c>
      <c r="AA323">
        <v>26.174765980658961</v>
      </c>
      <c r="AB323">
        <v>0.92458774441650204</v>
      </c>
      <c r="AC323">
        <v>60.691095772940059</v>
      </c>
      <c r="AD323">
        <v>0.93574607126014442</v>
      </c>
      <c r="AE323">
        <v>10.74421895124261</v>
      </c>
      <c r="AF323">
        <v>0.49500114811249984</v>
      </c>
      <c r="AG323">
        <v>-8.9261631528619212E-2</v>
      </c>
      <c r="AH323">
        <v>0.48650143626685055</v>
      </c>
      <c r="AI323">
        <v>0.85442407420611421</v>
      </c>
      <c r="AJ323">
        <v>-3.2826347400888487</v>
      </c>
      <c r="AK323">
        <v>1.9697709165618058</v>
      </c>
      <c r="AL323">
        <v>9.5612705565537456E-2</v>
      </c>
      <c r="AM323">
        <v>2.3522111279920423</v>
      </c>
      <c r="AN323">
        <v>1.9582335295521072</v>
      </c>
      <c r="AO323">
        <v>0.2296773898056205</v>
      </c>
      <c r="AP323">
        <v>1.0196852436254371</v>
      </c>
      <c r="AQ323">
        <v>0.98935668478465855</v>
      </c>
      <c r="AR323">
        <v>0.30270271502750917</v>
      </c>
      <c r="AS323" t="b">
        <f>IF(ISBLANK(AI323),"N/A",AND(IF(AG323&gt;0,TRUE,FALSE),IF(AI323&lt;0.05,TRUE,FALSE)))</f>
        <v>0</v>
      </c>
      <c r="AT323" t="b">
        <f>IF(ISBLANK(AI323),"N/A",AND(IF(AG323&lt;0,TRUE,FALSE),IF(AI323&lt;0.05,TRUE,FALSE)))</f>
        <v>0</v>
      </c>
      <c r="AU323" t="b">
        <f>IF(ISBLANK(AI323),"N/A",AI323&gt;0.05)</f>
        <v>1</v>
      </c>
      <c r="AV323" t="b">
        <f>IF(ISBLANK(AL323),"N/A",AND(IF(AJ323&gt;0,TRUE,FALSE),IF(AL323&lt;0.05,TRUE,FALSE)))</f>
        <v>0</v>
      </c>
      <c r="AW323" t="b">
        <f>IF(ISBLANK(AL323),"N/A",AND(IF(AJ323&lt;0,TRUE,FALSE),IF(AL323&lt;0.05,TRUE,FALSE)))</f>
        <v>0</v>
      </c>
      <c r="AX323" t="b">
        <f>IF(ISBLANK(AL323),"N/A",AL323&gt;0.05)</f>
        <v>1</v>
      </c>
      <c r="AY323" t="b">
        <f>IF(ISBLANK(AO323),"N/A",AND(IF(AM323&gt;0,TRUE,FALSE),IF(AO323&lt;0.05,TRUE,FALSE)))</f>
        <v>0</v>
      </c>
      <c r="AZ323" t="b">
        <f>IF(ISBLANK(AO323),"N/A",AND(IF(AM323&lt;0,TRUE,FALSE),IF(AO323&lt;0.05,TRUE,FALSE)))</f>
        <v>0</v>
      </c>
      <c r="BA323" t="b">
        <f>IF(ISBLANK(AO323),"N/A",AO323&gt;0.05)</f>
        <v>1</v>
      </c>
      <c r="BB323" t="b">
        <f>IF(ISBLANK(AR323),"N/A",AND(IF(AP323&gt;0,TRUE,FALSE),IF(AR323&lt;0.05,TRUE,FALSE)))</f>
        <v>0</v>
      </c>
      <c r="BC323" t="b">
        <f>IF(ISBLANK(AR323),"N/A",AND(IF(AP323&lt;0,TRUE,FALSE),IF(AR323&lt;0.05,TRUE,FALSE)))</f>
        <v>0</v>
      </c>
      <c r="BD323" t="b">
        <f>IF(ISBLANK(AR323),"N/A",AR323&gt;0.05)</f>
        <v>1</v>
      </c>
    </row>
    <row r="324" spans="1:56" x14ac:dyDescent="0.25">
      <c r="A324" t="str">
        <f>INDEX('Country and Variable Crosswalk'!B:B, MATCH('Urban Science Awareness 2015'!B324, 'Country and Variable Crosswalk'!A:A, 0))</f>
        <v>JOR</v>
      </c>
      <c r="B324" s="1">
        <v>400</v>
      </c>
      <c r="C324" t="s">
        <v>291</v>
      </c>
      <c r="D324" t="str">
        <f>INDEX('Country and Variable Crosswalk'!P:P, MATCH('Urban Science Awareness 2015'!C324, 'Country and Variable Crosswalk'!O:O, 0))</f>
        <v>Air Pollution</v>
      </c>
      <c r="E324">
        <f>IF(AS324=TRUE, 1, 0)</f>
        <v>0</v>
      </c>
      <c r="F324">
        <f>IF(AT324=TRUE, 1, 0)</f>
        <v>1</v>
      </c>
      <c r="G324">
        <f>IF(AU324=TRUE, 1, 0)</f>
        <v>0</v>
      </c>
      <c r="H324">
        <f>IF(AV324=TRUE, 1, 0)</f>
        <v>0</v>
      </c>
      <c r="I324">
        <f>IF(AW324=TRUE, 1, 0)</f>
        <v>1</v>
      </c>
      <c r="J324">
        <f>IF(AX324=TRUE, 1, 0)</f>
        <v>0</v>
      </c>
      <c r="K324">
        <f>IF(AY324=TRUE, 1, 0)</f>
        <v>0</v>
      </c>
      <c r="L324">
        <f>IF(AZ324=TRUE, 1, 0)</f>
        <v>0</v>
      </c>
      <c r="M324">
        <f>IF(BA324=TRUE, 1, 0)</f>
        <v>1</v>
      </c>
      <c r="N324">
        <f>IF(BB324=TRUE, 1, 0)</f>
        <v>1</v>
      </c>
      <c r="O324">
        <f>IF(BC324=TRUE, 1, 0)</f>
        <v>0</v>
      </c>
      <c r="P324">
        <f>IF(BD324=TRUE, 1, 0)</f>
        <v>0</v>
      </c>
      <c r="Q324">
        <v>8.8808742561620377</v>
      </c>
      <c r="R324">
        <v>0.65284774756331632</v>
      </c>
      <c r="S324">
        <v>13.759274488435519</v>
      </c>
      <c r="T324">
        <v>0.86687488200403284</v>
      </c>
      <c r="U324">
        <v>21.808939928543548</v>
      </c>
      <c r="V324">
        <v>0.73205482681636724</v>
      </c>
      <c r="W324">
        <v>55.550911326858902</v>
      </c>
      <c r="X324">
        <v>1.512529688361234</v>
      </c>
      <c r="Y324">
        <v>6.2754307633276056</v>
      </c>
      <c r="Z324">
        <v>0.83260785592452846</v>
      </c>
      <c r="AA324">
        <v>11.246984304786629</v>
      </c>
      <c r="AB324">
        <v>0.92102264140672974</v>
      </c>
      <c r="AC324">
        <v>19.94009601334751</v>
      </c>
      <c r="AD324">
        <v>1.2833253301379379</v>
      </c>
      <c r="AE324">
        <v>62.537488918538251</v>
      </c>
      <c r="AF324">
        <v>1.8107272701170904</v>
      </c>
      <c r="AG324">
        <v>-2.6054434928344321</v>
      </c>
      <c r="AH324">
        <v>1.1702068326723687</v>
      </c>
      <c r="AI324">
        <v>2.598196802891067E-2</v>
      </c>
      <c r="AJ324">
        <v>-2.51229018364889</v>
      </c>
      <c r="AK324">
        <v>1.2816561921620964</v>
      </c>
      <c r="AL324">
        <v>4.9973538343577657E-2</v>
      </c>
      <c r="AM324">
        <v>-1.8688439151960381</v>
      </c>
      <c r="AN324">
        <v>1.4858299863124234</v>
      </c>
      <c r="AO324">
        <v>0.20847214018818205</v>
      </c>
      <c r="AP324">
        <v>6.9865775916793496</v>
      </c>
      <c r="AQ324">
        <v>2.5353192414742107</v>
      </c>
      <c r="AR324">
        <v>5.8566802666829027E-3</v>
      </c>
      <c r="AS324" t="b">
        <f>IF(ISBLANK(AI324),"N/A",AND(IF(AG324&gt;0,TRUE,FALSE),IF(AI324&lt;0.05,TRUE,FALSE)))</f>
        <v>0</v>
      </c>
      <c r="AT324" t="b">
        <f>IF(ISBLANK(AI324),"N/A",AND(IF(AG324&lt;0,TRUE,FALSE),IF(AI324&lt;0.05,TRUE,FALSE)))</f>
        <v>1</v>
      </c>
      <c r="AU324" t="b">
        <f>IF(ISBLANK(AI324),"N/A",AI324&gt;0.05)</f>
        <v>0</v>
      </c>
      <c r="AV324" t="b">
        <f>IF(ISBLANK(AL324),"N/A",AND(IF(AJ324&gt;0,TRUE,FALSE),IF(AL324&lt;0.05,TRUE,FALSE)))</f>
        <v>0</v>
      </c>
      <c r="AW324" t="b">
        <f>IF(ISBLANK(AL324),"N/A",AND(IF(AJ324&lt;0,TRUE,FALSE),IF(AL324&lt;0.05,TRUE,FALSE)))</f>
        <v>1</v>
      </c>
      <c r="AX324" t="b">
        <f>IF(ISBLANK(AL324),"N/A",AL324&gt;0.05)</f>
        <v>0</v>
      </c>
      <c r="AY324" t="b">
        <f>IF(ISBLANK(AO324),"N/A",AND(IF(AM324&gt;0,TRUE,FALSE),IF(AO324&lt;0.05,TRUE,FALSE)))</f>
        <v>0</v>
      </c>
      <c r="AZ324" t="b">
        <f>IF(ISBLANK(AO324),"N/A",AND(IF(AM324&lt;0,TRUE,FALSE),IF(AO324&lt;0.05,TRUE,FALSE)))</f>
        <v>0</v>
      </c>
      <c r="BA324" t="b">
        <f>IF(ISBLANK(AO324),"N/A",AO324&gt;0.05)</f>
        <v>1</v>
      </c>
      <c r="BB324" t="b">
        <f>IF(ISBLANK(AR324),"N/A",AND(IF(AP324&gt;0,TRUE,FALSE),IF(AR324&lt;0.05,TRUE,FALSE)))</f>
        <v>1</v>
      </c>
      <c r="BC324" t="b">
        <f>IF(ISBLANK(AR324),"N/A",AND(IF(AP324&lt;0,TRUE,FALSE),IF(AR324&lt;0.05,TRUE,FALSE)))</f>
        <v>0</v>
      </c>
      <c r="BD324" t="b">
        <f>IF(ISBLANK(AR324),"N/A",AR324&gt;0.05)</f>
        <v>0</v>
      </c>
    </row>
    <row r="325" spans="1:56" x14ac:dyDescent="0.25">
      <c r="A325" t="str">
        <f>INDEX('Country and Variable Crosswalk'!B:B, MATCH('Urban Science Awareness 2015'!B325, 'Country and Variable Crosswalk'!A:A, 0))</f>
        <v>KOR</v>
      </c>
      <c r="B325" s="1">
        <v>410</v>
      </c>
      <c r="C325" t="s">
        <v>291</v>
      </c>
      <c r="D325" t="str">
        <f>INDEX('Country and Variable Crosswalk'!P:P, MATCH('Urban Science Awareness 2015'!C325, 'Country and Variable Crosswalk'!O:O, 0))</f>
        <v>Air Pollution</v>
      </c>
      <c r="E325">
        <f>IF(AS325=TRUE, 1, 0)</f>
        <v>0</v>
      </c>
      <c r="F325">
        <f>IF(AT325=TRUE, 1, 0)</f>
        <v>0</v>
      </c>
      <c r="G325">
        <f>IF(AU325=TRUE, 1, 0)</f>
        <v>0</v>
      </c>
      <c r="H325">
        <f>IF(AV325=TRUE, 1, 0)</f>
        <v>0</v>
      </c>
      <c r="I325">
        <f>IF(AW325=TRUE, 1, 0)</f>
        <v>0</v>
      </c>
      <c r="J325">
        <f>IF(AX325=TRUE, 1, 0)</f>
        <v>1</v>
      </c>
      <c r="K325">
        <f>IF(AY325=TRUE, 1, 0)</f>
        <v>0</v>
      </c>
      <c r="L325">
        <f>IF(AZ325=TRUE, 1, 0)</f>
        <v>0</v>
      </c>
      <c r="M325">
        <f>IF(BA325=TRUE, 1, 0)</f>
        <v>1</v>
      </c>
      <c r="N325">
        <f>IF(BB325=TRUE, 1, 0)</f>
        <v>0</v>
      </c>
      <c r="O325">
        <f>IF(BC325=TRUE, 1, 0)</f>
        <v>0</v>
      </c>
      <c r="P325">
        <f>IF(BD325=TRUE, 1, 0)</f>
        <v>1</v>
      </c>
      <c r="Q325">
        <v>0</v>
      </c>
      <c r="S325">
        <v>13.49252409855716</v>
      </c>
      <c r="T325">
        <v>1.9122565636218607</v>
      </c>
      <c r="U325">
        <v>52.02964874511666</v>
      </c>
      <c r="V325">
        <v>2.784992541567163</v>
      </c>
      <c r="W325">
        <v>32.698511383517562</v>
      </c>
      <c r="X325">
        <v>3.1142088694018137</v>
      </c>
      <c r="Y325">
        <v>2.3617393800814761</v>
      </c>
      <c r="Z325">
        <v>0.23652845923478838</v>
      </c>
      <c r="AA325">
        <v>10.440138193525099</v>
      </c>
      <c r="AB325">
        <v>0.55663874115925149</v>
      </c>
      <c r="AC325">
        <v>50.007437583329832</v>
      </c>
      <c r="AD325">
        <v>0.88385142495568225</v>
      </c>
      <c r="AE325">
        <v>37.190684843063622</v>
      </c>
      <c r="AF325">
        <v>0.92981498482783853</v>
      </c>
      <c r="AG325">
        <v>0</v>
      </c>
      <c r="AJ325">
        <v>-3.052385905032061</v>
      </c>
      <c r="AK325">
        <v>2.0786444685526813</v>
      </c>
      <c r="AL325">
        <v>0.14198197159026163</v>
      </c>
      <c r="AM325">
        <v>-2.0222111617868279</v>
      </c>
      <c r="AN325">
        <v>2.9544936894726361</v>
      </c>
      <c r="AO325">
        <v>0.4936893522468731</v>
      </c>
      <c r="AP325">
        <v>4.4921734595460592</v>
      </c>
      <c r="AQ325">
        <v>3.2788156774011088</v>
      </c>
      <c r="AR325">
        <v>0.17066824400380945</v>
      </c>
      <c r="AS325" t="str">
        <f>IF(ISBLANK(AI325),"N/A",AND(IF(AG325&gt;0,TRUE,FALSE),IF(AI325&lt;0.05,TRUE,FALSE)))</f>
        <v>N/A</v>
      </c>
      <c r="AT325" t="str">
        <f>IF(ISBLANK(AI325),"N/A",AND(IF(AG325&lt;0,TRUE,FALSE),IF(AI325&lt;0.05,TRUE,FALSE)))</f>
        <v>N/A</v>
      </c>
      <c r="AU325" t="str">
        <f>IF(ISBLANK(AI325),"N/A",AI325&gt;0.05)</f>
        <v>N/A</v>
      </c>
      <c r="AV325" t="b">
        <f>IF(ISBLANK(AL325),"N/A",AND(IF(AJ325&gt;0,TRUE,FALSE),IF(AL325&lt;0.05,TRUE,FALSE)))</f>
        <v>0</v>
      </c>
      <c r="AW325" t="b">
        <f>IF(ISBLANK(AL325),"N/A",AND(IF(AJ325&lt;0,TRUE,FALSE),IF(AL325&lt;0.05,TRUE,FALSE)))</f>
        <v>0</v>
      </c>
      <c r="AX325" t="b">
        <f>IF(ISBLANK(AL325),"N/A",AL325&gt;0.05)</f>
        <v>1</v>
      </c>
      <c r="AY325" t="b">
        <f>IF(ISBLANK(AO325),"N/A",AND(IF(AM325&gt;0,TRUE,FALSE),IF(AO325&lt;0.05,TRUE,FALSE)))</f>
        <v>0</v>
      </c>
      <c r="AZ325" t="b">
        <f>IF(ISBLANK(AO325),"N/A",AND(IF(AM325&lt;0,TRUE,FALSE),IF(AO325&lt;0.05,TRUE,FALSE)))</f>
        <v>0</v>
      </c>
      <c r="BA325" t="b">
        <f>IF(ISBLANK(AO325),"N/A",AO325&gt;0.05)</f>
        <v>1</v>
      </c>
      <c r="BB325" t="b">
        <f>IF(ISBLANK(AR325),"N/A",AND(IF(AP325&gt;0,TRUE,FALSE),IF(AR325&lt;0.05,TRUE,FALSE)))</f>
        <v>0</v>
      </c>
      <c r="BC325" t="b">
        <f>IF(ISBLANK(AR325),"N/A",AND(IF(AP325&lt;0,TRUE,FALSE),IF(AR325&lt;0.05,TRUE,FALSE)))</f>
        <v>0</v>
      </c>
      <c r="BD325" t="b">
        <f>IF(ISBLANK(AR325),"N/A",AR325&gt;0.05)</f>
        <v>1</v>
      </c>
    </row>
    <row r="326" spans="1:56" x14ac:dyDescent="0.25">
      <c r="A326" t="str">
        <f>INDEX('Country and Variable Crosswalk'!B:B, MATCH('Urban Science Awareness 2015'!B326, 'Country and Variable Crosswalk'!A:A, 0))</f>
        <v>KSV</v>
      </c>
      <c r="B326" s="1">
        <v>411</v>
      </c>
      <c r="C326" t="s">
        <v>291</v>
      </c>
      <c r="D326" t="str">
        <f>INDEX('Country and Variable Crosswalk'!P:P, MATCH('Urban Science Awareness 2015'!C326, 'Country and Variable Crosswalk'!O:O, 0))</f>
        <v>Air Pollution</v>
      </c>
      <c r="E326">
        <f>IF(AS326=TRUE, 1, 0)</f>
        <v>0</v>
      </c>
      <c r="F326">
        <f>IF(AT326=TRUE, 1, 0)</f>
        <v>1</v>
      </c>
      <c r="G326">
        <f>IF(AU326=TRUE, 1, 0)</f>
        <v>0</v>
      </c>
      <c r="H326">
        <f>IF(AV326=TRUE, 1, 0)</f>
        <v>0</v>
      </c>
      <c r="I326">
        <f>IF(AW326=TRUE, 1, 0)</f>
        <v>1</v>
      </c>
      <c r="J326">
        <f>IF(AX326=TRUE, 1, 0)</f>
        <v>0</v>
      </c>
      <c r="K326">
        <f>IF(AY326=TRUE, 1, 0)</f>
        <v>0</v>
      </c>
      <c r="L326">
        <f>IF(AZ326=TRUE, 1, 0)</f>
        <v>0</v>
      </c>
      <c r="M326">
        <f>IF(BA326=TRUE, 1, 0)</f>
        <v>1</v>
      </c>
      <c r="N326">
        <f>IF(BB326=TRUE, 1, 0)</f>
        <v>1</v>
      </c>
      <c r="O326">
        <f>IF(BC326=TRUE, 1, 0)</f>
        <v>0</v>
      </c>
      <c r="P326">
        <f>IF(BD326=TRUE, 1, 0)</f>
        <v>0</v>
      </c>
      <c r="Q326">
        <v>5.2617456512887104</v>
      </c>
      <c r="R326">
        <v>0.44706803317819982</v>
      </c>
      <c r="S326">
        <v>9.4447019732326929</v>
      </c>
      <c r="T326">
        <v>0.55686898208392377</v>
      </c>
      <c r="U326">
        <v>21.318189760566039</v>
      </c>
      <c r="V326">
        <v>0.84719351751940308</v>
      </c>
      <c r="W326">
        <v>63.975362614912562</v>
      </c>
      <c r="X326">
        <v>0.96514978376452321</v>
      </c>
      <c r="Y326">
        <v>2.0176959466273119</v>
      </c>
      <c r="Z326">
        <v>0.3608429954939617</v>
      </c>
      <c r="AA326">
        <v>5.900691795820415</v>
      </c>
      <c r="AB326">
        <v>0.77567015927879446</v>
      </c>
      <c r="AC326">
        <v>20.324501356360589</v>
      </c>
      <c r="AD326">
        <v>1.4017680900568867</v>
      </c>
      <c r="AE326">
        <v>71.757110901191695</v>
      </c>
      <c r="AF326">
        <v>1.5860050855981451</v>
      </c>
      <c r="AG326">
        <v>-3.2440497046613985</v>
      </c>
      <c r="AH326">
        <v>0.58645521140841961</v>
      </c>
      <c r="AI326">
        <v>3.1727950293344148E-8</v>
      </c>
      <c r="AJ326">
        <v>-3.5440101774122779</v>
      </c>
      <c r="AK326">
        <v>0.98014673338308544</v>
      </c>
      <c r="AL326">
        <v>2.9942665630803661E-4</v>
      </c>
      <c r="AM326">
        <v>-0.99368840420545013</v>
      </c>
      <c r="AN326">
        <v>1.6368518188759984</v>
      </c>
      <c r="AO326">
        <v>0.54380252428637887</v>
      </c>
      <c r="AP326">
        <v>7.7817482862791323</v>
      </c>
      <c r="AQ326">
        <v>1.8932769940814638</v>
      </c>
      <c r="AR326">
        <v>3.9531549981300646E-5</v>
      </c>
      <c r="AS326" t="b">
        <f>IF(ISBLANK(AI326),"N/A",AND(IF(AG326&gt;0,TRUE,FALSE),IF(AI326&lt;0.05,TRUE,FALSE)))</f>
        <v>0</v>
      </c>
      <c r="AT326" t="b">
        <f>IF(ISBLANK(AI326),"N/A",AND(IF(AG326&lt;0,TRUE,FALSE),IF(AI326&lt;0.05,TRUE,FALSE)))</f>
        <v>1</v>
      </c>
      <c r="AU326" t="b">
        <f>IF(ISBLANK(AI326),"N/A",AI326&gt;0.05)</f>
        <v>0</v>
      </c>
      <c r="AV326" t="b">
        <f>IF(ISBLANK(AL326),"N/A",AND(IF(AJ326&gt;0,TRUE,FALSE),IF(AL326&lt;0.05,TRUE,FALSE)))</f>
        <v>0</v>
      </c>
      <c r="AW326" t="b">
        <f>IF(ISBLANK(AL326),"N/A",AND(IF(AJ326&lt;0,TRUE,FALSE),IF(AL326&lt;0.05,TRUE,FALSE)))</f>
        <v>1</v>
      </c>
      <c r="AX326" t="b">
        <f>IF(ISBLANK(AL326),"N/A",AL326&gt;0.05)</f>
        <v>0</v>
      </c>
      <c r="AY326" t="b">
        <f>IF(ISBLANK(AO326),"N/A",AND(IF(AM326&gt;0,TRUE,FALSE),IF(AO326&lt;0.05,TRUE,FALSE)))</f>
        <v>0</v>
      </c>
      <c r="AZ326" t="b">
        <f>IF(ISBLANK(AO326),"N/A",AND(IF(AM326&lt;0,TRUE,FALSE),IF(AO326&lt;0.05,TRUE,FALSE)))</f>
        <v>0</v>
      </c>
      <c r="BA326" t="b">
        <f>IF(ISBLANK(AO326),"N/A",AO326&gt;0.05)</f>
        <v>1</v>
      </c>
      <c r="BB326" t="b">
        <f>IF(ISBLANK(AR326),"N/A",AND(IF(AP326&gt;0,TRUE,FALSE),IF(AR326&lt;0.05,TRUE,FALSE)))</f>
        <v>1</v>
      </c>
      <c r="BC326" t="b">
        <f>IF(ISBLANK(AR326),"N/A",AND(IF(AP326&lt;0,TRUE,FALSE),IF(AR326&lt;0.05,TRUE,FALSE)))</f>
        <v>0</v>
      </c>
      <c r="BD326" t="b">
        <f>IF(ISBLANK(AR326),"N/A",AR326&gt;0.05)</f>
        <v>0</v>
      </c>
    </row>
    <row r="327" spans="1:56" x14ac:dyDescent="0.25">
      <c r="A327" t="str">
        <f>INDEX('Country and Variable Crosswalk'!B:B, MATCH('Urban Science Awareness 2015'!B327, 'Country and Variable Crosswalk'!A:A, 0))</f>
        <v>LBN</v>
      </c>
      <c r="B327" s="1">
        <v>422</v>
      </c>
      <c r="C327" t="s">
        <v>291</v>
      </c>
      <c r="D327" t="str">
        <f>INDEX('Country and Variable Crosswalk'!P:P, MATCH('Urban Science Awareness 2015'!C327, 'Country and Variable Crosswalk'!O:O, 0))</f>
        <v>Air Pollution</v>
      </c>
      <c r="E327">
        <f>IF(AS327=TRUE, 1, 0)</f>
        <v>0</v>
      </c>
      <c r="F327">
        <f>IF(AT327=TRUE, 1, 0)</f>
        <v>0</v>
      </c>
      <c r="G327">
        <f>IF(AU327=TRUE, 1, 0)</f>
        <v>1</v>
      </c>
      <c r="H327">
        <f>IF(AV327=TRUE, 1, 0)</f>
        <v>0</v>
      </c>
      <c r="I327">
        <f>IF(AW327=TRUE, 1, 0)</f>
        <v>0</v>
      </c>
      <c r="J327">
        <f>IF(AX327=TRUE, 1, 0)</f>
        <v>1</v>
      </c>
      <c r="K327">
        <f>IF(AY327=TRUE, 1, 0)</f>
        <v>0</v>
      </c>
      <c r="L327">
        <f>IF(AZ327=TRUE, 1, 0)</f>
        <v>0</v>
      </c>
      <c r="M327">
        <f>IF(BA327=TRUE, 1, 0)</f>
        <v>1</v>
      </c>
      <c r="N327">
        <f>IF(BB327=TRUE, 1, 0)</f>
        <v>0</v>
      </c>
      <c r="O327">
        <f>IF(BC327=TRUE, 1, 0)</f>
        <v>0</v>
      </c>
      <c r="P327">
        <f>IF(BD327=TRUE, 1, 0)</f>
        <v>1</v>
      </c>
      <c r="Q327">
        <v>6.7538063430806288</v>
      </c>
      <c r="R327">
        <v>0.93309924788494691</v>
      </c>
      <c r="S327">
        <v>12.13057320581103</v>
      </c>
      <c r="T327">
        <v>0.78724160820941591</v>
      </c>
      <c r="U327">
        <v>26.7579017361297</v>
      </c>
      <c r="V327">
        <v>1.4097114217958289</v>
      </c>
      <c r="W327">
        <v>54.357718714978631</v>
      </c>
      <c r="X327">
        <v>1.9942608645576438</v>
      </c>
      <c r="Y327">
        <v>6.2810085136105114</v>
      </c>
      <c r="Z327">
        <v>1.795769060671208</v>
      </c>
      <c r="AA327">
        <v>9.3095041876991171</v>
      </c>
      <c r="AB327">
        <v>1.3940615373402392</v>
      </c>
      <c r="AC327">
        <v>26.67971527221054</v>
      </c>
      <c r="AD327">
        <v>1.8026561371428227</v>
      </c>
      <c r="AE327">
        <v>57.729772026479843</v>
      </c>
      <c r="AF327">
        <v>2.9188686136170139</v>
      </c>
      <c r="AG327">
        <v>-0.47279782947011739</v>
      </c>
      <c r="AH327">
        <v>2.1160037580868583</v>
      </c>
      <c r="AI327">
        <v>0.82319382966498333</v>
      </c>
      <c r="AJ327">
        <v>-2.8210690181119134</v>
      </c>
      <c r="AK327">
        <v>1.6884322483895986</v>
      </c>
      <c r="AL327">
        <v>9.4756926916995401E-2</v>
      </c>
      <c r="AM327">
        <v>-7.8186463919159621E-2</v>
      </c>
      <c r="AN327">
        <v>2.0617910222094822</v>
      </c>
      <c r="AO327">
        <v>0.96975017198564373</v>
      </c>
      <c r="AP327">
        <v>3.3720533115012117</v>
      </c>
      <c r="AQ327">
        <v>3.7452430862183395</v>
      </c>
      <c r="AR327">
        <v>0.36793065400322172</v>
      </c>
      <c r="AS327" t="b">
        <f>IF(ISBLANK(AI327),"N/A",AND(IF(AG327&gt;0,TRUE,FALSE),IF(AI327&lt;0.05,TRUE,FALSE)))</f>
        <v>0</v>
      </c>
      <c r="AT327" t="b">
        <f>IF(ISBLANK(AI327),"N/A",AND(IF(AG327&lt;0,TRUE,FALSE),IF(AI327&lt;0.05,TRUE,FALSE)))</f>
        <v>0</v>
      </c>
      <c r="AU327" t="b">
        <f>IF(ISBLANK(AI327),"N/A",AI327&gt;0.05)</f>
        <v>1</v>
      </c>
      <c r="AV327" t="b">
        <f>IF(ISBLANK(AL327),"N/A",AND(IF(AJ327&gt;0,TRUE,FALSE),IF(AL327&lt;0.05,TRUE,FALSE)))</f>
        <v>0</v>
      </c>
      <c r="AW327" t="b">
        <f>IF(ISBLANK(AL327),"N/A",AND(IF(AJ327&lt;0,TRUE,FALSE),IF(AL327&lt;0.05,TRUE,FALSE)))</f>
        <v>0</v>
      </c>
      <c r="AX327" t="b">
        <f>IF(ISBLANK(AL327),"N/A",AL327&gt;0.05)</f>
        <v>1</v>
      </c>
      <c r="AY327" t="b">
        <f>IF(ISBLANK(AO327),"N/A",AND(IF(AM327&gt;0,TRUE,FALSE),IF(AO327&lt;0.05,TRUE,FALSE)))</f>
        <v>0</v>
      </c>
      <c r="AZ327" t="b">
        <f>IF(ISBLANK(AO327),"N/A",AND(IF(AM327&lt;0,TRUE,FALSE),IF(AO327&lt;0.05,TRUE,FALSE)))</f>
        <v>0</v>
      </c>
      <c r="BA327" t="b">
        <f>IF(ISBLANK(AO327),"N/A",AO327&gt;0.05)</f>
        <v>1</v>
      </c>
      <c r="BB327" t="b">
        <f>IF(ISBLANK(AR327),"N/A",AND(IF(AP327&gt;0,TRUE,FALSE),IF(AR327&lt;0.05,TRUE,FALSE)))</f>
        <v>0</v>
      </c>
      <c r="BC327" t="b">
        <f>IF(ISBLANK(AR327),"N/A",AND(IF(AP327&lt;0,TRUE,FALSE),IF(AR327&lt;0.05,TRUE,FALSE)))</f>
        <v>0</v>
      </c>
      <c r="BD327" t="b">
        <f>IF(ISBLANK(AR327),"N/A",AR327&gt;0.05)</f>
        <v>1</v>
      </c>
    </row>
    <row r="328" spans="1:56" x14ac:dyDescent="0.25">
      <c r="A328" t="str">
        <f>INDEX('Country and Variable Crosswalk'!B:B, MATCH('Urban Science Awareness 2015'!B328, 'Country and Variable Crosswalk'!A:A, 0))</f>
        <v>LVA</v>
      </c>
      <c r="B328" s="1">
        <v>428</v>
      </c>
      <c r="C328" t="s">
        <v>291</v>
      </c>
      <c r="D328" t="str">
        <f>INDEX('Country and Variable Crosswalk'!P:P, MATCH('Urban Science Awareness 2015'!C328, 'Country and Variable Crosswalk'!O:O, 0))</f>
        <v>Air Pollution</v>
      </c>
      <c r="E328">
        <f>IF(AS328=TRUE, 1, 0)</f>
        <v>0</v>
      </c>
      <c r="F328">
        <f>IF(AT328=TRUE, 1, 0)</f>
        <v>0</v>
      </c>
      <c r="G328">
        <f>IF(AU328=TRUE, 1, 0)</f>
        <v>0</v>
      </c>
      <c r="H328">
        <f>IF(AV328=TRUE, 1, 0)</f>
        <v>0</v>
      </c>
      <c r="I328">
        <f>IF(AW328=TRUE, 1, 0)</f>
        <v>1</v>
      </c>
      <c r="J328">
        <f>IF(AX328=TRUE, 1, 0)</f>
        <v>0</v>
      </c>
      <c r="K328">
        <f>IF(AY328=TRUE, 1, 0)</f>
        <v>0</v>
      </c>
      <c r="L328">
        <f>IF(AZ328=TRUE, 1, 0)</f>
        <v>0</v>
      </c>
      <c r="M328">
        <f>IF(BA328=TRUE, 1, 0)</f>
        <v>1</v>
      </c>
      <c r="N328">
        <f>IF(BB328=TRUE, 1, 0)</f>
        <v>1</v>
      </c>
      <c r="O328">
        <f>IF(BC328=TRUE, 1, 0)</f>
        <v>0</v>
      </c>
      <c r="P328">
        <f>IF(BD328=TRUE, 1, 0)</f>
        <v>0</v>
      </c>
      <c r="Q328">
        <v>2.361465443877357</v>
      </c>
      <c r="R328">
        <v>0.32847193582165746</v>
      </c>
      <c r="S328">
        <v>9.4367629117924139</v>
      </c>
      <c r="T328">
        <v>0.52437334835255012</v>
      </c>
      <c r="U328">
        <v>48.819164995432757</v>
      </c>
      <c r="V328">
        <v>0.93924188679400022</v>
      </c>
      <c r="W328">
        <v>39.38260664889745</v>
      </c>
      <c r="X328">
        <v>0.99614988096335277</v>
      </c>
      <c r="Y328">
        <v>0</v>
      </c>
      <c r="AA328">
        <v>5.9417581242506401</v>
      </c>
      <c r="AB328">
        <v>0.64718105989457375</v>
      </c>
      <c r="AC328">
        <v>44.87280388014414</v>
      </c>
      <c r="AD328">
        <v>1.6460912357324571</v>
      </c>
      <c r="AE328">
        <v>47.688138194421192</v>
      </c>
      <c r="AF328">
        <v>1.6796338363300296</v>
      </c>
      <c r="AG328">
        <v>0</v>
      </c>
      <c r="AJ328">
        <v>-3.4950047875417738</v>
      </c>
      <c r="AK328">
        <v>0.86266451863705085</v>
      </c>
      <c r="AL328">
        <v>5.0910632501794157E-5</v>
      </c>
      <c r="AM328">
        <v>-3.9463611152886173</v>
      </c>
      <c r="AN328">
        <v>2.0248980545990842</v>
      </c>
      <c r="AO328">
        <v>5.1305168056497069E-2</v>
      </c>
      <c r="AP328">
        <v>8.305531545523742</v>
      </c>
      <c r="AQ328">
        <v>2.126401203149991</v>
      </c>
      <c r="AR328">
        <v>9.3871480326735156E-5</v>
      </c>
      <c r="AS328" t="str">
        <f>IF(ISBLANK(AI328),"N/A",AND(IF(AG328&gt;0,TRUE,FALSE),IF(AI328&lt;0.05,TRUE,FALSE)))</f>
        <v>N/A</v>
      </c>
      <c r="AT328" t="str">
        <f>IF(ISBLANK(AI328),"N/A",AND(IF(AG328&lt;0,TRUE,FALSE),IF(AI328&lt;0.05,TRUE,FALSE)))</f>
        <v>N/A</v>
      </c>
      <c r="AU328" t="str">
        <f>IF(ISBLANK(AI328),"N/A",AI328&gt;0.05)</f>
        <v>N/A</v>
      </c>
      <c r="AV328" t="b">
        <f>IF(ISBLANK(AL328),"N/A",AND(IF(AJ328&gt;0,TRUE,FALSE),IF(AL328&lt;0.05,TRUE,FALSE)))</f>
        <v>0</v>
      </c>
      <c r="AW328" t="b">
        <f>IF(ISBLANK(AL328),"N/A",AND(IF(AJ328&lt;0,TRUE,FALSE),IF(AL328&lt;0.05,TRUE,FALSE)))</f>
        <v>1</v>
      </c>
      <c r="AX328" t="b">
        <f>IF(ISBLANK(AL328),"N/A",AL328&gt;0.05)</f>
        <v>0</v>
      </c>
      <c r="AY328" t="b">
        <f>IF(ISBLANK(AO328),"N/A",AND(IF(AM328&gt;0,TRUE,FALSE),IF(AO328&lt;0.05,TRUE,FALSE)))</f>
        <v>0</v>
      </c>
      <c r="AZ328" t="b">
        <f>IF(ISBLANK(AO328),"N/A",AND(IF(AM328&lt;0,TRUE,FALSE),IF(AO328&lt;0.05,TRUE,FALSE)))</f>
        <v>0</v>
      </c>
      <c r="BA328" t="b">
        <f>IF(ISBLANK(AO328),"N/A",AO328&gt;0.05)</f>
        <v>1</v>
      </c>
      <c r="BB328" t="b">
        <f>IF(ISBLANK(AR328),"N/A",AND(IF(AP328&gt;0,TRUE,FALSE),IF(AR328&lt;0.05,TRUE,FALSE)))</f>
        <v>1</v>
      </c>
      <c r="BC328" t="b">
        <f>IF(ISBLANK(AR328),"N/A",AND(IF(AP328&lt;0,TRUE,FALSE),IF(AR328&lt;0.05,TRUE,FALSE)))</f>
        <v>0</v>
      </c>
      <c r="BD328" t="b">
        <f>IF(ISBLANK(AR328),"N/A",AR328&gt;0.05)</f>
        <v>0</v>
      </c>
    </row>
    <row r="329" spans="1:56" x14ac:dyDescent="0.25">
      <c r="A329" t="str">
        <f>INDEX('Country and Variable Crosswalk'!B:B, MATCH('Urban Science Awareness 2015'!B329, 'Country and Variable Crosswalk'!A:A, 0))</f>
        <v>LTU</v>
      </c>
      <c r="B329" s="1">
        <v>440</v>
      </c>
      <c r="C329" t="s">
        <v>291</v>
      </c>
      <c r="D329" t="str">
        <f>INDEX('Country and Variable Crosswalk'!P:P, MATCH('Urban Science Awareness 2015'!C329, 'Country and Variable Crosswalk'!O:O, 0))</f>
        <v>Air Pollution</v>
      </c>
      <c r="E329">
        <f>IF(AS329=TRUE, 1, 0)</f>
        <v>0</v>
      </c>
      <c r="F329">
        <f>IF(AT329=TRUE, 1, 0)</f>
        <v>0</v>
      </c>
      <c r="G329">
        <f>IF(AU329=TRUE, 1, 0)</f>
        <v>1</v>
      </c>
      <c r="H329">
        <f>IF(AV329=TRUE, 1, 0)</f>
        <v>0</v>
      </c>
      <c r="I329">
        <f>IF(AW329=TRUE, 1, 0)</f>
        <v>1</v>
      </c>
      <c r="J329">
        <f>IF(AX329=TRUE, 1, 0)</f>
        <v>0</v>
      </c>
      <c r="K329">
        <f>IF(AY329=TRUE, 1, 0)</f>
        <v>0</v>
      </c>
      <c r="L329">
        <f>IF(AZ329=TRUE, 1, 0)</f>
        <v>0</v>
      </c>
      <c r="M329">
        <f>IF(BA329=TRUE, 1, 0)</f>
        <v>1</v>
      </c>
      <c r="N329">
        <f>IF(BB329=TRUE, 1, 0)</f>
        <v>1</v>
      </c>
      <c r="O329">
        <f>IF(BC329=TRUE, 1, 0)</f>
        <v>0</v>
      </c>
      <c r="P329">
        <f>IF(BD329=TRUE, 1, 0)</f>
        <v>0</v>
      </c>
      <c r="Q329">
        <v>2.8881693654383178</v>
      </c>
      <c r="R329">
        <v>0.35271440422925626</v>
      </c>
      <c r="S329">
        <v>10.389331996046581</v>
      </c>
      <c r="T329">
        <v>0.58659848804389081</v>
      </c>
      <c r="U329">
        <v>34.308296202410261</v>
      </c>
      <c r="V329">
        <v>0.96518126478296251</v>
      </c>
      <c r="W329">
        <v>52.414202436104837</v>
      </c>
      <c r="X329">
        <v>1.105474143467251</v>
      </c>
      <c r="Y329">
        <v>2.5075364023547002</v>
      </c>
      <c r="Z329">
        <v>0.50274378767050465</v>
      </c>
      <c r="AA329">
        <v>6.6637205288978612</v>
      </c>
      <c r="AB329">
        <v>0.62642131245287225</v>
      </c>
      <c r="AC329">
        <v>32.372438202825791</v>
      </c>
      <c r="AD329">
        <v>1.4082595312616608</v>
      </c>
      <c r="AE329">
        <v>58.456304865921652</v>
      </c>
      <c r="AF329">
        <v>1.8490510872557464</v>
      </c>
      <c r="AG329">
        <v>-0.3806329630836176</v>
      </c>
      <c r="AH329">
        <v>0.62911066785691416</v>
      </c>
      <c r="AI329">
        <v>0.5451568079245489</v>
      </c>
      <c r="AJ329">
        <v>-3.7256114671487195</v>
      </c>
      <c r="AK329">
        <v>0.82995544359482409</v>
      </c>
      <c r="AL329">
        <v>7.1581983374960984E-6</v>
      </c>
      <c r="AM329">
        <v>-1.9358579995844707</v>
      </c>
      <c r="AN329">
        <v>1.8081611114243292</v>
      </c>
      <c r="AO329">
        <v>0.28433919492657783</v>
      </c>
      <c r="AP329">
        <v>6.0421024298168149</v>
      </c>
      <c r="AQ329">
        <v>2.2299865823993672</v>
      </c>
      <c r="AR329">
        <v>6.7388915050393032E-3</v>
      </c>
      <c r="AS329" t="b">
        <f>IF(ISBLANK(AI329),"N/A",AND(IF(AG329&gt;0,TRUE,FALSE),IF(AI329&lt;0.05,TRUE,FALSE)))</f>
        <v>0</v>
      </c>
      <c r="AT329" t="b">
        <f>IF(ISBLANK(AI329),"N/A",AND(IF(AG329&lt;0,TRUE,FALSE),IF(AI329&lt;0.05,TRUE,FALSE)))</f>
        <v>0</v>
      </c>
      <c r="AU329" t="b">
        <f>IF(ISBLANK(AI329),"N/A",AI329&gt;0.05)</f>
        <v>1</v>
      </c>
      <c r="AV329" t="b">
        <f>IF(ISBLANK(AL329),"N/A",AND(IF(AJ329&gt;0,TRUE,FALSE),IF(AL329&lt;0.05,TRUE,FALSE)))</f>
        <v>0</v>
      </c>
      <c r="AW329" t="b">
        <f>IF(ISBLANK(AL329),"N/A",AND(IF(AJ329&lt;0,TRUE,FALSE),IF(AL329&lt;0.05,TRUE,FALSE)))</f>
        <v>1</v>
      </c>
      <c r="AX329" t="b">
        <f>IF(ISBLANK(AL329),"N/A",AL329&gt;0.05)</f>
        <v>0</v>
      </c>
      <c r="AY329" t="b">
        <f>IF(ISBLANK(AO329),"N/A",AND(IF(AM329&gt;0,TRUE,FALSE),IF(AO329&lt;0.05,TRUE,FALSE)))</f>
        <v>0</v>
      </c>
      <c r="AZ329" t="b">
        <f>IF(ISBLANK(AO329),"N/A",AND(IF(AM329&lt;0,TRUE,FALSE),IF(AO329&lt;0.05,TRUE,FALSE)))</f>
        <v>0</v>
      </c>
      <c r="BA329" t="b">
        <f>IF(ISBLANK(AO329),"N/A",AO329&gt;0.05)</f>
        <v>1</v>
      </c>
      <c r="BB329" t="b">
        <f>IF(ISBLANK(AR329),"N/A",AND(IF(AP329&gt;0,TRUE,FALSE),IF(AR329&lt;0.05,TRUE,FALSE)))</f>
        <v>1</v>
      </c>
      <c r="BC329" t="b">
        <f>IF(ISBLANK(AR329),"N/A",AND(IF(AP329&lt;0,TRUE,FALSE),IF(AR329&lt;0.05,TRUE,FALSE)))</f>
        <v>0</v>
      </c>
      <c r="BD329" t="b">
        <f>IF(ISBLANK(AR329),"N/A",AR329&gt;0.05)</f>
        <v>0</v>
      </c>
    </row>
    <row r="330" spans="1:56" x14ac:dyDescent="0.25">
      <c r="A330" t="str">
        <f>INDEX('Country and Variable Crosswalk'!B:B, MATCH('Urban Science Awareness 2015'!B330, 'Country and Variable Crosswalk'!A:A, 0))</f>
        <v>LUX</v>
      </c>
      <c r="B330" s="1">
        <v>442</v>
      </c>
      <c r="C330" t="s">
        <v>291</v>
      </c>
      <c r="D330" t="str">
        <f>INDEX('Country and Variable Crosswalk'!P:P, MATCH('Urban Science Awareness 2015'!C330, 'Country and Variable Crosswalk'!O:O, 0))</f>
        <v>Air Pollution</v>
      </c>
      <c r="E330">
        <f>IF(AS330=TRUE, 1, 0)</f>
        <v>0</v>
      </c>
      <c r="F330">
        <f>IF(AT330=TRUE, 1, 0)</f>
        <v>1</v>
      </c>
      <c r="G330">
        <f>IF(AU330=TRUE, 1, 0)</f>
        <v>0</v>
      </c>
      <c r="H330">
        <f>IF(AV330=TRUE, 1, 0)</f>
        <v>0</v>
      </c>
      <c r="I330">
        <f>IF(AW330=TRUE, 1, 0)</f>
        <v>1</v>
      </c>
      <c r="J330">
        <f>IF(AX330=TRUE, 1, 0)</f>
        <v>0</v>
      </c>
      <c r="K330">
        <f>IF(AY330=TRUE, 1, 0)</f>
        <v>0</v>
      </c>
      <c r="L330">
        <f>IF(AZ330=TRUE, 1, 0)</f>
        <v>0</v>
      </c>
      <c r="M330">
        <f>IF(BA330=TRUE, 1, 0)</f>
        <v>1</v>
      </c>
      <c r="N330">
        <f>IF(BB330=TRUE, 1, 0)</f>
        <v>1</v>
      </c>
      <c r="O330">
        <f>IF(BC330=TRUE, 1, 0)</f>
        <v>0</v>
      </c>
      <c r="P330">
        <f>IF(BD330=TRUE, 1, 0)</f>
        <v>0</v>
      </c>
      <c r="Q330">
        <v>7.4483417689860358</v>
      </c>
      <c r="R330">
        <v>0.50425507797285518</v>
      </c>
      <c r="S330">
        <v>14.99700614345748</v>
      </c>
      <c r="T330">
        <v>0.62427182267223569</v>
      </c>
      <c r="U330">
        <v>44.885154501180217</v>
      </c>
      <c r="V330">
        <v>1.0043995873755172</v>
      </c>
      <c r="W330">
        <v>32.669497586376274</v>
      </c>
      <c r="X330">
        <v>0.93224968137729536</v>
      </c>
      <c r="Y330">
        <v>2.9685210870667542</v>
      </c>
      <c r="Z330">
        <v>0.33586965723590162</v>
      </c>
      <c r="AA330">
        <v>10.28196808503977</v>
      </c>
      <c r="AB330">
        <v>0.79778084625779822</v>
      </c>
      <c r="AC330">
        <v>44.744643344094847</v>
      </c>
      <c r="AD330">
        <v>1.1881351488682304</v>
      </c>
      <c r="AE330">
        <v>42.004867483798627</v>
      </c>
      <c r="AF330">
        <v>1.0623576140793083</v>
      </c>
      <c r="AG330">
        <v>-4.4798206819192821</v>
      </c>
      <c r="AH330">
        <v>0.57252482601960653</v>
      </c>
      <c r="AI330">
        <v>5.0897014397846737E-15</v>
      </c>
      <c r="AJ330">
        <v>-4.7150380584177096</v>
      </c>
      <c r="AK330">
        <v>0.90264704147631802</v>
      </c>
      <c r="AL330">
        <v>1.7550812088586869E-7</v>
      </c>
      <c r="AM330">
        <v>-0.14051115708537054</v>
      </c>
      <c r="AN330">
        <v>1.5637182936242988</v>
      </c>
      <c r="AO330">
        <v>0.92840078970221063</v>
      </c>
      <c r="AP330">
        <v>9.3353698974223533</v>
      </c>
      <c r="AQ330">
        <v>1.4772903512720224</v>
      </c>
      <c r="AR330">
        <v>2.6283250161705365E-10</v>
      </c>
      <c r="AS330" t="b">
        <f>IF(ISBLANK(AI330),"N/A",AND(IF(AG330&gt;0,TRUE,FALSE),IF(AI330&lt;0.05,TRUE,FALSE)))</f>
        <v>0</v>
      </c>
      <c r="AT330" t="b">
        <f>IF(ISBLANK(AI330),"N/A",AND(IF(AG330&lt;0,TRUE,FALSE),IF(AI330&lt;0.05,TRUE,FALSE)))</f>
        <v>1</v>
      </c>
      <c r="AU330" t="b">
        <f>IF(ISBLANK(AI330),"N/A",AI330&gt;0.05)</f>
        <v>0</v>
      </c>
      <c r="AV330" t="b">
        <f>IF(ISBLANK(AL330),"N/A",AND(IF(AJ330&gt;0,TRUE,FALSE),IF(AL330&lt;0.05,TRUE,FALSE)))</f>
        <v>0</v>
      </c>
      <c r="AW330" t="b">
        <f>IF(ISBLANK(AL330),"N/A",AND(IF(AJ330&lt;0,TRUE,FALSE),IF(AL330&lt;0.05,TRUE,FALSE)))</f>
        <v>1</v>
      </c>
      <c r="AX330" t="b">
        <f>IF(ISBLANK(AL330),"N/A",AL330&gt;0.05)</f>
        <v>0</v>
      </c>
      <c r="AY330" t="b">
        <f>IF(ISBLANK(AO330),"N/A",AND(IF(AM330&gt;0,TRUE,FALSE),IF(AO330&lt;0.05,TRUE,FALSE)))</f>
        <v>0</v>
      </c>
      <c r="AZ330" t="b">
        <f>IF(ISBLANK(AO330),"N/A",AND(IF(AM330&lt;0,TRUE,FALSE),IF(AO330&lt;0.05,TRUE,FALSE)))</f>
        <v>0</v>
      </c>
      <c r="BA330" t="b">
        <f>IF(ISBLANK(AO330),"N/A",AO330&gt;0.05)</f>
        <v>1</v>
      </c>
      <c r="BB330" t="b">
        <f>IF(ISBLANK(AR330),"N/A",AND(IF(AP330&gt;0,TRUE,FALSE),IF(AR330&lt;0.05,TRUE,FALSE)))</f>
        <v>1</v>
      </c>
      <c r="BC330" t="b">
        <f>IF(ISBLANK(AR330),"N/A",AND(IF(AP330&lt;0,TRUE,FALSE),IF(AR330&lt;0.05,TRUE,FALSE)))</f>
        <v>0</v>
      </c>
      <c r="BD330" t="b">
        <f>IF(ISBLANK(AR330),"N/A",AR330&gt;0.05)</f>
        <v>0</v>
      </c>
    </row>
    <row r="331" spans="1:56" x14ac:dyDescent="0.25">
      <c r="A331" t="str">
        <f>INDEX('Country and Variable Crosswalk'!B:B, MATCH('Urban Science Awareness 2015'!B331, 'Country and Variable Crosswalk'!A:A, 0))</f>
        <v>MAC</v>
      </c>
      <c r="B331" s="1">
        <v>446</v>
      </c>
      <c r="C331" t="s">
        <v>291</v>
      </c>
      <c r="D331" t="str">
        <f>INDEX('Country and Variable Crosswalk'!P:P, MATCH('Urban Science Awareness 2015'!C331, 'Country and Variable Crosswalk'!O:O, 0))</f>
        <v>Air Pollution</v>
      </c>
      <c r="E331">
        <f>IF(AS331=TRUE, 1, 0)</f>
        <v>0</v>
      </c>
      <c r="F331">
        <f>IF(AT331=TRUE, 1, 0)</f>
        <v>0</v>
      </c>
      <c r="G331">
        <f>IF(AU331=TRUE, 1, 0)</f>
        <v>0</v>
      </c>
      <c r="H331">
        <f>IF(AV331=TRUE, 1, 0)</f>
        <v>0</v>
      </c>
      <c r="I331">
        <f>IF(AW331=TRUE, 1, 0)</f>
        <v>0</v>
      </c>
      <c r="J331">
        <f>IF(AX331=TRUE, 1, 0)</f>
        <v>0</v>
      </c>
      <c r="K331">
        <f>IF(AY331=TRUE, 1, 0)</f>
        <v>0</v>
      </c>
      <c r="L331">
        <f>IF(AZ331=TRUE, 1, 0)</f>
        <v>0</v>
      </c>
      <c r="M331">
        <f>IF(BA331=TRUE, 1, 0)</f>
        <v>0</v>
      </c>
      <c r="N331">
        <f>IF(BB331=TRUE, 1, 0)</f>
        <v>0</v>
      </c>
      <c r="O331">
        <f>IF(BC331=TRUE, 1, 0)</f>
        <v>0</v>
      </c>
      <c r="P331">
        <f>IF(BD331=TRUE, 1, 0)</f>
        <v>0</v>
      </c>
      <c r="Q331">
        <v>0</v>
      </c>
      <c r="S331">
        <v>0</v>
      </c>
      <c r="U331">
        <v>0</v>
      </c>
      <c r="W331">
        <v>0</v>
      </c>
      <c r="Y331">
        <v>1.2406592994976571</v>
      </c>
      <c r="Z331">
        <v>0.19494392357701837</v>
      </c>
      <c r="AA331">
        <v>6.7607569796818838</v>
      </c>
      <c r="AB331">
        <v>0.37336567387097896</v>
      </c>
      <c r="AC331">
        <v>55.917413651001091</v>
      </c>
      <c r="AD331">
        <v>0.73559886709957767</v>
      </c>
      <c r="AE331">
        <v>36.081170069819372</v>
      </c>
      <c r="AF331">
        <v>0.68343166247907716</v>
      </c>
      <c r="AG331">
        <v>0</v>
      </c>
      <c r="AJ331">
        <v>0</v>
      </c>
      <c r="AM331">
        <v>0</v>
      </c>
      <c r="AP331">
        <v>0</v>
      </c>
      <c r="AS331" t="str">
        <f>IF(ISBLANK(AI331),"N/A",AND(IF(AG331&gt;0,TRUE,FALSE),IF(AI331&lt;0.05,TRUE,FALSE)))</f>
        <v>N/A</v>
      </c>
      <c r="AT331" t="str">
        <f>IF(ISBLANK(AI331),"N/A",AND(IF(AG331&lt;0,TRUE,FALSE),IF(AI331&lt;0.05,TRUE,FALSE)))</f>
        <v>N/A</v>
      </c>
      <c r="AU331" t="str">
        <f>IF(ISBLANK(AI331),"N/A",AI331&gt;0.05)</f>
        <v>N/A</v>
      </c>
      <c r="AV331" t="str">
        <f>IF(ISBLANK(AL331),"N/A",AND(IF(AJ331&gt;0,TRUE,FALSE),IF(AL331&lt;0.05,TRUE,FALSE)))</f>
        <v>N/A</v>
      </c>
      <c r="AW331" t="str">
        <f>IF(ISBLANK(AL331),"N/A",AND(IF(AJ331&lt;0,TRUE,FALSE),IF(AL331&lt;0.05,TRUE,FALSE)))</f>
        <v>N/A</v>
      </c>
      <c r="AX331" t="str">
        <f>IF(ISBLANK(AL331),"N/A",AL331&gt;0.05)</f>
        <v>N/A</v>
      </c>
      <c r="AY331" t="str">
        <f>IF(ISBLANK(AO331),"N/A",AND(IF(AM331&gt;0,TRUE,FALSE),IF(AO331&lt;0.05,TRUE,FALSE)))</f>
        <v>N/A</v>
      </c>
      <c r="AZ331" t="str">
        <f>IF(ISBLANK(AO331),"N/A",AND(IF(AM331&lt;0,TRUE,FALSE),IF(AO331&lt;0.05,TRUE,FALSE)))</f>
        <v>N/A</v>
      </c>
      <c r="BA331" t="str">
        <f>IF(ISBLANK(AO331),"N/A",AO331&gt;0.05)</f>
        <v>N/A</v>
      </c>
      <c r="BB331" t="str">
        <f>IF(ISBLANK(AR331),"N/A",AND(IF(AP331&gt;0,TRUE,FALSE),IF(AR331&lt;0.05,TRUE,FALSE)))</f>
        <v>N/A</v>
      </c>
      <c r="BC331" t="str">
        <f>IF(ISBLANK(AR331),"N/A",AND(IF(AP331&lt;0,TRUE,FALSE),IF(AR331&lt;0.05,TRUE,FALSE)))</f>
        <v>N/A</v>
      </c>
      <c r="BD331" t="str">
        <f>IF(ISBLANK(AR331),"N/A",AR331&gt;0.05)</f>
        <v>N/A</v>
      </c>
    </row>
    <row r="332" spans="1:56" x14ac:dyDescent="0.25">
      <c r="A332" t="str">
        <f>INDEX('Country and Variable Crosswalk'!B:B, MATCH('Urban Science Awareness 2015'!B332, 'Country and Variable Crosswalk'!A:A, 0))</f>
        <v>MLT</v>
      </c>
      <c r="B332" s="1">
        <v>470</v>
      </c>
      <c r="C332" t="s">
        <v>291</v>
      </c>
      <c r="D332" t="str">
        <f>INDEX('Country and Variable Crosswalk'!P:P, MATCH('Urban Science Awareness 2015'!C332, 'Country and Variable Crosswalk'!O:O, 0))</f>
        <v>Air Pollution</v>
      </c>
      <c r="E332">
        <f>IF(AS332=TRUE, 1, 0)</f>
        <v>0</v>
      </c>
      <c r="F332">
        <f>IF(AT332=TRUE, 1, 0)</f>
        <v>0</v>
      </c>
      <c r="G332">
        <f>IF(AU332=TRUE, 1, 0)</f>
        <v>0</v>
      </c>
      <c r="H332">
        <f>IF(AV332=TRUE, 1, 0)</f>
        <v>0</v>
      </c>
      <c r="I332">
        <f>IF(AW332=TRUE, 1, 0)</f>
        <v>0</v>
      </c>
      <c r="J332">
        <f>IF(AX332=TRUE, 1, 0)</f>
        <v>0</v>
      </c>
      <c r="K332">
        <f>IF(AY332=TRUE, 1, 0)</f>
        <v>0</v>
      </c>
      <c r="L332">
        <f>IF(AZ332=TRUE, 1, 0)</f>
        <v>0</v>
      </c>
      <c r="M332">
        <f>IF(BA332=TRUE, 1, 0)</f>
        <v>0</v>
      </c>
      <c r="N332">
        <f>IF(BB332=TRUE, 1, 0)</f>
        <v>0</v>
      </c>
      <c r="O332">
        <f>IF(BC332=TRUE, 1, 0)</f>
        <v>0</v>
      </c>
      <c r="P332">
        <f>IF(BD332=TRUE, 1, 0)</f>
        <v>0</v>
      </c>
      <c r="Q332">
        <v>3.5970149740849191</v>
      </c>
      <c r="R332">
        <v>0.31076699998207474</v>
      </c>
      <c r="S332">
        <v>9.1882622510173171</v>
      </c>
      <c r="T332">
        <v>0.44261297626179447</v>
      </c>
      <c r="U332">
        <v>27.285402110396141</v>
      </c>
      <c r="V332">
        <v>0.86382886899584843</v>
      </c>
      <c r="W332">
        <v>59.929320664501631</v>
      </c>
      <c r="X332">
        <v>0.80548241373160334</v>
      </c>
      <c r="Y332">
        <v>0</v>
      </c>
      <c r="AA332">
        <v>0</v>
      </c>
      <c r="AC332">
        <v>0</v>
      </c>
      <c r="AE332">
        <v>0</v>
      </c>
      <c r="AG332">
        <v>0</v>
      </c>
      <c r="AJ332">
        <v>0</v>
      </c>
      <c r="AM332">
        <v>0</v>
      </c>
      <c r="AP332">
        <v>0</v>
      </c>
      <c r="AS332" t="str">
        <f>IF(ISBLANK(AI332),"N/A",AND(IF(AG332&gt;0,TRUE,FALSE),IF(AI332&lt;0.05,TRUE,FALSE)))</f>
        <v>N/A</v>
      </c>
      <c r="AT332" t="str">
        <f>IF(ISBLANK(AI332),"N/A",AND(IF(AG332&lt;0,TRUE,FALSE),IF(AI332&lt;0.05,TRUE,FALSE)))</f>
        <v>N/A</v>
      </c>
      <c r="AU332" t="str">
        <f>IF(ISBLANK(AI332),"N/A",AI332&gt;0.05)</f>
        <v>N/A</v>
      </c>
      <c r="AV332" t="str">
        <f>IF(ISBLANK(AL332),"N/A",AND(IF(AJ332&gt;0,TRUE,FALSE),IF(AL332&lt;0.05,TRUE,FALSE)))</f>
        <v>N/A</v>
      </c>
      <c r="AW332" t="str">
        <f>IF(ISBLANK(AL332),"N/A",AND(IF(AJ332&lt;0,TRUE,FALSE),IF(AL332&lt;0.05,TRUE,FALSE)))</f>
        <v>N/A</v>
      </c>
      <c r="AX332" t="str">
        <f>IF(ISBLANK(AL332),"N/A",AL332&gt;0.05)</f>
        <v>N/A</v>
      </c>
      <c r="AY332" t="str">
        <f>IF(ISBLANK(AO332),"N/A",AND(IF(AM332&gt;0,TRUE,FALSE),IF(AO332&lt;0.05,TRUE,FALSE)))</f>
        <v>N/A</v>
      </c>
      <c r="AZ332" t="str">
        <f>IF(ISBLANK(AO332),"N/A",AND(IF(AM332&lt;0,TRUE,FALSE),IF(AO332&lt;0.05,TRUE,FALSE)))</f>
        <v>N/A</v>
      </c>
      <c r="BA332" t="str">
        <f>IF(ISBLANK(AO332),"N/A",AO332&gt;0.05)</f>
        <v>N/A</v>
      </c>
      <c r="BB332" t="str">
        <f>IF(ISBLANK(AR332),"N/A",AND(IF(AP332&gt;0,TRUE,FALSE),IF(AR332&lt;0.05,TRUE,FALSE)))</f>
        <v>N/A</v>
      </c>
      <c r="BC332" t="str">
        <f>IF(ISBLANK(AR332),"N/A",AND(IF(AP332&lt;0,TRUE,FALSE),IF(AR332&lt;0.05,TRUE,FALSE)))</f>
        <v>N/A</v>
      </c>
      <c r="BD332" t="str">
        <f>IF(ISBLANK(AR332),"N/A",AR332&gt;0.05)</f>
        <v>N/A</v>
      </c>
    </row>
    <row r="333" spans="1:56" x14ac:dyDescent="0.25">
      <c r="A333" t="str">
        <f>INDEX('Country and Variable Crosswalk'!B:B, MATCH('Urban Science Awareness 2015'!B333, 'Country and Variable Crosswalk'!A:A, 0))</f>
        <v>MEX</v>
      </c>
      <c r="B333" s="1">
        <v>484</v>
      </c>
      <c r="C333" t="s">
        <v>291</v>
      </c>
      <c r="D333" t="str">
        <f>INDEX('Country and Variable Crosswalk'!P:P, MATCH('Urban Science Awareness 2015'!C333, 'Country and Variable Crosswalk'!O:O, 0))</f>
        <v>Air Pollution</v>
      </c>
      <c r="E333">
        <f>IF(AS333=TRUE, 1, 0)</f>
        <v>0</v>
      </c>
      <c r="F333">
        <f>IF(AT333=TRUE, 1, 0)</f>
        <v>1</v>
      </c>
      <c r="G333">
        <f>IF(AU333=TRUE, 1, 0)</f>
        <v>0</v>
      </c>
      <c r="H333">
        <f>IF(AV333=TRUE, 1, 0)</f>
        <v>0</v>
      </c>
      <c r="I333">
        <f>IF(AW333=TRUE, 1, 0)</f>
        <v>1</v>
      </c>
      <c r="J333">
        <f>IF(AX333=TRUE, 1, 0)</f>
        <v>0</v>
      </c>
      <c r="K333">
        <f>IF(AY333=TRUE, 1, 0)</f>
        <v>0</v>
      </c>
      <c r="L333">
        <f>IF(AZ333=TRUE, 1, 0)</f>
        <v>0</v>
      </c>
      <c r="M333">
        <f>IF(BA333=TRUE, 1, 0)</f>
        <v>1</v>
      </c>
      <c r="N333">
        <f>IF(BB333=TRUE, 1, 0)</f>
        <v>0</v>
      </c>
      <c r="O333">
        <f>IF(BC333=TRUE, 1, 0)</f>
        <v>0</v>
      </c>
      <c r="P333">
        <f>IF(BD333=TRUE, 1, 0)</f>
        <v>1</v>
      </c>
      <c r="Q333">
        <v>3.2707276120039901</v>
      </c>
      <c r="R333">
        <v>0.39541935917699589</v>
      </c>
      <c r="S333">
        <v>13.89834545194358</v>
      </c>
      <c r="T333">
        <v>0.82797806330406731</v>
      </c>
      <c r="U333">
        <v>45.206601514651517</v>
      </c>
      <c r="V333">
        <v>0.87753203587195194</v>
      </c>
      <c r="W333">
        <v>37.624325421400897</v>
      </c>
      <c r="X333">
        <v>1.109173803852739</v>
      </c>
      <c r="Y333">
        <v>2.191883210865738</v>
      </c>
      <c r="Z333">
        <v>0.31219471989477204</v>
      </c>
      <c r="AA333">
        <v>10.236373708373391</v>
      </c>
      <c r="AB333">
        <v>0.7046134928440041</v>
      </c>
      <c r="AC333">
        <v>47.227520959350201</v>
      </c>
      <c r="AD333">
        <v>1.0995378430597393</v>
      </c>
      <c r="AE333">
        <v>40.344222121410667</v>
      </c>
      <c r="AF333">
        <v>1.1119827958105932</v>
      </c>
      <c r="AG333">
        <v>-1.0788444011382521</v>
      </c>
      <c r="AH333">
        <v>0.51714070027217041</v>
      </c>
      <c r="AI333">
        <v>3.6963053965494201E-2</v>
      </c>
      <c r="AJ333">
        <v>-3.6619717435701897</v>
      </c>
      <c r="AK333">
        <v>1.1088756731289131</v>
      </c>
      <c r="AL333">
        <v>9.5854875167264506E-4</v>
      </c>
      <c r="AM333">
        <v>2.0209194446986842</v>
      </c>
      <c r="AN333">
        <v>1.2982060690600061</v>
      </c>
      <c r="AO333">
        <v>0.11954135230057773</v>
      </c>
      <c r="AP333">
        <v>2.7198967000097696</v>
      </c>
      <c r="AQ333">
        <v>1.4166671246223019</v>
      </c>
      <c r="AR333">
        <v>5.4867188913378481E-2</v>
      </c>
      <c r="AS333" t="b">
        <f>IF(ISBLANK(AI333),"N/A",AND(IF(AG333&gt;0,TRUE,FALSE),IF(AI333&lt;0.05,TRUE,FALSE)))</f>
        <v>0</v>
      </c>
      <c r="AT333" t="b">
        <f>IF(ISBLANK(AI333),"N/A",AND(IF(AG333&lt;0,TRUE,FALSE),IF(AI333&lt;0.05,TRUE,FALSE)))</f>
        <v>1</v>
      </c>
      <c r="AU333" t="b">
        <f>IF(ISBLANK(AI333),"N/A",AI333&gt;0.05)</f>
        <v>0</v>
      </c>
      <c r="AV333" t="b">
        <f>IF(ISBLANK(AL333),"N/A",AND(IF(AJ333&gt;0,TRUE,FALSE),IF(AL333&lt;0.05,TRUE,FALSE)))</f>
        <v>0</v>
      </c>
      <c r="AW333" t="b">
        <f>IF(ISBLANK(AL333),"N/A",AND(IF(AJ333&lt;0,TRUE,FALSE),IF(AL333&lt;0.05,TRUE,FALSE)))</f>
        <v>1</v>
      </c>
      <c r="AX333" t="b">
        <f>IF(ISBLANK(AL333),"N/A",AL333&gt;0.05)</f>
        <v>0</v>
      </c>
      <c r="AY333" t="b">
        <f>IF(ISBLANK(AO333),"N/A",AND(IF(AM333&gt;0,TRUE,FALSE),IF(AO333&lt;0.05,TRUE,FALSE)))</f>
        <v>0</v>
      </c>
      <c r="AZ333" t="b">
        <f>IF(ISBLANK(AO333),"N/A",AND(IF(AM333&lt;0,TRUE,FALSE),IF(AO333&lt;0.05,TRUE,FALSE)))</f>
        <v>0</v>
      </c>
      <c r="BA333" t="b">
        <f>IF(ISBLANK(AO333),"N/A",AO333&gt;0.05)</f>
        <v>1</v>
      </c>
      <c r="BB333" t="b">
        <f>IF(ISBLANK(AR333),"N/A",AND(IF(AP333&gt;0,TRUE,FALSE),IF(AR333&lt;0.05,TRUE,FALSE)))</f>
        <v>0</v>
      </c>
      <c r="BC333" t="b">
        <f>IF(ISBLANK(AR333),"N/A",AND(IF(AP333&lt;0,TRUE,FALSE),IF(AR333&lt;0.05,TRUE,FALSE)))</f>
        <v>0</v>
      </c>
      <c r="BD333" t="b">
        <f>IF(ISBLANK(AR333),"N/A",AR333&gt;0.05)</f>
        <v>1</v>
      </c>
    </row>
    <row r="334" spans="1:56" x14ac:dyDescent="0.25">
      <c r="A334" t="str">
        <f>INDEX('Country and Variable Crosswalk'!B:B, MATCH('Urban Science Awareness 2015'!B334, 'Country and Variable Crosswalk'!A:A, 0))</f>
        <v>MDA</v>
      </c>
      <c r="B334" s="1">
        <v>498</v>
      </c>
      <c r="C334" t="s">
        <v>291</v>
      </c>
      <c r="D334" t="str">
        <f>INDEX('Country and Variable Crosswalk'!P:P, MATCH('Urban Science Awareness 2015'!C334, 'Country and Variable Crosswalk'!O:O, 0))</f>
        <v>Air Pollution</v>
      </c>
      <c r="E334">
        <f>IF(AS334=TRUE, 1, 0)</f>
        <v>0</v>
      </c>
      <c r="F334">
        <f>IF(AT334=TRUE, 1, 0)</f>
        <v>0</v>
      </c>
      <c r="G334">
        <f>IF(AU334=TRUE, 1, 0)</f>
        <v>0</v>
      </c>
      <c r="H334">
        <f>IF(AV334=TRUE, 1, 0)</f>
        <v>0</v>
      </c>
      <c r="I334">
        <f>IF(AW334=TRUE, 1, 0)</f>
        <v>1</v>
      </c>
      <c r="J334">
        <f>IF(AX334=TRUE, 1, 0)</f>
        <v>0</v>
      </c>
      <c r="K334">
        <f>IF(AY334=TRUE, 1, 0)</f>
        <v>0</v>
      </c>
      <c r="L334">
        <f>IF(AZ334=TRUE, 1, 0)</f>
        <v>0</v>
      </c>
      <c r="M334">
        <f>IF(BA334=TRUE, 1, 0)</f>
        <v>1</v>
      </c>
      <c r="N334">
        <f>IF(BB334=TRUE, 1, 0)</f>
        <v>0</v>
      </c>
      <c r="O334">
        <f>IF(BC334=TRUE, 1, 0)</f>
        <v>0</v>
      </c>
      <c r="P334">
        <f>IF(BD334=TRUE, 1, 0)</f>
        <v>1</v>
      </c>
      <c r="Q334">
        <v>1.944569133616066</v>
      </c>
      <c r="R334">
        <v>0.23991799884473372</v>
      </c>
      <c r="S334">
        <v>9.880831612974152</v>
      </c>
      <c r="T334">
        <v>0.66095348469694559</v>
      </c>
      <c r="U334">
        <v>24.633312146698259</v>
      </c>
      <c r="V334">
        <v>0.80872149700716234</v>
      </c>
      <c r="W334">
        <v>63.541287106711508</v>
      </c>
      <c r="X334">
        <v>0.95930733820604641</v>
      </c>
      <c r="Y334">
        <v>0</v>
      </c>
      <c r="AA334">
        <v>5.5952986899006598</v>
      </c>
      <c r="AB334">
        <v>1.0893047964796279</v>
      </c>
      <c r="AC334">
        <v>25.50693850397089</v>
      </c>
      <c r="AD334">
        <v>1.5159555368829756</v>
      </c>
      <c r="AE334">
        <v>68.086663589753158</v>
      </c>
      <c r="AF334">
        <v>2.2345992044873735</v>
      </c>
      <c r="AG334">
        <v>0</v>
      </c>
      <c r="AJ334">
        <v>-4.2855329230734922</v>
      </c>
      <c r="AK334">
        <v>1.3382828188688516</v>
      </c>
      <c r="AL334">
        <v>1.3635267105936003E-3</v>
      </c>
      <c r="AM334">
        <v>0.87362635727263083</v>
      </c>
      <c r="AN334">
        <v>1.8080287620938873</v>
      </c>
      <c r="AO334">
        <v>0.62895889534805183</v>
      </c>
      <c r="AP334">
        <v>4.5453764830416503</v>
      </c>
      <c r="AQ334">
        <v>2.5469499672167655</v>
      </c>
      <c r="AR334">
        <v>7.4320513136765382E-2</v>
      </c>
      <c r="AS334" t="str">
        <f>IF(ISBLANK(AI334),"N/A",AND(IF(AG334&gt;0,TRUE,FALSE),IF(AI334&lt;0.05,TRUE,FALSE)))</f>
        <v>N/A</v>
      </c>
      <c r="AT334" t="str">
        <f>IF(ISBLANK(AI334),"N/A",AND(IF(AG334&lt;0,TRUE,FALSE),IF(AI334&lt;0.05,TRUE,FALSE)))</f>
        <v>N/A</v>
      </c>
      <c r="AU334" t="str">
        <f>IF(ISBLANK(AI334),"N/A",AI334&gt;0.05)</f>
        <v>N/A</v>
      </c>
      <c r="AV334" t="b">
        <f>IF(ISBLANK(AL334),"N/A",AND(IF(AJ334&gt;0,TRUE,FALSE),IF(AL334&lt;0.05,TRUE,FALSE)))</f>
        <v>0</v>
      </c>
      <c r="AW334" t="b">
        <f>IF(ISBLANK(AL334),"N/A",AND(IF(AJ334&lt;0,TRUE,FALSE),IF(AL334&lt;0.05,TRUE,FALSE)))</f>
        <v>1</v>
      </c>
      <c r="AX334" t="b">
        <f>IF(ISBLANK(AL334),"N/A",AL334&gt;0.05)</f>
        <v>0</v>
      </c>
      <c r="AY334" t="b">
        <f>IF(ISBLANK(AO334),"N/A",AND(IF(AM334&gt;0,TRUE,FALSE),IF(AO334&lt;0.05,TRUE,FALSE)))</f>
        <v>0</v>
      </c>
      <c r="AZ334" t="b">
        <f>IF(ISBLANK(AO334),"N/A",AND(IF(AM334&lt;0,TRUE,FALSE),IF(AO334&lt;0.05,TRUE,FALSE)))</f>
        <v>0</v>
      </c>
      <c r="BA334" t="b">
        <f>IF(ISBLANK(AO334),"N/A",AO334&gt;0.05)</f>
        <v>1</v>
      </c>
      <c r="BB334" t="b">
        <f>IF(ISBLANK(AR334),"N/A",AND(IF(AP334&gt;0,TRUE,FALSE),IF(AR334&lt;0.05,TRUE,FALSE)))</f>
        <v>0</v>
      </c>
      <c r="BC334" t="b">
        <f>IF(ISBLANK(AR334),"N/A",AND(IF(AP334&lt;0,TRUE,FALSE),IF(AR334&lt;0.05,TRUE,FALSE)))</f>
        <v>0</v>
      </c>
      <c r="BD334" t="b">
        <f>IF(ISBLANK(AR334),"N/A",AR334&gt;0.05)</f>
        <v>1</v>
      </c>
    </row>
    <row r="335" spans="1:56" x14ac:dyDescent="0.25">
      <c r="A335" t="str">
        <f>INDEX('Country and Variable Crosswalk'!B:B, MATCH('Urban Science Awareness 2015'!B335, 'Country and Variable Crosswalk'!A:A, 0))</f>
        <v>MNE</v>
      </c>
      <c r="B335" s="1">
        <v>499</v>
      </c>
      <c r="C335" t="s">
        <v>291</v>
      </c>
      <c r="D335" t="str">
        <f>INDEX('Country and Variable Crosswalk'!P:P, MATCH('Urban Science Awareness 2015'!C335, 'Country and Variable Crosswalk'!O:O, 0))</f>
        <v>Air Pollution</v>
      </c>
      <c r="E335">
        <f>IF(AS335=TRUE, 1, 0)</f>
        <v>0</v>
      </c>
      <c r="F335">
        <f>IF(AT335=TRUE, 1, 0)</f>
        <v>0</v>
      </c>
      <c r="G335">
        <f>IF(AU335=TRUE, 1, 0)</f>
        <v>1</v>
      </c>
      <c r="H335">
        <f>IF(AV335=TRUE, 1, 0)</f>
        <v>0</v>
      </c>
      <c r="I335">
        <f>IF(AW335=TRUE, 1, 0)</f>
        <v>0</v>
      </c>
      <c r="J335">
        <f>IF(AX335=TRUE, 1, 0)</f>
        <v>1</v>
      </c>
      <c r="K335">
        <f>IF(AY335=TRUE, 1, 0)</f>
        <v>1</v>
      </c>
      <c r="L335">
        <f>IF(AZ335=TRUE, 1, 0)</f>
        <v>0</v>
      </c>
      <c r="M335">
        <f>IF(BA335=TRUE, 1, 0)</f>
        <v>0</v>
      </c>
      <c r="N335">
        <f>IF(BB335=TRUE, 1, 0)</f>
        <v>0</v>
      </c>
      <c r="O335">
        <f>IF(BC335=TRUE, 1, 0)</f>
        <v>0</v>
      </c>
      <c r="P335">
        <f>IF(BD335=TRUE, 1, 0)</f>
        <v>1</v>
      </c>
      <c r="Q335">
        <v>6.1455922278641957</v>
      </c>
      <c r="R335">
        <v>0.36345043353598427</v>
      </c>
      <c r="S335">
        <v>11.985768269699239</v>
      </c>
      <c r="T335">
        <v>0.4850600255013785</v>
      </c>
      <c r="U335">
        <v>30.808807501785061</v>
      </c>
      <c r="V335">
        <v>0.76727002954459422</v>
      </c>
      <c r="W335">
        <v>51.059832000651497</v>
      </c>
      <c r="X335">
        <v>0.85409355991472324</v>
      </c>
      <c r="Y335">
        <v>5.4423644346356266</v>
      </c>
      <c r="Z335">
        <v>0.56476037624310449</v>
      </c>
      <c r="AA335">
        <v>11.18877810113108</v>
      </c>
      <c r="AB335">
        <v>0.85053895746680908</v>
      </c>
      <c r="AC335">
        <v>34.56178042471722</v>
      </c>
      <c r="AD335">
        <v>1.3572284305334283</v>
      </c>
      <c r="AE335">
        <v>48.807077039516066</v>
      </c>
      <c r="AF335">
        <v>1.2598631970103511</v>
      </c>
      <c r="AG335">
        <v>-0.7032277932285691</v>
      </c>
      <c r="AH335">
        <v>0.6701585332237725</v>
      </c>
      <c r="AI335">
        <v>0.29401916475659756</v>
      </c>
      <c r="AJ335">
        <v>-0.79699016856815952</v>
      </c>
      <c r="AK335">
        <v>1.050872168800034</v>
      </c>
      <c r="AL335">
        <v>0.44820659428597615</v>
      </c>
      <c r="AM335">
        <v>3.7529729229321589</v>
      </c>
      <c r="AN335">
        <v>1.5029591248271172</v>
      </c>
      <c r="AO335">
        <v>1.2522922038962594E-2</v>
      </c>
      <c r="AP335">
        <v>-2.2527549611354303</v>
      </c>
      <c r="AQ335">
        <v>1.5884832864582297</v>
      </c>
      <c r="AR335">
        <v>0.15613826834712519</v>
      </c>
      <c r="AS335" t="b">
        <f>IF(ISBLANK(AI335),"N/A",AND(IF(AG335&gt;0,TRUE,FALSE),IF(AI335&lt;0.05,TRUE,FALSE)))</f>
        <v>0</v>
      </c>
      <c r="AT335" t="b">
        <f>IF(ISBLANK(AI335),"N/A",AND(IF(AG335&lt;0,TRUE,FALSE),IF(AI335&lt;0.05,TRUE,FALSE)))</f>
        <v>0</v>
      </c>
      <c r="AU335" t="b">
        <f>IF(ISBLANK(AI335),"N/A",AI335&gt;0.05)</f>
        <v>1</v>
      </c>
      <c r="AV335" t="b">
        <f>IF(ISBLANK(AL335),"N/A",AND(IF(AJ335&gt;0,TRUE,FALSE),IF(AL335&lt;0.05,TRUE,FALSE)))</f>
        <v>0</v>
      </c>
      <c r="AW335" t="b">
        <f>IF(ISBLANK(AL335),"N/A",AND(IF(AJ335&lt;0,TRUE,FALSE),IF(AL335&lt;0.05,TRUE,FALSE)))</f>
        <v>0</v>
      </c>
      <c r="AX335" t="b">
        <f>IF(ISBLANK(AL335),"N/A",AL335&gt;0.05)</f>
        <v>1</v>
      </c>
      <c r="AY335" t="b">
        <f>IF(ISBLANK(AO335),"N/A",AND(IF(AM335&gt;0,TRUE,FALSE),IF(AO335&lt;0.05,TRUE,FALSE)))</f>
        <v>1</v>
      </c>
      <c r="AZ335" t="b">
        <f>IF(ISBLANK(AO335),"N/A",AND(IF(AM335&lt;0,TRUE,FALSE),IF(AO335&lt;0.05,TRUE,FALSE)))</f>
        <v>0</v>
      </c>
      <c r="BA335" t="b">
        <f>IF(ISBLANK(AO335),"N/A",AO335&gt;0.05)</f>
        <v>0</v>
      </c>
      <c r="BB335" t="b">
        <f>IF(ISBLANK(AR335),"N/A",AND(IF(AP335&gt;0,TRUE,FALSE),IF(AR335&lt;0.05,TRUE,FALSE)))</f>
        <v>0</v>
      </c>
      <c r="BC335" t="b">
        <f>IF(ISBLANK(AR335),"N/A",AND(IF(AP335&lt;0,TRUE,FALSE),IF(AR335&lt;0.05,TRUE,FALSE)))</f>
        <v>0</v>
      </c>
      <c r="BD335" t="b">
        <f>IF(ISBLANK(AR335),"N/A",AR335&gt;0.05)</f>
        <v>1</v>
      </c>
    </row>
    <row r="336" spans="1:56" x14ac:dyDescent="0.25">
      <c r="A336" t="str">
        <f>INDEX('Country and Variable Crosswalk'!B:B, MATCH('Urban Science Awareness 2015'!B336, 'Country and Variable Crosswalk'!A:A, 0))</f>
        <v>NLD</v>
      </c>
      <c r="B336" s="1">
        <v>528</v>
      </c>
      <c r="C336" t="s">
        <v>291</v>
      </c>
      <c r="D336" t="str">
        <f>INDEX('Country and Variable Crosswalk'!P:P, MATCH('Urban Science Awareness 2015'!C336, 'Country and Variable Crosswalk'!O:O, 0))</f>
        <v>Air Pollution</v>
      </c>
      <c r="E336">
        <f>IF(AS336=TRUE, 1, 0)</f>
        <v>0</v>
      </c>
      <c r="F336">
        <f>IF(AT336=TRUE, 1, 0)</f>
        <v>1</v>
      </c>
      <c r="G336">
        <f>IF(AU336=TRUE, 1, 0)</f>
        <v>0</v>
      </c>
      <c r="H336">
        <f>IF(AV336=TRUE, 1, 0)</f>
        <v>0</v>
      </c>
      <c r="I336">
        <f>IF(AW336=TRUE, 1, 0)</f>
        <v>0</v>
      </c>
      <c r="J336">
        <f>IF(AX336=TRUE, 1, 0)</f>
        <v>1</v>
      </c>
      <c r="K336">
        <f>IF(AY336=TRUE, 1, 0)</f>
        <v>0</v>
      </c>
      <c r="L336">
        <f>IF(AZ336=TRUE, 1, 0)</f>
        <v>0</v>
      </c>
      <c r="M336">
        <f>IF(BA336=TRUE, 1, 0)</f>
        <v>1</v>
      </c>
      <c r="N336">
        <f>IF(BB336=TRUE, 1, 0)</f>
        <v>1</v>
      </c>
      <c r="O336">
        <f>IF(BC336=TRUE, 1, 0)</f>
        <v>0</v>
      </c>
      <c r="P336">
        <f>IF(BD336=TRUE, 1, 0)</f>
        <v>0</v>
      </c>
      <c r="Q336">
        <v>9.4619715303106595</v>
      </c>
      <c r="R336">
        <v>0.86279312155261834</v>
      </c>
      <c r="S336">
        <v>32.071931810155967</v>
      </c>
      <c r="T336">
        <v>1.1168100907951735</v>
      </c>
      <c r="U336">
        <v>46.727825190794299</v>
      </c>
      <c r="V336">
        <v>1.4374943342305599</v>
      </c>
      <c r="W336">
        <v>11.738271468739059</v>
      </c>
      <c r="X336">
        <v>0.72257164184603384</v>
      </c>
      <c r="Y336">
        <v>5.2787654373512671</v>
      </c>
      <c r="Z336">
        <v>1.196126411936</v>
      </c>
      <c r="AA336">
        <v>28.67068321702715</v>
      </c>
      <c r="AB336">
        <v>1.885673430098231</v>
      </c>
      <c r="AC336">
        <v>47.665242380933819</v>
      </c>
      <c r="AD336">
        <v>2.61987098208097</v>
      </c>
      <c r="AE336">
        <v>18.38530896468777</v>
      </c>
      <c r="AF336">
        <v>1.7335321584230208</v>
      </c>
      <c r="AG336">
        <v>-4.1832060929593924</v>
      </c>
      <c r="AH336">
        <v>1.5045818757425153</v>
      </c>
      <c r="AI336">
        <v>5.4306799967248935E-3</v>
      </c>
      <c r="AJ336">
        <v>-3.4012485931288161</v>
      </c>
      <c r="AK336">
        <v>2.2171225014102158</v>
      </c>
      <c r="AL336">
        <v>0.1250093842167532</v>
      </c>
      <c r="AM336">
        <v>0.93741719013952007</v>
      </c>
      <c r="AN336">
        <v>2.9363384975016764</v>
      </c>
      <c r="AO336">
        <v>0.74953923633724395</v>
      </c>
      <c r="AP336">
        <v>6.6470374959487106</v>
      </c>
      <c r="AQ336">
        <v>1.918935797205098</v>
      </c>
      <c r="AR336">
        <v>5.3236748076574791E-4</v>
      </c>
      <c r="AS336" t="b">
        <f>IF(ISBLANK(AI336),"N/A",AND(IF(AG336&gt;0,TRUE,FALSE),IF(AI336&lt;0.05,TRUE,FALSE)))</f>
        <v>0</v>
      </c>
      <c r="AT336" t="b">
        <f>IF(ISBLANK(AI336),"N/A",AND(IF(AG336&lt;0,TRUE,FALSE),IF(AI336&lt;0.05,TRUE,FALSE)))</f>
        <v>1</v>
      </c>
      <c r="AU336" t="b">
        <f>IF(ISBLANK(AI336),"N/A",AI336&gt;0.05)</f>
        <v>0</v>
      </c>
      <c r="AV336" t="b">
        <f>IF(ISBLANK(AL336),"N/A",AND(IF(AJ336&gt;0,TRUE,FALSE),IF(AL336&lt;0.05,TRUE,FALSE)))</f>
        <v>0</v>
      </c>
      <c r="AW336" t="b">
        <f>IF(ISBLANK(AL336),"N/A",AND(IF(AJ336&lt;0,TRUE,FALSE),IF(AL336&lt;0.05,TRUE,FALSE)))</f>
        <v>0</v>
      </c>
      <c r="AX336" t="b">
        <f>IF(ISBLANK(AL336),"N/A",AL336&gt;0.05)</f>
        <v>1</v>
      </c>
      <c r="AY336" t="b">
        <f>IF(ISBLANK(AO336),"N/A",AND(IF(AM336&gt;0,TRUE,FALSE),IF(AO336&lt;0.05,TRUE,FALSE)))</f>
        <v>0</v>
      </c>
      <c r="AZ336" t="b">
        <f>IF(ISBLANK(AO336),"N/A",AND(IF(AM336&lt;0,TRUE,FALSE),IF(AO336&lt;0.05,TRUE,FALSE)))</f>
        <v>0</v>
      </c>
      <c r="BA336" t="b">
        <f>IF(ISBLANK(AO336),"N/A",AO336&gt;0.05)</f>
        <v>1</v>
      </c>
      <c r="BB336" t="b">
        <f>IF(ISBLANK(AR336),"N/A",AND(IF(AP336&gt;0,TRUE,FALSE),IF(AR336&lt;0.05,TRUE,FALSE)))</f>
        <v>1</v>
      </c>
      <c r="BC336" t="b">
        <f>IF(ISBLANK(AR336),"N/A",AND(IF(AP336&lt;0,TRUE,FALSE),IF(AR336&lt;0.05,TRUE,FALSE)))</f>
        <v>0</v>
      </c>
      <c r="BD336" t="b">
        <f>IF(ISBLANK(AR336),"N/A",AR336&gt;0.05)</f>
        <v>0</v>
      </c>
    </row>
    <row r="337" spans="1:56" x14ac:dyDescent="0.25">
      <c r="A337" t="str">
        <f>INDEX('Country and Variable Crosswalk'!B:B, MATCH('Urban Science Awareness 2015'!B337, 'Country and Variable Crosswalk'!A:A, 0))</f>
        <v>NZL</v>
      </c>
      <c r="B337" s="1">
        <v>554</v>
      </c>
      <c r="C337" t="s">
        <v>291</v>
      </c>
      <c r="D337" t="str">
        <f>INDEX('Country and Variable Crosswalk'!P:P, MATCH('Urban Science Awareness 2015'!C337, 'Country and Variable Crosswalk'!O:O, 0))</f>
        <v>Air Pollution</v>
      </c>
      <c r="E337">
        <f>IF(AS337=TRUE, 1, 0)</f>
        <v>0</v>
      </c>
      <c r="F337">
        <f>IF(AT337=TRUE, 1, 0)</f>
        <v>0</v>
      </c>
      <c r="G337">
        <f>IF(AU337=TRUE, 1, 0)</f>
        <v>1</v>
      </c>
      <c r="H337">
        <f>IF(AV337=TRUE, 1, 0)</f>
        <v>0</v>
      </c>
      <c r="I337">
        <f>IF(AW337=TRUE, 1, 0)</f>
        <v>1</v>
      </c>
      <c r="J337">
        <f>IF(AX337=TRUE, 1, 0)</f>
        <v>0</v>
      </c>
      <c r="K337">
        <f>IF(AY337=TRUE, 1, 0)</f>
        <v>0</v>
      </c>
      <c r="L337">
        <f>IF(AZ337=TRUE, 1, 0)</f>
        <v>0</v>
      </c>
      <c r="M337">
        <f>IF(BA337=TRUE, 1, 0)</f>
        <v>1</v>
      </c>
      <c r="N337">
        <f>IF(BB337=TRUE, 1, 0)</f>
        <v>1</v>
      </c>
      <c r="O337">
        <f>IF(BC337=TRUE, 1, 0)</f>
        <v>0</v>
      </c>
      <c r="P337">
        <f>IF(BD337=TRUE, 1, 0)</f>
        <v>0</v>
      </c>
      <c r="Q337">
        <v>3.7559979294399159</v>
      </c>
      <c r="R337">
        <v>0.54161182694824384</v>
      </c>
      <c r="S337">
        <v>24.221684067788559</v>
      </c>
      <c r="T337">
        <v>1.4568568961563997</v>
      </c>
      <c r="U337">
        <v>48.003044937055897</v>
      </c>
      <c r="V337">
        <v>1.3729098732989169</v>
      </c>
      <c r="W337">
        <v>24.01927306571563</v>
      </c>
      <c r="X337">
        <v>1.3969510793415845</v>
      </c>
      <c r="Y337">
        <v>3.351874903456082</v>
      </c>
      <c r="Z337">
        <v>0.46451342832135939</v>
      </c>
      <c r="AA337">
        <v>20.660099254966539</v>
      </c>
      <c r="AB337">
        <v>1.037947727404003</v>
      </c>
      <c r="AC337">
        <v>47.171721034367501</v>
      </c>
      <c r="AD337">
        <v>1.3069532806598565</v>
      </c>
      <c r="AE337">
        <v>28.816304807209882</v>
      </c>
      <c r="AF337">
        <v>1.3782884269495077</v>
      </c>
      <c r="AG337">
        <v>-0.40412302598383398</v>
      </c>
      <c r="AH337">
        <v>0.64902006362118592</v>
      </c>
      <c r="AI337">
        <v>0.53350372709260907</v>
      </c>
      <c r="AJ337">
        <v>-3.5615848128220193</v>
      </c>
      <c r="AK337">
        <v>1.8089462949258039</v>
      </c>
      <c r="AL337">
        <v>4.8967721572520856E-2</v>
      </c>
      <c r="AM337">
        <v>-0.83132390268839629</v>
      </c>
      <c r="AN337">
        <v>1.9806705366944164</v>
      </c>
      <c r="AO337">
        <v>0.67469116921824668</v>
      </c>
      <c r="AP337">
        <v>4.7970317414942514</v>
      </c>
      <c r="AQ337">
        <v>2.1901247953309735</v>
      </c>
      <c r="AR337">
        <v>2.8502440441410742E-2</v>
      </c>
      <c r="AS337" t="b">
        <f>IF(ISBLANK(AI337),"N/A",AND(IF(AG337&gt;0,TRUE,FALSE),IF(AI337&lt;0.05,TRUE,FALSE)))</f>
        <v>0</v>
      </c>
      <c r="AT337" t="b">
        <f>IF(ISBLANK(AI337),"N/A",AND(IF(AG337&lt;0,TRUE,FALSE),IF(AI337&lt;0.05,TRUE,FALSE)))</f>
        <v>0</v>
      </c>
      <c r="AU337" t="b">
        <f>IF(ISBLANK(AI337),"N/A",AI337&gt;0.05)</f>
        <v>1</v>
      </c>
      <c r="AV337" t="b">
        <f>IF(ISBLANK(AL337),"N/A",AND(IF(AJ337&gt;0,TRUE,FALSE),IF(AL337&lt;0.05,TRUE,FALSE)))</f>
        <v>0</v>
      </c>
      <c r="AW337" t="b">
        <f>IF(ISBLANK(AL337),"N/A",AND(IF(AJ337&lt;0,TRUE,FALSE),IF(AL337&lt;0.05,TRUE,FALSE)))</f>
        <v>1</v>
      </c>
      <c r="AX337" t="b">
        <f>IF(ISBLANK(AL337),"N/A",AL337&gt;0.05)</f>
        <v>0</v>
      </c>
      <c r="AY337" t="b">
        <f>IF(ISBLANK(AO337),"N/A",AND(IF(AM337&gt;0,TRUE,FALSE),IF(AO337&lt;0.05,TRUE,FALSE)))</f>
        <v>0</v>
      </c>
      <c r="AZ337" t="b">
        <f>IF(ISBLANK(AO337),"N/A",AND(IF(AM337&lt;0,TRUE,FALSE),IF(AO337&lt;0.05,TRUE,FALSE)))</f>
        <v>0</v>
      </c>
      <c r="BA337" t="b">
        <f>IF(ISBLANK(AO337),"N/A",AO337&gt;0.05)</f>
        <v>1</v>
      </c>
      <c r="BB337" t="b">
        <f>IF(ISBLANK(AR337),"N/A",AND(IF(AP337&gt;0,TRUE,FALSE),IF(AR337&lt;0.05,TRUE,FALSE)))</f>
        <v>1</v>
      </c>
      <c r="BC337" t="b">
        <f>IF(ISBLANK(AR337),"N/A",AND(IF(AP337&lt;0,TRUE,FALSE),IF(AR337&lt;0.05,TRUE,FALSE)))</f>
        <v>0</v>
      </c>
      <c r="BD337" t="b">
        <f>IF(ISBLANK(AR337),"N/A",AR337&gt;0.05)</f>
        <v>0</v>
      </c>
    </row>
    <row r="338" spans="1:56" x14ac:dyDescent="0.25">
      <c r="A338" t="str">
        <f>INDEX('Country and Variable Crosswalk'!B:B, MATCH('Urban Science Awareness 2015'!B338, 'Country and Variable Crosswalk'!A:A, 0))</f>
        <v>NOR</v>
      </c>
      <c r="B338" s="1">
        <v>578</v>
      </c>
      <c r="C338" t="s">
        <v>291</v>
      </c>
      <c r="D338" t="str">
        <f>INDEX('Country and Variable Crosswalk'!P:P, MATCH('Urban Science Awareness 2015'!C338, 'Country and Variable Crosswalk'!O:O, 0))</f>
        <v>Air Pollution</v>
      </c>
      <c r="E338">
        <f>IF(AS338=TRUE, 1, 0)</f>
        <v>0</v>
      </c>
      <c r="F338">
        <f>IF(AT338=TRUE, 1, 0)</f>
        <v>0</v>
      </c>
      <c r="G338">
        <f>IF(AU338=TRUE, 1, 0)</f>
        <v>1</v>
      </c>
      <c r="H338">
        <f>IF(AV338=TRUE, 1, 0)</f>
        <v>0</v>
      </c>
      <c r="I338">
        <f>IF(AW338=TRUE, 1, 0)</f>
        <v>1</v>
      </c>
      <c r="J338">
        <f>IF(AX338=TRUE, 1, 0)</f>
        <v>0</v>
      </c>
      <c r="K338">
        <f>IF(AY338=TRUE, 1, 0)</f>
        <v>0</v>
      </c>
      <c r="L338">
        <f>IF(AZ338=TRUE, 1, 0)</f>
        <v>0</v>
      </c>
      <c r="M338">
        <f>IF(BA338=TRUE, 1, 0)</f>
        <v>1</v>
      </c>
      <c r="N338">
        <f>IF(BB338=TRUE, 1, 0)</f>
        <v>0</v>
      </c>
      <c r="O338">
        <f>IF(BC338=TRUE, 1, 0)</f>
        <v>0</v>
      </c>
      <c r="P338">
        <f>IF(BD338=TRUE, 1, 0)</f>
        <v>1</v>
      </c>
      <c r="Q338">
        <v>3.877875499769976</v>
      </c>
      <c r="R338">
        <v>0.40102021719268421</v>
      </c>
      <c r="S338">
        <v>15.55181824513148</v>
      </c>
      <c r="T338">
        <v>0.73166897004059539</v>
      </c>
      <c r="U338">
        <v>46.187836803163613</v>
      </c>
      <c r="V338">
        <v>0.8626388785311</v>
      </c>
      <c r="W338">
        <v>34.382469451934952</v>
      </c>
      <c r="X338">
        <v>0.92717358141783257</v>
      </c>
      <c r="Y338">
        <v>3.910828364754682</v>
      </c>
      <c r="Z338">
        <v>0.70685291667317796</v>
      </c>
      <c r="AA338">
        <v>12.34425615615692</v>
      </c>
      <c r="AB338">
        <v>0.87029431784601663</v>
      </c>
      <c r="AC338">
        <v>45.809059924866411</v>
      </c>
      <c r="AD338">
        <v>1.4661070644496899</v>
      </c>
      <c r="AE338">
        <v>37.935855554221988</v>
      </c>
      <c r="AF338">
        <v>1.5253723581278498</v>
      </c>
      <c r="AG338">
        <v>3.2952864984705954E-2</v>
      </c>
      <c r="AH338">
        <v>0.79895260497249221</v>
      </c>
      <c r="AI338">
        <v>0.96710051471142167</v>
      </c>
      <c r="AJ338">
        <v>-3.2075620889745604</v>
      </c>
      <c r="AK338">
        <v>1.1110958517991709</v>
      </c>
      <c r="AL338">
        <v>3.8912522442216585E-3</v>
      </c>
      <c r="AM338">
        <v>-0.3787768782972023</v>
      </c>
      <c r="AN338">
        <v>1.7344519341618319</v>
      </c>
      <c r="AO338">
        <v>0.82712978392063952</v>
      </c>
      <c r="AP338">
        <v>3.5533861022870354</v>
      </c>
      <c r="AQ338">
        <v>1.8218029429914422</v>
      </c>
      <c r="AR338">
        <v>5.1119203009545526E-2</v>
      </c>
      <c r="AS338" t="b">
        <f>IF(ISBLANK(AI338),"N/A",AND(IF(AG338&gt;0,TRUE,FALSE),IF(AI338&lt;0.05,TRUE,FALSE)))</f>
        <v>0</v>
      </c>
      <c r="AT338" t="b">
        <f>IF(ISBLANK(AI338),"N/A",AND(IF(AG338&lt;0,TRUE,FALSE),IF(AI338&lt;0.05,TRUE,FALSE)))</f>
        <v>0</v>
      </c>
      <c r="AU338" t="b">
        <f>IF(ISBLANK(AI338),"N/A",AI338&gt;0.05)</f>
        <v>1</v>
      </c>
      <c r="AV338" t="b">
        <f>IF(ISBLANK(AL338),"N/A",AND(IF(AJ338&gt;0,TRUE,FALSE),IF(AL338&lt;0.05,TRUE,FALSE)))</f>
        <v>0</v>
      </c>
      <c r="AW338" t="b">
        <f>IF(ISBLANK(AL338),"N/A",AND(IF(AJ338&lt;0,TRUE,FALSE),IF(AL338&lt;0.05,TRUE,FALSE)))</f>
        <v>1</v>
      </c>
      <c r="AX338" t="b">
        <f>IF(ISBLANK(AL338),"N/A",AL338&gt;0.05)</f>
        <v>0</v>
      </c>
      <c r="AY338" t="b">
        <f>IF(ISBLANK(AO338),"N/A",AND(IF(AM338&gt;0,TRUE,FALSE),IF(AO338&lt;0.05,TRUE,FALSE)))</f>
        <v>0</v>
      </c>
      <c r="AZ338" t="b">
        <f>IF(ISBLANK(AO338),"N/A",AND(IF(AM338&lt;0,TRUE,FALSE),IF(AO338&lt;0.05,TRUE,FALSE)))</f>
        <v>0</v>
      </c>
      <c r="BA338" t="b">
        <f>IF(ISBLANK(AO338),"N/A",AO338&gt;0.05)</f>
        <v>1</v>
      </c>
      <c r="BB338" t="b">
        <f>IF(ISBLANK(AR338),"N/A",AND(IF(AP338&gt;0,TRUE,FALSE),IF(AR338&lt;0.05,TRUE,FALSE)))</f>
        <v>0</v>
      </c>
      <c r="BC338" t="b">
        <f>IF(ISBLANK(AR338),"N/A",AND(IF(AP338&lt;0,TRUE,FALSE),IF(AR338&lt;0.05,TRUE,FALSE)))</f>
        <v>0</v>
      </c>
      <c r="BD338" t="b">
        <f>IF(ISBLANK(AR338),"N/A",AR338&gt;0.05)</f>
        <v>1</v>
      </c>
    </row>
    <row r="339" spans="1:56" x14ac:dyDescent="0.25">
      <c r="A339" t="str">
        <f>INDEX('Country and Variable Crosswalk'!B:B, MATCH('Urban Science Awareness 2015'!B339, 'Country and Variable Crosswalk'!A:A, 0))</f>
        <v>PER</v>
      </c>
      <c r="B339" s="1">
        <v>604</v>
      </c>
      <c r="C339" t="s">
        <v>291</v>
      </c>
      <c r="D339" t="str">
        <f>INDEX('Country and Variable Crosswalk'!P:P, MATCH('Urban Science Awareness 2015'!C339, 'Country and Variable Crosswalk'!O:O, 0))</f>
        <v>Air Pollution</v>
      </c>
      <c r="E339">
        <f>IF(AS339=TRUE, 1, 0)</f>
        <v>0</v>
      </c>
      <c r="F339">
        <f>IF(AT339=TRUE, 1, 0)</f>
        <v>0</v>
      </c>
      <c r="G339">
        <f>IF(AU339=TRUE, 1, 0)</f>
        <v>0</v>
      </c>
      <c r="H339">
        <f>IF(AV339=TRUE, 1, 0)</f>
        <v>0</v>
      </c>
      <c r="I339">
        <f>IF(AW339=TRUE, 1, 0)</f>
        <v>1</v>
      </c>
      <c r="J339">
        <f>IF(AX339=TRUE, 1, 0)</f>
        <v>0</v>
      </c>
      <c r="K339">
        <f>IF(AY339=TRUE, 1, 0)</f>
        <v>1</v>
      </c>
      <c r="L339">
        <f>IF(AZ339=TRUE, 1, 0)</f>
        <v>0</v>
      </c>
      <c r="M339">
        <f>IF(BA339=TRUE, 1, 0)</f>
        <v>0</v>
      </c>
      <c r="N339">
        <f>IF(BB339=TRUE, 1, 0)</f>
        <v>0</v>
      </c>
      <c r="O339">
        <f>IF(BC339=TRUE, 1, 0)</f>
        <v>0</v>
      </c>
      <c r="P339">
        <f>IF(BD339=TRUE, 1, 0)</f>
        <v>1</v>
      </c>
      <c r="Q339">
        <v>2.1827615787980319</v>
      </c>
      <c r="R339">
        <v>0.24564981823903939</v>
      </c>
      <c r="S339">
        <v>10.48198376003206</v>
      </c>
      <c r="T339">
        <v>0.61230947814972558</v>
      </c>
      <c r="U339">
        <v>41.261971123121</v>
      </c>
      <c r="V339">
        <v>0.77717381280592435</v>
      </c>
      <c r="W339">
        <v>46.073283538048912</v>
      </c>
      <c r="X339">
        <v>0.90436871560203147</v>
      </c>
      <c r="Y339">
        <v>0</v>
      </c>
      <c r="AA339">
        <v>5.7230756052877831</v>
      </c>
      <c r="AB339">
        <v>0.94264613564435473</v>
      </c>
      <c r="AC339">
        <v>46.181968724632817</v>
      </c>
      <c r="AD339">
        <v>1.939073724858285</v>
      </c>
      <c r="AE339">
        <v>47.138095261684043</v>
      </c>
      <c r="AF339">
        <v>2.0456141121929936</v>
      </c>
      <c r="AG339">
        <v>0</v>
      </c>
      <c r="AJ339">
        <v>-4.7589081547442769</v>
      </c>
      <c r="AK339">
        <v>1.1151162374468995</v>
      </c>
      <c r="AL339">
        <v>1.9755695616944085E-5</v>
      </c>
      <c r="AM339">
        <v>4.9199976015118168</v>
      </c>
      <c r="AN339">
        <v>2.12062527389301</v>
      </c>
      <c r="AO339">
        <v>2.0337128600068012E-2</v>
      </c>
      <c r="AP339">
        <v>1.0648117236351311</v>
      </c>
      <c r="AQ339">
        <v>2.2044654544592905</v>
      </c>
      <c r="AR339">
        <v>0.62907805058613764</v>
      </c>
      <c r="AS339" t="str">
        <f>IF(ISBLANK(AI339),"N/A",AND(IF(AG339&gt;0,TRUE,FALSE),IF(AI339&lt;0.05,TRUE,FALSE)))</f>
        <v>N/A</v>
      </c>
      <c r="AT339" t="str">
        <f>IF(ISBLANK(AI339),"N/A",AND(IF(AG339&lt;0,TRUE,FALSE),IF(AI339&lt;0.05,TRUE,FALSE)))</f>
        <v>N/A</v>
      </c>
      <c r="AU339" t="str">
        <f>IF(ISBLANK(AI339),"N/A",AI339&gt;0.05)</f>
        <v>N/A</v>
      </c>
      <c r="AV339" t="b">
        <f>IF(ISBLANK(AL339),"N/A",AND(IF(AJ339&gt;0,TRUE,FALSE),IF(AL339&lt;0.05,TRUE,FALSE)))</f>
        <v>0</v>
      </c>
      <c r="AW339" t="b">
        <f>IF(ISBLANK(AL339),"N/A",AND(IF(AJ339&lt;0,TRUE,FALSE),IF(AL339&lt;0.05,TRUE,FALSE)))</f>
        <v>1</v>
      </c>
      <c r="AX339" t="b">
        <f>IF(ISBLANK(AL339),"N/A",AL339&gt;0.05)</f>
        <v>0</v>
      </c>
      <c r="AY339" t="b">
        <f>IF(ISBLANK(AO339),"N/A",AND(IF(AM339&gt;0,TRUE,FALSE),IF(AO339&lt;0.05,TRUE,FALSE)))</f>
        <v>1</v>
      </c>
      <c r="AZ339" t="b">
        <f>IF(ISBLANK(AO339),"N/A",AND(IF(AM339&lt;0,TRUE,FALSE),IF(AO339&lt;0.05,TRUE,FALSE)))</f>
        <v>0</v>
      </c>
      <c r="BA339" t="b">
        <f>IF(ISBLANK(AO339),"N/A",AO339&gt;0.05)</f>
        <v>0</v>
      </c>
      <c r="BB339" t="b">
        <f>IF(ISBLANK(AR339),"N/A",AND(IF(AP339&gt;0,TRUE,FALSE),IF(AR339&lt;0.05,TRUE,FALSE)))</f>
        <v>0</v>
      </c>
      <c r="BC339" t="b">
        <f>IF(ISBLANK(AR339),"N/A",AND(IF(AP339&lt;0,TRUE,FALSE),IF(AR339&lt;0.05,TRUE,FALSE)))</f>
        <v>0</v>
      </c>
      <c r="BD339" t="b">
        <f>IF(ISBLANK(AR339),"N/A",AR339&gt;0.05)</f>
        <v>1</v>
      </c>
    </row>
    <row r="340" spans="1:56" x14ac:dyDescent="0.25">
      <c r="A340" t="str">
        <f>INDEX('Country and Variable Crosswalk'!B:B, MATCH('Urban Science Awareness 2015'!B340, 'Country and Variable Crosswalk'!A:A, 0))</f>
        <v>POL</v>
      </c>
      <c r="B340" s="1">
        <v>616</v>
      </c>
      <c r="C340" t="s">
        <v>291</v>
      </c>
      <c r="D340" t="str">
        <f>INDEX('Country and Variable Crosswalk'!P:P, MATCH('Urban Science Awareness 2015'!C340, 'Country and Variable Crosswalk'!O:O, 0))</f>
        <v>Air Pollution</v>
      </c>
      <c r="E340">
        <f>IF(AS340=TRUE, 1, 0)</f>
        <v>0</v>
      </c>
      <c r="F340">
        <f>IF(AT340=TRUE, 1, 0)</f>
        <v>0</v>
      </c>
      <c r="G340">
        <f>IF(AU340=TRUE, 1, 0)</f>
        <v>0</v>
      </c>
      <c r="H340">
        <f>IF(AV340=TRUE, 1, 0)</f>
        <v>0</v>
      </c>
      <c r="I340">
        <f>IF(AW340=TRUE, 1, 0)</f>
        <v>0</v>
      </c>
      <c r="J340">
        <f>IF(AX340=TRUE, 1, 0)</f>
        <v>1</v>
      </c>
      <c r="K340">
        <f>IF(AY340=TRUE, 1, 0)</f>
        <v>0</v>
      </c>
      <c r="L340">
        <f>IF(AZ340=TRUE, 1, 0)</f>
        <v>0</v>
      </c>
      <c r="M340">
        <f>IF(BA340=TRUE, 1, 0)</f>
        <v>1</v>
      </c>
      <c r="N340">
        <f>IF(BB340=TRUE, 1, 0)</f>
        <v>0</v>
      </c>
      <c r="O340">
        <f>IF(BC340=TRUE, 1, 0)</f>
        <v>0</v>
      </c>
      <c r="P340">
        <f>IF(BD340=TRUE, 1, 0)</f>
        <v>1</v>
      </c>
      <c r="Q340">
        <v>2.4549287053001749</v>
      </c>
      <c r="R340">
        <v>0.36587194377778642</v>
      </c>
      <c r="S340">
        <v>9.0207856340378552</v>
      </c>
      <c r="T340">
        <v>0.69489456736251343</v>
      </c>
      <c r="U340">
        <v>42.326756402619012</v>
      </c>
      <c r="V340">
        <v>0.94787356396205513</v>
      </c>
      <c r="W340">
        <v>46.197529258042962</v>
      </c>
      <c r="X340">
        <v>1.0753345525032842</v>
      </c>
      <c r="Y340">
        <v>0</v>
      </c>
      <c r="AA340">
        <v>7.2627399548046547</v>
      </c>
      <c r="AB340">
        <v>0.94701429102751056</v>
      </c>
      <c r="AC340">
        <v>41.895859218782597</v>
      </c>
      <c r="AD340">
        <v>1.3046373443957684</v>
      </c>
      <c r="AE340">
        <v>48.965257755946112</v>
      </c>
      <c r="AF340">
        <v>1.280785305280038</v>
      </c>
      <c r="AG340">
        <v>0</v>
      </c>
      <c r="AJ340">
        <v>-1.7580456792332004</v>
      </c>
      <c r="AK340">
        <v>1.1808810239306164</v>
      </c>
      <c r="AL340">
        <v>0.13655119327311563</v>
      </c>
      <c r="AM340">
        <v>-0.4308971838364144</v>
      </c>
      <c r="AN340">
        <v>1.6639483462396072</v>
      </c>
      <c r="AO340">
        <v>0.79566558394082854</v>
      </c>
      <c r="AP340">
        <v>2.7677284979031498</v>
      </c>
      <c r="AQ340">
        <v>1.7662363612347969</v>
      </c>
      <c r="AR340">
        <v>0.11710991161868765</v>
      </c>
      <c r="AS340" t="str">
        <f>IF(ISBLANK(AI340),"N/A",AND(IF(AG340&gt;0,TRUE,FALSE),IF(AI340&lt;0.05,TRUE,FALSE)))</f>
        <v>N/A</v>
      </c>
      <c r="AT340" t="str">
        <f>IF(ISBLANK(AI340),"N/A",AND(IF(AG340&lt;0,TRUE,FALSE),IF(AI340&lt;0.05,TRUE,FALSE)))</f>
        <v>N/A</v>
      </c>
      <c r="AU340" t="str">
        <f>IF(ISBLANK(AI340),"N/A",AI340&gt;0.05)</f>
        <v>N/A</v>
      </c>
      <c r="AV340" t="b">
        <f>IF(ISBLANK(AL340),"N/A",AND(IF(AJ340&gt;0,TRUE,FALSE),IF(AL340&lt;0.05,TRUE,FALSE)))</f>
        <v>0</v>
      </c>
      <c r="AW340" t="b">
        <f>IF(ISBLANK(AL340),"N/A",AND(IF(AJ340&lt;0,TRUE,FALSE),IF(AL340&lt;0.05,TRUE,FALSE)))</f>
        <v>0</v>
      </c>
      <c r="AX340" t="b">
        <f>IF(ISBLANK(AL340),"N/A",AL340&gt;0.05)</f>
        <v>1</v>
      </c>
      <c r="AY340" t="b">
        <f>IF(ISBLANK(AO340),"N/A",AND(IF(AM340&gt;0,TRUE,FALSE),IF(AO340&lt;0.05,TRUE,FALSE)))</f>
        <v>0</v>
      </c>
      <c r="AZ340" t="b">
        <f>IF(ISBLANK(AO340),"N/A",AND(IF(AM340&lt;0,TRUE,FALSE),IF(AO340&lt;0.05,TRUE,FALSE)))</f>
        <v>0</v>
      </c>
      <c r="BA340" t="b">
        <f>IF(ISBLANK(AO340),"N/A",AO340&gt;0.05)</f>
        <v>1</v>
      </c>
      <c r="BB340" t="b">
        <f>IF(ISBLANK(AR340),"N/A",AND(IF(AP340&gt;0,TRUE,FALSE),IF(AR340&lt;0.05,TRUE,FALSE)))</f>
        <v>0</v>
      </c>
      <c r="BC340" t="b">
        <f>IF(ISBLANK(AR340),"N/A",AND(IF(AP340&lt;0,TRUE,FALSE),IF(AR340&lt;0.05,TRUE,FALSE)))</f>
        <v>0</v>
      </c>
      <c r="BD340" t="b">
        <f>IF(ISBLANK(AR340),"N/A",AR340&gt;0.05)</f>
        <v>1</v>
      </c>
    </row>
    <row r="341" spans="1:56" x14ac:dyDescent="0.25">
      <c r="A341" t="str">
        <f>INDEX('Country and Variable Crosswalk'!B:B, MATCH('Urban Science Awareness 2015'!B341, 'Country and Variable Crosswalk'!A:A, 0))</f>
        <v>PRT</v>
      </c>
      <c r="B341" s="1">
        <v>620</v>
      </c>
      <c r="C341" t="s">
        <v>291</v>
      </c>
      <c r="D341" t="str">
        <f>INDEX('Country and Variable Crosswalk'!P:P, MATCH('Urban Science Awareness 2015'!C341, 'Country and Variable Crosswalk'!O:O, 0))</f>
        <v>Air Pollution</v>
      </c>
      <c r="E341">
        <f>IF(AS341=TRUE, 1, 0)</f>
        <v>0</v>
      </c>
      <c r="F341">
        <f>IF(AT341=TRUE, 1, 0)</f>
        <v>0</v>
      </c>
      <c r="G341">
        <f>IF(AU341=TRUE, 1, 0)</f>
        <v>0</v>
      </c>
      <c r="H341">
        <f>IF(AV341=TRUE, 1, 0)</f>
        <v>0</v>
      </c>
      <c r="I341">
        <f>IF(AW341=TRUE, 1, 0)</f>
        <v>1</v>
      </c>
      <c r="J341">
        <f>IF(AX341=TRUE, 1, 0)</f>
        <v>0</v>
      </c>
      <c r="K341">
        <f>IF(AY341=TRUE, 1, 0)</f>
        <v>0</v>
      </c>
      <c r="L341">
        <f>IF(AZ341=TRUE, 1, 0)</f>
        <v>0</v>
      </c>
      <c r="M341">
        <f>IF(BA341=TRUE, 1, 0)</f>
        <v>1</v>
      </c>
      <c r="N341">
        <f>IF(BB341=TRUE, 1, 0)</f>
        <v>1</v>
      </c>
      <c r="O341">
        <f>IF(BC341=TRUE, 1, 0)</f>
        <v>0</v>
      </c>
      <c r="P341">
        <f>IF(BD341=TRUE, 1, 0)</f>
        <v>0</v>
      </c>
      <c r="Q341">
        <v>1.2821664032740829</v>
      </c>
      <c r="R341">
        <v>0.17789053550342518</v>
      </c>
      <c r="S341">
        <v>8.539441611440509</v>
      </c>
      <c r="T341">
        <v>0.54499913640466469</v>
      </c>
      <c r="U341">
        <v>39.70453107034686</v>
      </c>
      <c r="V341">
        <v>0.95302978412366135</v>
      </c>
      <c r="W341">
        <v>50.473860914938541</v>
      </c>
      <c r="X341">
        <v>1.1898495368327624</v>
      </c>
      <c r="Y341">
        <v>0</v>
      </c>
      <c r="AA341">
        <v>6.1634714924661811</v>
      </c>
      <c r="AB341">
        <v>0.70521392666161864</v>
      </c>
      <c r="AC341">
        <v>34.696637902068417</v>
      </c>
      <c r="AD341">
        <v>2.4590423769208796</v>
      </c>
      <c r="AE341">
        <v>58.191617574646727</v>
      </c>
      <c r="AF341">
        <v>2.3907446151206253</v>
      </c>
      <c r="AG341">
        <v>0</v>
      </c>
      <c r="AJ341">
        <v>-2.3759701189743279</v>
      </c>
      <c r="AK341">
        <v>0.84190879543069275</v>
      </c>
      <c r="AL341">
        <v>4.770688612538195E-3</v>
      </c>
      <c r="AM341">
        <v>-5.0078931682784429</v>
      </c>
      <c r="AN341">
        <v>2.7421903035659776</v>
      </c>
      <c r="AO341">
        <v>6.7814363011165238E-2</v>
      </c>
      <c r="AP341">
        <v>7.7177566597081864</v>
      </c>
      <c r="AQ341">
        <v>2.7760288407971361</v>
      </c>
      <c r="AR341">
        <v>5.433499542552186E-3</v>
      </c>
      <c r="AS341" t="str">
        <f>IF(ISBLANK(AI341),"N/A",AND(IF(AG341&gt;0,TRUE,FALSE),IF(AI341&lt;0.05,TRUE,FALSE)))</f>
        <v>N/A</v>
      </c>
      <c r="AT341" t="str">
        <f>IF(ISBLANK(AI341),"N/A",AND(IF(AG341&lt;0,TRUE,FALSE),IF(AI341&lt;0.05,TRUE,FALSE)))</f>
        <v>N/A</v>
      </c>
      <c r="AU341" t="str">
        <f>IF(ISBLANK(AI341),"N/A",AI341&gt;0.05)</f>
        <v>N/A</v>
      </c>
      <c r="AV341" t="b">
        <f>IF(ISBLANK(AL341),"N/A",AND(IF(AJ341&gt;0,TRUE,FALSE),IF(AL341&lt;0.05,TRUE,FALSE)))</f>
        <v>0</v>
      </c>
      <c r="AW341" t="b">
        <f>IF(ISBLANK(AL341),"N/A",AND(IF(AJ341&lt;0,TRUE,FALSE),IF(AL341&lt;0.05,TRUE,FALSE)))</f>
        <v>1</v>
      </c>
      <c r="AX341" t="b">
        <f>IF(ISBLANK(AL341),"N/A",AL341&gt;0.05)</f>
        <v>0</v>
      </c>
      <c r="AY341" t="b">
        <f>IF(ISBLANK(AO341),"N/A",AND(IF(AM341&gt;0,TRUE,FALSE),IF(AO341&lt;0.05,TRUE,FALSE)))</f>
        <v>0</v>
      </c>
      <c r="AZ341" t="b">
        <f>IF(ISBLANK(AO341),"N/A",AND(IF(AM341&lt;0,TRUE,FALSE),IF(AO341&lt;0.05,TRUE,FALSE)))</f>
        <v>0</v>
      </c>
      <c r="BA341" t="b">
        <f>IF(ISBLANK(AO341),"N/A",AO341&gt;0.05)</f>
        <v>1</v>
      </c>
      <c r="BB341" t="b">
        <f>IF(ISBLANK(AR341),"N/A",AND(IF(AP341&gt;0,TRUE,FALSE),IF(AR341&lt;0.05,TRUE,FALSE)))</f>
        <v>1</v>
      </c>
      <c r="BC341" t="b">
        <f>IF(ISBLANK(AR341),"N/A",AND(IF(AP341&lt;0,TRUE,FALSE),IF(AR341&lt;0.05,TRUE,FALSE)))</f>
        <v>0</v>
      </c>
      <c r="BD341" t="b">
        <f>IF(ISBLANK(AR341),"N/A",AR341&gt;0.05)</f>
        <v>0</v>
      </c>
    </row>
    <row r="342" spans="1:56" x14ac:dyDescent="0.25">
      <c r="A342" t="str">
        <f>INDEX('Country and Variable Crosswalk'!B:B, MATCH('Urban Science Awareness 2015'!B342, 'Country and Variable Crosswalk'!A:A, 0))</f>
        <v>QUD</v>
      </c>
      <c r="B342" s="1">
        <v>630</v>
      </c>
      <c r="C342" t="s">
        <v>291</v>
      </c>
      <c r="D342" t="str">
        <f>INDEX('Country and Variable Crosswalk'!P:P, MATCH('Urban Science Awareness 2015'!C342, 'Country and Variable Crosswalk'!O:O, 0))</f>
        <v>Air Pollution</v>
      </c>
      <c r="E342">
        <f>IF(AS342=TRUE, 1, 0)</f>
        <v>0</v>
      </c>
      <c r="F342">
        <f>IF(AT342=TRUE, 1, 0)</f>
        <v>0</v>
      </c>
      <c r="G342">
        <f>IF(AU342=TRUE, 1, 0)</f>
        <v>0</v>
      </c>
      <c r="H342">
        <f>IF(AV342=TRUE, 1, 0)</f>
        <v>0</v>
      </c>
      <c r="I342">
        <f>IF(AW342=TRUE, 1, 0)</f>
        <v>0</v>
      </c>
      <c r="J342">
        <f>IF(AX342=TRUE, 1, 0)</f>
        <v>0</v>
      </c>
      <c r="K342">
        <f>IF(AY342=TRUE, 1, 0)</f>
        <v>0</v>
      </c>
      <c r="L342">
        <f>IF(AZ342=TRUE, 1, 0)</f>
        <v>0</v>
      </c>
      <c r="M342">
        <f>IF(BA342=TRUE, 1, 0)</f>
        <v>0</v>
      </c>
      <c r="N342">
        <f>IF(BB342=TRUE, 1, 0)</f>
        <v>0</v>
      </c>
      <c r="O342">
        <f>IF(BC342=TRUE, 1, 0)</f>
        <v>0</v>
      </c>
      <c r="P342">
        <f>IF(BD342=TRUE, 1, 0)</f>
        <v>0</v>
      </c>
      <c r="AS342" t="str">
        <f>IF(ISBLANK(AI342),"N/A",AND(IF(AG342&gt;0,TRUE,FALSE),IF(AI342&lt;0.05,TRUE,FALSE)))</f>
        <v>N/A</v>
      </c>
      <c r="AT342" t="str">
        <f>IF(ISBLANK(AI342),"N/A",AND(IF(AG342&lt;0,TRUE,FALSE),IF(AI342&lt;0.05,TRUE,FALSE)))</f>
        <v>N/A</v>
      </c>
      <c r="AU342" t="str">
        <f>IF(ISBLANK(AI342),"N/A",AI342&gt;0.05)</f>
        <v>N/A</v>
      </c>
      <c r="AV342" t="str">
        <f>IF(ISBLANK(AL342),"N/A",AND(IF(AJ342&gt;0,TRUE,FALSE),IF(AL342&lt;0.05,TRUE,FALSE)))</f>
        <v>N/A</v>
      </c>
      <c r="AW342" t="str">
        <f>IF(ISBLANK(AL342),"N/A",AND(IF(AJ342&lt;0,TRUE,FALSE),IF(AL342&lt;0.05,TRUE,FALSE)))</f>
        <v>N/A</v>
      </c>
      <c r="AX342" t="str">
        <f>IF(ISBLANK(AL342),"N/A",AL342&gt;0.05)</f>
        <v>N/A</v>
      </c>
      <c r="AY342" t="str">
        <f>IF(ISBLANK(AO342),"N/A",AND(IF(AM342&gt;0,TRUE,FALSE),IF(AO342&lt;0.05,TRUE,FALSE)))</f>
        <v>N/A</v>
      </c>
      <c r="AZ342" t="str">
        <f>IF(ISBLANK(AO342),"N/A",AND(IF(AM342&lt;0,TRUE,FALSE),IF(AO342&lt;0.05,TRUE,FALSE)))</f>
        <v>N/A</v>
      </c>
      <c r="BA342" t="str">
        <f>IF(ISBLANK(AO342),"N/A",AO342&gt;0.05)</f>
        <v>N/A</v>
      </c>
      <c r="BB342" t="str">
        <f>IF(ISBLANK(AR342),"N/A",AND(IF(AP342&gt;0,TRUE,FALSE),IF(AR342&lt;0.05,TRUE,FALSE)))</f>
        <v>N/A</v>
      </c>
      <c r="BC342" t="str">
        <f>IF(ISBLANK(AR342),"N/A",AND(IF(AP342&lt;0,TRUE,FALSE),IF(AR342&lt;0.05,TRUE,FALSE)))</f>
        <v>N/A</v>
      </c>
      <c r="BD342" t="str">
        <f>IF(ISBLANK(AR342),"N/A",AR342&gt;0.05)</f>
        <v>N/A</v>
      </c>
    </row>
    <row r="343" spans="1:56" x14ac:dyDescent="0.25">
      <c r="A343" t="str">
        <f>INDEX('Country and Variable Crosswalk'!B:B, MATCH('Urban Science Awareness 2015'!B343, 'Country and Variable Crosswalk'!A:A, 0))</f>
        <v>QAT</v>
      </c>
      <c r="B343" s="1">
        <v>634</v>
      </c>
      <c r="C343" t="s">
        <v>291</v>
      </c>
      <c r="D343" t="str">
        <f>INDEX('Country and Variable Crosswalk'!P:P, MATCH('Urban Science Awareness 2015'!C343, 'Country and Variable Crosswalk'!O:O, 0))</f>
        <v>Air Pollution</v>
      </c>
      <c r="E343">
        <f>IF(AS343=TRUE, 1, 0)</f>
        <v>0</v>
      </c>
      <c r="F343">
        <f>IF(AT343=TRUE, 1, 0)</f>
        <v>1</v>
      </c>
      <c r="G343">
        <f>IF(AU343=TRUE, 1, 0)</f>
        <v>0</v>
      </c>
      <c r="H343">
        <f>IF(AV343=TRUE, 1, 0)</f>
        <v>0</v>
      </c>
      <c r="I343">
        <f>IF(AW343=TRUE, 1, 0)</f>
        <v>1</v>
      </c>
      <c r="J343">
        <f>IF(AX343=TRUE, 1, 0)</f>
        <v>0</v>
      </c>
      <c r="K343">
        <f>IF(AY343=TRUE, 1, 0)</f>
        <v>0</v>
      </c>
      <c r="L343">
        <f>IF(AZ343=TRUE, 1, 0)</f>
        <v>0</v>
      </c>
      <c r="M343">
        <f>IF(BA343=TRUE, 1, 0)</f>
        <v>1</v>
      </c>
      <c r="N343">
        <f>IF(BB343=TRUE, 1, 0)</f>
        <v>1</v>
      </c>
      <c r="O343">
        <f>IF(BC343=TRUE, 1, 0)</f>
        <v>0</v>
      </c>
      <c r="P343">
        <f>IF(BD343=TRUE, 1, 0)</f>
        <v>0</v>
      </c>
      <c r="Q343">
        <v>6.2656694108273516</v>
      </c>
      <c r="R343">
        <v>0.31081885541045712</v>
      </c>
      <c r="S343">
        <v>15.16335155967043</v>
      </c>
      <c r="T343">
        <v>0.5014305008003368</v>
      </c>
      <c r="U343">
        <v>28.508819153538219</v>
      </c>
      <c r="V343">
        <v>0.64809134924380185</v>
      </c>
      <c r="W343">
        <v>50.062159875964007</v>
      </c>
      <c r="X343">
        <v>0.59295733344288704</v>
      </c>
      <c r="Y343">
        <v>4.9921965321290207</v>
      </c>
      <c r="Z343">
        <v>0.34642572140479605</v>
      </c>
      <c r="AA343">
        <v>11.578600051204541</v>
      </c>
      <c r="AB343">
        <v>0.42341147731835826</v>
      </c>
      <c r="AC343">
        <v>27.517621535300488</v>
      </c>
      <c r="AD343">
        <v>0.63777734127862784</v>
      </c>
      <c r="AE343">
        <v>55.911581881365947</v>
      </c>
      <c r="AF343">
        <v>0.6121741451653897</v>
      </c>
      <c r="AG343">
        <v>-1.2734728786983309</v>
      </c>
      <c r="AH343">
        <v>0.5027406831410518</v>
      </c>
      <c r="AI343">
        <v>1.1307123478337929E-2</v>
      </c>
      <c r="AJ343">
        <v>-3.5847515084658887</v>
      </c>
      <c r="AK343">
        <v>0.74212825129522419</v>
      </c>
      <c r="AL343">
        <v>1.36281904296316E-6</v>
      </c>
      <c r="AM343">
        <v>-0.99119761823773089</v>
      </c>
      <c r="AN343">
        <v>0.85846908974190539</v>
      </c>
      <c r="AO343">
        <v>0.24824987266515736</v>
      </c>
      <c r="AP343">
        <v>5.8494220054019408</v>
      </c>
      <c r="AQ343">
        <v>0.84074800140092076</v>
      </c>
      <c r="AR343">
        <v>3.4660436677798282E-12</v>
      </c>
      <c r="AS343" t="b">
        <f>IF(ISBLANK(AI343),"N/A",AND(IF(AG343&gt;0,TRUE,FALSE),IF(AI343&lt;0.05,TRUE,FALSE)))</f>
        <v>0</v>
      </c>
      <c r="AT343" t="b">
        <f>IF(ISBLANK(AI343),"N/A",AND(IF(AG343&lt;0,TRUE,FALSE),IF(AI343&lt;0.05,TRUE,FALSE)))</f>
        <v>1</v>
      </c>
      <c r="AU343" t="b">
        <f>IF(ISBLANK(AI343),"N/A",AI343&gt;0.05)</f>
        <v>0</v>
      </c>
      <c r="AV343" t="b">
        <f>IF(ISBLANK(AL343),"N/A",AND(IF(AJ343&gt;0,TRUE,FALSE),IF(AL343&lt;0.05,TRUE,FALSE)))</f>
        <v>0</v>
      </c>
      <c r="AW343" t="b">
        <f>IF(ISBLANK(AL343),"N/A",AND(IF(AJ343&lt;0,TRUE,FALSE),IF(AL343&lt;0.05,TRUE,FALSE)))</f>
        <v>1</v>
      </c>
      <c r="AX343" t="b">
        <f>IF(ISBLANK(AL343),"N/A",AL343&gt;0.05)</f>
        <v>0</v>
      </c>
      <c r="AY343" t="b">
        <f>IF(ISBLANK(AO343),"N/A",AND(IF(AM343&gt;0,TRUE,FALSE),IF(AO343&lt;0.05,TRUE,FALSE)))</f>
        <v>0</v>
      </c>
      <c r="AZ343" t="b">
        <f>IF(ISBLANK(AO343),"N/A",AND(IF(AM343&lt;0,TRUE,FALSE),IF(AO343&lt;0.05,TRUE,FALSE)))</f>
        <v>0</v>
      </c>
      <c r="BA343" t="b">
        <f>IF(ISBLANK(AO343),"N/A",AO343&gt;0.05)</f>
        <v>1</v>
      </c>
      <c r="BB343" t="b">
        <f>IF(ISBLANK(AR343),"N/A",AND(IF(AP343&gt;0,TRUE,FALSE),IF(AR343&lt;0.05,TRUE,FALSE)))</f>
        <v>1</v>
      </c>
      <c r="BC343" t="b">
        <f>IF(ISBLANK(AR343),"N/A",AND(IF(AP343&lt;0,TRUE,FALSE),IF(AR343&lt;0.05,TRUE,FALSE)))</f>
        <v>0</v>
      </c>
      <c r="BD343" t="b">
        <f>IF(ISBLANK(AR343),"N/A",AR343&gt;0.05)</f>
        <v>0</v>
      </c>
    </row>
    <row r="344" spans="1:56" x14ac:dyDescent="0.25">
      <c r="A344" t="str">
        <f>INDEX('Country and Variable Crosswalk'!B:B, MATCH('Urban Science Awareness 2015'!B344, 'Country and Variable Crosswalk'!A:A, 0))</f>
        <v>ROU</v>
      </c>
      <c r="B344" s="1">
        <v>642</v>
      </c>
      <c r="C344" t="s">
        <v>291</v>
      </c>
      <c r="D344" t="str">
        <f>INDEX('Country and Variable Crosswalk'!P:P, MATCH('Urban Science Awareness 2015'!C344, 'Country and Variable Crosswalk'!O:O, 0))</f>
        <v>Air Pollution</v>
      </c>
      <c r="E344">
        <f>IF(AS344=TRUE, 1, 0)</f>
        <v>0</v>
      </c>
      <c r="F344">
        <f>IF(AT344=TRUE, 1, 0)</f>
        <v>0</v>
      </c>
      <c r="G344">
        <f>IF(AU344=TRUE, 1, 0)</f>
        <v>1</v>
      </c>
      <c r="H344">
        <f>IF(AV344=TRUE, 1, 0)</f>
        <v>0</v>
      </c>
      <c r="I344">
        <f>IF(AW344=TRUE, 1, 0)</f>
        <v>1</v>
      </c>
      <c r="J344">
        <f>IF(AX344=TRUE, 1, 0)</f>
        <v>0</v>
      </c>
      <c r="K344">
        <f>IF(AY344=TRUE, 1, 0)</f>
        <v>1</v>
      </c>
      <c r="L344">
        <f>IF(AZ344=TRUE, 1, 0)</f>
        <v>0</v>
      </c>
      <c r="M344">
        <f>IF(BA344=TRUE, 1, 0)</f>
        <v>0</v>
      </c>
      <c r="N344">
        <f>IF(BB344=TRUE, 1, 0)</f>
        <v>0</v>
      </c>
      <c r="O344">
        <f>IF(BC344=TRUE, 1, 0)</f>
        <v>0</v>
      </c>
      <c r="P344">
        <f>IF(BD344=TRUE, 1, 0)</f>
        <v>1</v>
      </c>
      <c r="Q344">
        <v>7.3748284695568129</v>
      </c>
      <c r="R344">
        <v>0.99435133230554518</v>
      </c>
      <c r="S344">
        <v>19.449292578208659</v>
      </c>
      <c r="T344">
        <v>1.1139206724868631</v>
      </c>
      <c r="U344">
        <v>31.90145431090605</v>
      </c>
      <c r="V344">
        <v>0.88281281706508752</v>
      </c>
      <c r="W344">
        <v>41.27442464132848</v>
      </c>
      <c r="X344">
        <v>1.5684855043537362</v>
      </c>
      <c r="Y344">
        <v>4.4255949692035284</v>
      </c>
      <c r="Z344">
        <v>1.0586666099935564</v>
      </c>
      <c r="AA344">
        <v>13.94949559196087</v>
      </c>
      <c r="AB344">
        <v>1.4335049482772484</v>
      </c>
      <c r="AC344">
        <v>35.009411038248039</v>
      </c>
      <c r="AD344">
        <v>1.2314722026636391</v>
      </c>
      <c r="AE344">
        <v>46.615498400587562</v>
      </c>
      <c r="AF344">
        <v>2.4420047021006015</v>
      </c>
      <c r="AG344">
        <v>-2.9492335003532846</v>
      </c>
      <c r="AH344">
        <v>1.5273884391166326</v>
      </c>
      <c r="AI344">
        <v>5.3495487958999555E-2</v>
      </c>
      <c r="AJ344">
        <v>-5.4997969862477891</v>
      </c>
      <c r="AK344">
        <v>1.9416527923950919</v>
      </c>
      <c r="AL344">
        <v>4.6180696676850659E-3</v>
      </c>
      <c r="AM344">
        <v>3.107956727341989</v>
      </c>
      <c r="AN344">
        <v>1.5525255404648219</v>
      </c>
      <c r="AO344">
        <v>4.5298546989628909E-2</v>
      </c>
      <c r="AP344">
        <v>5.341073759259082</v>
      </c>
      <c r="AQ344">
        <v>3.0824446564309214</v>
      </c>
      <c r="AR344">
        <v>8.314197195381233E-2</v>
      </c>
      <c r="AS344" t="b">
        <f>IF(ISBLANK(AI344),"N/A",AND(IF(AG344&gt;0,TRUE,FALSE),IF(AI344&lt;0.05,TRUE,FALSE)))</f>
        <v>0</v>
      </c>
      <c r="AT344" t="b">
        <f>IF(ISBLANK(AI344),"N/A",AND(IF(AG344&lt;0,TRUE,FALSE),IF(AI344&lt;0.05,TRUE,FALSE)))</f>
        <v>0</v>
      </c>
      <c r="AU344" t="b">
        <f>IF(ISBLANK(AI344),"N/A",AI344&gt;0.05)</f>
        <v>1</v>
      </c>
      <c r="AV344" t="b">
        <f>IF(ISBLANK(AL344),"N/A",AND(IF(AJ344&gt;0,TRUE,FALSE),IF(AL344&lt;0.05,TRUE,FALSE)))</f>
        <v>0</v>
      </c>
      <c r="AW344" t="b">
        <f>IF(ISBLANK(AL344),"N/A",AND(IF(AJ344&lt;0,TRUE,FALSE),IF(AL344&lt;0.05,TRUE,FALSE)))</f>
        <v>1</v>
      </c>
      <c r="AX344" t="b">
        <f>IF(ISBLANK(AL344),"N/A",AL344&gt;0.05)</f>
        <v>0</v>
      </c>
      <c r="AY344" t="b">
        <f>IF(ISBLANK(AO344),"N/A",AND(IF(AM344&gt;0,TRUE,FALSE),IF(AO344&lt;0.05,TRUE,FALSE)))</f>
        <v>1</v>
      </c>
      <c r="AZ344" t="b">
        <f>IF(ISBLANK(AO344),"N/A",AND(IF(AM344&lt;0,TRUE,FALSE),IF(AO344&lt;0.05,TRUE,FALSE)))</f>
        <v>0</v>
      </c>
      <c r="BA344" t="b">
        <f>IF(ISBLANK(AO344),"N/A",AO344&gt;0.05)</f>
        <v>0</v>
      </c>
      <c r="BB344" t="b">
        <f>IF(ISBLANK(AR344),"N/A",AND(IF(AP344&gt;0,TRUE,FALSE),IF(AR344&lt;0.05,TRUE,FALSE)))</f>
        <v>0</v>
      </c>
      <c r="BC344" t="b">
        <f>IF(ISBLANK(AR344),"N/A",AND(IF(AP344&lt;0,TRUE,FALSE),IF(AR344&lt;0.05,TRUE,FALSE)))</f>
        <v>0</v>
      </c>
      <c r="BD344" t="b">
        <f>IF(ISBLANK(AR344),"N/A",AR344&gt;0.05)</f>
        <v>1</v>
      </c>
    </row>
    <row r="345" spans="1:56" x14ac:dyDescent="0.25">
      <c r="A345" t="str">
        <f>INDEX('Country and Variable Crosswalk'!B:B, MATCH('Urban Science Awareness 2015'!B345, 'Country and Variable Crosswalk'!A:A, 0))</f>
        <v>RUS</v>
      </c>
      <c r="B345" s="1">
        <v>643</v>
      </c>
      <c r="C345" t="s">
        <v>291</v>
      </c>
      <c r="D345" t="str">
        <f>INDEX('Country and Variable Crosswalk'!P:P, MATCH('Urban Science Awareness 2015'!C345, 'Country and Variable Crosswalk'!O:O, 0))</f>
        <v>Air Pollution</v>
      </c>
      <c r="E345">
        <f>IF(AS345=TRUE, 1, 0)</f>
        <v>0</v>
      </c>
      <c r="F345">
        <f>IF(AT345=TRUE, 1, 0)</f>
        <v>1</v>
      </c>
      <c r="G345">
        <f>IF(AU345=TRUE, 1, 0)</f>
        <v>0</v>
      </c>
      <c r="H345">
        <f>IF(AV345=TRUE, 1, 0)</f>
        <v>0</v>
      </c>
      <c r="I345">
        <f>IF(AW345=TRUE, 1, 0)</f>
        <v>0</v>
      </c>
      <c r="J345">
        <f>IF(AX345=TRUE, 1, 0)</f>
        <v>1</v>
      </c>
      <c r="K345">
        <f>IF(AY345=TRUE, 1, 0)</f>
        <v>0</v>
      </c>
      <c r="L345">
        <f>IF(AZ345=TRUE, 1, 0)</f>
        <v>0</v>
      </c>
      <c r="M345">
        <f>IF(BA345=TRUE, 1, 0)</f>
        <v>1</v>
      </c>
      <c r="N345">
        <f>IF(BB345=TRUE, 1, 0)</f>
        <v>0</v>
      </c>
      <c r="O345">
        <f>IF(BC345=TRUE, 1, 0)</f>
        <v>0</v>
      </c>
      <c r="P345">
        <f>IF(BD345=TRUE, 1, 0)</f>
        <v>1</v>
      </c>
      <c r="Q345">
        <v>4.0003118354377749</v>
      </c>
      <c r="R345">
        <v>0.50286267448710775</v>
      </c>
      <c r="S345">
        <v>8.889581724611082</v>
      </c>
      <c r="T345">
        <v>0.68715273557556877</v>
      </c>
      <c r="U345">
        <v>37.609574827352773</v>
      </c>
      <c r="V345">
        <v>1.1377124362171502</v>
      </c>
      <c r="W345">
        <v>49.500531612598373</v>
      </c>
      <c r="X345">
        <v>1.2835544279758622</v>
      </c>
      <c r="Y345">
        <v>2.457788906730384</v>
      </c>
      <c r="Z345">
        <v>0.32634934131283289</v>
      </c>
      <c r="AA345">
        <v>7.4561385672567617</v>
      </c>
      <c r="AB345">
        <v>0.67088927485087591</v>
      </c>
      <c r="AC345">
        <v>38.748864716945832</v>
      </c>
      <c r="AD345">
        <v>1.0283341647669748</v>
      </c>
      <c r="AE345">
        <v>51.33720780906701</v>
      </c>
      <c r="AF345">
        <v>1.3175417438810162</v>
      </c>
      <c r="AG345">
        <v>-1.5425229287073909</v>
      </c>
      <c r="AH345">
        <v>0.57950011931043077</v>
      </c>
      <c r="AI345">
        <v>7.772025551014269E-3</v>
      </c>
      <c r="AJ345">
        <v>-1.4334431573543203</v>
      </c>
      <c r="AK345">
        <v>0.84586835463653698</v>
      </c>
      <c r="AL345">
        <v>9.0143552625796486E-2</v>
      </c>
      <c r="AM345">
        <v>1.1392898895930585</v>
      </c>
      <c r="AN345">
        <v>1.1368273241336262</v>
      </c>
      <c r="AO345">
        <v>0.31626334202047646</v>
      </c>
      <c r="AP345">
        <v>1.8366761964686376</v>
      </c>
      <c r="AQ345">
        <v>1.4831922014904542</v>
      </c>
      <c r="AR345">
        <v>0.215595024430416</v>
      </c>
      <c r="AS345" t="b">
        <f>IF(ISBLANK(AI345),"N/A",AND(IF(AG345&gt;0,TRUE,FALSE),IF(AI345&lt;0.05,TRUE,FALSE)))</f>
        <v>0</v>
      </c>
      <c r="AT345" t="b">
        <f>IF(ISBLANK(AI345),"N/A",AND(IF(AG345&lt;0,TRUE,FALSE),IF(AI345&lt;0.05,TRUE,FALSE)))</f>
        <v>1</v>
      </c>
      <c r="AU345" t="b">
        <f>IF(ISBLANK(AI345),"N/A",AI345&gt;0.05)</f>
        <v>0</v>
      </c>
      <c r="AV345" t="b">
        <f>IF(ISBLANK(AL345),"N/A",AND(IF(AJ345&gt;0,TRUE,FALSE),IF(AL345&lt;0.05,TRUE,FALSE)))</f>
        <v>0</v>
      </c>
      <c r="AW345" t="b">
        <f>IF(ISBLANK(AL345),"N/A",AND(IF(AJ345&lt;0,TRUE,FALSE),IF(AL345&lt;0.05,TRUE,FALSE)))</f>
        <v>0</v>
      </c>
      <c r="AX345" t="b">
        <f>IF(ISBLANK(AL345),"N/A",AL345&gt;0.05)</f>
        <v>1</v>
      </c>
      <c r="AY345" t="b">
        <f>IF(ISBLANK(AO345),"N/A",AND(IF(AM345&gt;0,TRUE,FALSE),IF(AO345&lt;0.05,TRUE,FALSE)))</f>
        <v>0</v>
      </c>
      <c r="AZ345" t="b">
        <f>IF(ISBLANK(AO345),"N/A",AND(IF(AM345&lt;0,TRUE,FALSE),IF(AO345&lt;0.05,TRUE,FALSE)))</f>
        <v>0</v>
      </c>
      <c r="BA345" t="b">
        <f>IF(ISBLANK(AO345),"N/A",AO345&gt;0.05)</f>
        <v>1</v>
      </c>
      <c r="BB345" t="b">
        <f>IF(ISBLANK(AR345),"N/A",AND(IF(AP345&gt;0,TRUE,FALSE),IF(AR345&lt;0.05,TRUE,FALSE)))</f>
        <v>0</v>
      </c>
      <c r="BC345" t="b">
        <f>IF(ISBLANK(AR345),"N/A",AND(IF(AP345&lt;0,TRUE,FALSE),IF(AR345&lt;0.05,TRUE,FALSE)))</f>
        <v>0</v>
      </c>
      <c r="BD345" t="b">
        <f>IF(ISBLANK(AR345),"N/A",AR345&gt;0.05)</f>
        <v>1</v>
      </c>
    </row>
    <row r="346" spans="1:56" x14ac:dyDescent="0.25">
      <c r="A346" t="str">
        <f>INDEX('Country and Variable Crosswalk'!B:B, MATCH('Urban Science Awareness 2015'!B346, 'Country and Variable Crosswalk'!A:A, 0))</f>
        <v>SGP</v>
      </c>
      <c r="B346" s="1">
        <v>702</v>
      </c>
      <c r="C346" t="s">
        <v>291</v>
      </c>
      <c r="D346" t="str">
        <f>INDEX('Country and Variable Crosswalk'!P:P, MATCH('Urban Science Awareness 2015'!C346, 'Country and Variable Crosswalk'!O:O, 0))</f>
        <v>Air Pollution</v>
      </c>
      <c r="E346">
        <f>IF(AS346=TRUE, 1, 0)</f>
        <v>0</v>
      </c>
      <c r="F346">
        <f>IF(AT346=TRUE, 1, 0)</f>
        <v>0</v>
      </c>
      <c r="G346">
        <f>IF(AU346=TRUE, 1, 0)</f>
        <v>0</v>
      </c>
      <c r="H346">
        <f>IF(AV346=TRUE, 1, 0)</f>
        <v>0</v>
      </c>
      <c r="I346">
        <f>IF(AW346=TRUE, 1, 0)</f>
        <v>0</v>
      </c>
      <c r="J346">
        <f>IF(AX346=TRUE, 1, 0)</f>
        <v>0</v>
      </c>
      <c r="K346">
        <f>IF(AY346=TRUE, 1, 0)</f>
        <v>0</v>
      </c>
      <c r="L346">
        <f>IF(AZ346=TRUE, 1, 0)</f>
        <v>0</v>
      </c>
      <c r="M346">
        <f>IF(BA346=TRUE, 1, 0)</f>
        <v>0</v>
      </c>
      <c r="N346">
        <f>IF(BB346=TRUE, 1, 0)</f>
        <v>0</v>
      </c>
      <c r="O346">
        <f>IF(BC346=TRUE, 1, 0)</f>
        <v>0</v>
      </c>
      <c r="P346">
        <f>IF(BD346=TRUE, 1, 0)</f>
        <v>0</v>
      </c>
      <c r="Q346">
        <v>0</v>
      </c>
      <c r="S346">
        <v>0</v>
      </c>
      <c r="U346">
        <v>0</v>
      </c>
      <c r="W346">
        <v>0</v>
      </c>
      <c r="Y346">
        <v>1.3299873019178889</v>
      </c>
      <c r="Z346">
        <v>0.13880293716606806</v>
      </c>
      <c r="AA346">
        <v>6.1953246416618493</v>
      </c>
      <c r="AB346">
        <v>0.32548624007676252</v>
      </c>
      <c r="AC346">
        <v>37.120042231757367</v>
      </c>
      <c r="AD346">
        <v>0.67755493783479448</v>
      </c>
      <c r="AE346">
        <v>55.354645824662903</v>
      </c>
      <c r="AF346">
        <v>0.70036291730162026</v>
      </c>
      <c r="AG346">
        <v>0</v>
      </c>
      <c r="AJ346">
        <v>0</v>
      </c>
      <c r="AM346">
        <v>0</v>
      </c>
      <c r="AP346">
        <v>0</v>
      </c>
      <c r="AS346" t="str">
        <f>IF(ISBLANK(AI346),"N/A",AND(IF(AG346&gt;0,TRUE,FALSE),IF(AI346&lt;0.05,TRUE,FALSE)))</f>
        <v>N/A</v>
      </c>
      <c r="AT346" t="str">
        <f>IF(ISBLANK(AI346),"N/A",AND(IF(AG346&lt;0,TRUE,FALSE),IF(AI346&lt;0.05,TRUE,FALSE)))</f>
        <v>N/A</v>
      </c>
      <c r="AU346" t="str">
        <f>IF(ISBLANK(AI346),"N/A",AI346&gt;0.05)</f>
        <v>N/A</v>
      </c>
      <c r="AV346" t="str">
        <f>IF(ISBLANK(AL346),"N/A",AND(IF(AJ346&gt;0,TRUE,FALSE),IF(AL346&lt;0.05,TRUE,FALSE)))</f>
        <v>N/A</v>
      </c>
      <c r="AW346" t="str">
        <f>IF(ISBLANK(AL346),"N/A",AND(IF(AJ346&lt;0,TRUE,FALSE),IF(AL346&lt;0.05,TRUE,FALSE)))</f>
        <v>N/A</v>
      </c>
      <c r="AX346" t="str">
        <f>IF(ISBLANK(AL346),"N/A",AL346&gt;0.05)</f>
        <v>N/A</v>
      </c>
      <c r="AY346" t="str">
        <f>IF(ISBLANK(AO346),"N/A",AND(IF(AM346&gt;0,TRUE,FALSE),IF(AO346&lt;0.05,TRUE,FALSE)))</f>
        <v>N/A</v>
      </c>
      <c r="AZ346" t="str">
        <f>IF(ISBLANK(AO346),"N/A",AND(IF(AM346&lt;0,TRUE,FALSE),IF(AO346&lt;0.05,TRUE,FALSE)))</f>
        <v>N/A</v>
      </c>
      <c r="BA346" t="str">
        <f>IF(ISBLANK(AO346),"N/A",AO346&gt;0.05)</f>
        <v>N/A</v>
      </c>
      <c r="BB346" t="str">
        <f>IF(ISBLANK(AR346),"N/A",AND(IF(AP346&gt;0,TRUE,FALSE),IF(AR346&lt;0.05,TRUE,FALSE)))</f>
        <v>N/A</v>
      </c>
      <c r="BC346" t="str">
        <f>IF(ISBLANK(AR346),"N/A",AND(IF(AP346&lt;0,TRUE,FALSE),IF(AR346&lt;0.05,TRUE,FALSE)))</f>
        <v>N/A</v>
      </c>
      <c r="BD346" t="str">
        <f>IF(ISBLANK(AR346),"N/A",AR346&gt;0.05)</f>
        <v>N/A</v>
      </c>
    </row>
    <row r="347" spans="1:56" x14ac:dyDescent="0.25">
      <c r="A347" t="str">
        <f>INDEX('Country and Variable Crosswalk'!B:B, MATCH('Urban Science Awareness 2015'!B347, 'Country and Variable Crosswalk'!A:A, 0))</f>
        <v>SVK</v>
      </c>
      <c r="B347" s="1">
        <v>703</v>
      </c>
      <c r="C347" t="s">
        <v>291</v>
      </c>
      <c r="D347" t="str">
        <f>INDEX('Country and Variable Crosswalk'!P:P, MATCH('Urban Science Awareness 2015'!C347, 'Country and Variable Crosswalk'!O:O, 0))</f>
        <v>Air Pollution</v>
      </c>
      <c r="E347">
        <f>IF(AS347=TRUE, 1, 0)</f>
        <v>0</v>
      </c>
      <c r="F347">
        <f>IF(AT347=TRUE, 1, 0)</f>
        <v>0</v>
      </c>
      <c r="G347">
        <f>IF(AU347=TRUE, 1, 0)</f>
        <v>0</v>
      </c>
      <c r="H347">
        <f>IF(AV347=TRUE, 1, 0)</f>
        <v>0</v>
      </c>
      <c r="I347">
        <f>IF(AW347=TRUE, 1, 0)</f>
        <v>0</v>
      </c>
      <c r="J347">
        <f>IF(AX347=TRUE, 1, 0)</f>
        <v>1</v>
      </c>
      <c r="K347">
        <f>IF(AY347=TRUE, 1, 0)</f>
        <v>0</v>
      </c>
      <c r="L347">
        <f>IF(AZ347=TRUE, 1, 0)</f>
        <v>0</v>
      </c>
      <c r="M347">
        <f>IF(BA347=TRUE, 1, 0)</f>
        <v>1</v>
      </c>
      <c r="N347">
        <f>IF(BB347=TRUE, 1, 0)</f>
        <v>0</v>
      </c>
      <c r="O347">
        <f>IF(BC347=TRUE, 1, 0)</f>
        <v>0</v>
      </c>
      <c r="P347">
        <f>IF(BD347=TRUE, 1, 0)</f>
        <v>1</v>
      </c>
      <c r="Q347">
        <v>5.0626174355965903</v>
      </c>
      <c r="R347">
        <v>0.43581822863607789</v>
      </c>
      <c r="S347">
        <v>13.251494208056849</v>
      </c>
      <c r="T347">
        <v>0.54935580525208494</v>
      </c>
      <c r="U347">
        <v>40.442777995115229</v>
      </c>
      <c r="V347">
        <v>0.68212607824660454</v>
      </c>
      <c r="W347">
        <v>41.243110361231338</v>
      </c>
      <c r="X347">
        <v>0.84580403352388156</v>
      </c>
      <c r="Y347">
        <v>0</v>
      </c>
      <c r="AA347">
        <v>10.561702409993091</v>
      </c>
      <c r="AB347">
        <v>1.3175976496882051</v>
      </c>
      <c r="AC347">
        <v>42.330987829457158</v>
      </c>
      <c r="AD347">
        <v>1.9429589090148212</v>
      </c>
      <c r="AE347">
        <v>43.257863245754287</v>
      </c>
      <c r="AF347">
        <v>3.11852770368212</v>
      </c>
      <c r="AG347">
        <v>0</v>
      </c>
      <c r="AJ347">
        <v>-2.6897917980637587</v>
      </c>
      <c r="AK347">
        <v>1.4543091835167146</v>
      </c>
      <c r="AL347">
        <v>6.438098933826962E-2</v>
      </c>
      <c r="AM347">
        <v>1.8882098343419287</v>
      </c>
      <c r="AN347">
        <v>2.0812548254632173</v>
      </c>
      <c r="AO347">
        <v>0.36427679454463591</v>
      </c>
      <c r="AP347">
        <v>2.0147528845229488</v>
      </c>
      <c r="AQ347">
        <v>3.2837454053267034</v>
      </c>
      <c r="AR347">
        <v>0.53951054036428925</v>
      </c>
      <c r="AS347" t="str">
        <f>IF(ISBLANK(AI347),"N/A",AND(IF(AG347&gt;0,TRUE,FALSE),IF(AI347&lt;0.05,TRUE,FALSE)))</f>
        <v>N/A</v>
      </c>
      <c r="AT347" t="str">
        <f>IF(ISBLANK(AI347),"N/A",AND(IF(AG347&lt;0,TRUE,FALSE),IF(AI347&lt;0.05,TRUE,FALSE)))</f>
        <v>N/A</v>
      </c>
      <c r="AU347" t="str">
        <f>IF(ISBLANK(AI347),"N/A",AI347&gt;0.05)</f>
        <v>N/A</v>
      </c>
      <c r="AV347" t="b">
        <f>IF(ISBLANK(AL347),"N/A",AND(IF(AJ347&gt;0,TRUE,FALSE),IF(AL347&lt;0.05,TRUE,FALSE)))</f>
        <v>0</v>
      </c>
      <c r="AW347" t="b">
        <f>IF(ISBLANK(AL347),"N/A",AND(IF(AJ347&lt;0,TRUE,FALSE),IF(AL347&lt;0.05,TRUE,FALSE)))</f>
        <v>0</v>
      </c>
      <c r="AX347" t="b">
        <f>IF(ISBLANK(AL347),"N/A",AL347&gt;0.05)</f>
        <v>1</v>
      </c>
      <c r="AY347" t="b">
        <f>IF(ISBLANK(AO347),"N/A",AND(IF(AM347&gt;0,TRUE,FALSE),IF(AO347&lt;0.05,TRUE,FALSE)))</f>
        <v>0</v>
      </c>
      <c r="AZ347" t="b">
        <f>IF(ISBLANK(AO347),"N/A",AND(IF(AM347&lt;0,TRUE,FALSE),IF(AO347&lt;0.05,TRUE,FALSE)))</f>
        <v>0</v>
      </c>
      <c r="BA347" t="b">
        <f>IF(ISBLANK(AO347),"N/A",AO347&gt;0.05)</f>
        <v>1</v>
      </c>
      <c r="BB347" t="b">
        <f>IF(ISBLANK(AR347),"N/A",AND(IF(AP347&gt;0,TRUE,FALSE),IF(AR347&lt;0.05,TRUE,FALSE)))</f>
        <v>0</v>
      </c>
      <c r="BC347" t="b">
        <f>IF(ISBLANK(AR347),"N/A",AND(IF(AP347&lt;0,TRUE,FALSE),IF(AR347&lt;0.05,TRUE,FALSE)))</f>
        <v>0</v>
      </c>
      <c r="BD347" t="b">
        <f>IF(ISBLANK(AR347),"N/A",AR347&gt;0.05)</f>
        <v>1</v>
      </c>
    </row>
    <row r="348" spans="1:56" x14ac:dyDescent="0.25">
      <c r="A348" t="str">
        <f>INDEX('Country and Variable Crosswalk'!B:B, MATCH('Urban Science Awareness 2015'!B348, 'Country and Variable Crosswalk'!A:A, 0))</f>
        <v>VNM</v>
      </c>
      <c r="B348" s="1">
        <v>704</v>
      </c>
      <c r="C348" t="s">
        <v>291</v>
      </c>
      <c r="D348" t="str">
        <f>INDEX('Country and Variable Crosswalk'!P:P, MATCH('Urban Science Awareness 2015'!C348, 'Country and Variable Crosswalk'!O:O, 0))</f>
        <v>Air Pollution</v>
      </c>
      <c r="E348">
        <f>IF(AS348=TRUE, 1, 0)</f>
        <v>0</v>
      </c>
      <c r="F348">
        <f>IF(AT348=TRUE, 1, 0)</f>
        <v>0</v>
      </c>
      <c r="G348">
        <f>IF(AU348=TRUE, 1, 0)</f>
        <v>0</v>
      </c>
      <c r="H348">
        <f>IF(AV348=TRUE, 1, 0)</f>
        <v>0</v>
      </c>
      <c r="I348">
        <f>IF(AW348=TRUE, 1, 0)</f>
        <v>0</v>
      </c>
      <c r="J348">
        <f>IF(AX348=TRUE, 1, 0)</f>
        <v>1</v>
      </c>
      <c r="K348">
        <f>IF(AY348=TRUE, 1, 0)</f>
        <v>0</v>
      </c>
      <c r="L348">
        <f>IF(AZ348=TRUE, 1, 0)</f>
        <v>1</v>
      </c>
      <c r="M348">
        <f>IF(BA348=TRUE, 1, 0)</f>
        <v>0</v>
      </c>
      <c r="N348">
        <f>IF(BB348=TRUE, 1, 0)</f>
        <v>1</v>
      </c>
      <c r="O348">
        <f>IF(BC348=TRUE, 1, 0)</f>
        <v>0</v>
      </c>
      <c r="P348">
        <f>IF(BD348=TRUE, 1, 0)</f>
        <v>0</v>
      </c>
      <c r="Q348">
        <v>0</v>
      </c>
      <c r="S348">
        <v>5.6727555476934874</v>
      </c>
      <c r="T348">
        <v>0.45817820708267781</v>
      </c>
      <c r="U348">
        <v>47.189353832965139</v>
      </c>
      <c r="V348">
        <v>1.199552102874659</v>
      </c>
      <c r="W348">
        <v>46.582886931493263</v>
      </c>
      <c r="X348">
        <v>1.3514763539375592</v>
      </c>
      <c r="Y348">
        <v>0</v>
      </c>
      <c r="AA348">
        <v>3.7641524754975411</v>
      </c>
      <c r="AB348">
        <v>0.94668645788513095</v>
      </c>
      <c r="AC348">
        <v>42.269805042776468</v>
      </c>
      <c r="AD348">
        <v>1.985969704090951</v>
      </c>
      <c r="AE348">
        <v>53.776921463891</v>
      </c>
      <c r="AF348">
        <v>2.4818167361250882</v>
      </c>
      <c r="AG348">
        <v>0</v>
      </c>
      <c r="AJ348">
        <v>-1.9086030721959464</v>
      </c>
      <c r="AK348">
        <v>1.0362280864147311</v>
      </c>
      <c r="AL348">
        <v>6.5493370507258716E-2</v>
      </c>
      <c r="AM348">
        <v>-4.9195487901886708</v>
      </c>
      <c r="AN348">
        <v>2.328404233871582</v>
      </c>
      <c r="AO348">
        <v>3.4614347492205703E-2</v>
      </c>
      <c r="AP348">
        <v>7.1940345323977368</v>
      </c>
      <c r="AQ348">
        <v>2.8162399911275946</v>
      </c>
      <c r="AR348">
        <v>1.0634590994478069E-2</v>
      </c>
      <c r="AS348" t="str">
        <f>IF(ISBLANK(AI348),"N/A",AND(IF(AG348&gt;0,TRUE,FALSE),IF(AI348&lt;0.05,TRUE,FALSE)))</f>
        <v>N/A</v>
      </c>
      <c r="AT348" t="str">
        <f>IF(ISBLANK(AI348),"N/A",AND(IF(AG348&lt;0,TRUE,FALSE),IF(AI348&lt;0.05,TRUE,FALSE)))</f>
        <v>N/A</v>
      </c>
      <c r="AU348" t="str">
        <f>IF(ISBLANK(AI348),"N/A",AI348&gt;0.05)</f>
        <v>N/A</v>
      </c>
      <c r="AV348" t="b">
        <f>IF(ISBLANK(AL348),"N/A",AND(IF(AJ348&gt;0,TRUE,FALSE),IF(AL348&lt;0.05,TRUE,FALSE)))</f>
        <v>0</v>
      </c>
      <c r="AW348" t="b">
        <f>IF(ISBLANK(AL348),"N/A",AND(IF(AJ348&lt;0,TRUE,FALSE),IF(AL348&lt;0.05,TRUE,FALSE)))</f>
        <v>0</v>
      </c>
      <c r="AX348" t="b">
        <f>IF(ISBLANK(AL348),"N/A",AL348&gt;0.05)</f>
        <v>1</v>
      </c>
      <c r="AY348" t="b">
        <f>IF(ISBLANK(AO348),"N/A",AND(IF(AM348&gt;0,TRUE,FALSE),IF(AO348&lt;0.05,TRUE,FALSE)))</f>
        <v>0</v>
      </c>
      <c r="AZ348" t="b">
        <f>IF(ISBLANK(AO348),"N/A",AND(IF(AM348&lt;0,TRUE,FALSE),IF(AO348&lt;0.05,TRUE,FALSE)))</f>
        <v>1</v>
      </c>
      <c r="BA348" t="b">
        <f>IF(ISBLANK(AO348),"N/A",AO348&gt;0.05)</f>
        <v>0</v>
      </c>
      <c r="BB348" t="b">
        <f>IF(ISBLANK(AR348),"N/A",AND(IF(AP348&gt;0,TRUE,FALSE),IF(AR348&lt;0.05,TRUE,FALSE)))</f>
        <v>1</v>
      </c>
      <c r="BC348" t="b">
        <f>IF(ISBLANK(AR348),"N/A",AND(IF(AP348&lt;0,TRUE,FALSE),IF(AR348&lt;0.05,TRUE,FALSE)))</f>
        <v>0</v>
      </c>
      <c r="BD348" t="b">
        <f>IF(ISBLANK(AR348),"N/A",AR348&gt;0.05)</f>
        <v>0</v>
      </c>
    </row>
    <row r="349" spans="1:56" x14ac:dyDescent="0.25">
      <c r="A349" t="str">
        <f>INDEX('Country and Variable Crosswalk'!B:B, MATCH('Urban Science Awareness 2015'!B349, 'Country and Variable Crosswalk'!A:A, 0))</f>
        <v>SVN</v>
      </c>
      <c r="B349" s="1">
        <v>705</v>
      </c>
      <c r="C349" t="s">
        <v>291</v>
      </c>
      <c r="D349" t="str">
        <f>INDEX('Country and Variable Crosswalk'!P:P, MATCH('Urban Science Awareness 2015'!C349, 'Country and Variable Crosswalk'!O:O, 0))</f>
        <v>Air Pollution</v>
      </c>
      <c r="E349">
        <f>IF(AS349=TRUE, 1, 0)</f>
        <v>0</v>
      </c>
      <c r="F349">
        <f>IF(AT349=TRUE, 1, 0)</f>
        <v>0</v>
      </c>
      <c r="G349">
        <f>IF(AU349=TRUE, 1, 0)</f>
        <v>1</v>
      </c>
      <c r="H349">
        <f>IF(AV349=TRUE, 1, 0)</f>
        <v>0</v>
      </c>
      <c r="I349">
        <f>IF(AW349=TRUE, 1, 0)</f>
        <v>0</v>
      </c>
      <c r="J349">
        <f>IF(AX349=TRUE, 1, 0)</f>
        <v>1</v>
      </c>
      <c r="K349">
        <f>IF(AY349=TRUE, 1, 0)</f>
        <v>0</v>
      </c>
      <c r="L349">
        <f>IF(AZ349=TRUE, 1, 0)</f>
        <v>0</v>
      </c>
      <c r="M349">
        <f>IF(BA349=TRUE, 1, 0)</f>
        <v>1</v>
      </c>
      <c r="N349">
        <f>IF(BB349=TRUE, 1, 0)</f>
        <v>0</v>
      </c>
      <c r="O349">
        <f>IF(BC349=TRUE, 1, 0)</f>
        <v>0</v>
      </c>
      <c r="P349">
        <f>IF(BD349=TRUE, 1, 0)</f>
        <v>1</v>
      </c>
      <c r="Q349">
        <v>2.6237904357182789</v>
      </c>
      <c r="R349">
        <v>0.24343003628839424</v>
      </c>
      <c r="S349">
        <v>6.8787414383403371</v>
      </c>
      <c r="T349">
        <v>0.47382520104409415</v>
      </c>
      <c r="U349">
        <v>44.385014610330337</v>
      </c>
      <c r="V349">
        <v>0.97030713783431766</v>
      </c>
      <c r="W349">
        <v>46.112453515611051</v>
      </c>
      <c r="X349">
        <v>0.89550132438762975</v>
      </c>
      <c r="Y349">
        <v>2.1224112570569149</v>
      </c>
      <c r="Z349">
        <v>0.44528620831052679</v>
      </c>
      <c r="AA349">
        <v>5.8740032221477723</v>
      </c>
      <c r="AB349">
        <v>0.91533499011167863</v>
      </c>
      <c r="AC349">
        <v>48.20695608386076</v>
      </c>
      <c r="AD349">
        <v>1.8474535122101989</v>
      </c>
      <c r="AE349">
        <v>43.796629436934552</v>
      </c>
      <c r="AF349">
        <v>1.8196507105040653</v>
      </c>
      <c r="AG349">
        <v>-0.50137917866136394</v>
      </c>
      <c r="AH349">
        <v>0.48395231880062373</v>
      </c>
      <c r="AI349">
        <v>0.30019773093263857</v>
      </c>
      <c r="AJ349">
        <v>-1.0047382161925649</v>
      </c>
      <c r="AK349">
        <v>0.95501214505584153</v>
      </c>
      <c r="AL349">
        <v>0.2927681128265307</v>
      </c>
      <c r="AM349">
        <v>3.8219414735304227</v>
      </c>
      <c r="AN349">
        <v>2.0676166292255389</v>
      </c>
      <c r="AO349">
        <v>6.453339034287639E-2</v>
      </c>
      <c r="AP349">
        <v>-2.3158240786764992</v>
      </c>
      <c r="AQ349">
        <v>1.9883363332194464</v>
      </c>
      <c r="AR349">
        <v>0.24413866678406893</v>
      </c>
      <c r="AS349" t="b">
        <f>IF(ISBLANK(AI349),"N/A",AND(IF(AG349&gt;0,TRUE,FALSE),IF(AI349&lt;0.05,TRUE,FALSE)))</f>
        <v>0</v>
      </c>
      <c r="AT349" t="b">
        <f>IF(ISBLANK(AI349),"N/A",AND(IF(AG349&lt;0,TRUE,FALSE),IF(AI349&lt;0.05,TRUE,FALSE)))</f>
        <v>0</v>
      </c>
      <c r="AU349" t="b">
        <f>IF(ISBLANK(AI349),"N/A",AI349&gt;0.05)</f>
        <v>1</v>
      </c>
      <c r="AV349" t="b">
        <f>IF(ISBLANK(AL349),"N/A",AND(IF(AJ349&gt;0,TRUE,FALSE),IF(AL349&lt;0.05,TRUE,FALSE)))</f>
        <v>0</v>
      </c>
      <c r="AW349" t="b">
        <f>IF(ISBLANK(AL349),"N/A",AND(IF(AJ349&lt;0,TRUE,FALSE),IF(AL349&lt;0.05,TRUE,FALSE)))</f>
        <v>0</v>
      </c>
      <c r="AX349" t="b">
        <f>IF(ISBLANK(AL349),"N/A",AL349&gt;0.05)</f>
        <v>1</v>
      </c>
      <c r="AY349" t="b">
        <f>IF(ISBLANK(AO349),"N/A",AND(IF(AM349&gt;0,TRUE,FALSE),IF(AO349&lt;0.05,TRUE,FALSE)))</f>
        <v>0</v>
      </c>
      <c r="AZ349" t="b">
        <f>IF(ISBLANK(AO349),"N/A",AND(IF(AM349&lt;0,TRUE,FALSE),IF(AO349&lt;0.05,TRUE,FALSE)))</f>
        <v>0</v>
      </c>
      <c r="BA349" t="b">
        <f>IF(ISBLANK(AO349),"N/A",AO349&gt;0.05)</f>
        <v>1</v>
      </c>
      <c r="BB349" t="b">
        <f>IF(ISBLANK(AR349),"N/A",AND(IF(AP349&gt;0,TRUE,FALSE),IF(AR349&lt;0.05,TRUE,FALSE)))</f>
        <v>0</v>
      </c>
      <c r="BC349" t="b">
        <f>IF(ISBLANK(AR349),"N/A",AND(IF(AP349&lt;0,TRUE,FALSE),IF(AR349&lt;0.05,TRUE,FALSE)))</f>
        <v>0</v>
      </c>
      <c r="BD349" t="b">
        <f>IF(ISBLANK(AR349),"N/A",AR349&gt;0.05)</f>
        <v>1</v>
      </c>
    </row>
    <row r="350" spans="1:56" x14ac:dyDescent="0.25">
      <c r="A350" t="str">
        <f>INDEX('Country and Variable Crosswalk'!B:B, MATCH('Urban Science Awareness 2015'!B350, 'Country and Variable Crosswalk'!A:A, 0))</f>
        <v>ESP</v>
      </c>
      <c r="B350" s="1">
        <v>724</v>
      </c>
      <c r="C350" t="s">
        <v>291</v>
      </c>
      <c r="D350" t="str">
        <f>INDEX('Country and Variable Crosswalk'!P:P, MATCH('Urban Science Awareness 2015'!C350, 'Country and Variable Crosswalk'!O:O, 0))</f>
        <v>Air Pollution</v>
      </c>
      <c r="E350">
        <f>IF(AS350=TRUE, 1, 0)</f>
        <v>0</v>
      </c>
      <c r="F350">
        <f>IF(AT350=TRUE, 1, 0)</f>
        <v>0</v>
      </c>
      <c r="G350">
        <f>IF(AU350=TRUE, 1, 0)</f>
        <v>1</v>
      </c>
      <c r="H350">
        <f>IF(AV350=TRUE, 1, 0)</f>
        <v>0</v>
      </c>
      <c r="I350">
        <f>IF(AW350=TRUE, 1, 0)</f>
        <v>1</v>
      </c>
      <c r="J350">
        <f>IF(AX350=TRUE, 1, 0)</f>
        <v>0</v>
      </c>
      <c r="K350">
        <f>IF(AY350=TRUE, 1, 0)</f>
        <v>0</v>
      </c>
      <c r="L350">
        <f>IF(AZ350=TRUE, 1, 0)</f>
        <v>1</v>
      </c>
      <c r="M350">
        <f>IF(BA350=TRUE, 1, 0)</f>
        <v>0</v>
      </c>
      <c r="N350">
        <f>IF(BB350=TRUE, 1, 0)</f>
        <v>1</v>
      </c>
      <c r="O350">
        <f>IF(BC350=TRUE, 1, 0)</f>
        <v>0</v>
      </c>
      <c r="P350">
        <f>IF(BD350=TRUE, 1, 0)</f>
        <v>0</v>
      </c>
      <c r="Q350">
        <v>1.618354706721753</v>
      </c>
      <c r="R350">
        <v>0.23773702136338615</v>
      </c>
      <c r="S350">
        <v>16.152796209805011</v>
      </c>
      <c r="T350">
        <v>0.75491191018652426</v>
      </c>
      <c r="U350">
        <v>50.05375878236714</v>
      </c>
      <c r="V350">
        <v>0.846207883930295</v>
      </c>
      <c r="W350">
        <v>32.175090301106088</v>
      </c>
      <c r="X350">
        <v>0.76521701574297429</v>
      </c>
      <c r="Y350">
        <v>2.3708353855957718</v>
      </c>
      <c r="Z350">
        <v>0.3942948862226161</v>
      </c>
      <c r="AA350">
        <v>13.14958947381977</v>
      </c>
      <c r="AB350">
        <v>1.0085215285546663</v>
      </c>
      <c r="AC350">
        <v>47.134300486836949</v>
      </c>
      <c r="AD350">
        <v>0.97064821888530162</v>
      </c>
      <c r="AE350">
        <v>37.345274653747524</v>
      </c>
      <c r="AF350">
        <v>1.2904096563932639</v>
      </c>
      <c r="AG350">
        <v>0.75248067887401882</v>
      </c>
      <c r="AH350">
        <v>0.46929883770123182</v>
      </c>
      <c r="AI350">
        <v>0.10884311652942794</v>
      </c>
      <c r="AJ350">
        <v>-3.0032067359852412</v>
      </c>
      <c r="AK350">
        <v>1.1656178608206205</v>
      </c>
      <c r="AL350">
        <v>9.9808108263027828E-3</v>
      </c>
      <c r="AM350">
        <v>-2.9194582955301911</v>
      </c>
      <c r="AN350">
        <v>1.1919299160960179</v>
      </c>
      <c r="AO350">
        <v>1.4311272029569996E-2</v>
      </c>
      <c r="AP350">
        <v>5.1701843526414351</v>
      </c>
      <c r="AQ350">
        <v>1.40543470349841</v>
      </c>
      <c r="AR350">
        <v>2.3441816415409057E-4</v>
      </c>
      <c r="AS350" t="b">
        <f>IF(ISBLANK(AI350),"N/A",AND(IF(AG350&gt;0,TRUE,FALSE),IF(AI350&lt;0.05,TRUE,FALSE)))</f>
        <v>0</v>
      </c>
      <c r="AT350" t="b">
        <f>IF(ISBLANK(AI350),"N/A",AND(IF(AG350&lt;0,TRUE,FALSE),IF(AI350&lt;0.05,TRUE,FALSE)))</f>
        <v>0</v>
      </c>
      <c r="AU350" t="b">
        <f>IF(ISBLANK(AI350),"N/A",AI350&gt;0.05)</f>
        <v>1</v>
      </c>
      <c r="AV350" t="b">
        <f>IF(ISBLANK(AL350),"N/A",AND(IF(AJ350&gt;0,TRUE,FALSE),IF(AL350&lt;0.05,TRUE,FALSE)))</f>
        <v>0</v>
      </c>
      <c r="AW350" t="b">
        <f>IF(ISBLANK(AL350),"N/A",AND(IF(AJ350&lt;0,TRUE,FALSE),IF(AL350&lt;0.05,TRUE,FALSE)))</f>
        <v>1</v>
      </c>
      <c r="AX350" t="b">
        <f>IF(ISBLANK(AL350),"N/A",AL350&gt;0.05)</f>
        <v>0</v>
      </c>
      <c r="AY350" t="b">
        <f>IF(ISBLANK(AO350),"N/A",AND(IF(AM350&gt;0,TRUE,FALSE),IF(AO350&lt;0.05,TRUE,FALSE)))</f>
        <v>0</v>
      </c>
      <c r="AZ350" t="b">
        <f>IF(ISBLANK(AO350),"N/A",AND(IF(AM350&lt;0,TRUE,FALSE),IF(AO350&lt;0.05,TRUE,FALSE)))</f>
        <v>1</v>
      </c>
      <c r="BA350" t="b">
        <f>IF(ISBLANK(AO350),"N/A",AO350&gt;0.05)</f>
        <v>0</v>
      </c>
      <c r="BB350" t="b">
        <f>IF(ISBLANK(AR350),"N/A",AND(IF(AP350&gt;0,TRUE,FALSE),IF(AR350&lt;0.05,TRUE,FALSE)))</f>
        <v>1</v>
      </c>
      <c r="BC350" t="b">
        <f>IF(ISBLANK(AR350),"N/A",AND(IF(AP350&lt;0,TRUE,FALSE),IF(AR350&lt;0.05,TRUE,FALSE)))</f>
        <v>0</v>
      </c>
      <c r="BD350" t="b">
        <f>IF(ISBLANK(AR350),"N/A",AR350&gt;0.05)</f>
        <v>0</v>
      </c>
    </row>
    <row r="351" spans="1:56" x14ac:dyDescent="0.25">
      <c r="A351" t="str">
        <f>INDEX('Country and Variable Crosswalk'!B:B, MATCH('Urban Science Awareness 2015'!B351, 'Country and Variable Crosswalk'!A:A, 0))</f>
        <v>SWE</v>
      </c>
      <c r="B351" s="1">
        <v>752</v>
      </c>
      <c r="C351" t="s">
        <v>291</v>
      </c>
      <c r="D351" t="str">
        <f>INDEX('Country and Variable Crosswalk'!P:P, MATCH('Urban Science Awareness 2015'!C351, 'Country and Variable Crosswalk'!O:O, 0))</f>
        <v>Air Pollution</v>
      </c>
      <c r="E351">
        <f>IF(AS351=TRUE, 1, 0)</f>
        <v>0</v>
      </c>
      <c r="F351">
        <f>IF(AT351=TRUE, 1, 0)</f>
        <v>0</v>
      </c>
      <c r="G351">
        <f>IF(AU351=TRUE, 1, 0)</f>
        <v>0</v>
      </c>
      <c r="H351">
        <f>IF(AV351=TRUE, 1, 0)</f>
        <v>0</v>
      </c>
      <c r="I351">
        <f>IF(AW351=TRUE, 1, 0)</f>
        <v>0</v>
      </c>
      <c r="J351">
        <f>IF(AX351=TRUE, 1, 0)</f>
        <v>0</v>
      </c>
      <c r="K351">
        <f>IF(AY351=TRUE, 1, 0)</f>
        <v>0</v>
      </c>
      <c r="L351">
        <f>IF(AZ351=TRUE, 1, 0)</f>
        <v>0</v>
      </c>
      <c r="M351">
        <f>IF(BA351=TRUE, 1, 0)</f>
        <v>0</v>
      </c>
      <c r="N351">
        <f>IF(BB351=TRUE, 1, 0)</f>
        <v>0</v>
      </c>
      <c r="O351">
        <f>IF(BC351=TRUE, 1, 0)</f>
        <v>0</v>
      </c>
      <c r="P351">
        <f>IF(BD351=TRUE, 1, 0)</f>
        <v>0</v>
      </c>
      <c r="AS351" t="str">
        <f>IF(ISBLANK(AI351),"N/A",AND(IF(AG351&gt;0,TRUE,FALSE),IF(AI351&lt;0.05,TRUE,FALSE)))</f>
        <v>N/A</v>
      </c>
      <c r="AT351" t="str">
        <f>IF(ISBLANK(AI351),"N/A",AND(IF(AG351&lt;0,TRUE,FALSE),IF(AI351&lt;0.05,TRUE,FALSE)))</f>
        <v>N/A</v>
      </c>
      <c r="AU351" t="str">
        <f>IF(ISBLANK(AI351),"N/A",AI351&gt;0.05)</f>
        <v>N/A</v>
      </c>
      <c r="AV351" t="str">
        <f>IF(ISBLANK(AL351),"N/A",AND(IF(AJ351&gt;0,TRUE,FALSE),IF(AL351&lt;0.05,TRUE,FALSE)))</f>
        <v>N/A</v>
      </c>
      <c r="AW351" t="str">
        <f>IF(ISBLANK(AL351),"N/A",AND(IF(AJ351&lt;0,TRUE,FALSE),IF(AL351&lt;0.05,TRUE,FALSE)))</f>
        <v>N/A</v>
      </c>
      <c r="AX351" t="str">
        <f>IF(ISBLANK(AL351),"N/A",AL351&gt;0.05)</f>
        <v>N/A</v>
      </c>
      <c r="AY351" t="str">
        <f>IF(ISBLANK(AO351),"N/A",AND(IF(AM351&gt;0,TRUE,FALSE),IF(AO351&lt;0.05,TRUE,FALSE)))</f>
        <v>N/A</v>
      </c>
      <c r="AZ351" t="str">
        <f>IF(ISBLANK(AO351),"N/A",AND(IF(AM351&lt;0,TRUE,FALSE),IF(AO351&lt;0.05,TRUE,FALSE)))</f>
        <v>N/A</v>
      </c>
      <c r="BA351" t="str">
        <f>IF(ISBLANK(AO351),"N/A",AO351&gt;0.05)</f>
        <v>N/A</v>
      </c>
      <c r="BB351" t="str">
        <f>IF(ISBLANK(AR351),"N/A",AND(IF(AP351&gt;0,TRUE,FALSE),IF(AR351&lt;0.05,TRUE,FALSE)))</f>
        <v>N/A</v>
      </c>
      <c r="BC351" t="str">
        <f>IF(ISBLANK(AR351),"N/A",AND(IF(AP351&lt;0,TRUE,FALSE),IF(AR351&lt;0.05,TRUE,FALSE)))</f>
        <v>N/A</v>
      </c>
      <c r="BD351" t="str">
        <f>IF(ISBLANK(AR351),"N/A",AR351&gt;0.05)</f>
        <v>N/A</v>
      </c>
    </row>
    <row r="352" spans="1:56" x14ac:dyDescent="0.25">
      <c r="A352" t="str">
        <f>INDEX('Country and Variable Crosswalk'!B:B, MATCH('Urban Science Awareness 2015'!B352, 'Country and Variable Crosswalk'!A:A, 0))</f>
        <v>CHE</v>
      </c>
      <c r="B352" s="1">
        <v>756</v>
      </c>
      <c r="C352" t="s">
        <v>291</v>
      </c>
      <c r="D352" t="str">
        <f>INDEX('Country and Variable Crosswalk'!P:P, MATCH('Urban Science Awareness 2015'!C352, 'Country and Variable Crosswalk'!O:O, 0))</f>
        <v>Air Pollution</v>
      </c>
      <c r="E352">
        <f>IF(AS352=TRUE, 1, 0)</f>
        <v>0</v>
      </c>
      <c r="F352">
        <f>IF(AT352=TRUE, 1, 0)</f>
        <v>0</v>
      </c>
      <c r="G352">
        <f>IF(AU352=TRUE, 1, 0)</f>
        <v>1</v>
      </c>
      <c r="H352">
        <f>IF(AV352=TRUE, 1, 0)</f>
        <v>0</v>
      </c>
      <c r="I352">
        <f>IF(AW352=TRUE, 1, 0)</f>
        <v>1</v>
      </c>
      <c r="J352">
        <f>IF(AX352=TRUE, 1, 0)</f>
        <v>0</v>
      </c>
      <c r="K352">
        <f>IF(AY352=TRUE, 1, 0)</f>
        <v>0</v>
      </c>
      <c r="L352">
        <f>IF(AZ352=TRUE, 1, 0)</f>
        <v>0</v>
      </c>
      <c r="M352">
        <f>IF(BA352=TRUE, 1, 0)</f>
        <v>1</v>
      </c>
      <c r="N352">
        <f>IF(BB352=TRUE, 1, 0)</f>
        <v>0</v>
      </c>
      <c r="O352">
        <f>IF(BC352=TRUE, 1, 0)</f>
        <v>0</v>
      </c>
      <c r="P352">
        <f>IF(BD352=TRUE, 1, 0)</f>
        <v>1</v>
      </c>
      <c r="Q352">
        <v>4.0564445400847111</v>
      </c>
      <c r="R352">
        <v>0.43719465953554637</v>
      </c>
      <c r="S352">
        <v>15.69671201149386</v>
      </c>
      <c r="T352">
        <v>0.67888041439232871</v>
      </c>
      <c r="U352">
        <v>51.022347584870978</v>
      </c>
      <c r="V352">
        <v>0.91084341917306044</v>
      </c>
      <c r="W352">
        <v>29.224495863550452</v>
      </c>
      <c r="X352">
        <v>0.82013264216682269</v>
      </c>
      <c r="Y352">
        <v>4.6906279935815522</v>
      </c>
      <c r="Z352">
        <v>0.90395229961378132</v>
      </c>
      <c r="AA352">
        <v>12.275499445434651</v>
      </c>
      <c r="AB352">
        <v>1.2413757944937345</v>
      </c>
      <c r="AC352">
        <v>51.457776751612407</v>
      </c>
      <c r="AD352">
        <v>1.5763444959331521</v>
      </c>
      <c r="AE352">
        <v>31.576095809371381</v>
      </c>
      <c r="AF352">
        <v>1.9387722482204752</v>
      </c>
      <c r="AG352">
        <v>0.63418345349684113</v>
      </c>
      <c r="AH352">
        <v>1.0405634006116613</v>
      </c>
      <c r="AI352">
        <v>0.54221850633461866</v>
      </c>
      <c r="AJ352">
        <v>-3.421212566059209</v>
      </c>
      <c r="AK352">
        <v>1.465908945472425</v>
      </c>
      <c r="AL352">
        <v>1.9603542841133182E-2</v>
      </c>
      <c r="AM352">
        <v>0.43542916674142873</v>
      </c>
      <c r="AN352">
        <v>1.7892676317725607</v>
      </c>
      <c r="AO352">
        <v>0.80772956002083829</v>
      </c>
      <c r="AP352">
        <v>2.3515999458209293</v>
      </c>
      <c r="AQ352">
        <v>2.133028271995963</v>
      </c>
      <c r="AR352">
        <v>0.27025733956216297</v>
      </c>
      <c r="AS352" t="b">
        <f>IF(ISBLANK(AI352),"N/A",AND(IF(AG352&gt;0,TRUE,FALSE),IF(AI352&lt;0.05,TRUE,FALSE)))</f>
        <v>0</v>
      </c>
      <c r="AT352" t="b">
        <f>IF(ISBLANK(AI352),"N/A",AND(IF(AG352&lt;0,TRUE,FALSE),IF(AI352&lt;0.05,TRUE,FALSE)))</f>
        <v>0</v>
      </c>
      <c r="AU352" t="b">
        <f>IF(ISBLANK(AI352),"N/A",AI352&gt;0.05)</f>
        <v>1</v>
      </c>
      <c r="AV352" t="b">
        <f>IF(ISBLANK(AL352),"N/A",AND(IF(AJ352&gt;0,TRUE,FALSE),IF(AL352&lt;0.05,TRUE,FALSE)))</f>
        <v>0</v>
      </c>
      <c r="AW352" t="b">
        <f>IF(ISBLANK(AL352),"N/A",AND(IF(AJ352&lt;0,TRUE,FALSE),IF(AL352&lt;0.05,TRUE,FALSE)))</f>
        <v>1</v>
      </c>
      <c r="AX352" t="b">
        <f>IF(ISBLANK(AL352),"N/A",AL352&gt;0.05)</f>
        <v>0</v>
      </c>
      <c r="AY352" t="b">
        <f>IF(ISBLANK(AO352),"N/A",AND(IF(AM352&gt;0,TRUE,FALSE),IF(AO352&lt;0.05,TRUE,FALSE)))</f>
        <v>0</v>
      </c>
      <c r="AZ352" t="b">
        <f>IF(ISBLANK(AO352),"N/A",AND(IF(AM352&lt;0,TRUE,FALSE),IF(AO352&lt;0.05,TRUE,FALSE)))</f>
        <v>0</v>
      </c>
      <c r="BA352" t="b">
        <f>IF(ISBLANK(AO352),"N/A",AO352&gt;0.05)</f>
        <v>1</v>
      </c>
      <c r="BB352" t="b">
        <f>IF(ISBLANK(AR352),"N/A",AND(IF(AP352&gt;0,TRUE,FALSE),IF(AR352&lt;0.05,TRUE,FALSE)))</f>
        <v>0</v>
      </c>
      <c r="BC352" t="b">
        <f>IF(ISBLANK(AR352),"N/A",AND(IF(AP352&lt;0,TRUE,FALSE),IF(AR352&lt;0.05,TRUE,FALSE)))</f>
        <v>0</v>
      </c>
      <c r="BD352" t="b">
        <f>IF(ISBLANK(AR352),"N/A",AR352&gt;0.05)</f>
        <v>1</v>
      </c>
    </row>
    <row r="353" spans="1:56" x14ac:dyDescent="0.25">
      <c r="A353" t="str">
        <f>INDEX('Country and Variable Crosswalk'!B:B, MATCH('Urban Science Awareness 2015'!B353, 'Country and Variable Crosswalk'!A:A, 0))</f>
        <v>THA</v>
      </c>
      <c r="B353" s="1">
        <v>764</v>
      </c>
      <c r="C353" t="s">
        <v>291</v>
      </c>
      <c r="D353" t="str">
        <f>INDEX('Country and Variable Crosswalk'!P:P, MATCH('Urban Science Awareness 2015'!C353, 'Country and Variable Crosswalk'!O:O, 0))</f>
        <v>Air Pollution</v>
      </c>
      <c r="E353">
        <f>IF(AS353=TRUE, 1, 0)</f>
        <v>0</v>
      </c>
      <c r="F353">
        <f>IF(AT353=TRUE, 1, 0)</f>
        <v>1</v>
      </c>
      <c r="G353">
        <f>IF(AU353=TRUE, 1, 0)</f>
        <v>0</v>
      </c>
      <c r="H353">
        <f>IF(AV353=TRUE, 1, 0)</f>
        <v>0</v>
      </c>
      <c r="I353">
        <f>IF(AW353=TRUE, 1, 0)</f>
        <v>1</v>
      </c>
      <c r="J353">
        <f>IF(AX353=TRUE, 1, 0)</f>
        <v>0</v>
      </c>
      <c r="K353">
        <f>IF(AY353=TRUE, 1, 0)</f>
        <v>0</v>
      </c>
      <c r="L353">
        <f>IF(AZ353=TRUE, 1, 0)</f>
        <v>0</v>
      </c>
      <c r="M353">
        <f>IF(BA353=TRUE, 1, 0)</f>
        <v>1</v>
      </c>
      <c r="N353">
        <f>IF(BB353=TRUE, 1, 0)</f>
        <v>1</v>
      </c>
      <c r="O353">
        <f>IF(BC353=TRUE, 1, 0)</f>
        <v>0</v>
      </c>
      <c r="P353">
        <f>IF(BD353=TRUE, 1, 0)</f>
        <v>0</v>
      </c>
      <c r="Q353">
        <v>4.497261087676895</v>
      </c>
      <c r="R353">
        <v>0.31221567490030311</v>
      </c>
      <c r="S353">
        <v>16.056944510406922</v>
      </c>
      <c r="T353">
        <v>0.74882803064533987</v>
      </c>
      <c r="U353">
        <v>48.111097163466773</v>
      </c>
      <c r="V353">
        <v>0.98315243298961408</v>
      </c>
      <c r="W353">
        <v>31.334697238449419</v>
      </c>
      <c r="X353">
        <v>0.96083299392771915</v>
      </c>
      <c r="Y353">
        <v>2.2502495544026648</v>
      </c>
      <c r="Z353">
        <v>0.64666221717487737</v>
      </c>
      <c r="AA353">
        <v>9.9820404478066447</v>
      </c>
      <c r="AB353">
        <v>1.3711694451215002</v>
      </c>
      <c r="AC353">
        <v>49.392017513500441</v>
      </c>
      <c r="AD353">
        <v>1.5586821668651152</v>
      </c>
      <c r="AE353">
        <v>38.375692484290262</v>
      </c>
      <c r="AF353">
        <v>2.058847170657427</v>
      </c>
      <c r="AG353">
        <v>-2.2470115332742302</v>
      </c>
      <c r="AH353">
        <v>0.70736878417365645</v>
      </c>
      <c r="AI353">
        <v>1.4902413362294247E-3</v>
      </c>
      <c r="AJ353">
        <v>-6.074904062600277</v>
      </c>
      <c r="AK353">
        <v>1.6278544858368964</v>
      </c>
      <c r="AL353">
        <v>1.900808595047439E-4</v>
      </c>
      <c r="AM353">
        <v>1.2809203500336679</v>
      </c>
      <c r="AN353">
        <v>1.9068929067206992</v>
      </c>
      <c r="AO353">
        <v>0.50175453803326597</v>
      </c>
      <c r="AP353">
        <v>7.0409952458408434</v>
      </c>
      <c r="AQ353">
        <v>2.3179373317650565</v>
      </c>
      <c r="AR353">
        <v>2.3846043315783418E-3</v>
      </c>
      <c r="AS353" t="b">
        <f>IF(ISBLANK(AI353),"N/A",AND(IF(AG353&gt;0,TRUE,FALSE),IF(AI353&lt;0.05,TRUE,FALSE)))</f>
        <v>0</v>
      </c>
      <c r="AT353" t="b">
        <f>IF(ISBLANK(AI353),"N/A",AND(IF(AG353&lt;0,TRUE,FALSE),IF(AI353&lt;0.05,TRUE,FALSE)))</f>
        <v>1</v>
      </c>
      <c r="AU353" t="b">
        <f>IF(ISBLANK(AI353),"N/A",AI353&gt;0.05)</f>
        <v>0</v>
      </c>
      <c r="AV353" t="b">
        <f>IF(ISBLANK(AL353),"N/A",AND(IF(AJ353&gt;0,TRUE,FALSE),IF(AL353&lt;0.05,TRUE,FALSE)))</f>
        <v>0</v>
      </c>
      <c r="AW353" t="b">
        <f>IF(ISBLANK(AL353),"N/A",AND(IF(AJ353&lt;0,TRUE,FALSE),IF(AL353&lt;0.05,TRUE,FALSE)))</f>
        <v>1</v>
      </c>
      <c r="AX353" t="b">
        <f>IF(ISBLANK(AL353),"N/A",AL353&gt;0.05)</f>
        <v>0</v>
      </c>
      <c r="AY353" t="b">
        <f>IF(ISBLANK(AO353),"N/A",AND(IF(AM353&gt;0,TRUE,FALSE),IF(AO353&lt;0.05,TRUE,FALSE)))</f>
        <v>0</v>
      </c>
      <c r="AZ353" t="b">
        <f>IF(ISBLANK(AO353),"N/A",AND(IF(AM353&lt;0,TRUE,FALSE),IF(AO353&lt;0.05,TRUE,FALSE)))</f>
        <v>0</v>
      </c>
      <c r="BA353" t="b">
        <f>IF(ISBLANK(AO353),"N/A",AO353&gt;0.05)</f>
        <v>1</v>
      </c>
      <c r="BB353" t="b">
        <f>IF(ISBLANK(AR353),"N/A",AND(IF(AP353&gt;0,TRUE,FALSE),IF(AR353&lt;0.05,TRUE,FALSE)))</f>
        <v>1</v>
      </c>
      <c r="BC353" t="b">
        <f>IF(ISBLANK(AR353),"N/A",AND(IF(AP353&lt;0,TRUE,FALSE),IF(AR353&lt;0.05,TRUE,FALSE)))</f>
        <v>0</v>
      </c>
      <c r="BD353" t="b">
        <f>IF(ISBLANK(AR353),"N/A",AR353&gt;0.05)</f>
        <v>0</v>
      </c>
    </row>
    <row r="354" spans="1:56" x14ac:dyDescent="0.25">
      <c r="A354" t="str">
        <f>INDEX('Country and Variable Crosswalk'!B:B, MATCH('Urban Science Awareness 2015'!B354, 'Country and Variable Crosswalk'!A:A, 0))</f>
        <v>TTO</v>
      </c>
      <c r="B354" s="1">
        <v>780</v>
      </c>
      <c r="C354" t="s">
        <v>291</v>
      </c>
      <c r="D354" t="str">
        <f>INDEX('Country and Variable Crosswalk'!P:P, MATCH('Urban Science Awareness 2015'!C354, 'Country and Variable Crosswalk'!O:O, 0))</f>
        <v>Air Pollution</v>
      </c>
      <c r="E354">
        <f>IF(AS354=TRUE, 1, 0)</f>
        <v>0</v>
      </c>
      <c r="F354">
        <f>IF(AT354=TRUE, 1, 0)</f>
        <v>0</v>
      </c>
      <c r="G354">
        <f>IF(AU354=TRUE, 1, 0)</f>
        <v>0</v>
      </c>
      <c r="H354">
        <f>IF(AV354=TRUE, 1, 0)</f>
        <v>0</v>
      </c>
      <c r="I354">
        <f>IF(AW354=TRUE, 1, 0)</f>
        <v>0</v>
      </c>
      <c r="J354">
        <f>IF(AX354=TRUE, 1, 0)</f>
        <v>0</v>
      </c>
      <c r="K354">
        <f>IF(AY354=TRUE, 1, 0)</f>
        <v>0</v>
      </c>
      <c r="L354">
        <f>IF(AZ354=TRUE, 1, 0)</f>
        <v>0</v>
      </c>
      <c r="M354">
        <f>IF(BA354=TRUE, 1, 0)</f>
        <v>0</v>
      </c>
      <c r="N354">
        <f>IF(BB354=TRUE, 1, 0)</f>
        <v>0</v>
      </c>
      <c r="O354">
        <f>IF(BC354=TRUE, 1, 0)</f>
        <v>0</v>
      </c>
      <c r="P354">
        <f>IF(BD354=TRUE, 1, 0)</f>
        <v>0</v>
      </c>
      <c r="Q354">
        <v>4.8866687972724607</v>
      </c>
      <c r="R354">
        <v>0.38032493049474736</v>
      </c>
      <c r="S354">
        <v>11.48994849168181</v>
      </c>
      <c r="T354">
        <v>0.56301171221298096</v>
      </c>
      <c r="U354">
        <v>25.618993239277049</v>
      </c>
      <c r="V354">
        <v>0.63947894652277126</v>
      </c>
      <c r="W354">
        <v>58.00438947176869</v>
      </c>
      <c r="X354">
        <v>0.8093815736075497</v>
      </c>
      <c r="Y354">
        <v>0</v>
      </c>
      <c r="AA354">
        <v>0</v>
      </c>
      <c r="AC354">
        <v>0</v>
      </c>
      <c r="AE354">
        <v>0</v>
      </c>
      <c r="AG354">
        <v>0</v>
      </c>
      <c r="AJ354">
        <v>0</v>
      </c>
      <c r="AM354">
        <v>0</v>
      </c>
      <c r="AP354">
        <v>0</v>
      </c>
      <c r="AS354" t="str">
        <f>IF(ISBLANK(AI354),"N/A",AND(IF(AG354&gt;0,TRUE,FALSE),IF(AI354&lt;0.05,TRUE,FALSE)))</f>
        <v>N/A</v>
      </c>
      <c r="AT354" t="str">
        <f>IF(ISBLANK(AI354),"N/A",AND(IF(AG354&lt;0,TRUE,FALSE),IF(AI354&lt;0.05,TRUE,FALSE)))</f>
        <v>N/A</v>
      </c>
      <c r="AU354" t="str">
        <f>IF(ISBLANK(AI354),"N/A",AI354&gt;0.05)</f>
        <v>N/A</v>
      </c>
      <c r="AV354" t="str">
        <f>IF(ISBLANK(AL354),"N/A",AND(IF(AJ354&gt;0,TRUE,FALSE),IF(AL354&lt;0.05,TRUE,FALSE)))</f>
        <v>N/A</v>
      </c>
      <c r="AW354" t="str">
        <f>IF(ISBLANK(AL354),"N/A",AND(IF(AJ354&lt;0,TRUE,FALSE),IF(AL354&lt;0.05,TRUE,FALSE)))</f>
        <v>N/A</v>
      </c>
      <c r="AX354" t="str">
        <f>IF(ISBLANK(AL354),"N/A",AL354&gt;0.05)</f>
        <v>N/A</v>
      </c>
      <c r="AY354" t="str">
        <f>IF(ISBLANK(AO354),"N/A",AND(IF(AM354&gt;0,TRUE,FALSE),IF(AO354&lt;0.05,TRUE,FALSE)))</f>
        <v>N/A</v>
      </c>
      <c r="AZ354" t="str">
        <f>IF(ISBLANK(AO354),"N/A",AND(IF(AM354&lt;0,TRUE,FALSE),IF(AO354&lt;0.05,TRUE,FALSE)))</f>
        <v>N/A</v>
      </c>
      <c r="BA354" t="str">
        <f>IF(ISBLANK(AO354),"N/A",AO354&gt;0.05)</f>
        <v>N/A</v>
      </c>
      <c r="BB354" t="str">
        <f>IF(ISBLANK(AR354),"N/A",AND(IF(AP354&gt;0,TRUE,FALSE),IF(AR354&lt;0.05,TRUE,FALSE)))</f>
        <v>N/A</v>
      </c>
      <c r="BC354" t="str">
        <f>IF(ISBLANK(AR354),"N/A",AND(IF(AP354&lt;0,TRUE,FALSE),IF(AR354&lt;0.05,TRUE,FALSE)))</f>
        <v>N/A</v>
      </c>
      <c r="BD354" t="str">
        <f>IF(ISBLANK(AR354),"N/A",AR354&gt;0.05)</f>
        <v>N/A</v>
      </c>
    </row>
    <row r="355" spans="1:56" x14ac:dyDescent="0.25">
      <c r="A355" t="str">
        <f>INDEX('Country and Variable Crosswalk'!B:B, MATCH('Urban Science Awareness 2015'!B355, 'Country and Variable Crosswalk'!A:A, 0))</f>
        <v>ARE</v>
      </c>
      <c r="B355" s="1">
        <v>784</v>
      </c>
      <c r="C355" t="s">
        <v>291</v>
      </c>
      <c r="D355" t="str">
        <f>INDEX('Country and Variable Crosswalk'!P:P, MATCH('Urban Science Awareness 2015'!C355, 'Country and Variable Crosswalk'!O:O, 0))</f>
        <v>Air Pollution</v>
      </c>
      <c r="E355">
        <f>IF(AS355=TRUE, 1, 0)</f>
        <v>0</v>
      </c>
      <c r="F355">
        <f>IF(AT355=TRUE, 1, 0)</f>
        <v>1</v>
      </c>
      <c r="G355">
        <f>IF(AU355=TRUE, 1, 0)</f>
        <v>0</v>
      </c>
      <c r="H355">
        <f>IF(AV355=TRUE, 1, 0)</f>
        <v>0</v>
      </c>
      <c r="I355">
        <f>IF(AW355=TRUE, 1, 0)</f>
        <v>0</v>
      </c>
      <c r="J355">
        <f>IF(AX355=TRUE, 1, 0)</f>
        <v>1</v>
      </c>
      <c r="K355">
        <f>IF(AY355=TRUE, 1, 0)</f>
        <v>0</v>
      </c>
      <c r="L355">
        <f>IF(AZ355=TRUE, 1, 0)</f>
        <v>1</v>
      </c>
      <c r="M355">
        <f>IF(BA355=TRUE, 1, 0)</f>
        <v>0</v>
      </c>
      <c r="N355">
        <f>IF(BB355=TRUE, 1, 0)</f>
        <v>1</v>
      </c>
      <c r="O355">
        <f>IF(BC355=TRUE, 1, 0)</f>
        <v>0</v>
      </c>
      <c r="P355">
        <f>IF(BD355=TRUE, 1, 0)</f>
        <v>0</v>
      </c>
      <c r="Q355">
        <v>7.5564811147373501</v>
      </c>
      <c r="R355">
        <v>0.69169911640587722</v>
      </c>
      <c r="S355">
        <v>11.219036480105609</v>
      </c>
      <c r="T355">
        <v>0.99886963117426064</v>
      </c>
      <c r="U355">
        <v>30.540465209994942</v>
      </c>
      <c r="V355">
        <v>1.1174128503189935</v>
      </c>
      <c r="W355">
        <v>50.684017195162099</v>
      </c>
      <c r="X355">
        <v>1.6768073195275361</v>
      </c>
      <c r="Y355">
        <v>4.5974563319037101</v>
      </c>
      <c r="Z355">
        <v>0.4339985985932534</v>
      </c>
      <c r="AA355">
        <v>9.7221640882768199</v>
      </c>
      <c r="AB355">
        <v>0.51718342757674196</v>
      </c>
      <c r="AC355">
        <v>26.880651134431311</v>
      </c>
      <c r="AD355">
        <v>0.8552529929250452</v>
      </c>
      <c r="AE355">
        <v>58.799728445388169</v>
      </c>
      <c r="AF355">
        <v>1.2480483936074245</v>
      </c>
      <c r="AG355">
        <v>-2.95902478283364</v>
      </c>
      <c r="AH355">
        <v>0.83980284015238149</v>
      </c>
      <c r="AI355">
        <v>4.2592637573465663E-4</v>
      </c>
      <c r="AJ355">
        <v>-1.4968723918287896</v>
      </c>
      <c r="AK355">
        <v>1.1933522759954229</v>
      </c>
      <c r="AL355">
        <v>0.20971756855760396</v>
      </c>
      <c r="AM355">
        <v>-3.6598140755636308</v>
      </c>
      <c r="AN355">
        <v>1.4661807870097205</v>
      </c>
      <c r="AO355">
        <v>1.2554783179887069E-2</v>
      </c>
      <c r="AP355">
        <v>8.1157112502260702</v>
      </c>
      <c r="AQ355">
        <v>2.1890453263685083</v>
      </c>
      <c r="AR355">
        <v>2.0938121735405546E-4</v>
      </c>
      <c r="AS355" t="b">
        <f>IF(ISBLANK(AI355),"N/A",AND(IF(AG355&gt;0,TRUE,FALSE),IF(AI355&lt;0.05,TRUE,FALSE)))</f>
        <v>0</v>
      </c>
      <c r="AT355" t="b">
        <f>IF(ISBLANK(AI355),"N/A",AND(IF(AG355&lt;0,TRUE,FALSE),IF(AI355&lt;0.05,TRUE,FALSE)))</f>
        <v>1</v>
      </c>
      <c r="AU355" t="b">
        <f>IF(ISBLANK(AI355),"N/A",AI355&gt;0.05)</f>
        <v>0</v>
      </c>
      <c r="AV355" t="b">
        <f>IF(ISBLANK(AL355),"N/A",AND(IF(AJ355&gt;0,TRUE,FALSE),IF(AL355&lt;0.05,TRUE,FALSE)))</f>
        <v>0</v>
      </c>
      <c r="AW355" t="b">
        <f>IF(ISBLANK(AL355),"N/A",AND(IF(AJ355&lt;0,TRUE,FALSE),IF(AL355&lt;0.05,TRUE,FALSE)))</f>
        <v>0</v>
      </c>
      <c r="AX355" t="b">
        <f>IF(ISBLANK(AL355),"N/A",AL355&gt;0.05)</f>
        <v>1</v>
      </c>
      <c r="AY355" t="b">
        <f>IF(ISBLANK(AO355),"N/A",AND(IF(AM355&gt;0,TRUE,FALSE),IF(AO355&lt;0.05,TRUE,FALSE)))</f>
        <v>0</v>
      </c>
      <c r="AZ355" t="b">
        <f>IF(ISBLANK(AO355),"N/A",AND(IF(AM355&lt;0,TRUE,FALSE),IF(AO355&lt;0.05,TRUE,FALSE)))</f>
        <v>1</v>
      </c>
      <c r="BA355" t="b">
        <f>IF(ISBLANK(AO355),"N/A",AO355&gt;0.05)</f>
        <v>0</v>
      </c>
      <c r="BB355" t="b">
        <f>IF(ISBLANK(AR355),"N/A",AND(IF(AP355&gt;0,TRUE,FALSE),IF(AR355&lt;0.05,TRUE,FALSE)))</f>
        <v>1</v>
      </c>
      <c r="BC355" t="b">
        <f>IF(ISBLANK(AR355),"N/A",AND(IF(AP355&lt;0,TRUE,FALSE),IF(AR355&lt;0.05,TRUE,FALSE)))</f>
        <v>0</v>
      </c>
      <c r="BD355" t="b">
        <f>IF(ISBLANK(AR355),"N/A",AR355&gt;0.05)</f>
        <v>0</v>
      </c>
    </row>
    <row r="356" spans="1:56" x14ac:dyDescent="0.25">
      <c r="A356" t="str">
        <f>INDEX('Country and Variable Crosswalk'!B:B, MATCH('Urban Science Awareness 2015'!B356, 'Country and Variable Crosswalk'!A:A, 0))</f>
        <v>TUN</v>
      </c>
      <c r="B356" s="1">
        <v>788</v>
      </c>
      <c r="C356" t="s">
        <v>291</v>
      </c>
      <c r="D356" t="str">
        <f>INDEX('Country and Variable Crosswalk'!P:P, MATCH('Urban Science Awareness 2015'!C356, 'Country and Variable Crosswalk'!O:O, 0))</f>
        <v>Air Pollution</v>
      </c>
      <c r="E356">
        <f>IF(AS356=TRUE, 1, 0)</f>
        <v>0</v>
      </c>
      <c r="F356">
        <f>IF(AT356=TRUE, 1, 0)</f>
        <v>0</v>
      </c>
      <c r="G356">
        <f>IF(AU356=TRUE, 1, 0)</f>
        <v>1</v>
      </c>
      <c r="H356">
        <f>IF(AV356=TRUE, 1, 0)</f>
        <v>0</v>
      </c>
      <c r="I356">
        <f>IF(AW356=TRUE, 1, 0)</f>
        <v>0</v>
      </c>
      <c r="J356">
        <f>IF(AX356=TRUE, 1, 0)</f>
        <v>1</v>
      </c>
      <c r="K356">
        <f>IF(AY356=TRUE, 1, 0)</f>
        <v>0</v>
      </c>
      <c r="L356">
        <f>IF(AZ356=TRUE, 1, 0)</f>
        <v>0</v>
      </c>
      <c r="M356">
        <f>IF(BA356=TRUE, 1, 0)</f>
        <v>1</v>
      </c>
      <c r="N356">
        <f>IF(BB356=TRUE, 1, 0)</f>
        <v>0</v>
      </c>
      <c r="O356">
        <f>IF(BC356=TRUE, 1, 0)</f>
        <v>0</v>
      </c>
      <c r="P356">
        <f>IF(BD356=TRUE, 1, 0)</f>
        <v>1</v>
      </c>
      <c r="Q356">
        <v>5.2054643309078283</v>
      </c>
      <c r="R356">
        <v>0.49482589984925429</v>
      </c>
      <c r="S356">
        <v>13.2611409764756</v>
      </c>
      <c r="T356">
        <v>0.91545167817203843</v>
      </c>
      <c r="U356">
        <v>35.580974840072301</v>
      </c>
      <c r="V356">
        <v>0.94907075511729155</v>
      </c>
      <c r="W356">
        <v>45.952419852544267</v>
      </c>
      <c r="X356">
        <v>1.2153917027281862</v>
      </c>
      <c r="Y356">
        <v>3.8604718106900369</v>
      </c>
      <c r="Z356">
        <v>0.68352270548631155</v>
      </c>
      <c r="AA356">
        <v>10.912734247543529</v>
      </c>
      <c r="AB356">
        <v>1.2560992073287205</v>
      </c>
      <c r="AC356">
        <v>35.263409985087499</v>
      </c>
      <c r="AD356">
        <v>1.8707775375176507</v>
      </c>
      <c r="AE356">
        <v>49.963383956678939</v>
      </c>
      <c r="AF356">
        <v>1.8642718305513526</v>
      </c>
      <c r="AG356">
        <v>-1.3449925202177915</v>
      </c>
      <c r="AH356">
        <v>0.81979442898507526</v>
      </c>
      <c r="AI356">
        <v>0.10087090274440283</v>
      </c>
      <c r="AJ356">
        <v>-2.3484067289320709</v>
      </c>
      <c r="AK356">
        <v>1.6254842403341525</v>
      </c>
      <c r="AL356">
        <v>0.14853012995368867</v>
      </c>
      <c r="AM356">
        <v>-0.31756485498480203</v>
      </c>
      <c r="AN356">
        <v>2.1468095471255939</v>
      </c>
      <c r="AO356">
        <v>0.88240267395613814</v>
      </c>
      <c r="AP356">
        <v>4.010964104134672</v>
      </c>
      <c r="AQ356">
        <v>2.3774748370591743</v>
      </c>
      <c r="AR356">
        <v>9.1590084387226128E-2</v>
      </c>
      <c r="AS356" t="b">
        <f>IF(ISBLANK(AI356),"N/A",AND(IF(AG356&gt;0,TRUE,FALSE),IF(AI356&lt;0.05,TRUE,FALSE)))</f>
        <v>0</v>
      </c>
      <c r="AT356" t="b">
        <f>IF(ISBLANK(AI356),"N/A",AND(IF(AG356&lt;0,TRUE,FALSE),IF(AI356&lt;0.05,TRUE,FALSE)))</f>
        <v>0</v>
      </c>
      <c r="AU356" t="b">
        <f>IF(ISBLANK(AI356),"N/A",AI356&gt;0.05)</f>
        <v>1</v>
      </c>
      <c r="AV356" t="b">
        <f>IF(ISBLANK(AL356),"N/A",AND(IF(AJ356&gt;0,TRUE,FALSE),IF(AL356&lt;0.05,TRUE,FALSE)))</f>
        <v>0</v>
      </c>
      <c r="AW356" t="b">
        <f>IF(ISBLANK(AL356),"N/A",AND(IF(AJ356&lt;0,TRUE,FALSE),IF(AL356&lt;0.05,TRUE,FALSE)))</f>
        <v>0</v>
      </c>
      <c r="AX356" t="b">
        <f>IF(ISBLANK(AL356),"N/A",AL356&gt;0.05)</f>
        <v>1</v>
      </c>
      <c r="AY356" t="b">
        <f>IF(ISBLANK(AO356),"N/A",AND(IF(AM356&gt;0,TRUE,FALSE),IF(AO356&lt;0.05,TRUE,FALSE)))</f>
        <v>0</v>
      </c>
      <c r="AZ356" t="b">
        <f>IF(ISBLANK(AO356),"N/A",AND(IF(AM356&lt;0,TRUE,FALSE),IF(AO356&lt;0.05,TRUE,FALSE)))</f>
        <v>0</v>
      </c>
      <c r="BA356" t="b">
        <f>IF(ISBLANK(AO356),"N/A",AO356&gt;0.05)</f>
        <v>1</v>
      </c>
      <c r="BB356" t="b">
        <f>IF(ISBLANK(AR356),"N/A",AND(IF(AP356&gt;0,TRUE,FALSE),IF(AR356&lt;0.05,TRUE,FALSE)))</f>
        <v>0</v>
      </c>
      <c r="BC356" t="b">
        <f>IF(ISBLANK(AR356),"N/A",AND(IF(AP356&lt;0,TRUE,FALSE),IF(AR356&lt;0.05,TRUE,FALSE)))</f>
        <v>0</v>
      </c>
      <c r="BD356" t="b">
        <f>IF(ISBLANK(AR356),"N/A",AR356&gt;0.05)</f>
        <v>1</v>
      </c>
    </row>
    <row r="357" spans="1:56" x14ac:dyDescent="0.25">
      <c r="A357" t="str">
        <f>INDEX('Country and Variable Crosswalk'!B:B, MATCH('Urban Science Awareness 2015'!B357, 'Country and Variable Crosswalk'!A:A, 0))</f>
        <v>TUR</v>
      </c>
      <c r="B357" s="1">
        <v>792</v>
      </c>
      <c r="C357" t="s">
        <v>291</v>
      </c>
      <c r="D357" t="str">
        <f>INDEX('Country and Variable Crosswalk'!P:P, MATCH('Urban Science Awareness 2015'!C357, 'Country and Variable Crosswalk'!O:O, 0))</f>
        <v>Air Pollution</v>
      </c>
      <c r="E357">
        <f>IF(AS357=TRUE, 1, 0)</f>
        <v>0</v>
      </c>
      <c r="F357">
        <f>IF(AT357=TRUE, 1, 0)</f>
        <v>0</v>
      </c>
      <c r="G357">
        <f>IF(AU357=TRUE, 1, 0)</f>
        <v>1</v>
      </c>
      <c r="H357">
        <f>IF(AV357=TRUE, 1, 0)</f>
        <v>0</v>
      </c>
      <c r="I357">
        <f>IF(AW357=TRUE, 1, 0)</f>
        <v>0</v>
      </c>
      <c r="J357">
        <f>IF(AX357=TRUE, 1, 0)</f>
        <v>1</v>
      </c>
      <c r="K357">
        <f>IF(AY357=TRUE, 1, 0)</f>
        <v>0</v>
      </c>
      <c r="L357">
        <f>IF(AZ357=TRUE, 1, 0)</f>
        <v>0</v>
      </c>
      <c r="M357">
        <f>IF(BA357=TRUE, 1, 0)</f>
        <v>1</v>
      </c>
      <c r="N357">
        <f>IF(BB357=TRUE, 1, 0)</f>
        <v>0</v>
      </c>
      <c r="O357">
        <f>IF(BC357=TRUE, 1, 0)</f>
        <v>0</v>
      </c>
      <c r="P357">
        <f>IF(BD357=TRUE, 1, 0)</f>
        <v>1</v>
      </c>
      <c r="Q357">
        <v>4.6093929552643997</v>
      </c>
      <c r="R357">
        <v>0.65442591576418474</v>
      </c>
      <c r="S357">
        <v>9.3591370573128074</v>
      </c>
      <c r="T357">
        <v>1.0824507521859146</v>
      </c>
      <c r="U357">
        <v>28.224132457818541</v>
      </c>
      <c r="V357">
        <v>1.3345834169416417</v>
      </c>
      <c r="W357">
        <v>57.807337529604261</v>
      </c>
      <c r="X357">
        <v>1.7851202019024515</v>
      </c>
      <c r="Y357">
        <v>3.5625634180888879</v>
      </c>
      <c r="Z357">
        <v>0.52119587204774709</v>
      </c>
      <c r="AA357">
        <v>8.8423933200123432</v>
      </c>
      <c r="AB357">
        <v>0.72330187384428757</v>
      </c>
      <c r="AC357">
        <v>29.928064871922409</v>
      </c>
      <c r="AD357">
        <v>1.0908818792725776</v>
      </c>
      <c r="AE357">
        <v>57.666978389976379</v>
      </c>
      <c r="AF357">
        <v>1.6084099144397979</v>
      </c>
      <c r="AG357">
        <v>-1.0468295371755119</v>
      </c>
      <c r="AH357">
        <v>0.83739250491553596</v>
      </c>
      <c r="AI357">
        <v>0.21126076617039086</v>
      </c>
      <c r="AJ357">
        <v>-0.51674373730046419</v>
      </c>
      <c r="AK357">
        <v>1.4014358124655548</v>
      </c>
      <c r="AL357">
        <v>0.71233307558552228</v>
      </c>
      <c r="AM357">
        <v>1.7039324141038676</v>
      </c>
      <c r="AN357">
        <v>1.7041337668061425</v>
      </c>
      <c r="AO357">
        <v>0.31736769156357836</v>
      </c>
      <c r="AP357">
        <v>-0.14035913962788271</v>
      </c>
      <c r="AQ357">
        <v>2.5416683787094518</v>
      </c>
      <c r="AR357">
        <v>0.95596062162835593</v>
      </c>
      <c r="AS357" t="b">
        <f>IF(ISBLANK(AI357),"N/A",AND(IF(AG357&gt;0,TRUE,FALSE),IF(AI357&lt;0.05,TRUE,FALSE)))</f>
        <v>0</v>
      </c>
      <c r="AT357" t="b">
        <f>IF(ISBLANK(AI357),"N/A",AND(IF(AG357&lt;0,TRUE,FALSE),IF(AI357&lt;0.05,TRUE,FALSE)))</f>
        <v>0</v>
      </c>
      <c r="AU357" t="b">
        <f>IF(ISBLANK(AI357),"N/A",AI357&gt;0.05)</f>
        <v>1</v>
      </c>
      <c r="AV357" t="b">
        <f>IF(ISBLANK(AL357),"N/A",AND(IF(AJ357&gt;0,TRUE,FALSE),IF(AL357&lt;0.05,TRUE,FALSE)))</f>
        <v>0</v>
      </c>
      <c r="AW357" t="b">
        <f>IF(ISBLANK(AL357),"N/A",AND(IF(AJ357&lt;0,TRUE,FALSE),IF(AL357&lt;0.05,TRUE,FALSE)))</f>
        <v>0</v>
      </c>
      <c r="AX357" t="b">
        <f>IF(ISBLANK(AL357),"N/A",AL357&gt;0.05)</f>
        <v>1</v>
      </c>
      <c r="AY357" t="b">
        <f>IF(ISBLANK(AO357),"N/A",AND(IF(AM357&gt;0,TRUE,FALSE),IF(AO357&lt;0.05,TRUE,FALSE)))</f>
        <v>0</v>
      </c>
      <c r="AZ357" t="b">
        <f>IF(ISBLANK(AO357),"N/A",AND(IF(AM357&lt;0,TRUE,FALSE),IF(AO357&lt;0.05,TRUE,FALSE)))</f>
        <v>0</v>
      </c>
      <c r="BA357" t="b">
        <f>IF(ISBLANK(AO357),"N/A",AO357&gt;0.05)</f>
        <v>1</v>
      </c>
      <c r="BB357" t="b">
        <f>IF(ISBLANK(AR357),"N/A",AND(IF(AP357&gt;0,TRUE,FALSE),IF(AR357&lt;0.05,TRUE,FALSE)))</f>
        <v>0</v>
      </c>
      <c r="BC357" t="b">
        <f>IF(ISBLANK(AR357),"N/A",AND(IF(AP357&lt;0,TRUE,FALSE),IF(AR357&lt;0.05,TRUE,FALSE)))</f>
        <v>0</v>
      </c>
      <c r="BD357" t="b">
        <f>IF(ISBLANK(AR357),"N/A",AR357&gt;0.05)</f>
        <v>1</v>
      </c>
    </row>
    <row r="358" spans="1:56" x14ac:dyDescent="0.25">
      <c r="A358" t="str">
        <f>INDEX('Country and Variable Crosswalk'!B:B, MATCH('Urban Science Awareness 2015'!B358, 'Country and Variable Crosswalk'!A:A, 0))</f>
        <v>MKD</v>
      </c>
      <c r="B358" s="1">
        <v>807</v>
      </c>
      <c r="C358" t="s">
        <v>291</v>
      </c>
      <c r="D358" t="str">
        <f>INDEX('Country and Variable Crosswalk'!P:P, MATCH('Urban Science Awareness 2015'!C358, 'Country and Variable Crosswalk'!O:O, 0))</f>
        <v>Air Pollution</v>
      </c>
      <c r="E358">
        <f>IF(AS358=TRUE, 1, 0)</f>
        <v>0</v>
      </c>
      <c r="F358">
        <f>IF(AT358=TRUE, 1, 0)</f>
        <v>0</v>
      </c>
      <c r="G358">
        <f>IF(AU358=TRUE, 1, 0)</f>
        <v>1</v>
      </c>
      <c r="H358">
        <f>IF(AV358=TRUE, 1, 0)</f>
        <v>0</v>
      </c>
      <c r="I358">
        <f>IF(AW358=TRUE, 1, 0)</f>
        <v>0</v>
      </c>
      <c r="J358">
        <f>IF(AX358=TRUE, 1, 0)</f>
        <v>1</v>
      </c>
      <c r="K358">
        <f>IF(AY358=TRUE, 1, 0)</f>
        <v>0</v>
      </c>
      <c r="L358">
        <f>IF(AZ358=TRUE, 1, 0)</f>
        <v>0</v>
      </c>
      <c r="M358">
        <f>IF(BA358=TRUE, 1, 0)</f>
        <v>1</v>
      </c>
      <c r="N358">
        <f>IF(BB358=TRUE, 1, 0)</f>
        <v>0</v>
      </c>
      <c r="O358">
        <f>IF(BC358=TRUE, 1, 0)</f>
        <v>0</v>
      </c>
      <c r="P358">
        <f>IF(BD358=TRUE, 1, 0)</f>
        <v>1</v>
      </c>
      <c r="Q358">
        <v>5.6563598812140317</v>
      </c>
      <c r="R358">
        <v>0.43859117256676627</v>
      </c>
      <c r="S358">
        <v>12.360329091802431</v>
      </c>
      <c r="T358">
        <v>0.6979765785377785</v>
      </c>
      <c r="U358">
        <v>23.740553192818801</v>
      </c>
      <c r="V358">
        <v>0.85199976917043141</v>
      </c>
      <c r="W358">
        <v>58.242757834164749</v>
      </c>
      <c r="X358">
        <v>1.0387129650978892</v>
      </c>
      <c r="Y358">
        <v>5.08169737722364</v>
      </c>
      <c r="Z358">
        <v>0.56830095178089568</v>
      </c>
      <c r="AA358">
        <v>11.640740103146699</v>
      </c>
      <c r="AB358">
        <v>0.77916034365100695</v>
      </c>
      <c r="AC358">
        <v>22.556597716002461</v>
      </c>
      <c r="AD358">
        <v>1.0008860069508692</v>
      </c>
      <c r="AE358">
        <v>60.720964803627197</v>
      </c>
      <c r="AF358">
        <v>1.1386119069161875</v>
      </c>
      <c r="AG358">
        <v>-0.57466250399039165</v>
      </c>
      <c r="AH358">
        <v>0.7130303157114819</v>
      </c>
      <c r="AI358">
        <v>0.42027513996356819</v>
      </c>
      <c r="AJ358">
        <v>-0.7195889886557314</v>
      </c>
      <c r="AK358">
        <v>1.0279108012973186</v>
      </c>
      <c r="AL358">
        <v>0.48389606003223162</v>
      </c>
      <c r="AM358">
        <v>-1.1839554768163403</v>
      </c>
      <c r="AN358">
        <v>1.2797759141747549</v>
      </c>
      <c r="AO358">
        <v>0.35489975871356505</v>
      </c>
      <c r="AP358">
        <v>2.4782069694624482</v>
      </c>
      <c r="AQ358">
        <v>1.3575816846207538</v>
      </c>
      <c r="AR358">
        <v>6.7932096642966316E-2</v>
      </c>
      <c r="AS358" t="b">
        <f>IF(ISBLANK(AI358),"N/A",AND(IF(AG358&gt;0,TRUE,FALSE),IF(AI358&lt;0.05,TRUE,FALSE)))</f>
        <v>0</v>
      </c>
      <c r="AT358" t="b">
        <f>IF(ISBLANK(AI358),"N/A",AND(IF(AG358&lt;0,TRUE,FALSE),IF(AI358&lt;0.05,TRUE,FALSE)))</f>
        <v>0</v>
      </c>
      <c r="AU358" t="b">
        <f>IF(ISBLANK(AI358),"N/A",AI358&gt;0.05)</f>
        <v>1</v>
      </c>
      <c r="AV358" t="b">
        <f>IF(ISBLANK(AL358),"N/A",AND(IF(AJ358&gt;0,TRUE,FALSE),IF(AL358&lt;0.05,TRUE,FALSE)))</f>
        <v>0</v>
      </c>
      <c r="AW358" t="b">
        <f>IF(ISBLANK(AL358),"N/A",AND(IF(AJ358&lt;0,TRUE,FALSE),IF(AL358&lt;0.05,TRUE,FALSE)))</f>
        <v>0</v>
      </c>
      <c r="AX358" t="b">
        <f>IF(ISBLANK(AL358),"N/A",AL358&gt;0.05)</f>
        <v>1</v>
      </c>
      <c r="AY358" t="b">
        <f>IF(ISBLANK(AO358),"N/A",AND(IF(AM358&gt;0,TRUE,FALSE),IF(AO358&lt;0.05,TRUE,FALSE)))</f>
        <v>0</v>
      </c>
      <c r="AZ358" t="b">
        <f>IF(ISBLANK(AO358),"N/A",AND(IF(AM358&lt;0,TRUE,FALSE),IF(AO358&lt;0.05,TRUE,FALSE)))</f>
        <v>0</v>
      </c>
      <c r="BA358" t="b">
        <f>IF(ISBLANK(AO358),"N/A",AO358&gt;0.05)</f>
        <v>1</v>
      </c>
      <c r="BB358" t="b">
        <f>IF(ISBLANK(AR358),"N/A",AND(IF(AP358&gt;0,TRUE,FALSE),IF(AR358&lt;0.05,TRUE,FALSE)))</f>
        <v>0</v>
      </c>
      <c r="BC358" t="b">
        <f>IF(ISBLANK(AR358),"N/A",AND(IF(AP358&lt;0,TRUE,FALSE),IF(AR358&lt;0.05,TRUE,FALSE)))</f>
        <v>0</v>
      </c>
      <c r="BD358" t="b">
        <f>IF(ISBLANK(AR358),"N/A",AR358&gt;0.05)</f>
        <v>1</v>
      </c>
    </row>
    <row r="359" spans="1:56" x14ac:dyDescent="0.25">
      <c r="A359" t="str">
        <f>INDEX('Country and Variable Crosswalk'!B:B, MATCH('Urban Science Awareness 2015'!B359, 'Country and Variable Crosswalk'!A:A, 0))</f>
        <v>GBR</v>
      </c>
      <c r="B359" s="1">
        <v>826</v>
      </c>
      <c r="C359" t="s">
        <v>291</v>
      </c>
      <c r="D359" t="str">
        <f>INDEX('Country and Variable Crosswalk'!P:P, MATCH('Urban Science Awareness 2015'!C359, 'Country and Variable Crosswalk'!O:O, 0))</f>
        <v>Air Pollution</v>
      </c>
      <c r="E359">
        <f>IF(AS359=TRUE, 1, 0)</f>
        <v>0</v>
      </c>
      <c r="F359">
        <f>IF(AT359=TRUE, 1, 0)</f>
        <v>0</v>
      </c>
      <c r="G359">
        <f>IF(AU359=TRUE, 1, 0)</f>
        <v>1</v>
      </c>
      <c r="H359">
        <f>IF(AV359=TRUE, 1, 0)</f>
        <v>0</v>
      </c>
      <c r="I359">
        <f>IF(AW359=TRUE, 1, 0)</f>
        <v>0</v>
      </c>
      <c r="J359">
        <f>IF(AX359=TRUE, 1, 0)</f>
        <v>1</v>
      </c>
      <c r="K359">
        <f>IF(AY359=TRUE, 1, 0)</f>
        <v>0</v>
      </c>
      <c r="L359">
        <f>IF(AZ359=TRUE, 1, 0)</f>
        <v>1</v>
      </c>
      <c r="M359">
        <f>IF(BA359=TRUE, 1, 0)</f>
        <v>0</v>
      </c>
      <c r="N359">
        <f>IF(BB359=TRUE, 1, 0)</f>
        <v>0</v>
      </c>
      <c r="O359">
        <f>IF(BC359=TRUE, 1, 0)</f>
        <v>0</v>
      </c>
      <c r="P359">
        <f>IF(BD359=TRUE, 1, 0)</f>
        <v>1</v>
      </c>
      <c r="Q359">
        <v>1.866793140213169</v>
      </c>
      <c r="R359">
        <v>0.25192411014486937</v>
      </c>
      <c r="S359">
        <v>14.805510765333331</v>
      </c>
      <c r="T359">
        <v>0.75403421879705779</v>
      </c>
      <c r="U359">
        <v>43.175904671099737</v>
      </c>
      <c r="V359">
        <v>0.96591797515289424</v>
      </c>
      <c r="W359">
        <v>40.151791423353757</v>
      </c>
      <c r="X359">
        <v>1.0815838609454234</v>
      </c>
      <c r="Y359">
        <v>2.5788859894112202</v>
      </c>
      <c r="Z359">
        <v>0.76933252326616408</v>
      </c>
      <c r="AA359">
        <v>16.006818579560949</v>
      </c>
      <c r="AB359">
        <v>1.251681453962368</v>
      </c>
      <c r="AC359">
        <v>39.488847171428972</v>
      </c>
      <c r="AD359">
        <v>1.6552234345806325</v>
      </c>
      <c r="AE359">
        <v>41.925448259598873</v>
      </c>
      <c r="AF359">
        <v>1.5104310283756672</v>
      </c>
      <c r="AG359">
        <v>0.71209284919805116</v>
      </c>
      <c r="AH359">
        <v>0.81730431743346854</v>
      </c>
      <c r="AI359">
        <v>0.38360666897776713</v>
      </c>
      <c r="AJ359">
        <v>1.2013078142276186</v>
      </c>
      <c r="AK359">
        <v>1.5253555994392944</v>
      </c>
      <c r="AL359">
        <v>0.4309545959410786</v>
      </c>
      <c r="AM359">
        <v>-3.6870574996707646</v>
      </c>
      <c r="AN359">
        <v>1.8426786883479163</v>
      </c>
      <c r="AO359">
        <v>4.5400727680690221E-2</v>
      </c>
      <c r="AP359">
        <v>1.7736568362451166</v>
      </c>
      <c r="AQ359">
        <v>1.8485852877478397</v>
      </c>
      <c r="AR359">
        <v>0.3373234667062544</v>
      </c>
      <c r="AS359" t="b">
        <f>IF(ISBLANK(AI359),"N/A",AND(IF(AG359&gt;0,TRUE,FALSE),IF(AI359&lt;0.05,TRUE,FALSE)))</f>
        <v>0</v>
      </c>
      <c r="AT359" t="b">
        <f>IF(ISBLANK(AI359),"N/A",AND(IF(AG359&lt;0,TRUE,FALSE),IF(AI359&lt;0.05,TRUE,FALSE)))</f>
        <v>0</v>
      </c>
      <c r="AU359" t="b">
        <f>IF(ISBLANK(AI359),"N/A",AI359&gt;0.05)</f>
        <v>1</v>
      </c>
      <c r="AV359" t="b">
        <f>IF(ISBLANK(AL359),"N/A",AND(IF(AJ359&gt;0,TRUE,FALSE),IF(AL359&lt;0.05,TRUE,FALSE)))</f>
        <v>0</v>
      </c>
      <c r="AW359" t="b">
        <f>IF(ISBLANK(AL359),"N/A",AND(IF(AJ359&lt;0,TRUE,FALSE),IF(AL359&lt;0.05,TRUE,FALSE)))</f>
        <v>0</v>
      </c>
      <c r="AX359" t="b">
        <f>IF(ISBLANK(AL359),"N/A",AL359&gt;0.05)</f>
        <v>1</v>
      </c>
      <c r="AY359" t="b">
        <f>IF(ISBLANK(AO359),"N/A",AND(IF(AM359&gt;0,TRUE,FALSE),IF(AO359&lt;0.05,TRUE,FALSE)))</f>
        <v>0</v>
      </c>
      <c r="AZ359" t="b">
        <f>IF(ISBLANK(AO359),"N/A",AND(IF(AM359&lt;0,TRUE,FALSE),IF(AO359&lt;0.05,TRUE,FALSE)))</f>
        <v>1</v>
      </c>
      <c r="BA359" t="b">
        <f>IF(ISBLANK(AO359),"N/A",AO359&gt;0.05)</f>
        <v>0</v>
      </c>
      <c r="BB359" t="b">
        <f>IF(ISBLANK(AR359),"N/A",AND(IF(AP359&gt;0,TRUE,FALSE),IF(AR359&lt;0.05,TRUE,FALSE)))</f>
        <v>0</v>
      </c>
      <c r="BC359" t="b">
        <f>IF(ISBLANK(AR359),"N/A",AND(IF(AP359&lt;0,TRUE,FALSE),IF(AR359&lt;0.05,TRUE,FALSE)))</f>
        <v>0</v>
      </c>
      <c r="BD359" t="b">
        <f>IF(ISBLANK(AR359),"N/A",AR359&gt;0.05)</f>
        <v>1</v>
      </c>
    </row>
    <row r="360" spans="1:56" x14ac:dyDescent="0.25">
      <c r="A360" t="str">
        <f>INDEX('Country and Variable Crosswalk'!B:B, MATCH('Urban Science Awareness 2015'!B360, 'Country and Variable Crosswalk'!A:A, 0))</f>
        <v>USA</v>
      </c>
      <c r="B360" s="1">
        <v>840</v>
      </c>
      <c r="C360" t="s">
        <v>291</v>
      </c>
      <c r="D360" t="str">
        <f>INDEX('Country and Variable Crosswalk'!P:P, MATCH('Urban Science Awareness 2015'!C360, 'Country and Variable Crosswalk'!O:O, 0))</f>
        <v>Air Pollution</v>
      </c>
      <c r="E360">
        <f>IF(AS360=TRUE, 1, 0)</f>
        <v>0</v>
      </c>
      <c r="F360">
        <f>IF(AT360=TRUE, 1, 0)</f>
        <v>0</v>
      </c>
      <c r="G360">
        <f>IF(AU360=TRUE, 1, 0)</f>
        <v>1</v>
      </c>
      <c r="H360">
        <f>IF(AV360=TRUE, 1, 0)</f>
        <v>1</v>
      </c>
      <c r="I360">
        <f>IF(AW360=TRUE, 1, 0)</f>
        <v>0</v>
      </c>
      <c r="J360">
        <f>IF(AX360=TRUE, 1, 0)</f>
        <v>0</v>
      </c>
      <c r="K360">
        <f>IF(AY360=TRUE, 1, 0)</f>
        <v>0</v>
      </c>
      <c r="L360">
        <f>IF(AZ360=TRUE, 1, 0)</f>
        <v>0</v>
      </c>
      <c r="M360">
        <f>IF(BA360=TRUE, 1, 0)</f>
        <v>1</v>
      </c>
      <c r="N360">
        <f>IF(BB360=TRUE, 1, 0)</f>
        <v>0</v>
      </c>
      <c r="O360">
        <f>IF(BC360=TRUE, 1, 0)</f>
        <v>0</v>
      </c>
      <c r="P360">
        <f>IF(BD360=TRUE, 1, 0)</f>
        <v>1</v>
      </c>
      <c r="Q360">
        <v>3.085205257345129</v>
      </c>
      <c r="R360">
        <v>0.36420568692509164</v>
      </c>
      <c r="S360">
        <v>13.102127153876189</v>
      </c>
      <c r="T360">
        <v>0.66255766767264734</v>
      </c>
      <c r="U360">
        <v>42.026489372000938</v>
      </c>
      <c r="V360">
        <v>1.2122372166400324</v>
      </c>
      <c r="W360">
        <v>41.786178216777763</v>
      </c>
      <c r="X360">
        <v>1.394506804281751</v>
      </c>
      <c r="Y360">
        <v>3.6464196696800961</v>
      </c>
      <c r="Z360">
        <v>0.52540154656735738</v>
      </c>
      <c r="AA360">
        <v>15.10835907800346</v>
      </c>
      <c r="AB360">
        <v>0.80038709269695307</v>
      </c>
      <c r="AC360">
        <v>40.394617159433473</v>
      </c>
      <c r="AD360">
        <v>1.5227815358260872</v>
      </c>
      <c r="AE360">
        <v>40.850604092882982</v>
      </c>
      <c r="AF360">
        <v>1.5449357447428858</v>
      </c>
      <c r="AG360">
        <v>0.56121441233496716</v>
      </c>
      <c r="AH360">
        <v>0.59882159895589504</v>
      </c>
      <c r="AI360">
        <v>0.34865671199466564</v>
      </c>
      <c r="AJ360">
        <v>2.0062319241272704</v>
      </c>
      <c r="AK360">
        <v>0.9904833759025804</v>
      </c>
      <c r="AL360">
        <v>4.2815235873989638E-2</v>
      </c>
      <c r="AM360">
        <v>-1.6318722125674654</v>
      </c>
      <c r="AN360">
        <v>2.0029747354589498</v>
      </c>
      <c r="AO360">
        <v>0.41523013394232955</v>
      </c>
      <c r="AP360">
        <v>-0.93557412389478145</v>
      </c>
      <c r="AQ360">
        <v>2.0943544066479363</v>
      </c>
      <c r="AR360">
        <v>0.65508271361228843</v>
      </c>
      <c r="AS360" t="b">
        <f>IF(ISBLANK(AI360),"N/A",AND(IF(AG360&gt;0,TRUE,FALSE),IF(AI360&lt;0.05,TRUE,FALSE)))</f>
        <v>0</v>
      </c>
      <c r="AT360" t="b">
        <f>IF(ISBLANK(AI360),"N/A",AND(IF(AG360&lt;0,TRUE,FALSE),IF(AI360&lt;0.05,TRUE,FALSE)))</f>
        <v>0</v>
      </c>
      <c r="AU360" t="b">
        <f>IF(ISBLANK(AI360),"N/A",AI360&gt;0.05)</f>
        <v>1</v>
      </c>
      <c r="AV360" t="b">
        <f>IF(ISBLANK(AL360),"N/A",AND(IF(AJ360&gt;0,TRUE,FALSE),IF(AL360&lt;0.05,TRUE,FALSE)))</f>
        <v>1</v>
      </c>
      <c r="AW360" t="b">
        <f>IF(ISBLANK(AL360),"N/A",AND(IF(AJ360&lt;0,TRUE,FALSE),IF(AL360&lt;0.05,TRUE,FALSE)))</f>
        <v>0</v>
      </c>
      <c r="AX360" t="b">
        <f>IF(ISBLANK(AL360),"N/A",AL360&gt;0.05)</f>
        <v>0</v>
      </c>
      <c r="AY360" t="b">
        <f>IF(ISBLANK(AO360),"N/A",AND(IF(AM360&gt;0,TRUE,FALSE),IF(AO360&lt;0.05,TRUE,FALSE)))</f>
        <v>0</v>
      </c>
      <c r="AZ360" t="b">
        <f>IF(ISBLANK(AO360),"N/A",AND(IF(AM360&lt;0,TRUE,FALSE),IF(AO360&lt;0.05,TRUE,FALSE)))</f>
        <v>0</v>
      </c>
      <c r="BA360" t="b">
        <f>IF(ISBLANK(AO360),"N/A",AO360&gt;0.05)</f>
        <v>1</v>
      </c>
      <c r="BB360" t="b">
        <f>IF(ISBLANK(AR360),"N/A",AND(IF(AP360&gt;0,TRUE,FALSE),IF(AR360&lt;0.05,TRUE,FALSE)))</f>
        <v>0</v>
      </c>
      <c r="BC360" t="b">
        <f>IF(ISBLANK(AR360),"N/A",AND(IF(AP360&lt;0,TRUE,FALSE),IF(AR360&lt;0.05,TRUE,FALSE)))</f>
        <v>0</v>
      </c>
      <c r="BD360" t="b">
        <f>IF(ISBLANK(AR360),"N/A",AR360&gt;0.05)</f>
        <v>1</v>
      </c>
    </row>
    <row r="361" spans="1:56" x14ac:dyDescent="0.25">
      <c r="A361" t="str">
        <f>INDEX('Country and Variable Crosswalk'!B:B, MATCH('Urban Science Awareness 2015'!B361, 'Country and Variable Crosswalk'!A:A, 0))</f>
        <v>URY</v>
      </c>
      <c r="B361" s="1">
        <v>858</v>
      </c>
      <c r="C361" t="s">
        <v>291</v>
      </c>
      <c r="D361" t="str">
        <f>INDEX('Country and Variable Crosswalk'!P:P, MATCH('Urban Science Awareness 2015'!C361, 'Country and Variable Crosswalk'!O:O, 0))</f>
        <v>Air Pollution</v>
      </c>
      <c r="E361">
        <f>IF(AS361=TRUE, 1, 0)</f>
        <v>0</v>
      </c>
      <c r="F361">
        <f>IF(AT361=TRUE, 1, 0)</f>
        <v>1</v>
      </c>
      <c r="G361">
        <f>IF(AU361=TRUE, 1, 0)</f>
        <v>0</v>
      </c>
      <c r="H361">
        <f>IF(AV361=TRUE, 1, 0)</f>
        <v>0</v>
      </c>
      <c r="I361">
        <f>IF(AW361=TRUE, 1, 0)</f>
        <v>0</v>
      </c>
      <c r="J361">
        <f>IF(AX361=TRUE, 1, 0)</f>
        <v>1</v>
      </c>
      <c r="K361">
        <f>IF(AY361=TRUE, 1, 0)</f>
        <v>1</v>
      </c>
      <c r="L361">
        <f>IF(AZ361=TRUE, 1, 0)</f>
        <v>0</v>
      </c>
      <c r="M361">
        <f>IF(BA361=TRUE, 1, 0)</f>
        <v>0</v>
      </c>
      <c r="N361">
        <f>IF(BB361=TRUE, 1, 0)</f>
        <v>0</v>
      </c>
      <c r="O361">
        <f>IF(BC361=TRUE, 1, 0)</f>
        <v>0</v>
      </c>
      <c r="P361">
        <f>IF(BD361=TRUE, 1, 0)</f>
        <v>1</v>
      </c>
      <c r="Q361">
        <v>6.3928651138104753</v>
      </c>
      <c r="R361">
        <v>0.50152851131400578</v>
      </c>
      <c r="S361">
        <v>20.539076759241318</v>
      </c>
      <c r="T361">
        <v>0.80217680452173978</v>
      </c>
      <c r="U361">
        <v>45.397600749189927</v>
      </c>
      <c r="V361">
        <v>0.91977417910145531</v>
      </c>
      <c r="W361">
        <v>27.670457377758261</v>
      </c>
      <c r="X361">
        <v>0.79695973437671186</v>
      </c>
      <c r="Y361">
        <v>4.4357153879659679</v>
      </c>
      <c r="Z361">
        <v>0.52308764171710365</v>
      </c>
      <c r="AA361">
        <v>20.391658794862529</v>
      </c>
      <c r="AB361">
        <v>1.0169369800303778</v>
      </c>
      <c r="AC361">
        <v>48.516190995160073</v>
      </c>
      <c r="AD361">
        <v>1.2026205653293465</v>
      </c>
      <c r="AE361">
        <v>26.656434822011441</v>
      </c>
      <c r="AF361">
        <v>1.1701610707092578</v>
      </c>
      <c r="AG361">
        <v>-1.9571497258445074</v>
      </c>
      <c r="AH361">
        <v>0.70117375278423333</v>
      </c>
      <c r="AI361">
        <v>5.2505250552972215E-3</v>
      </c>
      <c r="AJ361">
        <v>-0.14741796437878918</v>
      </c>
      <c r="AK361">
        <v>1.2475971707619511</v>
      </c>
      <c r="AL361">
        <v>0.90593968757539367</v>
      </c>
      <c r="AM361">
        <v>3.1185902459701467</v>
      </c>
      <c r="AN361">
        <v>1.5435106135398307</v>
      </c>
      <c r="AO361">
        <v>4.333644773236061E-2</v>
      </c>
      <c r="AP361">
        <v>-1.0140225557468199</v>
      </c>
      <c r="AQ361">
        <v>1.3721470886530556</v>
      </c>
      <c r="AR361">
        <v>0.45990440531469656</v>
      </c>
      <c r="AS361" t="b">
        <f>IF(ISBLANK(AI361),"N/A",AND(IF(AG361&gt;0,TRUE,FALSE),IF(AI361&lt;0.05,TRUE,FALSE)))</f>
        <v>0</v>
      </c>
      <c r="AT361" t="b">
        <f>IF(ISBLANK(AI361),"N/A",AND(IF(AG361&lt;0,TRUE,FALSE),IF(AI361&lt;0.05,TRUE,FALSE)))</f>
        <v>1</v>
      </c>
      <c r="AU361" t="b">
        <f>IF(ISBLANK(AI361),"N/A",AI361&gt;0.05)</f>
        <v>0</v>
      </c>
      <c r="AV361" t="b">
        <f>IF(ISBLANK(AL361),"N/A",AND(IF(AJ361&gt;0,TRUE,FALSE),IF(AL361&lt;0.05,TRUE,FALSE)))</f>
        <v>0</v>
      </c>
      <c r="AW361" t="b">
        <f>IF(ISBLANK(AL361),"N/A",AND(IF(AJ361&lt;0,TRUE,FALSE),IF(AL361&lt;0.05,TRUE,FALSE)))</f>
        <v>0</v>
      </c>
      <c r="AX361" t="b">
        <f>IF(ISBLANK(AL361),"N/A",AL361&gt;0.05)</f>
        <v>1</v>
      </c>
      <c r="AY361" t="b">
        <f>IF(ISBLANK(AO361),"N/A",AND(IF(AM361&gt;0,TRUE,FALSE),IF(AO361&lt;0.05,TRUE,FALSE)))</f>
        <v>1</v>
      </c>
      <c r="AZ361" t="b">
        <f>IF(ISBLANK(AO361),"N/A",AND(IF(AM361&lt;0,TRUE,FALSE),IF(AO361&lt;0.05,TRUE,FALSE)))</f>
        <v>0</v>
      </c>
      <c r="BA361" t="b">
        <f>IF(ISBLANK(AO361),"N/A",AO361&gt;0.05)</f>
        <v>0</v>
      </c>
      <c r="BB361" t="b">
        <f>IF(ISBLANK(AR361),"N/A",AND(IF(AP361&gt;0,TRUE,FALSE),IF(AR361&lt;0.05,TRUE,FALSE)))</f>
        <v>0</v>
      </c>
      <c r="BC361" t="b">
        <f>IF(ISBLANK(AR361),"N/A",AND(IF(AP361&lt;0,TRUE,FALSE),IF(AR361&lt;0.05,TRUE,FALSE)))</f>
        <v>0</v>
      </c>
      <c r="BD361" t="b">
        <f>IF(ISBLANK(AR361),"N/A",AR361&gt;0.05)</f>
        <v>1</v>
      </c>
    </row>
    <row r="362" spans="1:56" x14ac:dyDescent="0.25">
      <c r="A362" t="str">
        <f>INDEX('Country and Variable Crosswalk'!B:B, MATCH('Urban Science Awareness 2015'!B362, 'Country and Variable Crosswalk'!A:A, 0))</f>
        <v>QCH</v>
      </c>
      <c r="B362" s="1">
        <v>970</v>
      </c>
      <c r="C362" t="s">
        <v>291</v>
      </c>
      <c r="D362" t="str">
        <f>INDEX('Country and Variable Crosswalk'!P:P, MATCH('Urban Science Awareness 2015'!C362, 'Country and Variable Crosswalk'!O:O, 0))</f>
        <v>Air Pollution</v>
      </c>
      <c r="E362">
        <f>IF(AS362=TRUE, 1, 0)</f>
        <v>0</v>
      </c>
      <c r="F362">
        <f>IF(AT362=TRUE, 1, 0)</f>
        <v>1</v>
      </c>
      <c r="G362">
        <f>IF(AU362=TRUE, 1, 0)</f>
        <v>0</v>
      </c>
      <c r="H362">
        <f>IF(AV362=TRUE, 1, 0)</f>
        <v>0</v>
      </c>
      <c r="I362">
        <f>IF(AW362=TRUE, 1, 0)</f>
        <v>1</v>
      </c>
      <c r="J362">
        <f>IF(AX362=TRUE, 1, 0)</f>
        <v>0</v>
      </c>
      <c r="K362">
        <f>IF(AY362=TRUE, 1, 0)</f>
        <v>0</v>
      </c>
      <c r="L362">
        <f>IF(AZ362=TRUE, 1, 0)</f>
        <v>0</v>
      </c>
      <c r="M362">
        <f>IF(BA362=TRUE, 1, 0)</f>
        <v>1</v>
      </c>
      <c r="N362">
        <f>IF(BB362=TRUE, 1, 0)</f>
        <v>1</v>
      </c>
      <c r="O362">
        <f>IF(BC362=TRUE, 1, 0)</f>
        <v>0</v>
      </c>
      <c r="P362">
        <f>IF(BD362=TRUE, 1, 0)</f>
        <v>0</v>
      </c>
      <c r="Q362">
        <v>2.2783808295053678</v>
      </c>
      <c r="R362">
        <v>0.30560864184086883</v>
      </c>
      <c r="S362">
        <v>8.1993591400466137</v>
      </c>
      <c r="T362">
        <v>0.59566217160689139</v>
      </c>
      <c r="U362">
        <v>48.462639916546742</v>
      </c>
      <c r="V362">
        <v>1.1791321752148363</v>
      </c>
      <c r="W362">
        <v>41.059620113901289</v>
      </c>
      <c r="X362">
        <v>1.1255623589485466</v>
      </c>
      <c r="Y362">
        <v>1.1468929595670689</v>
      </c>
      <c r="Z362">
        <v>0.24285871645625831</v>
      </c>
      <c r="AA362">
        <v>3.9714391109711729</v>
      </c>
      <c r="AB362">
        <v>0.34936693260322271</v>
      </c>
      <c r="AC362">
        <v>44.932297208347073</v>
      </c>
      <c r="AD362">
        <v>1.4673036570637457</v>
      </c>
      <c r="AE362">
        <v>49.949370721114711</v>
      </c>
      <c r="AF362">
        <v>1.551194928909323</v>
      </c>
      <c r="AG362">
        <v>-1.1314878699382989</v>
      </c>
      <c r="AH362">
        <v>0.38847339526675323</v>
      </c>
      <c r="AI362">
        <v>3.5837356581986195E-3</v>
      </c>
      <c r="AJ362">
        <v>-4.2279200290754408</v>
      </c>
      <c r="AK362">
        <v>0.6936735071783795</v>
      </c>
      <c r="AL362">
        <v>1.0945717492787854E-9</v>
      </c>
      <c r="AM362">
        <v>-3.5303427081996688</v>
      </c>
      <c r="AN362">
        <v>1.9735616728179211</v>
      </c>
      <c r="AO362">
        <v>7.3644125887437489E-2</v>
      </c>
      <c r="AP362">
        <v>8.889750607213422</v>
      </c>
      <c r="AQ362">
        <v>2.0018347622686141</v>
      </c>
      <c r="AR362">
        <v>8.9624481818741E-6</v>
      </c>
      <c r="AS362" t="b">
        <f>IF(ISBLANK(AI362),"N/A",AND(IF(AG362&gt;0,TRUE,FALSE),IF(AI362&lt;0.05,TRUE,FALSE)))</f>
        <v>0</v>
      </c>
      <c r="AT362" t="b">
        <f>IF(ISBLANK(AI362),"N/A",AND(IF(AG362&lt;0,TRUE,FALSE),IF(AI362&lt;0.05,TRUE,FALSE)))</f>
        <v>1</v>
      </c>
      <c r="AU362" t="b">
        <f>IF(ISBLANK(AI362),"N/A",AI362&gt;0.05)</f>
        <v>0</v>
      </c>
      <c r="AV362" t="b">
        <f>IF(ISBLANK(AL362),"N/A",AND(IF(AJ362&gt;0,TRUE,FALSE),IF(AL362&lt;0.05,TRUE,FALSE)))</f>
        <v>0</v>
      </c>
      <c r="AW362" t="b">
        <f>IF(ISBLANK(AL362),"N/A",AND(IF(AJ362&lt;0,TRUE,FALSE),IF(AL362&lt;0.05,TRUE,FALSE)))</f>
        <v>1</v>
      </c>
      <c r="AX362" t="b">
        <f>IF(ISBLANK(AL362),"N/A",AL362&gt;0.05)</f>
        <v>0</v>
      </c>
      <c r="AY362" t="b">
        <f>IF(ISBLANK(AO362),"N/A",AND(IF(AM362&gt;0,TRUE,FALSE),IF(AO362&lt;0.05,TRUE,FALSE)))</f>
        <v>0</v>
      </c>
      <c r="AZ362" t="b">
        <f>IF(ISBLANK(AO362),"N/A",AND(IF(AM362&lt;0,TRUE,FALSE),IF(AO362&lt;0.05,TRUE,FALSE)))</f>
        <v>0</v>
      </c>
      <c r="BA362" t="b">
        <f>IF(ISBLANK(AO362),"N/A",AO362&gt;0.05)</f>
        <v>1</v>
      </c>
      <c r="BB362" t="b">
        <f>IF(ISBLANK(AR362),"N/A",AND(IF(AP362&gt;0,TRUE,FALSE),IF(AR362&lt;0.05,TRUE,FALSE)))</f>
        <v>1</v>
      </c>
      <c r="BC362" t="b">
        <f>IF(ISBLANK(AR362),"N/A",AND(IF(AP362&lt;0,TRUE,FALSE),IF(AR362&lt;0.05,TRUE,FALSE)))</f>
        <v>0</v>
      </c>
      <c r="BD362" t="b">
        <f>IF(ISBLANK(AR362),"N/A",AR362&gt;0.05)</f>
        <v>0</v>
      </c>
    </row>
    <row r="363" spans="1:56" x14ac:dyDescent="0.25">
      <c r="A363" t="str">
        <f>INDEX('Country and Variable Crosswalk'!B:B, MATCH('Urban Science Awareness 2015'!B363, 'Country and Variable Crosswalk'!A:A, 0))</f>
        <v>QES</v>
      </c>
      <c r="B363" s="1">
        <v>971</v>
      </c>
      <c r="C363" t="s">
        <v>291</v>
      </c>
      <c r="D363" t="str">
        <f>INDEX('Country and Variable Crosswalk'!P:P, MATCH('Urban Science Awareness 2015'!C363, 'Country and Variable Crosswalk'!O:O, 0))</f>
        <v>Air Pollution</v>
      </c>
      <c r="E363">
        <f>IF(AS363=TRUE, 1, 0)</f>
        <v>1</v>
      </c>
      <c r="F363">
        <f>IF(AT363=TRUE, 1, 0)</f>
        <v>0</v>
      </c>
      <c r="G363">
        <f>IF(AU363=TRUE, 1, 0)</f>
        <v>0</v>
      </c>
      <c r="H363">
        <f>IF(AV363=TRUE, 1, 0)</f>
        <v>0</v>
      </c>
      <c r="I363">
        <f>IF(AW363=TRUE, 1, 0)</f>
        <v>1</v>
      </c>
      <c r="J363">
        <f>IF(AX363=TRUE, 1, 0)</f>
        <v>0</v>
      </c>
      <c r="K363">
        <f>IF(AY363=TRUE, 1, 0)</f>
        <v>0</v>
      </c>
      <c r="L363">
        <f>IF(AZ363=TRUE, 1, 0)</f>
        <v>1</v>
      </c>
      <c r="M363">
        <f>IF(BA363=TRUE, 1, 0)</f>
        <v>0</v>
      </c>
      <c r="N363">
        <f>IF(BB363=TRUE, 1, 0)</f>
        <v>1</v>
      </c>
      <c r="O363">
        <f>IF(BC363=TRUE, 1, 0)</f>
        <v>0</v>
      </c>
      <c r="P363">
        <f>IF(BD363=TRUE, 1, 0)</f>
        <v>0</v>
      </c>
      <c r="Q363">
        <v>1.7542501398941881</v>
      </c>
      <c r="R363">
        <v>0.14282590509283363</v>
      </c>
      <c r="S363">
        <v>15.767566983661039</v>
      </c>
      <c r="T363">
        <v>0.49078955591487439</v>
      </c>
      <c r="U363">
        <v>50.079906946839003</v>
      </c>
      <c r="V363">
        <v>0.58927199751689852</v>
      </c>
      <c r="W363">
        <v>32.398275929605788</v>
      </c>
      <c r="X363">
        <v>0.64590272360886003</v>
      </c>
      <c r="Y363">
        <v>2.2521629542471162</v>
      </c>
      <c r="Z363">
        <v>0.20638580044084309</v>
      </c>
      <c r="AA363">
        <v>14.07027537156158</v>
      </c>
      <c r="AB363">
        <v>0.6327635047609923</v>
      </c>
      <c r="AC363">
        <v>47.964921072795583</v>
      </c>
      <c r="AD363">
        <v>0.78438996461739263</v>
      </c>
      <c r="AE363">
        <v>35.712640601395726</v>
      </c>
      <c r="AF363">
        <v>0.99922621502047237</v>
      </c>
      <c r="AG363">
        <v>0.49791281435292811</v>
      </c>
      <c r="AH363">
        <v>0.23825528012394301</v>
      </c>
      <c r="AI363">
        <v>3.6633155551077247E-2</v>
      </c>
      <c r="AJ363">
        <v>-1.697291612099459</v>
      </c>
      <c r="AK363">
        <v>0.7797178280455288</v>
      </c>
      <c r="AL363">
        <v>2.9495316529373396E-2</v>
      </c>
      <c r="AM363">
        <v>-2.1149858740434198</v>
      </c>
      <c r="AN363">
        <v>1.0338637478706751</v>
      </c>
      <c r="AO363">
        <v>4.0784866881964421E-2</v>
      </c>
      <c r="AP363">
        <v>3.3143646717899387</v>
      </c>
      <c r="AQ363">
        <v>1.2669290614776298</v>
      </c>
      <c r="AR363">
        <v>8.8950466603688796E-3</v>
      </c>
      <c r="AS363" t="b">
        <f>IF(ISBLANK(AI363),"N/A",AND(IF(AG363&gt;0,TRUE,FALSE),IF(AI363&lt;0.05,TRUE,FALSE)))</f>
        <v>1</v>
      </c>
      <c r="AT363" t="b">
        <f>IF(ISBLANK(AI363),"N/A",AND(IF(AG363&lt;0,TRUE,FALSE),IF(AI363&lt;0.05,TRUE,FALSE)))</f>
        <v>0</v>
      </c>
      <c r="AU363" t="b">
        <f>IF(ISBLANK(AI363),"N/A",AI363&gt;0.05)</f>
        <v>0</v>
      </c>
      <c r="AV363" t="b">
        <f>IF(ISBLANK(AL363),"N/A",AND(IF(AJ363&gt;0,TRUE,FALSE),IF(AL363&lt;0.05,TRUE,FALSE)))</f>
        <v>0</v>
      </c>
      <c r="AW363" t="b">
        <f>IF(ISBLANK(AL363),"N/A",AND(IF(AJ363&lt;0,TRUE,FALSE),IF(AL363&lt;0.05,TRUE,FALSE)))</f>
        <v>1</v>
      </c>
      <c r="AX363" t="b">
        <f>IF(ISBLANK(AL363),"N/A",AL363&gt;0.05)</f>
        <v>0</v>
      </c>
      <c r="AY363" t="b">
        <f>IF(ISBLANK(AO363),"N/A",AND(IF(AM363&gt;0,TRUE,FALSE),IF(AO363&lt;0.05,TRUE,FALSE)))</f>
        <v>0</v>
      </c>
      <c r="AZ363" t="b">
        <f>IF(ISBLANK(AO363),"N/A",AND(IF(AM363&lt;0,TRUE,FALSE),IF(AO363&lt;0.05,TRUE,FALSE)))</f>
        <v>1</v>
      </c>
      <c r="BA363" t="b">
        <f>IF(ISBLANK(AO363),"N/A",AO363&gt;0.05)</f>
        <v>0</v>
      </c>
      <c r="BB363" t="b">
        <f>IF(ISBLANK(AR363),"N/A",AND(IF(AP363&gt;0,TRUE,FALSE),IF(AR363&lt;0.05,TRUE,FALSE)))</f>
        <v>1</v>
      </c>
      <c r="BC363" t="b">
        <f>IF(ISBLANK(AR363),"N/A",AND(IF(AP363&lt;0,TRUE,FALSE),IF(AR363&lt;0.05,TRUE,FALSE)))</f>
        <v>0</v>
      </c>
      <c r="BD363" t="b">
        <f>IF(ISBLANK(AR363),"N/A",AR363&gt;0.05)</f>
        <v>0</v>
      </c>
    </row>
    <row r="364" spans="1:56" x14ac:dyDescent="0.25">
      <c r="A364" t="str">
        <f>INDEX('Country and Variable Crosswalk'!B:B, MATCH('Urban Science Awareness 2015'!B364, 'Country and Variable Crosswalk'!A:A, 0))</f>
        <v>QUC</v>
      </c>
      <c r="B364" s="1">
        <v>972</v>
      </c>
      <c r="C364" t="s">
        <v>291</v>
      </c>
      <c r="D364" t="str">
        <f>INDEX('Country and Variable Crosswalk'!P:P, MATCH('Urban Science Awareness 2015'!C364, 'Country and Variable Crosswalk'!O:O, 0))</f>
        <v>Air Pollution</v>
      </c>
      <c r="E364">
        <f>IF(AS364=TRUE, 1, 0)</f>
        <v>0</v>
      </c>
      <c r="F364">
        <f>IF(AT364=TRUE, 1, 0)</f>
        <v>0</v>
      </c>
      <c r="G364">
        <f>IF(AU364=TRUE, 1, 0)</f>
        <v>0</v>
      </c>
      <c r="H364">
        <f>IF(AV364=TRUE, 1, 0)</f>
        <v>0</v>
      </c>
      <c r="I364">
        <f>IF(AW364=TRUE, 1, 0)</f>
        <v>0</v>
      </c>
      <c r="J364">
        <f>IF(AX364=TRUE, 1, 0)</f>
        <v>0</v>
      </c>
      <c r="K364">
        <f>IF(AY364=TRUE, 1, 0)</f>
        <v>0</v>
      </c>
      <c r="L364">
        <f>IF(AZ364=TRUE, 1, 0)</f>
        <v>0</v>
      </c>
      <c r="M364">
        <f>IF(BA364=TRUE, 1, 0)</f>
        <v>0</v>
      </c>
      <c r="N364">
        <f>IF(BB364=TRUE, 1, 0)</f>
        <v>0</v>
      </c>
      <c r="O364">
        <f>IF(BC364=TRUE, 1, 0)</f>
        <v>0</v>
      </c>
      <c r="P364">
        <f>IF(BD364=TRUE, 1, 0)</f>
        <v>0</v>
      </c>
      <c r="AS364" t="str">
        <f>IF(ISBLANK(AI364),"N/A",AND(IF(AG364&gt;0,TRUE,FALSE),IF(AI364&lt;0.05,TRUE,FALSE)))</f>
        <v>N/A</v>
      </c>
      <c r="AT364" t="str">
        <f>IF(ISBLANK(AI364),"N/A",AND(IF(AG364&lt;0,TRUE,FALSE),IF(AI364&lt;0.05,TRUE,FALSE)))</f>
        <v>N/A</v>
      </c>
      <c r="AU364" t="str">
        <f>IF(ISBLANK(AI364),"N/A",AI364&gt;0.05)</f>
        <v>N/A</v>
      </c>
      <c r="AV364" t="str">
        <f>IF(ISBLANK(AL364),"N/A",AND(IF(AJ364&gt;0,TRUE,FALSE),IF(AL364&lt;0.05,TRUE,FALSE)))</f>
        <v>N/A</v>
      </c>
      <c r="AW364" t="str">
        <f>IF(ISBLANK(AL364),"N/A",AND(IF(AJ364&lt;0,TRUE,FALSE),IF(AL364&lt;0.05,TRUE,FALSE)))</f>
        <v>N/A</v>
      </c>
      <c r="AX364" t="str">
        <f>IF(ISBLANK(AL364),"N/A",AL364&gt;0.05)</f>
        <v>N/A</v>
      </c>
      <c r="AY364" t="str">
        <f>IF(ISBLANK(AO364),"N/A",AND(IF(AM364&gt;0,TRUE,FALSE),IF(AO364&lt;0.05,TRUE,FALSE)))</f>
        <v>N/A</v>
      </c>
      <c r="AZ364" t="str">
        <f>IF(ISBLANK(AO364),"N/A",AND(IF(AM364&lt;0,TRUE,FALSE),IF(AO364&lt;0.05,TRUE,FALSE)))</f>
        <v>N/A</v>
      </c>
      <c r="BA364" t="str">
        <f>IF(ISBLANK(AO364),"N/A",AO364&gt;0.05)</f>
        <v>N/A</v>
      </c>
      <c r="BB364" t="str">
        <f>IF(ISBLANK(AR364),"N/A",AND(IF(AP364&gt;0,TRUE,FALSE),IF(AR364&lt;0.05,TRUE,FALSE)))</f>
        <v>N/A</v>
      </c>
      <c r="BC364" t="str">
        <f>IF(ISBLANK(AR364),"N/A",AND(IF(AP364&lt;0,TRUE,FALSE),IF(AR364&lt;0.05,TRUE,FALSE)))</f>
        <v>N/A</v>
      </c>
      <c r="BD364" t="str">
        <f>IF(ISBLANK(AR364),"N/A",AR364&gt;0.05)</f>
        <v>N/A</v>
      </c>
    </row>
    <row r="365" spans="1:56" x14ac:dyDescent="0.25">
      <c r="A365" t="str">
        <f>INDEX('Country and Variable Crosswalk'!B:B, MATCH('Urban Science Awareness 2015'!B365, 'Country and Variable Crosswalk'!A:A, 0))</f>
        <v>QUE</v>
      </c>
      <c r="B365" s="1">
        <v>973</v>
      </c>
      <c r="C365" t="s">
        <v>291</v>
      </c>
      <c r="D365" t="str">
        <f>INDEX('Country and Variable Crosswalk'!P:P, MATCH('Urban Science Awareness 2015'!C365, 'Country and Variable Crosswalk'!O:O, 0))</f>
        <v>Air Pollution</v>
      </c>
      <c r="E365">
        <f>IF(AS365=TRUE, 1, 0)</f>
        <v>0</v>
      </c>
      <c r="F365">
        <f>IF(AT365=TRUE, 1, 0)</f>
        <v>0</v>
      </c>
      <c r="G365">
        <f>IF(AU365=TRUE, 1, 0)</f>
        <v>0</v>
      </c>
      <c r="H365">
        <f>IF(AV365=TRUE, 1, 0)</f>
        <v>0</v>
      </c>
      <c r="I365">
        <f>IF(AW365=TRUE, 1, 0)</f>
        <v>0</v>
      </c>
      <c r="J365">
        <f>IF(AX365=TRUE, 1, 0)</f>
        <v>0</v>
      </c>
      <c r="K365">
        <f>IF(AY365=TRUE, 1, 0)</f>
        <v>0</v>
      </c>
      <c r="L365">
        <f>IF(AZ365=TRUE, 1, 0)</f>
        <v>0</v>
      </c>
      <c r="M365">
        <f>IF(BA365=TRUE, 1, 0)</f>
        <v>0</v>
      </c>
      <c r="N365">
        <f>IF(BB365=TRUE, 1, 0)</f>
        <v>0</v>
      </c>
      <c r="O365">
        <f>IF(BC365=TRUE, 1, 0)</f>
        <v>0</v>
      </c>
      <c r="P365">
        <f>IF(BD365=TRUE, 1, 0)</f>
        <v>0</v>
      </c>
      <c r="AS365" t="str">
        <f>IF(ISBLANK(AI365),"N/A",AND(IF(AG365&gt;0,TRUE,FALSE),IF(AI365&lt;0.05,TRUE,FALSE)))</f>
        <v>N/A</v>
      </c>
      <c r="AT365" t="str">
        <f>IF(ISBLANK(AI365),"N/A",AND(IF(AG365&lt;0,TRUE,FALSE),IF(AI365&lt;0.05,TRUE,FALSE)))</f>
        <v>N/A</v>
      </c>
      <c r="AU365" t="str">
        <f>IF(ISBLANK(AI365),"N/A",AI365&gt;0.05)</f>
        <v>N/A</v>
      </c>
      <c r="AV365" t="str">
        <f>IF(ISBLANK(AL365),"N/A",AND(IF(AJ365&gt;0,TRUE,FALSE),IF(AL365&lt;0.05,TRUE,FALSE)))</f>
        <v>N/A</v>
      </c>
      <c r="AW365" t="str">
        <f>IF(ISBLANK(AL365),"N/A",AND(IF(AJ365&lt;0,TRUE,FALSE),IF(AL365&lt;0.05,TRUE,FALSE)))</f>
        <v>N/A</v>
      </c>
      <c r="AX365" t="str">
        <f>IF(ISBLANK(AL365),"N/A",AL365&gt;0.05)</f>
        <v>N/A</v>
      </c>
      <c r="AY365" t="str">
        <f>IF(ISBLANK(AO365),"N/A",AND(IF(AM365&gt;0,TRUE,FALSE),IF(AO365&lt;0.05,TRUE,FALSE)))</f>
        <v>N/A</v>
      </c>
      <c r="AZ365" t="str">
        <f>IF(ISBLANK(AO365),"N/A",AND(IF(AM365&lt;0,TRUE,FALSE),IF(AO365&lt;0.05,TRUE,FALSE)))</f>
        <v>N/A</v>
      </c>
      <c r="BA365" t="str">
        <f>IF(ISBLANK(AO365),"N/A",AO365&gt;0.05)</f>
        <v>N/A</v>
      </c>
      <c r="BB365" t="str">
        <f>IF(ISBLANK(AR365),"N/A",AND(IF(AP365&gt;0,TRUE,FALSE),IF(AR365&lt;0.05,TRUE,FALSE)))</f>
        <v>N/A</v>
      </c>
      <c r="BC365" t="str">
        <f>IF(ISBLANK(AR365),"N/A",AND(IF(AP365&lt;0,TRUE,FALSE),IF(AR365&lt;0.05,TRUE,FALSE)))</f>
        <v>N/A</v>
      </c>
      <c r="BD365" t="str">
        <f>IF(ISBLANK(AR365),"N/A",AR365&gt;0.05)</f>
        <v>N/A</v>
      </c>
    </row>
    <row r="366" spans="1:56" x14ac:dyDescent="0.25">
      <c r="A366" t="str">
        <f>INDEX('Country and Variable Crosswalk'!B:B, MATCH('Urban Science Awareness 2015'!B366, 'Country and Variable Crosswalk'!A:A, 0))</f>
        <v>QAR</v>
      </c>
      <c r="B366" s="1">
        <v>974</v>
      </c>
      <c r="C366" t="s">
        <v>291</v>
      </c>
      <c r="D366" t="str">
        <f>INDEX('Country and Variable Crosswalk'!P:P, MATCH('Urban Science Awareness 2015'!C366, 'Country and Variable Crosswalk'!O:O, 0))</f>
        <v>Air Pollution</v>
      </c>
      <c r="E366">
        <f>IF(AS366=TRUE, 1, 0)</f>
        <v>0</v>
      </c>
      <c r="F366">
        <f>IF(AT366=TRUE, 1, 0)</f>
        <v>0</v>
      </c>
      <c r="G366">
        <f>IF(AU366=TRUE, 1, 0)</f>
        <v>0</v>
      </c>
      <c r="H366">
        <f>IF(AV366=TRUE, 1, 0)</f>
        <v>0</v>
      </c>
      <c r="I366">
        <f>IF(AW366=TRUE, 1, 0)</f>
        <v>0</v>
      </c>
      <c r="J366">
        <f>IF(AX366=TRUE, 1, 0)</f>
        <v>0</v>
      </c>
      <c r="K366">
        <f>IF(AY366=TRUE, 1, 0)</f>
        <v>0</v>
      </c>
      <c r="L366">
        <f>IF(AZ366=TRUE, 1, 0)</f>
        <v>0</v>
      </c>
      <c r="M366">
        <f>IF(BA366=TRUE, 1, 0)</f>
        <v>0</v>
      </c>
      <c r="N366">
        <f>IF(BB366=TRUE, 1, 0)</f>
        <v>0</v>
      </c>
      <c r="O366">
        <f>IF(BC366=TRUE, 1, 0)</f>
        <v>0</v>
      </c>
      <c r="P366">
        <f>IF(BD366=TRUE, 1, 0)</f>
        <v>0</v>
      </c>
      <c r="Q366">
        <v>0</v>
      </c>
      <c r="S366">
        <v>0</v>
      </c>
      <c r="U366">
        <v>0</v>
      </c>
      <c r="W366">
        <v>0</v>
      </c>
      <c r="Y366">
        <v>0</v>
      </c>
      <c r="AA366">
        <v>14.722641681975871</v>
      </c>
      <c r="AB366">
        <v>1.3749352000400241</v>
      </c>
      <c r="AC366">
        <v>41.674433823556903</v>
      </c>
      <c r="AD366">
        <v>1.2590992298567352</v>
      </c>
      <c r="AE366">
        <v>41.653385661053733</v>
      </c>
      <c r="AF366">
        <v>1.8584806580577666</v>
      </c>
      <c r="AG366">
        <v>0</v>
      </c>
      <c r="AJ366">
        <v>0</v>
      </c>
      <c r="AM366">
        <v>0</v>
      </c>
      <c r="AP366">
        <v>0</v>
      </c>
      <c r="AS366" t="str">
        <f>IF(ISBLANK(AI366),"N/A",AND(IF(AG366&gt;0,TRUE,FALSE),IF(AI366&lt;0.05,TRUE,FALSE)))</f>
        <v>N/A</v>
      </c>
      <c r="AT366" t="str">
        <f>IF(ISBLANK(AI366),"N/A",AND(IF(AG366&lt;0,TRUE,FALSE),IF(AI366&lt;0.05,TRUE,FALSE)))</f>
        <v>N/A</v>
      </c>
      <c r="AU366" t="str">
        <f>IF(ISBLANK(AI366),"N/A",AI366&gt;0.05)</f>
        <v>N/A</v>
      </c>
      <c r="AV366" t="str">
        <f>IF(ISBLANK(AL366),"N/A",AND(IF(AJ366&gt;0,TRUE,FALSE),IF(AL366&lt;0.05,TRUE,FALSE)))</f>
        <v>N/A</v>
      </c>
      <c r="AW366" t="str">
        <f>IF(ISBLANK(AL366),"N/A",AND(IF(AJ366&lt;0,TRUE,FALSE),IF(AL366&lt;0.05,TRUE,FALSE)))</f>
        <v>N/A</v>
      </c>
      <c r="AX366" t="str">
        <f>IF(ISBLANK(AL366),"N/A",AL366&gt;0.05)</f>
        <v>N/A</v>
      </c>
      <c r="AY366" t="str">
        <f>IF(ISBLANK(AO366),"N/A",AND(IF(AM366&gt;0,TRUE,FALSE),IF(AO366&lt;0.05,TRUE,FALSE)))</f>
        <v>N/A</v>
      </c>
      <c r="AZ366" t="str">
        <f>IF(ISBLANK(AO366),"N/A",AND(IF(AM366&lt;0,TRUE,FALSE),IF(AO366&lt;0.05,TRUE,FALSE)))</f>
        <v>N/A</v>
      </c>
      <c r="BA366" t="str">
        <f>IF(ISBLANK(AO366),"N/A",AO366&gt;0.05)</f>
        <v>N/A</v>
      </c>
      <c r="BB366" t="str">
        <f>IF(ISBLANK(AR366),"N/A",AND(IF(AP366&gt;0,TRUE,FALSE),IF(AR366&lt;0.05,TRUE,FALSE)))</f>
        <v>N/A</v>
      </c>
      <c r="BC366" t="str">
        <f>IF(ISBLANK(AR366),"N/A",AND(IF(AP366&lt;0,TRUE,FALSE),IF(AR366&lt;0.05,TRUE,FALSE)))</f>
        <v>N/A</v>
      </c>
      <c r="BD366" t="str">
        <f>IF(ISBLANK(AR366),"N/A",AR366&gt;0.05)</f>
        <v>N/A</v>
      </c>
    </row>
    <row r="367" spans="1:56" x14ac:dyDescent="0.25">
      <c r="A367" t="str">
        <f>INDEX('Country and Variable Crosswalk'!B:B, MATCH('Urban Science Awareness 2015'!B367, 'Country and Variable Crosswalk'!A:A, 0))</f>
        <v>ALB</v>
      </c>
      <c r="B367" s="1">
        <v>8</v>
      </c>
      <c r="C367" t="s">
        <v>203</v>
      </c>
      <c r="D367" t="str">
        <f>INDEX('Country and Variable Crosswalk'!P:P, MATCH('Urban Science Awareness 2015'!C367, 'Country and Variable Crosswalk'!O:O, 0))</f>
        <v>Extinction</v>
      </c>
      <c r="E367">
        <f>IF(AS367=TRUE, 1, 0)</f>
        <v>0</v>
      </c>
      <c r="F367">
        <f>IF(AT367=TRUE, 1, 0)</f>
        <v>0</v>
      </c>
      <c r="G367">
        <f>IF(AU367=TRUE, 1, 0)</f>
        <v>0</v>
      </c>
      <c r="H367">
        <f>IF(AV367=TRUE, 1, 0)</f>
        <v>0</v>
      </c>
      <c r="I367">
        <f>IF(AW367=TRUE, 1, 0)</f>
        <v>0</v>
      </c>
      <c r="J367">
        <f>IF(AX367=TRUE, 1, 0)</f>
        <v>0</v>
      </c>
      <c r="K367">
        <f>IF(AY367=TRUE, 1, 0)</f>
        <v>0</v>
      </c>
      <c r="L367">
        <f>IF(AZ367=TRUE, 1, 0)</f>
        <v>0</v>
      </c>
      <c r="M367">
        <f>IF(BA367=TRUE, 1, 0)</f>
        <v>0</v>
      </c>
      <c r="N367">
        <f>IF(BB367=TRUE, 1, 0)</f>
        <v>0</v>
      </c>
      <c r="O367">
        <f>IF(BC367=TRUE, 1, 0)</f>
        <v>0</v>
      </c>
      <c r="P367">
        <f>IF(BD367=TRUE, 1, 0)</f>
        <v>0</v>
      </c>
      <c r="Q367">
        <v>0</v>
      </c>
      <c r="S367">
        <v>0</v>
      </c>
      <c r="U367">
        <v>0</v>
      </c>
      <c r="W367">
        <v>0</v>
      </c>
      <c r="Y367">
        <v>0</v>
      </c>
      <c r="AA367">
        <v>0</v>
      </c>
      <c r="AC367">
        <v>0</v>
      </c>
      <c r="AE367">
        <v>0</v>
      </c>
      <c r="AG367">
        <v>0</v>
      </c>
      <c r="AJ367">
        <v>0</v>
      </c>
      <c r="AM367">
        <v>0</v>
      </c>
      <c r="AP367">
        <v>0</v>
      </c>
      <c r="AS367" t="str">
        <f>IF(ISBLANK(AI367),"N/A",AND(IF(AG367&gt;0,TRUE,FALSE),IF(AI367&lt;0.05,TRUE,FALSE)))</f>
        <v>N/A</v>
      </c>
      <c r="AT367" t="str">
        <f>IF(ISBLANK(AI367),"N/A",AND(IF(AG367&lt;0,TRUE,FALSE),IF(AI367&lt;0.05,TRUE,FALSE)))</f>
        <v>N/A</v>
      </c>
      <c r="AU367" t="str">
        <f>IF(ISBLANK(AI367),"N/A",AI367&gt;0.05)</f>
        <v>N/A</v>
      </c>
      <c r="AV367" t="str">
        <f>IF(ISBLANK(AL367),"N/A",AND(IF(AJ367&gt;0,TRUE,FALSE),IF(AL367&lt;0.05,TRUE,FALSE)))</f>
        <v>N/A</v>
      </c>
      <c r="AW367" t="str">
        <f>IF(ISBLANK(AL367),"N/A",AND(IF(AJ367&lt;0,TRUE,FALSE),IF(AL367&lt;0.05,TRUE,FALSE)))</f>
        <v>N/A</v>
      </c>
      <c r="AX367" t="str">
        <f>IF(ISBLANK(AL367),"N/A",AL367&gt;0.05)</f>
        <v>N/A</v>
      </c>
      <c r="AY367" t="str">
        <f>IF(ISBLANK(AO367),"N/A",AND(IF(AM367&gt;0,TRUE,FALSE),IF(AO367&lt;0.05,TRUE,FALSE)))</f>
        <v>N/A</v>
      </c>
      <c r="AZ367" t="str">
        <f>IF(ISBLANK(AO367),"N/A",AND(IF(AM367&lt;0,TRUE,FALSE),IF(AO367&lt;0.05,TRUE,FALSE)))</f>
        <v>N/A</v>
      </c>
      <c r="BA367" t="str">
        <f>IF(ISBLANK(AO367),"N/A",AO367&gt;0.05)</f>
        <v>N/A</v>
      </c>
      <c r="BB367" t="str">
        <f>IF(ISBLANK(AR367),"N/A",AND(IF(AP367&gt;0,TRUE,FALSE),IF(AR367&lt;0.05,TRUE,FALSE)))</f>
        <v>N/A</v>
      </c>
      <c r="BC367" t="str">
        <f>IF(ISBLANK(AR367),"N/A",AND(IF(AP367&lt;0,TRUE,FALSE),IF(AR367&lt;0.05,TRUE,FALSE)))</f>
        <v>N/A</v>
      </c>
      <c r="BD367" t="str">
        <f>IF(ISBLANK(AR367),"N/A",AR367&gt;0.05)</f>
        <v>N/A</v>
      </c>
    </row>
    <row r="368" spans="1:56" x14ac:dyDescent="0.25">
      <c r="A368" t="str">
        <f>INDEX('Country and Variable Crosswalk'!B:B, MATCH('Urban Science Awareness 2015'!B368, 'Country and Variable Crosswalk'!A:A, 0))</f>
        <v>DZA</v>
      </c>
      <c r="B368" s="1">
        <v>12</v>
      </c>
      <c r="C368" t="s">
        <v>203</v>
      </c>
      <c r="D368" t="str">
        <f>INDEX('Country and Variable Crosswalk'!P:P, MATCH('Urban Science Awareness 2015'!C368, 'Country and Variable Crosswalk'!O:O, 0))</f>
        <v>Extinction</v>
      </c>
      <c r="E368">
        <f>IF(AS368=TRUE, 1, 0)</f>
        <v>0</v>
      </c>
      <c r="F368">
        <f>IF(AT368=TRUE, 1, 0)</f>
        <v>0</v>
      </c>
      <c r="G368">
        <f>IF(AU368=TRUE, 1, 0)</f>
        <v>1</v>
      </c>
      <c r="H368">
        <f>IF(AV368=TRUE, 1, 0)</f>
        <v>0</v>
      </c>
      <c r="I368">
        <f>IF(AW368=TRUE, 1, 0)</f>
        <v>0</v>
      </c>
      <c r="J368">
        <f>IF(AX368=TRUE, 1, 0)</f>
        <v>1</v>
      </c>
      <c r="K368">
        <f>IF(AY368=TRUE, 1, 0)</f>
        <v>0</v>
      </c>
      <c r="L368">
        <f>IF(AZ368=TRUE, 1, 0)</f>
        <v>1</v>
      </c>
      <c r="M368">
        <f>IF(BA368=TRUE, 1, 0)</f>
        <v>0</v>
      </c>
      <c r="N368">
        <f>IF(BB368=TRUE, 1, 0)</f>
        <v>0</v>
      </c>
      <c r="O368">
        <f>IF(BC368=TRUE, 1, 0)</f>
        <v>0</v>
      </c>
      <c r="P368">
        <f>IF(BD368=TRUE, 1, 0)</f>
        <v>1</v>
      </c>
      <c r="Q368">
        <v>8.8865358245404948</v>
      </c>
      <c r="R368">
        <v>0.57286453647030988</v>
      </c>
      <c r="S368">
        <v>19.289198489405479</v>
      </c>
      <c r="T368">
        <v>0.68828367540799074</v>
      </c>
      <c r="U368">
        <v>31.126385929981652</v>
      </c>
      <c r="V368">
        <v>0.71960616224816698</v>
      </c>
      <c r="W368">
        <v>40.697879756072389</v>
      </c>
      <c r="X368">
        <v>1.075354928145315</v>
      </c>
      <c r="Y368">
        <v>9.6560127110307601</v>
      </c>
      <c r="Z368">
        <v>1.0673621630477348</v>
      </c>
      <c r="AA368">
        <v>18.969761075549851</v>
      </c>
      <c r="AB368">
        <v>1.454445734249233</v>
      </c>
      <c r="AC368">
        <v>27.81745064985391</v>
      </c>
      <c r="AD368">
        <v>1.4584999235894942</v>
      </c>
      <c r="AE368">
        <v>43.556775563565473</v>
      </c>
      <c r="AF368">
        <v>2.2693084036401876</v>
      </c>
      <c r="AG368">
        <v>0.76947688649026524</v>
      </c>
      <c r="AH368">
        <v>1.1999355885390655</v>
      </c>
      <c r="AI368">
        <v>0.5213504213321396</v>
      </c>
      <c r="AJ368">
        <v>-0.31943741385562774</v>
      </c>
      <c r="AK368">
        <v>1.6440563904702115</v>
      </c>
      <c r="AL368">
        <v>0.84594229187065106</v>
      </c>
      <c r="AM368">
        <v>-3.3089352801277414</v>
      </c>
      <c r="AN368">
        <v>1.6539167750105281</v>
      </c>
      <c r="AO368">
        <v>4.5428381364625257E-2</v>
      </c>
      <c r="AP368">
        <v>2.8588958074930844</v>
      </c>
      <c r="AQ368">
        <v>2.5525154739032021</v>
      </c>
      <c r="AR368">
        <v>0.26270066075042459</v>
      </c>
      <c r="AS368" t="b">
        <f>IF(ISBLANK(AI368),"N/A",AND(IF(AG368&gt;0,TRUE,FALSE),IF(AI368&lt;0.05,TRUE,FALSE)))</f>
        <v>0</v>
      </c>
      <c r="AT368" t="b">
        <f>IF(ISBLANK(AI368),"N/A",AND(IF(AG368&lt;0,TRUE,FALSE),IF(AI368&lt;0.05,TRUE,FALSE)))</f>
        <v>0</v>
      </c>
      <c r="AU368" t="b">
        <f>IF(ISBLANK(AI368),"N/A",AI368&gt;0.05)</f>
        <v>1</v>
      </c>
      <c r="AV368" t="b">
        <f>IF(ISBLANK(AL368),"N/A",AND(IF(AJ368&gt;0,TRUE,FALSE),IF(AL368&lt;0.05,TRUE,FALSE)))</f>
        <v>0</v>
      </c>
      <c r="AW368" t="b">
        <f>IF(ISBLANK(AL368),"N/A",AND(IF(AJ368&lt;0,TRUE,FALSE),IF(AL368&lt;0.05,TRUE,FALSE)))</f>
        <v>0</v>
      </c>
      <c r="AX368" t="b">
        <f>IF(ISBLANK(AL368),"N/A",AL368&gt;0.05)</f>
        <v>1</v>
      </c>
      <c r="AY368" t="b">
        <f>IF(ISBLANK(AO368),"N/A",AND(IF(AM368&gt;0,TRUE,FALSE),IF(AO368&lt;0.05,TRUE,FALSE)))</f>
        <v>0</v>
      </c>
      <c r="AZ368" t="b">
        <f>IF(ISBLANK(AO368),"N/A",AND(IF(AM368&lt;0,TRUE,FALSE),IF(AO368&lt;0.05,TRUE,FALSE)))</f>
        <v>1</v>
      </c>
      <c r="BA368" t="b">
        <f>IF(ISBLANK(AO368),"N/A",AO368&gt;0.05)</f>
        <v>0</v>
      </c>
      <c r="BB368" t="b">
        <f>IF(ISBLANK(AR368),"N/A",AND(IF(AP368&gt;0,TRUE,FALSE),IF(AR368&lt;0.05,TRUE,FALSE)))</f>
        <v>0</v>
      </c>
      <c r="BC368" t="b">
        <f>IF(ISBLANK(AR368),"N/A",AND(IF(AP368&lt;0,TRUE,FALSE),IF(AR368&lt;0.05,TRUE,FALSE)))</f>
        <v>0</v>
      </c>
      <c r="BD368" t="b">
        <f>IF(ISBLANK(AR368),"N/A",AR368&gt;0.05)</f>
        <v>1</v>
      </c>
    </row>
    <row r="369" spans="1:56" x14ac:dyDescent="0.25">
      <c r="A369" t="str">
        <f>INDEX('Country and Variable Crosswalk'!B:B, MATCH('Urban Science Awareness 2015'!B369, 'Country and Variable Crosswalk'!A:A, 0))</f>
        <v>AUS</v>
      </c>
      <c r="B369" s="1">
        <v>36</v>
      </c>
      <c r="C369" t="s">
        <v>203</v>
      </c>
      <c r="D369" t="str">
        <f>INDEX('Country and Variable Crosswalk'!P:P, MATCH('Urban Science Awareness 2015'!C369, 'Country and Variable Crosswalk'!O:O, 0))</f>
        <v>Extinction</v>
      </c>
      <c r="E369">
        <f>IF(AS369=TRUE, 1, 0)</f>
        <v>0</v>
      </c>
      <c r="F369">
        <f>IF(AT369=TRUE, 1, 0)</f>
        <v>1</v>
      </c>
      <c r="G369">
        <f>IF(AU369=TRUE, 1, 0)</f>
        <v>0</v>
      </c>
      <c r="H369">
        <f>IF(AV369=TRUE, 1, 0)</f>
        <v>0</v>
      </c>
      <c r="I369">
        <f>IF(AW369=TRUE, 1, 0)</f>
        <v>1</v>
      </c>
      <c r="J369">
        <f>IF(AX369=TRUE, 1, 0)</f>
        <v>0</v>
      </c>
      <c r="K369">
        <f>IF(AY369=TRUE, 1, 0)</f>
        <v>0</v>
      </c>
      <c r="L369">
        <f>IF(AZ369=TRUE, 1, 0)</f>
        <v>1</v>
      </c>
      <c r="M369">
        <f>IF(BA369=TRUE, 1, 0)</f>
        <v>0</v>
      </c>
      <c r="N369">
        <f>IF(BB369=TRUE, 1, 0)</f>
        <v>1</v>
      </c>
      <c r="O369">
        <f>IF(BC369=TRUE, 1, 0)</f>
        <v>0</v>
      </c>
      <c r="P369">
        <f>IF(BD369=TRUE, 1, 0)</f>
        <v>0</v>
      </c>
      <c r="Q369">
        <v>3.2678021849876941</v>
      </c>
      <c r="R369">
        <v>0.31491455365706705</v>
      </c>
      <c r="S369">
        <v>17.12491178481935</v>
      </c>
      <c r="T369">
        <v>0.77728163668445904</v>
      </c>
      <c r="U369">
        <v>48.238918717716658</v>
      </c>
      <c r="V369">
        <v>0.98910372830887061</v>
      </c>
      <c r="W369">
        <v>31.368367312476281</v>
      </c>
      <c r="X369">
        <v>1.0520218059246484</v>
      </c>
      <c r="Y369">
        <v>2.0385352122061211</v>
      </c>
      <c r="Z369">
        <v>0.20354488550920374</v>
      </c>
      <c r="AA369">
        <v>15.18487616853634</v>
      </c>
      <c r="AB369">
        <v>0.44199358143755629</v>
      </c>
      <c r="AC369">
        <v>44.487823415632207</v>
      </c>
      <c r="AD369">
        <v>0.67876283675624249</v>
      </c>
      <c r="AE369">
        <v>38.288765203625317</v>
      </c>
      <c r="AF369">
        <v>0.63634112607861348</v>
      </c>
      <c r="AG369">
        <v>-1.229266972781573</v>
      </c>
      <c r="AH369">
        <v>0.39419622118432107</v>
      </c>
      <c r="AI369">
        <v>1.8182726341964008E-3</v>
      </c>
      <c r="AJ369">
        <v>-1.9400356162830104</v>
      </c>
      <c r="AK369">
        <v>0.86821005999548007</v>
      </c>
      <c r="AL369">
        <v>2.5448660608577738E-2</v>
      </c>
      <c r="AM369">
        <v>-3.7510953020844511</v>
      </c>
      <c r="AN369">
        <v>1.202880715073716</v>
      </c>
      <c r="AO369">
        <v>1.8181938050560575E-3</v>
      </c>
      <c r="AP369">
        <v>6.9203978911490367</v>
      </c>
      <c r="AQ369">
        <v>1.3295047620966729</v>
      </c>
      <c r="AR369">
        <v>1.9374092127620965E-7</v>
      </c>
      <c r="AS369" t="b">
        <f>IF(ISBLANK(AI369),"N/A",AND(IF(AG369&gt;0,TRUE,FALSE),IF(AI369&lt;0.05,TRUE,FALSE)))</f>
        <v>0</v>
      </c>
      <c r="AT369" t="b">
        <f>IF(ISBLANK(AI369),"N/A",AND(IF(AG369&lt;0,TRUE,FALSE),IF(AI369&lt;0.05,TRUE,FALSE)))</f>
        <v>1</v>
      </c>
      <c r="AU369" t="b">
        <f>IF(ISBLANK(AI369),"N/A",AI369&gt;0.05)</f>
        <v>0</v>
      </c>
      <c r="AV369" t="b">
        <f>IF(ISBLANK(AL369),"N/A",AND(IF(AJ369&gt;0,TRUE,FALSE),IF(AL369&lt;0.05,TRUE,FALSE)))</f>
        <v>0</v>
      </c>
      <c r="AW369" t="b">
        <f>IF(ISBLANK(AL369),"N/A",AND(IF(AJ369&lt;0,TRUE,FALSE),IF(AL369&lt;0.05,TRUE,FALSE)))</f>
        <v>1</v>
      </c>
      <c r="AX369" t="b">
        <f>IF(ISBLANK(AL369),"N/A",AL369&gt;0.05)</f>
        <v>0</v>
      </c>
      <c r="AY369" t="b">
        <f>IF(ISBLANK(AO369),"N/A",AND(IF(AM369&gt;0,TRUE,FALSE),IF(AO369&lt;0.05,TRUE,FALSE)))</f>
        <v>0</v>
      </c>
      <c r="AZ369" t="b">
        <f>IF(ISBLANK(AO369),"N/A",AND(IF(AM369&lt;0,TRUE,FALSE),IF(AO369&lt;0.05,TRUE,FALSE)))</f>
        <v>1</v>
      </c>
      <c r="BA369" t="b">
        <f>IF(ISBLANK(AO369),"N/A",AO369&gt;0.05)</f>
        <v>0</v>
      </c>
      <c r="BB369" t="b">
        <f>IF(ISBLANK(AR369),"N/A",AND(IF(AP369&gt;0,TRUE,FALSE),IF(AR369&lt;0.05,TRUE,FALSE)))</f>
        <v>1</v>
      </c>
      <c r="BC369" t="b">
        <f>IF(ISBLANK(AR369),"N/A",AND(IF(AP369&lt;0,TRUE,FALSE),IF(AR369&lt;0.05,TRUE,FALSE)))</f>
        <v>0</v>
      </c>
      <c r="BD369" t="b">
        <f>IF(ISBLANK(AR369),"N/A",AR369&gt;0.05)</f>
        <v>0</v>
      </c>
    </row>
    <row r="370" spans="1:56" x14ac:dyDescent="0.25">
      <c r="A370" t="str">
        <f>INDEX('Country and Variable Crosswalk'!B:B, MATCH('Urban Science Awareness 2015'!B370, 'Country and Variable Crosswalk'!A:A, 0))</f>
        <v>AUT</v>
      </c>
      <c r="B370" s="1">
        <v>40</v>
      </c>
      <c r="C370" t="s">
        <v>203</v>
      </c>
      <c r="D370" t="str">
        <f>INDEX('Country and Variable Crosswalk'!P:P, MATCH('Urban Science Awareness 2015'!C370, 'Country and Variable Crosswalk'!O:O, 0))</f>
        <v>Extinction</v>
      </c>
      <c r="E370">
        <f>IF(AS370=TRUE, 1, 0)</f>
        <v>0</v>
      </c>
      <c r="F370">
        <f>IF(AT370=TRUE, 1, 0)</f>
        <v>0</v>
      </c>
      <c r="G370">
        <f>IF(AU370=TRUE, 1, 0)</f>
        <v>1</v>
      </c>
      <c r="H370">
        <f>IF(AV370=TRUE, 1, 0)</f>
        <v>0</v>
      </c>
      <c r="I370">
        <f>IF(AW370=TRUE, 1, 0)</f>
        <v>1</v>
      </c>
      <c r="J370">
        <f>IF(AX370=TRUE, 1, 0)</f>
        <v>0</v>
      </c>
      <c r="K370">
        <f>IF(AY370=TRUE, 1, 0)</f>
        <v>0</v>
      </c>
      <c r="L370">
        <f>IF(AZ370=TRUE, 1, 0)</f>
        <v>1</v>
      </c>
      <c r="M370">
        <f>IF(BA370=TRUE, 1, 0)</f>
        <v>0</v>
      </c>
      <c r="N370">
        <f>IF(BB370=TRUE, 1, 0)</f>
        <v>1</v>
      </c>
      <c r="O370">
        <f>IF(BC370=TRUE, 1, 0)</f>
        <v>0</v>
      </c>
      <c r="P370">
        <f>IF(BD370=TRUE, 1, 0)</f>
        <v>0</v>
      </c>
      <c r="Q370">
        <v>5.0246577979216678</v>
      </c>
      <c r="R370">
        <v>0.39855762848353571</v>
      </c>
      <c r="S370">
        <v>20.0561873749818</v>
      </c>
      <c r="T370">
        <v>0.75924357236687845</v>
      </c>
      <c r="U370">
        <v>46.071781687801852</v>
      </c>
      <c r="V370">
        <v>0.79227368818884825</v>
      </c>
      <c r="W370">
        <v>28.84737313929471</v>
      </c>
      <c r="X370">
        <v>0.78851213560917965</v>
      </c>
      <c r="Y370">
        <v>4.7506474291604999</v>
      </c>
      <c r="Z370">
        <v>0.66582499177084908</v>
      </c>
      <c r="AA370">
        <v>17.59062758241609</v>
      </c>
      <c r="AB370">
        <v>0.85116011397506353</v>
      </c>
      <c r="AC370">
        <v>42.722257879380479</v>
      </c>
      <c r="AD370">
        <v>1.2841043133770902</v>
      </c>
      <c r="AE370">
        <v>34.936467109042923</v>
      </c>
      <c r="AF370">
        <v>1.2692945111208449</v>
      </c>
      <c r="AG370">
        <v>-0.27401036876116791</v>
      </c>
      <c r="AH370">
        <v>0.81867486916673515</v>
      </c>
      <c r="AI370">
        <v>0.73785150276886569</v>
      </c>
      <c r="AJ370">
        <v>-2.4655597925657098</v>
      </c>
      <c r="AK370">
        <v>1.1923584403865604</v>
      </c>
      <c r="AL370">
        <v>3.8658754054738363E-2</v>
      </c>
      <c r="AM370">
        <v>-3.3495238084213739</v>
      </c>
      <c r="AN370">
        <v>1.4573437969246412</v>
      </c>
      <c r="AO370">
        <v>2.1540405999346413E-2</v>
      </c>
      <c r="AP370">
        <v>6.0890939697482125</v>
      </c>
      <c r="AQ370">
        <v>1.4842692663349626</v>
      </c>
      <c r="AR370">
        <v>4.0885356717755092E-5</v>
      </c>
      <c r="AS370" t="b">
        <f>IF(ISBLANK(AI370),"N/A",AND(IF(AG370&gt;0,TRUE,FALSE),IF(AI370&lt;0.05,TRUE,FALSE)))</f>
        <v>0</v>
      </c>
      <c r="AT370" t="b">
        <f>IF(ISBLANK(AI370),"N/A",AND(IF(AG370&lt;0,TRUE,FALSE),IF(AI370&lt;0.05,TRUE,FALSE)))</f>
        <v>0</v>
      </c>
      <c r="AU370" t="b">
        <f>IF(ISBLANK(AI370),"N/A",AI370&gt;0.05)</f>
        <v>1</v>
      </c>
      <c r="AV370" t="b">
        <f>IF(ISBLANK(AL370),"N/A",AND(IF(AJ370&gt;0,TRUE,FALSE),IF(AL370&lt;0.05,TRUE,FALSE)))</f>
        <v>0</v>
      </c>
      <c r="AW370" t="b">
        <f>IF(ISBLANK(AL370),"N/A",AND(IF(AJ370&lt;0,TRUE,FALSE),IF(AL370&lt;0.05,TRUE,FALSE)))</f>
        <v>1</v>
      </c>
      <c r="AX370" t="b">
        <f>IF(ISBLANK(AL370),"N/A",AL370&gt;0.05)</f>
        <v>0</v>
      </c>
      <c r="AY370" t="b">
        <f>IF(ISBLANK(AO370),"N/A",AND(IF(AM370&gt;0,TRUE,FALSE),IF(AO370&lt;0.05,TRUE,FALSE)))</f>
        <v>0</v>
      </c>
      <c r="AZ370" t="b">
        <f>IF(ISBLANK(AO370),"N/A",AND(IF(AM370&lt;0,TRUE,FALSE),IF(AO370&lt;0.05,TRUE,FALSE)))</f>
        <v>1</v>
      </c>
      <c r="BA370" t="b">
        <f>IF(ISBLANK(AO370),"N/A",AO370&gt;0.05)</f>
        <v>0</v>
      </c>
      <c r="BB370" t="b">
        <f>IF(ISBLANK(AR370),"N/A",AND(IF(AP370&gt;0,TRUE,FALSE),IF(AR370&lt;0.05,TRUE,FALSE)))</f>
        <v>1</v>
      </c>
      <c r="BC370" t="b">
        <f>IF(ISBLANK(AR370),"N/A",AND(IF(AP370&lt;0,TRUE,FALSE),IF(AR370&lt;0.05,TRUE,FALSE)))</f>
        <v>0</v>
      </c>
      <c r="BD370" t="b">
        <f>IF(ISBLANK(AR370),"N/A",AR370&gt;0.05)</f>
        <v>0</v>
      </c>
    </row>
    <row r="371" spans="1:56" x14ac:dyDescent="0.25">
      <c r="A371" t="str">
        <f>INDEX('Country and Variable Crosswalk'!B:B, MATCH('Urban Science Awareness 2015'!B371, 'Country and Variable Crosswalk'!A:A, 0))</f>
        <v>BEL</v>
      </c>
      <c r="B371" s="1">
        <v>56</v>
      </c>
      <c r="C371" t="s">
        <v>203</v>
      </c>
      <c r="D371" t="str">
        <f>INDEX('Country and Variable Crosswalk'!P:P, MATCH('Urban Science Awareness 2015'!C371, 'Country and Variable Crosswalk'!O:O, 0))</f>
        <v>Extinction</v>
      </c>
      <c r="E371">
        <f>IF(AS371=TRUE, 1, 0)</f>
        <v>1</v>
      </c>
      <c r="F371">
        <f>IF(AT371=TRUE, 1, 0)</f>
        <v>0</v>
      </c>
      <c r="G371">
        <f>IF(AU371=TRUE, 1, 0)</f>
        <v>0</v>
      </c>
      <c r="H371">
        <f>IF(AV371=TRUE, 1, 0)</f>
        <v>0</v>
      </c>
      <c r="I371">
        <f>IF(AW371=TRUE, 1, 0)</f>
        <v>0</v>
      </c>
      <c r="J371">
        <f>IF(AX371=TRUE, 1, 0)</f>
        <v>1</v>
      </c>
      <c r="K371">
        <f>IF(AY371=TRUE, 1, 0)</f>
        <v>0</v>
      </c>
      <c r="L371">
        <f>IF(AZ371=TRUE, 1, 0)</f>
        <v>1</v>
      </c>
      <c r="M371">
        <f>IF(BA371=TRUE, 1, 0)</f>
        <v>0</v>
      </c>
      <c r="N371">
        <f>IF(BB371=TRUE, 1, 0)</f>
        <v>0</v>
      </c>
      <c r="O371">
        <f>IF(BC371=TRUE, 1, 0)</f>
        <v>0</v>
      </c>
      <c r="P371">
        <f>IF(BD371=TRUE, 1, 0)</f>
        <v>1</v>
      </c>
      <c r="Q371">
        <v>5.2146824865380861</v>
      </c>
      <c r="R371">
        <v>0.35958577117840856</v>
      </c>
      <c r="S371">
        <v>20.642704624188479</v>
      </c>
      <c r="T371">
        <v>0.60665720393207356</v>
      </c>
      <c r="U371">
        <v>49.276075448014602</v>
      </c>
      <c r="V371">
        <v>0.67337836861707001</v>
      </c>
      <c r="W371">
        <v>24.86653744125886</v>
      </c>
      <c r="X371">
        <v>0.69114245264937757</v>
      </c>
      <c r="Y371">
        <v>10.08452734891334</v>
      </c>
      <c r="Z371">
        <v>1.2222469737937574</v>
      </c>
      <c r="AA371">
        <v>22.432072382183911</v>
      </c>
      <c r="AB371">
        <v>0.99825068357840496</v>
      </c>
      <c r="AC371">
        <v>42.579156513493203</v>
      </c>
      <c r="AD371">
        <v>1.3819187282664347</v>
      </c>
      <c r="AE371">
        <v>24.904243755409532</v>
      </c>
      <c r="AF371">
        <v>0.9872425127960418</v>
      </c>
      <c r="AG371">
        <v>4.8698448623752544</v>
      </c>
      <c r="AH371">
        <v>1.3043673145574293</v>
      </c>
      <c r="AI371">
        <v>1.8884323591219956E-4</v>
      </c>
      <c r="AJ371">
        <v>1.7893677579954321</v>
      </c>
      <c r="AK371">
        <v>1.2122356638617362</v>
      </c>
      <c r="AL371">
        <v>0.13991999502491406</v>
      </c>
      <c r="AM371">
        <v>-6.6969189345213991</v>
      </c>
      <c r="AN371">
        <v>1.4832409904228476</v>
      </c>
      <c r="AO371">
        <v>6.3299472393584805E-6</v>
      </c>
      <c r="AP371">
        <v>3.7706314150671716E-2</v>
      </c>
      <c r="AQ371">
        <v>1.2124448155579095</v>
      </c>
      <c r="AR371">
        <v>0.97519026300415856</v>
      </c>
      <c r="AS371" t="b">
        <f>IF(ISBLANK(AI371),"N/A",AND(IF(AG371&gt;0,TRUE,FALSE),IF(AI371&lt;0.05,TRUE,FALSE)))</f>
        <v>1</v>
      </c>
      <c r="AT371" t="b">
        <f>IF(ISBLANK(AI371),"N/A",AND(IF(AG371&lt;0,TRUE,FALSE),IF(AI371&lt;0.05,TRUE,FALSE)))</f>
        <v>0</v>
      </c>
      <c r="AU371" t="b">
        <f>IF(ISBLANK(AI371),"N/A",AI371&gt;0.05)</f>
        <v>0</v>
      </c>
      <c r="AV371" t="b">
        <f>IF(ISBLANK(AL371),"N/A",AND(IF(AJ371&gt;0,TRUE,FALSE),IF(AL371&lt;0.05,TRUE,FALSE)))</f>
        <v>0</v>
      </c>
      <c r="AW371" t="b">
        <f>IF(ISBLANK(AL371),"N/A",AND(IF(AJ371&lt;0,TRUE,FALSE),IF(AL371&lt;0.05,TRUE,FALSE)))</f>
        <v>0</v>
      </c>
      <c r="AX371" t="b">
        <f>IF(ISBLANK(AL371),"N/A",AL371&gt;0.05)</f>
        <v>1</v>
      </c>
      <c r="AY371" t="b">
        <f>IF(ISBLANK(AO371),"N/A",AND(IF(AM371&gt;0,TRUE,FALSE),IF(AO371&lt;0.05,TRUE,FALSE)))</f>
        <v>0</v>
      </c>
      <c r="AZ371" t="b">
        <f>IF(ISBLANK(AO371),"N/A",AND(IF(AM371&lt;0,TRUE,FALSE),IF(AO371&lt;0.05,TRUE,FALSE)))</f>
        <v>1</v>
      </c>
      <c r="BA371" t="b">
        <f>IF(ISBLANK(AO371),"N/A",AO371&gt;0.05)</f>
        <v>0</v>
      </c>
      <c r="BB371" t="b">
        <f>IF(ISBLANK(AR371),"N/A",AND(IF(AP371&gt;0,TRUE,FALSE),IF(AR371&lt;0.05,TRUE,FALSE)))</f>
        <v>0</v>
      </c>
      <c r="BC371" t="b">
        <f>IF(ISBLANK(AR371),"N/A",AND(IF(AP371&lt;0,TRUE,FALSE),IF(AR371&lt;0.05,TRUE,FALSE)))</f>
        <v>0</v>
      </c>
      <c r="BD371" t="b">
        <f>IF(ISBLANK(AR371),"N/A",AR371&gt;0.05)</f>
        <v>1</v>
      </c>
    </row>
    <row r="372" spans="1:56" x14ac:dyDescent="0.25">
      <c r="A372" t="str">
        <f>INDEX('Country and Variable Crosswalk'!B:B, MATCH('Urban Science Awareness 2015'!B372, 'Country and Variable Crosswalk'!A:A, 0))</f>
        <v>BRA</v>
      </c>
      <c r="B372" s="1">
        <v>76</v>
      </c>
      <c r="C372" t="s">
        <v>203</v>
      </c>
      <c r="D372" t="str">
        <f>INDEX('Country and Variable Crosswalk'!P:P, MATCH('Urban Science Awareness 2015'!C372, 'Country and Variable Crosswalk'!O:O, 0))</f>
        <v>Extinction</v>
      </c>
      <c r="E372">
        <f>IF(AS372=TRUE, 1, 0)</f>
        <v>0</v>
      </c>
      <c r="F372">
        <f>IF(AT372=TRUE, 1, 0)</f>
        <v>0</v>
      </c>
      <c r="G372">
        <f>IF(AU372=TRUE, 1, 0)</f>
        <v>1</v>
      </c>
      <c r="H372">
        <f>IF(AV372=TRUE, 1, 0)</f>
        <v>0</v>
      </c>
      <c r="I372">
        <f>IF(AW372=TRUE, 1, 0)</f>
        <v>0</v>
      </c>
      <c r="J372">
        <f>IF(AX372=TRUE, 1, 0)</f>
        <v>1</v>
      </c>
      <c r="K372">
        <f>IF(AY372=TRUE, 1, 0)</f>
        <v>0</v>
      </c>
      <c r="L372">
        <f>IF(AZ372=TRUE, 1, 0)</f>
        <v>0</v>
      </c>
      <c r="M372">
        <f>IF(BA372=TRUE, 1, 0)</f>
        <v>1</v>
      </c>
      <c r="N372">
        <f>IF(BB372=TRUE, 1, 0)</f>
        <v>1</v>
      </c>
      <c r="O372">
        <f>IF(BC372=TRUE, 1, 0)</f>
        <v>0</v>
      </c>
      <c r="P372">
        <f>IF(BD372=TRUE, 1, 0)</f>
        <v>0</v>
      </c>
      <c r="Q372">
        <v>4.1918213021927286</v>
      </c>
      <c r="R372">
        <v>0.46267174312622694</v>
      </c>
      <c r="S372">
        <v>22.108914608608458</v>
      </c>
      <c r="T372">
        <v>0.90966981303037264</v>
      </c>
      <c r="U372">
        <v>46.127093139490469</v>
      </c>
      <c r="V372">
        <v>0.98775225093957608</v>
      </c>
      <c r="W372">
        <v>27.572170949708351</v>
      </c>
      <c r="X372">
        <v>1.1658741542445601</v>
      </c>
      <c r="Y372">
        <v>3.0784780812226571</v>
      </c>
      <c r="Z372">
        <v>0.36077536491654538</v>
      </c>
      <c r="AA372">
        <v>20.330916476249939</v>
      </c>
      <c r="AB372">
        <v>0.91810215994724298</v>
      </c>
      <c r="AC372">
        <v>44.408474733094231</v>
      </c>
      <c r="AD372">
        <v>0.88440517752586811</v>
      </c>
      <c r="AE372">
        <v>32.182130709433167</v>
      </c>
      <c r="AF372">
        <v>1.321285847136711</v>
      </c>
      <c r="AG372">
        <v>-1.1133432209700715</v>
      </c>
      <c r="AH372">
        <v>0.59619510897186812</v>
      </c>
      <c r="AI372">
        <v>6.1843766340757313E-2</v>
      </c>
      <c r="AJ372">
        <v>-1.777998132358519</v>
      </c>
      <c r="AK372">
        <v>1.3409471777692197</v>
      </c>
      <c r="AL372">
        <v>0.18486386289781584</v>
      </c>
      <c r="AM372">
        <v>-1.7186184063962386</v>
      </c>
      <c r="AN372">
        <v>1.2701091837829206</v>
      </c>
      <c r="AO372">
        <v>0.17601521804276818</v>
      </c>
      <c r="AP372">
        <v>4.6099597597248163</v>
      </c>
      <c r="AQ372">
        <v>1.9195896658445304</v>
      </c>
      <c r="AR372">
        <v>1.6326493842298805E-2</v>
      </c>
      <c r="AS372" t="b">
        <f>IF(ISBLANK(AI372),"N/A",AND(IF(AG372&gt;0,TRUE,FALSE),IF(AI372&lt;0.05,TRUE,FALSE)))</f>
        <v>0</v>
      </c>
      <c r="AT372" t="b">
        <f>IF(ISBLANK(AI372),"N/A",AND(IF(AG372&lt;0,TRUE,FALSE),IF(AI372&lt;0.05,TRUE,FALSE)))</f>
        <v>0</v>
      </c>
      <c r="AU372" t="b">
        <f>IF(ISBLANK(AI372),"N/A",AI372&gt;0.05)</f>
        <v>1</v>
      </c>
      <c r="AV372" t="b">
        <f>IF(ISBLANK(AL372),"N/A",AND(IF(AJ372&gt;0,TRUE,FALSE),IF(AL372&lt;0.05,TRUE,FALSE)))</f>
        <v>0</v>
      </c>
      <c r="AW372" t="b">
        <f>IF(ISBLANK(AL372),"N/A",AND(IF(AJ372&lt;0,TRUE,FALSE),IF(AL372&lt;0.05,TRUE,FALSE)))</f>
        <v>0</v>
      </c>
      <c r="AX372" t="b">
        <f>IF(ISBLANK(AL372),"N/A",AL372&gt;0.05)</f>
        <v>1</v>
      </c>
      <c r="AY372" t="b">
        <f>IF(ISBLANK(AO372),"N/A",AND(IF(AM372&gt;0,TRUE,FALSE),IF(AO372&lt;0.05,TRUE,FALSE)))</f>
        <v>0</v>
      </c>
      <c r="AZ372" t="b">
        <f>IF(ISBLANK(AO372),"N/A",AND(IF(AM372&lt;0,TRUE,FALSE),IF(AO372&lt;0.05,TRUE,FALSE)))</f>
        <v>0</v>
      </c>
      <c r="BA372" t="b">
        <f>IF(ISBLANK(AO372),"N/A",AO372&gt;0.05)</f>
        <v>1</v>
      </c>
      <c r="BB372" t="b">
        <f>IF(ISBLANK(AR372),"N/A",AND(IF(AP372&gt;0,TRUE,FALSE),IF(AR372&lt;0.05,TRUE,FALSE)))</f>
        <v>1</v>
      </c>
      <c r="BC372" t="b">
        <f>IF(ISBLANK(AR372),"N/A",AND(IF(AP372&lt;0,TRUE,FALSE),IF(AR372&lt;0.05,TRUE,FALSE)))</f>
        <v>0</v>
      </c>
      <c r="BD372" t="b">
        <f>IF(ISBLANK(AR372),"N/A",AR372&gt;0.05)</f>
        <v>0</v>
      </c>
    </row>
    <row r="373" spans="1:56" x14ac:dyDescent="0.25">
      <c r="A373" t="str">
        <f>INDEX('Country and Variable Crosswalk'!B:B, MATCH('Urban Science Awareness 2015'!B373, 'Country and Variable Crosswalk'!A:A, 0))</f>
        <v>BGR</v>
      </c>
      <c r="B373" s="1">
        <v>100</v>
      </c>
      <c r="C373" t="s">
        <v>203</v>
      </c>
      <c r="D373" t="str">
        <f>INDEX('Country and Variable Crosswalk'!P:P, MATCH('Urban Science Awareness 2015'!C373, 'Country and Variable Crosswalk'!O:O, 0))</f>
        <v>Extinction</v>
      </c>
      <c r="E373">
        <f>IF(AS373=TRUE, 1, 0)</f>
        <v>0</v>
      </c>
      <c r="F373">
        <f>IF(AT373=TRUE, 1, 0)</f>
        <v>1</v>
      </c>
      <c r="G373">
        <f>IF(AU373=TRUE, 1, 0)</f>
        <v>0</v>
      </c>
      <c r="H373">
        <f>IF(AV373=TRUE, 1, 0)</f>
        <v>0</v>
      </c>
      <c r="I373">
        <f>IF(AW373=TRUE, 1, 0)</f>
        <v>1</v>
      </c>
      <c r="J373">
        <f>IF(AX373=TRUE, 1, 0)</f>
        <v>0</v>
      </c>
      <c r="K373">
        <f>IF(AY373=TRUE, 1, 0)</f>
        <v>0</v>
      </c>
      <c r="L373">
        <f>IF(AZ373=TRUE, 1, 0)</f>
        <v>0</v>
      </c>
      <c r="M373">
        <f>IF(BA373=TRUE, 1, 0)</f>
        <v>1</v>
      </c>
      <c r="N373">
        <f>IF(BB373=TRUE, 1, 0)</f>
        <v>1</v>
      </c>
      <c r="O373">
        <f>IF(BC373=TRUE, 1, 0)</f>
        <v>0</v>
      </c>
      <c r="P373">
        <f>IF(BD373=TRUE, 1, 0)</f>
        <v>0</v>
      </c>
      <c r="Q373">
        <v>6.465243696888991</v>
      </c>
      <c r="R373">
        <v>0.6378459323816803</v>
      </c>
      <c r="S373">
        <v>15.62336663817292</v>
      </c>
      <c r="T373">
        <v>0.78449754140443195</v>
      </c>
      <c r="U373">
        <v>42.058358535146979</v>
      </c>
      <c r="V373">
        <v>1.0729601263313688</v>
      </c>
      <c r="W373">
        <v>35.853031129791113</v>
      </c>
      <c r="X373">
        <v>1.2274269063599557</v>
      </c>
      <c r="Y373">
        <v>2.933553942450208</v>
      </c>
      <c r="Z373">
        <v>0.49299799086658952</v>
      </c>
      <c r="AA373">
        <v>11.41137096269844</v>
      </c>
      <c r="AB373">
        <v>0.96808634227402524</v>
      </c>
      <c r="AC373">
        <v>44.534466335266963</v>
      </c>
      <c r="AD373">
        <v>1.5574203787788719</v>
      </c>
      <c r="AE373">
        <v>41.120608759584407</v>
      </c>
      <c r="AF373">
        <v>1.2871253280018182</v>
      </c>
      <c r="AG373">
        <v>-3.5316897544387831</v>
      </c>
      <c r="AH373">
        <v>0.81263512037139474</v>
      </c>
      <c r="AI373">
        <v>1.3866004388165238E-5</v>
      </c>
      <c r="AJ373">
        <v>-4.2119956754744798</v>
      </c>
      <c r="AK373">
        <v>1.2733599959669828</v>
      </c>
      <c r="AL373">
        <v>9.403840240634852E-4</v>
      </c>
      <c r="AM373">
        <v>2.4761078001199834</v>
      </c>
      <c r="AN373">
        <v>1.943209803290213</v>
      </c>
      <c r="AO373">
        <v>0.20257980619216659</v>
      </c>
      <c r="AP373">
        <v>5.2675776297932941</v>
      </c>
      <c r="AQ373">
        <v>1.7355325346452388</v>
      </c>
      <c r="AR373">
        <v>2.4042708204834876E-3</v>
      </c>
      <c r="AS373" t="b">
        <f>IF(ISBLANK(AI373),"N/A",AND(IF(AG373&gt;0,TRUE,FALSE),IF(AI373&lt;0.05,TRUE,FALSE)))</f>
        <v>0</v>
      </c>
      <c r="AT373" t="b">
        <f>IF(ISBLANK(AI373),"N/A",AND(IF(AG373&lt;0,TRUE,FALSE),IF(AI373&lt;0.05,TRUE,FALSE)))</f>
        <v>1</v>
      </c>
      <c r="AU373" t="b">
        <f>IF(ISBLANK(AI373),"N/A",AI373&gt;0.05)</f>
        <v>0</v>
      </c>
      <c r="AV373" t="b">
        <f>IF(ISBLANK(AL373),"N/A",AND(IF(AJ373&gt;0,TRUE,FALSE),IF(AL373&lt;0.05,TRUE,FALSE)))</f>
        <v>0</v>
      </c>
      <c r="AW373" t="b">
        <f>IF(ISBLANK(AL373),"N/A",AND(IF(AJ373&lt;0,TRUE,FALSE),IF(AL373&lt;0.05,TRUE,FALSE)))</f>
        <v>1</v>
      </c>
      <c r="AX373" t="b">
        <f>IF(ISBLANK(AL373),"N/A",AL373&gt;0.05)</f>
        <v>0</v>
      </c>
      <c r="AY373" t="b">
        <f>IF(ISBLANK(AO373),"N/A",AND(IF(AM373&gt;0,TRUE,FALSE),IF(AO373&lt;0.05,TRUE,FALSE)))</f>
        <v>0</v>
      </c>
      <c r="AZ373" t="b">
        <f>IF(ISBLANK(AO373),"N/A",AND(IF(AM373&lt;0,TRUE,FALSE),IF(AO373&lt;0.05,TRUE,FALSE)))</f>
        <v>0</v>
      </c>
      <c r="BA373" t="b">
        <f>IF(ISBLANK(AO373),"N/A",AO373&gt;0.05)</f>
        <v>1</v>
      </c>
      <c r="BB373" t="b">
        <f>IF(ISBLANK(AR373),"N/A",AND(IF(AP373&gt;0,TRUE,FALSE),IF(AR373&lt;0.05,TRUE,FALSE)))</f>
        <v>1</v>
      </c>
      <c r="BC373" t="b">
        <f>IF(ISBLANK(AR373),"N/A",AND(IF(AP373&lt;0,TRUE,FALSE),IF(AR373&lt;0.05,TRUE,FALSE)))</f>
        <v>0</v>
      </c>
      <c r="BD373" t="b">
        <f>IF(ISBLANK(AR373),"N/A",AR373&gt;0.05)</f>
        <v>0</v>
      </c>
    </row>
    <row r="374" spans="1:56" x14ac:dyDescent="0.25">
      <c r="A374" t="str">
        <f>INDEX('Country and Variable Crosswalk'!B:B, MATCH('Urban Science Awareness 2015'!B374, 'Country and Variable Crosswalk'!A:A, 0))</f>
        <v>CAN</v>
      </c>
      <c r="B374" s="1">
        <v>124</v>
      </c>
      <c r="C374" t="s">
        <v>203</v>
      </c>
      <c r="D374" t="str">
        <f>INDEX('Country and Variable Crosswalk'!P:P, MATCH('Urban Science Awareness 2015'!C374, 'Country and Variable Crosswalk'!O:O, 0))</f>
        <v>Extinction</v>
      </c>
      <c r="E374">
        <f>IF(AS374=TRUE, 1, 0)</f>
        <v>0</v>
      </c>
      <c r="F374">
        <f>IF(AT374=TRUE, 1, 0)</f>
        <v>1</v>
      </c>
      <c r="G374">
        <f>IF(AU374=TRUE, 1, 0)</f>
        <v>0</v>
      </c>
      <c r="H374">
        <f>IF(AV374=TRUE, 1, 0)</f>
        <v>0</v>
      </c>
      <c r="I374">
        <f>IF(AW374=TRUE, 1, 0)</f>
        <v>1</v>
      </c>
      <c r="J374">
        <f>IF(AX374=TRUE, 1, 0)</f>
        <v>0</v>
      </c>
      <c r="K374">
        <f>IF(AY374=TRUE, 1, 0)</f>
        <v>0</v>
      </c>
      <c r="L374">
        <f>IF(AZ374=TRUE, 1, 0)</f>
        <v>1</v>
      </c>
      <c r="M374">
        <f>IF(BA374=TRUE, 1, 0)</f>
        <v>0</v>
      </c>
      <c r="N374">
        <f>IF(BB374=TRUE, 1, 0)</f>
        <v>1</v>
      </c>
      <c r="O374">
        <f>IF(BC374=TRUE, 1, 0)</f>
        <v>0</v>
      </c>
      <c r="P374">
        <f>IF(BD374=TRUE, 1, 0)</f>
        <v>0</v>
      </c>
      <c r="Q374">
        <v>3.340426548732113</v>
      </c>
      <c r="R374">
        <v>0.33356586840944658</v>
      </c>
      <c r="S374">
        <v>14.11506275637629</v>
      </c>
      <c r="T374">
        <v>0.67399963990552791</v>
      </c>
      <c r="U374">
        <v>42.404761914639828</v>
      </c>
      <c r="V374">
        <v>0.72166238636731073</v>
      </c>
      <c r="W374">
        <v>40.139748780251772</v>
      </c>
      <c r="X374">
        <v>1.0061590502903521</v>
      </c>
      <c r="Y374">
        <v>2.0872186807714539</v>
      </c>
      <c r="Z374">
        <v>0.24608075380425259</v>
      </c>
      <c r="AA374">
        <v>11.441340437576359</v>
      </c>
      <c r="AB374">
        <v>0.4956478202138635</v>
      </c>
      <c r="AC374">
        <v>39.801908212202299</v>
      </c>
      <c r="AD374">
        <v>0.82951017983927799</v>
      </c>
      <c r="AE374">
        <v>46.669532669449872</v>
      </c>
      <c r="AF374">
        <v>1.0169786946285417</v>
      </c>
      <c r="AG374">
        <v>-1.2532078679606591</v>
      </c>
      <c r="AH374">
        <v>0.42000258711189092</v>
      </c>
      <c r="AI374">
        <v>2.8468360437544776E-3</v>
      </c>
      <c r="AJ374">
        <v>-2.6737223187999302</v>
      </c>
      <c r="AK374">
        <v>0.90381235519061187</v>
      </c>
      <c r="AL374">
        <v>3.0936952415250058E-3</v>
      </c>
      <c r="AM374">
        <v>-2.6028537024375282</v>
      </c>
      <c r="AN374">
        <v>1.186867665363841</v>
      </c>
      <c r="AO374">
        <v>2.8304167221284891E-2</v>
      </c>
      <c r="AP374">
        <v>6.5297838891981002</v>
      </c>
      <c r="AQ374">
        <v>1.4021449911595503</v>
      </c>
      <c r="AR374">
        <v>3.208563720580715E-6</v>
      </c>
      <c r="AS374" t="b">
        <f>IF(ISBLANK(AI374),"N/A",AND(IF(AG374&gt;0,TRUE,FALSE),IF(AI374&lt;0.05,TRUE,FALSE)))</f>
        <v>0</v>
      </c>
      <c r="AT374" t="b">
        <f>IF(ISBLANK(AI374),"N/A",AND(IF(AG374&lt;0,TRUE,FALSE),IF(AI374&lt;0.05,TRUE,FALSE)))</f>
        <v>1</v>
      </c>
      <c r="AU374" t="b">
        <f>IF(ISBLANK(AI374),"N/A",AI374&gt;0.05)</f>
        <v>0</v>
      </c>
      <c r="AV374" t="b">
        <f>IF(ISBLANK(AL374),"N/A",AND(IF(AJ374&gt;0,TRUE,FALSE),IF(AL374&lt;0.05,TRUE,FALSE)))</f>
        <v>0</v>
      </c>
      <c r="AW374" t="b">
        <f>IF(ISBLANK(AL374),"N/A",AND(IF(AJ374&lt;0,TRUE,FALSE),IF(AL374&lt;0.05,TRUE,FALSE)))</f>
        <v>1</v>
      </c>
      <c r="AX374" t="b">
        <f>IF(ISBLANK(AL374),"N/A",AL374&gt;0.05)</f>
        <v>0</v>
      </c>
      <c r="AY374" t="b">
        <f>IF(ISBLANK(AO374),"N/A",AND(IF(AM374&gt;0,TRUE,FALSE),IF(AO374&lt;0.05,TRUE,FALSE)))</f>
        <v>0</v>
      </c>
      <c r="AZ374" t="b">
        <f>IF(ISBLANK(AO374),"N/A",AND(IF(AM374&lt;0,TRUE,FALSE),IF(AO374&lt;0.05,TRUE,FALSE)))</f>
        <v>1</v>
      </c>
      <c r="BA374" t="b">
        <f>IF(ISBLANK(AO374),"N/A",AO374&gt;0.05)</f>
        <v>0</v>
      </c>
      <c r="BB374" t="b">
        <f>IF(ISBLANK(AR374),"N/A",AND(IF(AP374&gt;0,TRUE,FALSE),IF(AR374&lt;0.05,TRUE,FALSE)))</f>
        <v>1</v>
      </c>
      <c r="BC374" t="b">
        <f>IF(ISBLANK(AR374),"N/A",AND(IF(AP374&lt;0,TRUE,FALSE),IF(AR374&lt;0.05,TRUE,FALSE)))</f>
        <v>0</v>
      </c>
      <c r="BD374" t="b">
        <f>IF(ISBLANK(AR374),"N/A",AR374&gt;0.05)</f>
        <v>0</v>
      </c>
    </row>
    <row r="375" spans="1:56" x14ac:dyDescent="0.25">
      <c r="A375" t="str">
        <f>INDEX('Country and Variable Crosswalk'!B:B, MATCH('Urban Science Awareness 2015'!B375, 'Country and Variable Crosswalk'!A:A, 0))</f>
        <v>CHL</v>
      </c>
      <c r="B375" s="1">
        <v>152</v>
      </c>
      <c r="C375" t="s">
        <v>203</v>
      </c>
      <c r="D375" t="str">
        <f>INDEX('Country and Variable Crosswalk'!P:P, MATCH('Urban Science Awareness 2015'!C375, 'Country and Variable Crosswalk'!O:O, 0))</f>
        <v>Extinction</v>
      </c>
      <c r="E375">
        <f>IF(AS375=TRUE, 1, 0)</f>
        <v>0</v>
      </c>
      <c r="F375">
        <f>IF(AT375=TRUE, 1, 0)</f>
        <v>1</v>
      </c>
      <c r="G375">
        <f>IF(AU375=TRUE, 1, 0)</f>
        <v>0</v>
      </c>
      <c r="H375">
        <f>IF(AV375=TRUE, 1, 0)</f>
        <v>0</v>
      </c>
      <c r="I375">
        <f>IF(AW375=TRUE, 1, 0)</f>
        <v>0</v>
      </c>
      <c r="J375">
        <f>IF(AX375=TRUE, 1, 0)</f>
        <v>1</v>
      </c>
      <c r="K375">
        <f>IF(AY375=TRUE, 1, 0)</f>
        <v>0</v>
      </c>
      <c r="L375">
        <f>IF(AZ375=TRUE, 1, 0)</f>
        <v>0</v>
      </c>
      <c r="M375">
        <f>IF(BA375=TRUE, 1, 0)</f>
        <v>1</v>
      </c>
      <c r="N375">
        <f>IF(BB375=TRUE, 1, 0)</f>
        <v>1</v>
      </c>
      <c r="O375">
        <f>IF(BC375=TRUE, 1, 0)</f>
        <v>0</v>
      </c>
      <c r="P375">
        <f>IF(BD375=TRUE, 1, 0)</f>
        <v>0</v>
      </c>
      <c r="Q375">
        <v>4.6127591053936099</v>
      </c>
      <c r="R375">
        <v>0.95271179819078422</v>
      </c>
      <c r="S375">
        <v>16.09952655078213</v>
      </c>
      <c r="T375">
        <v>1.1463058113685105</v>
      </c>
      <c r="U375">
        <v>44.265255677462882</v>
      </c>
      <c r="V375">
        <v>1.3311493143263629</v>
      </c>
      <c r="W375">
        <v>35.022458666361381</v>
      </c>
      <c r="X375">
        <v>1.4930055650359011</v>
      </c>
      <c r="Y375">
        <v>2.1912817953385568</v>
      </c>
      <c r="Z375">
        <v>0.29095476313215873</v>
      </c>
      <c r="AA375">
        <v>15.74730392301978</v>
      </c>
      <c r="AB375">
        <v>0.64092210816277551</v>
      </c>
      <c r="AC375">
        <v>42.200247057013947</v>
      </c>
      <c r="AD375">
        <v>0.75261938844338305</v>
      </c>
      <c r="AE375">
        <v>39.861167224627707</v>
      </c>
      <c r="AF375">
        <v>0.82652909547969067</v>
      </c>
      <c r="AG375">
        <v>-2.4214773100550531</v>
      </c>
      <c r="AH375">
        <v>1.0249463561373748</v>
      </c>
      <c r="AI375">
        <v>1.8150156551513603E-2</v>
      </c>
      <c r="AJ375">
        <v>-0.35222262776234992</v>
      </c>
      <c r="AK375">
        <v>1.328663138489528</v>
      </c>
      <c r="AL375">
        <v>0.79093588878179877</v>
      </c>
      <c r="AM375">
        <v>-2.0650086204489355</v>
      </c>
      <c r="AN375">
        <v>1.4895990669172725</v>
      </c>
      <c r="AO375">
        <v>0.16565994079094354</v>
      </c>
      <c r="AP375">
        <v>4.8387085582663261</v>
      </c>
      <c r="AQ375">
        <v>1.7207085471441383</v>
      </c>
      <c r="AR375">
        <v>4.9227732089560461E-3</v>
      </c>
      <c r="AS375" t="b">
        <f>IF(ISBLANK(AI375),"N/A",AND(IF(AG375&gt;0,TRUE,FALSE),IF(AI375&lt;0.05,TRUE,FALSE)))</f>
        <v>0</v>
      </c>
      <c r="AT375" t="b">
        <f>IF(ISBLANK(AI375),"N/A",AND(IF(AG375&lt;0,TRUE,FALSE),IF(AI375&lt;0.05,TRUE,FALSE)))</f>
        <v>1</v>
      </c>
      <c r="AU375" t="b">
        <f>IF(ISBLANK(AI375),"N/A",AI375&gt;0.05)</f>
        <v>0</v>
      </c>
      <c r="AV375" t="b">
        <f>IF(ISBLANK(AL375),"N/A",AND(IF(AJ375&gt;0,TRUE,FALSE),IF(AL375&lt;0.05,TRUE,FALSE)))</f>
        <v>0</v>
      </c>
      <c r="AW375" t="b">
        <f>IF(ISBLANK(AL375),"N/A",AND(IF(AJ375&lt;0,TRUE,FALSE),IF(AL375&lt;0.05,TRUE,FALSE)))</f>
        <v>0</v>
      </c>
      <c r="AX375" t="b">
        <f>IF(ISBLANK(AL375),"N/A",AL375&gt;0.05)</f>
        <v>1</v>
      </c>
      <c r="AY375" t="b">
        <f>IF(ISBLANK(AO375),"N/A",AND(IF(AM375&gt;0,TRUE,FALSE),IF(AO375&lt;0.05,TRUE,FALSE)))</f>
        <v>0</v>
      </c>
      <c r="AZ375" t="b">
        <f>IF(ISBLANK(AO375),"N/A",AND(IF(AM375&lt;0,TRUE,FALSE),IF(AO375&lt;0.05,TRUE,FALSE)))</f>
        <v>0</v>
      </c>
      <c r="BA375" t="b">
        <f>IF(ISBLANK(AO375),"N/A",AO375&gt;0.05)</f>
        <v>1</v>
      </c>
      <c r="BB375" t="b">
        <f>IF(ISBLANK(AR375),"N/A",AND(IF(AP375&gt;0,TRUE,FALSE),IF(AR375&lt;0.05,TRUE,FALSE)))</f>
        <v>1</v>
      </c>
      <c r="BC375" t="b">
        <f>IF(ISBLANK(AR375),"N/A",AND(IF(AP375&lt;0,TRUE,FALSE),IF(AR375&lt;0.05,TRUE,FALSE)))</f>
        <v>0</v>
      </c>
      <c r="BD375" t="b">
        <f>IF(ISBLANK(AR375),"N/A",AR375&gt;0.05)</f>
        <v>0</v>
      </c>
    </row>
    <row r="376" spans="1:56" x14ac:dyDescent="0.25">
      <c r="A376" t="str">
        <f>INDEX('Country and Variable Crosswalk'!B:B, MATCH('Urban Science Awareness 2015'!B376, 'Country and Variable Crosswalk'!A:A, 0))</f>
        <v>TAP</v>
      </c>
      <c r="B376" s="1">
        <v>158</v>
      </c>
      <c r="C376" t="s">
        <v>203</v>
      </c>
      <c r="D376" t="str">
        <f>INDEX('Country and Variable Crosswalk'!P:P, MATCH('Urban Science Awareness 2015'!C376, 'Country and Variable Crosswalk'!O:O, 0))</f>
        <v>Extinction</v>
      </c>
      <c r="E376">
        <f>IF(AS376=TRUE, 1, 0)</f>
        <v>0</v>
      </c>
      <c r="F376">
        <f>IF(AT376=TRUE, 1, 0)</f>
        <v>1</v>
      </c>
      <c r="G376">
        <f>IF(AU376=TRUE, 1, 0)</f>
        <v>0</v>
      </c>
      <c r="H376">
        <f>IF(AV376=TRUE, 1, 0)</f>
        <v>0</v>
      </c>
      <c r="I376">
        <f>IF(AW376=TRUE, 1, 0)</f>
        <v>1</v>
      </c>
      <c r="J376">
        <f>IF(AX376=TRUE, 1, 0)</f>
        <v>0</v>
      </c>
      <c r="K376">
        <f>IF(AY376=TRUE, 1, 0)</f>
        <v>1</v>
      </c>
      <c r="L376">
        <f>IF(AZ376=TRUE, 1, 0)</f>
        <v>0</v>
      </c>
      <c r="M376">
        <f>IF(BA376=TRUE, 1, 0)</f>
        <v>0</v>
      </c>
      <c r="N376">
        <f>IF(BB376=TRUE, 1, 0)</f>
        <v>0</v>
      </c>
      <c r="O376">
        <f>IF(BC376=TRUE, 1, 0)</f>
        <v>0</v>
      </c>
      <c r="P376">
        <f>IF(BD376=TRUE, 1, 0)</f>
        <v>1</v>
      </c>
      <c r="Q376">
        <v>1.787484172538566</v>
      </c>
      <c r="R376">
        <v>0.2407155639136048</v>
      </c>
      <c r="S376">
        <v>12.865803400032281</v>
      </c>
      <c r="T376">
        <v>0.83797437175931844</v>
      </c>
      <c r="U376">
        <v>62.852328862173657</v>
      </c>
      <c r="V376">
        <v>0.97160179251072609</v>
      </c>
      <c r="W376">
        <v>22.494383565255479</v>
      </c>
      <c r="X376">
        <v>0.86437649389703886</v>
      </c>
      <c r="Y376">
        <v>1.1123217747396661</v>
      </c>
      <c r="Z376">
        <v>0.15905231116030619</v>
      </c>
      <c r="AA376">
        <v>9.9879909196379959</v>
      </c>
      <c r="AB376">
        <v>0.49237052340896476</v>
      </c>
      <c r="AC376">
        <v>65.74822587151003</v>
      </c>
      <c r="AD376">
        <v>0.84645812927611752</v>
      </c>
      <c r="AE376">
        <v>23.151461434112299</v>
      </c>
      <c r="AF376">
        <v>0.76580858500090476</v>
      </c>
      <c r="AG376">
        <v>-0.67516239779889986</v>
      </c>
      <c r="AH376">
        <v>0.29999717070588494</v>
      </c>
      <c r="AI376">
        <v>2.4413257556199296E-2</v>
      </c>
      <c r="AJ376">
        <v>-2.8778124803942848</v>
      </c>
      <c r="AK376">
        <v>0.99170426112180754</v>
      </c>
      <c r="AL376">
        <v>3.7092377111188047E-3</v>
      </c>
      <c r="AM376">
        <v>2.8958970093363732</v>
      </c>
      <c r="AN376">
        <v>1.2280751424296747</v>
      </c>
      <c r="AO376">
        <v>1.8369831308264153E-2</v>
      </c>
      <c r="AP376">
        <v>0.6570778688568204</v>
      </c>
      <c r="AQ376">
        <v>1.1211683416624061</v>
      </c>
      <c r="AR376">
        <v>0.55783162874451042</v>
      </c>
      <c r="AS376" t="b">
        <f>IF(ISBLANK(AI376),"N/A",AND(IF(AG376&gt;0,TRUE,FALSE),IF(AI376&lt;0.05,TRUE,FALSE)))</f>
        <v>0</v>
      </c>
      <c r="AT376" t="b">
        <f>IF(ISBLANK(AI376),"N/A",AND(IF(AG376&lt;0,TRUE,FALSE),IF(AI376&lt;0.05,TRUE,FALSE)))</f>
        <v>1</v>
      </c>
      <c r="AU376" t="b">
        <f>IF(ISBLANK(AI376),"N/A",AI376&gt;0.05)</f>
        <v>0</v>
      </c>
      <c r="AV376" t="b">
        <f>IF(ISBLANK(AL376),"N/A",AND(IF(AJ376&gt;0,TRUE,FALSE),IF(AL376&lt;0.05,TRUE,FALSE)))</f>
        <v>0</v>
      </c>
      <c r="AW376" t="b">
        <f>IF(ISBLANK(AL376),"N/A",AND(IF(AJ376&lt;0,TRUE,FALSE),IF(AL376&lt;0.05,TRUE,FALSE)))</f>
        <v>1</v>
      </c>
      <c r="AX376" t="b">
        <f>IF(ISBLANK(AL376),"N/A",AL376&gt;0.05)</f>
        <v>0</v>
      </c>
      <c r="AY376" t="b">
        <f>IF(ISBLANK(AO376),"N/A",AND(IF(AM376&gt;0,TRUE,FALSE),IF(AO376&lt;0.05,TRUE,FALSE)))</f>
        <v>1</v>
      </c>
      <c r="AZ376" t="b">
        <f>IF(ISBLANK(AO376),"N/A",AND(IF(AM376&lt;0,TRUE,FALSE),IF(AO376&lt;0.05,TRUE,FALSE)))</f>
        <v>0</v>
      </c>
      <c r="BA376" t="b">
        <f>IF(ISBLANK(AO376),"N/A",AO376&gt;0.05)</f>
        <v>0</v>
      </c>
      <c r="BB376" t="b">
        <f>IF(ISBLANK(AR376),"N/A",AND(IF(AP376&gt;0,TRUE,FALSE),IF(AR376&lt;0.05,TRUE,FALSE)))</f>
        <v>0</v>
      </c>
      <c r="BC376" t="b">
        <f>IF(ISBLANK(AR376),"N/A",AND(IF(AP376&lt;0,TRUE,FALSE),IF(AR376&lt;0.05,TRUE,FALSE)))</f>
        <v>0</v>
      </c>
      <c r="BD376" t="b">
        <f>IF(ISBLANK(AR376),"N/A",AR376&gt;0.05)</f>
        <v>1</v>
      </c>
    </row>
    <row r="377" spans="1:56" x14ac:dyDescent="0.25">
      <c r="A377" t="str">
        <f>INDEX('Country and Variable Crosswalk'!B:B, MATCH('Urban Science Awareness 2015'!B377, 'Country and Variable Crosswalk'!A:A, 0))</f>
        <v>COL</v>
      </c>
      <c r="B377" s="1">
        <v>170</v>
      </c>
      <c r="C377" t="s">
        <v>203</v>
      </c>
      <c r="D377" t="str">
        <f>INDEX('Country and Variable Crosswalk'!P:P, MATCH('Urban Science Awareness 2015'!C377, 'Country and Variable Crosswalk'!O:O, 0))</f>
        <v>Extinction</v>
      </c>
      <c r="E377">
        <f>IF(AS377=TRUE, 1, 0)</f>
        <v>0</v>
      </c>
      <c r="F377">
        <f>IF(AT377=TRUE, 1, 0)</f>
        <v>0</v>
      </c>
      <c r="G377">
        <f>IF(AU377=TRUE, 1, 0)</f>
        <v>1</v>
      </c>
      <c r="H377">
        <f>IF(AV377=TRUE, 1, 0)</f>
        <v>0</v>
      </c>
      <c r="I377">
        <f>IF(AW377=TRUE, 1, 0)</f>
        <v>1</v>
      </c>
      <c r="J377">
        <f>IF(AX377=TRUE, 1, 0)</f>
        <v>0</v>
      </c>
      <c r="K377">
        <f>IF(AY377=TRUE, 1, 0)</f>
        <v>0</v>
      </c>
      <c r="L377">
        <f>IF(AZ377=TRUE, 1, 0)</f>
        <v>0</v>
      </c>
      <c r="M377">
        <f>IF(BA377=TRUE, 1, 0)</f>
        <v>1</v>
      </c>
      <c r="N377">
        <f>IF(BB377=TRUE, 1, 0)</f>
        <v>0</v>
      </c>
      <c r="O377">
        <f>IF(BC377=TRUE, 1, 0)</f>
        <v>0</v>
      </c>
      <c r="P377">
        <f>IF(BD377=TRUE, 1, 0)</f>
        <v>1</v>
      </c>
      <c r="Q377">
        <v>5.2582322688692642</v>
      </c>
      <c r="R377">
        <v>0.61269715998286989</v>
      </c>
      <c r="S377">
        <v>25.36493944054109</v>
      </c>
      <c r="T377">
        <v>1.0430020618296181</v>
      </c>
      <c r="U377">
        <v>42.280152091452997</v>
      </c>
      <c r="V377">
        <v>1.14428915634496</v>
      </c>
      <c r="W377">
        <v>27.096676199136649</v>
      </c>
      <c r="X377">
        <v>1.2283766345034561</v>
      </c>
      <c r="Y377">
        <v>4.8927706550436474</v>
      </c>
      <c r="Z377">
        <v>0.49690848997765502</v>
      </c>
      <c r="AA377">
        <v>21.848902182980869</v>
      </c>
      <c r="AB377">
        <v>1.2254427154732319</v>
      </c>
      <c r="AC377">
        <v>43.615376933080363</v>
      </c>
      <c r="AD377">
        <v>1.0821503444881642</v>
      </c>
      <c r="AE377">
        <v>29.642950228895131</v>
      </c>
      <c r="AF377">
        <v>1.4540641537538106</v>
      </c>
      <c r="AG377">
        <v>-0.36546161382561682</v>
      </c>
      <c r="AH377">
        <v>0.79517351887512955</v>
      </c>
      <c r="AI377">
        <v>0.6458034814306296</v>
      </c>
      <c r="AJ377">
        <v>-3.516037257560221</v>
      </c>
      <c r="AK377">
        <v>1.6961725858332233</v>
      </c>
      <c r="AL377">
        <v>3.8179331327232884E-2</v>
      </c>
      <c r="AM377">
        <v>1.3352248416273653</v>
      </c>
      <c r="AN377">
        <v>1.49703300685167</v>
      </c>
      <c r="AO377">
        <v>0.3724389783712086</v>
      </c>
      <c r="AP377">
        <v>2.5462740297584823</v>
      </c>
      <c r="AQ377">
        <v>2.0919130492388316</v>
      </c>
      <c r="AR377">
        <v>0.2235285909270715</v>
      </c>
      <c r="AS377" t="b">
        <f>IF(ISBLANK(AI377),"N/A",AND(IF(AG377&gt;0,TRUE,FALSE),IF(AI377&lt;0.05,TRUE,FALSE)))</f>
        <v>0</v>
      </c>
      <c r="AT377" t="b">
        <f>IF(ISBLANK(AI377),"N/A",AND(IF(AG377&lt;0,TRUE,FALSE),IF(AI377&lt;0.05,TRUE,FALSE)))</f>
        <v>0</v>
      </c>
      <c r="AU377" t="b">
        <f>IF(ISBLANK(AI377),"N/A",AI377&gt;0.05)</f>
        <v>1</v>
      </c>
      <c r="AV377" t="b">
        <f>IF(ISBLANK(AL377),"N/A",AND(IF(AJ377&gt;0,TRUE,FALSE),IF(AL377&lt;0.05,TRUE,FALSE)))</f>
        <v>0</v>
      </c>
      <c r="AW377" t="b">
        <f>IF(ISBLANK(AL377),"N/A",AND(IF(AJ377&lt;0,TRUE,FALSE),IF(AL377&lt;0.05,TRUE,FALSE)))</f>
        <v>1</v>
      </c>
      <c r="AX377" t="b">
        <f>IF(ISBLANK(AL377),"N/A",AL377&gt;0.05)</f>
        <v>0</v>
      </c>
      <c r="AY377" t="b">
        <f>IF(ISBLANK(AO377),"N/A",AND(IF(AM377&gt;0,TRUE,FALSE),IF(AO377&lt;0.05,TRUE,FALSE)))</f>
        <v>0</v>
      </c>
      <c r="AZ377" t="b">
        <f>IF(ISBLANK(AO377),"N/A",AND(IF(AM377&lt;0,TRUE,FALSE),IF(AO377&lt;0.05,TRUE,FALSE)))</f>
        <v>0</v>
      </c>
      <c r="BA377" t="b">
        <f>IF(ISBLANK(AO377),"N/A",AO377&gt;0.05)</f>
        <v>1</v>
      </c>
      <c r="BB377" t="b">
        <f>IF(ISBLANK(AR377),"N/A",AND(IF(AP377&gt;0,TRUE,FALSE),IF(AR377&lt;0.05,TRUE,FALSE)))</f>
        <v>0</v>
      </c>
      <c r="BC377" t="b">
        <f>IF(ISBLANK(AR377),"N/A",AND(IF(AP377&lt;0,TRUE,FALSE),IF(AR377&lt;0.05,TRUE,FALSE)))</f>
        <v>0</v>
      </c>
      <c r="BD377" t="b">
        <f>IF(ISBLANK(AR377),"N/A",AR377&gt;0.05)</f>
        <v>1</v>
      </c>
    </row>
    <row r="378" spans="1:56" x14ac:dyDescent="0.25">
      <c r="A378" t="str">
        <f>INDEX('Country and Variable Crosswalk'!B:B, MATCH('Urban Science Awareness 2015'!B378, 'Country and Variable Crosswalk'!A:A, 0))</f>
        <v>CRI</v>
      </c>
      <c r="B378" s="1">
        <v>188</v>
      </c>
      <c r="C378" t="s">
        <v>203</v>
      </c>
      <c r="D378" t="str">
        <f>INDEX('Country and Variable Crosswalk'!P:P, MATCH('Urban Science Awareness 2015'!C378, 'Country and Variable Crosswalk'!O:O, 0))</f>
        <v>Extinction</v>
      </c>
      <c r="E378">
        <f>IF(AS378=TRUE, 1, 0)</f>
        <v>0</v>
      </c>
      <c r="F378">
        <f>IF(AT378=TRUE, 1, 0)</f>
        <v>0</v>
      </c>
      <c r="G378">
        <f>IF(AU378=TRUE, 1, 0)</f>
        <v>0</v>
      </c>
      <c r="H378">
        <f>IF(AV378=TRUE, 1, 0)</f>
        <v>0</v>
      </c>
      <c r="I378">
        <f>IF(AW378=TRUE, 1, 0)</f>
        <v>0</v>
      </c>
      <c r="J378">
        <f>IF(AX378=TRUE, 1, 0)</f>
        <v>1</v>
      </c>
      <c r="K378">
        <f>IF(AY378=TRUE, 1, 0)</f>
        <v>0</v>
      </c>
      <c r="L378">
        <f>IF(AZ378=TRUE, 1, 0)</f>
        <v>0</v>
      </c>
      <c r="M378">
        <f>IF(BA378=TRUE, 1, 0)</f>
        <v>1</v>
      </c>
      <c r="N378">
        <f>IF(BB378=TRUE, 1, 0)</f>
        <v>0</v>
      </c>
      <c r="O378">
        <f>IF(BC378=TRUE, 1, 0)</f>
        <v>0</v>
      </c>
      <c r="P378">
        <f>IF(BD378=TRUE, 1, 0)</f>
        <v>1</v>
      </c>
      <c r="Q378">
        <v>2.523916107275062</v>
      </c>
      <c r="R378">
        <v>0.25635201497294374</v>
      </c>
      <c r="S378">
        <v>23.268944543923499</v>
      </c>
      <c r="T378">
        <v>0.88162650638182716</v>
      </c>
      <c r="U378">
        <v>38.103133292315214</v>
      </c>
      <c r="V378">
        <v>0.93727205052924212</v>
      </c>
      <c r="W378">
        <v>36.10400605648622</v>
      </c>
      <c r="X378">
        <v>1.2380279584480252</v>
      </c>
      <c r="Y378">
        <v>0</v>
      </c>
      <c r="AA378">
        <v>23.730877971335492</v>
      </c>
      <c r="AB378">
        <v>2.2920042748068772</v>
      </c>
      <c r="AC378">
        <v>39.331927544204689</v>
      </c>
      <c r="AD378">
        <v>1.999463613011832</v>
      </c>
      <c r="AE378">
        <v>33.865132122623457</v>
      </c>
      <c r="AF378">
        <v>2.3995500438419106</v>
      </c>
      <c r="AG378">
        <v>0</v>
      </c>
      <c r="AJ378">
        <v>0.46193342741199217</v>
      </c>
      <c r="AK378">
        <v>2.587396113353388</v>
      </c>
      <c r="AL378">
        <v>0.85830506366094228</v>
      </c>
      <c r="AM378">
        <v>1.2287942518894752</v>
      </c>
      <c r="AN378">
        <v>2.1881030847589114</v>
      </c>
      <c r="AO378">
        <v>0.57440242139400577</v>
      </c>
      <c r="AP378">
        <v>-2.238873933862763</v>
      </c>
      <c r="AQ378">
        <v>2.819462050410277</v>
      </c>
      <c r="AR378">
        <v>0.42714978726600966</v>
      </c>
      <c r="AS378" t="str">
        <f>IF(ISBLANK(AI378),"N/A",AND(IF(AG378&gt;0,TRUE,FALSE),IF(AI378&lt;0.05,TRUE,FALSE)))</f>
        <v>N/A</v>
      </c>
      <c r="AT378" t="str">
        <f>IF(ISBLANK(AI378),"N/A",AND(IF(AG378&lt;0,TRUE,FALSE),IF(AI378&lt;0.05,TRUE,FALSE)))</f>
        <v>N/A</v>
      </c>
      <c r="AU378" t="str">
        <f>IF(ISBLANK(AI378),"N/A",AI378&gt;0.05)</f>
        <v>N/A</v>
      </c>
      <c r="AV378" t="b">
        <f>IF(ISBLANK(AL378),"N/A",AND(IF(AJ378&gt;0,TRUE,FALSE),IF(AL378&lt;0.05,TRUE,FALSE)))</f>
        <v>0</v>
      </c>
      <c r="AW378" t="b">
        <f>IF(ISBLANK(AL378),"N/A",AND(IF(AJ378&lt;0,TRUE,FALSE),IF(AL378&lt;0.05,TRUE,FALSE)))</f>
        <v>0</v>
      </c>
      <c r="AX378" t="b">
        <f>IF(ISBLANK(AL378),"N/A",AL378&gt;0.05)</f>
        <v>1</v>
      </c>
      <c r="AY378" t="b">
        <f>IF(ISBLANK(AO378),"N/A",AND(IF(AM378&gt;0,TRUE,FALSE),IF(AO378&lt;0.05,TRUE,FALSE)))</f>
        <v>0</v>
      </c>
      <c r="AZ378" t="b">
        <f>IF(ISBLANK(AO378),"N/A",AND(IF(AM378&lt;0,TRUE,FALSE),IF(AO378&lt;0.05,TRUE,FALSE)))</f>
        <v>0</v>
      </c>
      <c r="BA378" t="b">
        <f>IF(ISBLANK(AO378),"N/A",AO378&gt;0.05)</f>
        <v>1</v>
      </c>
      <c r="BB378" t="b">
        <f>IF(ISBLANK(AR378),"N/A",AND(IF(AP378&gt;0,TRUE,FALSE),IF(AR378&lt;0.05,TRUE,FALSE)))</f>
        <v>0</v>
      </c>
      <c r="BC378" t="b">
        <f>IF(ISBLANK(AR378),"N/A",AND(IF(AP378&lt;0,TRUE,FALSE),IF(AR378&lt;0.05,TRUE,FALSE)))</f>
        <v>0</v>
      </c>
      <c r="BD378" t="b">
        <f>IF(ISBLANK(AR378),"N/A",AR378&gt;0.05)</f>
        <v>1</v>
      </c>
    </row>
    <row r="379" spans="1:56" x14ac:dyDescent="0.25">
      <c r="A379" t="str">
        <f>INDEX('Country and Variable Crosswalk'!B:B, MATCH('Urban Science Awareness 2015'!B379, 'Country and Variable Crosswalk'!A:A, 0))</f>
        <v>HRV</v>
      </c>
      <c r="B379" s="1">
        <v>191</v>
      </c>
      <c r="C379" t="s">
        <v>203</v>
      </c>
      <c r="D379" t="str">
        <f>INDEX('Country and Variable Crosswalk'!P:P, MATCH('Urban Science Awareness 2015'!C379, 'Country and Variable Crosswalk'!O:O, 0))</f>
        <v>Extinction</v>
      </c>
      <c r="E379">
        <f>IF(AS379=TRUE, 1, 0)</f>
        <v>0</v>
      </c>
      <c r="F379">
        <f>IF(AT379=TRUE, 1, 0)</f>
        <v>0</v>
      </c>
      <c r="G379">
        <f>IF(AU379=TRUE, 1, 0)</f>
        <v>1</v>
      </c>
      <c r="H379">
        <f>IF(AV379=TRUE, 1, 0)</f>
        <v>0</v>
      </c>
      <c r="I379">
        <f>IF(AW379=TRUE, 1, 0)</f>
        <v>0</v>
      </c>
      <c r="J379">
        <f>IF(AX379=TRUE, 1, 0)</f>
        <v>1</v>
      </c>
      <c r="K379">
        <f>IF(AY379=TRUE, 1, 0)</f>
        <v>0</v>
      </c>
      <c r="L379">
        <f>IF(AZ379=TRUE, 1, 0)</f>
        <v>0</v>
      </c>
      <c r="M379">
        <f>IF(BA379=TRUE, 1, 0)</f>
        <v>1</v>
      </c>
      <c r="N379">
        <f>IF(BB379=TRUE, 1, 0)</f>
        <v>0</v>
      </c>
      <c r="O379">
        <f>IF(BC379=TRUE, 1, 0)</f>
        <v>0</v>
      </c>
      <c r="P379">
        <f>IF(BD379=TRUE, 1, 0)</f>
        <v>1</v>
      </c>
      <c r="Q379">
        <v>3.2324456837759321</v>
      </c>
      <c r="R379">
        <v>0.31752656162693382</v>
      </c>
      <c r="S379">
        <v>14.520953171109319</v>
      </c>
      <c r="T379">
        <v>0.73497671612437643</v>
      </c>
      <c r="U379">
        <v>43.064724549498287</v>
      </c>
      <c r="V379">
        <v>0.73508827718064385</v>
      </c>
      <c r="W379">
        <v>39.181876595616458</v>
      </c>
      <c r="X379">
        <v>0.90945063524087366</v>
      </c>
      <c r="Y379">
        <v>2.8548687312961949</v>
      </c>
      <c r="Z379">
        <v>0.4800303472503748</v>
      </c>
      <c r="AA379">
        <v>13.626138069693569</v>
      </c>
      <c r="AB379">
        <v>0.75338658947496329</v>
      </c>
      <c r="AC379">
        <v>42.161953628636937</v>
      </c>
      <c r="AD379">
        <v>0.92238159581409518</v>
      </c>
      <c r="AE379">
        <v>41.357039570373303</v>
      </c>
      <c r="AF379">
        <v>0.96240906663138182</v>
      </c>
      <c r="AG379">
        <v>-0.37757695247973722</v>
      </c>
      <c r="AH379">
        <v>0.55250484416501477</v>
      </c>
      <c r="AI379">
        <v>0.49435967458771102</v>
      </c>
      <c r="AJ379">
        <v>-0.89481510141574994</v>
      </c>
      <c r="AK379">
        <v>1.1011296751443409</v>
      </c>
      <c r="AL379">
        <v>0.41642809392229835</v>
      </c>
      <c r="AM379">
        <v>-0.90277092086135013</v>
      </c>
      <c r="AN379">
        <v>1.1854032252453259</v>
      </c>
      <c r="AO379">
        <v>0.44631497989518265</v>
      </c>
      <c r="AP379">
        <v>2.1751629747568444</v>
      </c>
      <c r="AQ379">
        <v>1.3095294599330587</v>
      </c>
      <c r="AR379">
        <v>9.670814924412259E-2</v>
      </c>
      <c r="AS379" t="b">
        <f>IF(ISBLANK(AI379),"N/A",AND(IF(AG379&gt;0,TRUE,FALSE),IF(AI379&lt;0.05,TRUE,FALSE)))</f>
        <v>0</v>
      </c>
      <c r="AT379" t="b">
        <f>IF(ISBLANK(AI379),"N/A",AND(IF(AG379&lt;0,TRUE,FALSE),IF(AI379&lt;0.05,TRUE,FALSE)))</f>
        <v>0</v>
      </c>
      <c r="AU379" t="b">
        <f>IF(ISBLANK(AI379),"N/A",AI379&gt;0.05)</f>
        <v>1</v>
      </c>
      <c r="AV379" t="b">
        <f>IF(ISBLANK(AL379),"N/A",AND(IF(AJ379&gt;0,TRUE,FALSE),IF(AL379&lt;0.05,TRUE,FALSE)))</f>
        <v>0</v>
      </c>
      <c r="AW379" t="b">
        <f>IF(ISBLANK(AL379),"N/A",AND(IF(AJ379&lt;0,TRUE,FALSE),IF(AL379&lt;0.05,TRUE,FALSE)))</f>
        <v>0</v>
      </c>
      <c r="AX379" t="b">
        <f>IF(ISBLANK(AL379),"N/A",AL379&gt;0.05)</f>
        <v>1</v>
      </c>
      <c r="AY379" t="b">
        <f>IF(ISBLANK(AO379),"N/A",AND(IF(AM379&gt;0,TRUE,FALSE),IF(AO379&lt;0.05,TRUE,FALSE)))</f>
        <v>0</v>
      </c>
      <c r="AZ379" t="b">
        <f>IF(ISBLANK(AO379),"N/A",AND(IF(AM379&lt;0,TRUE,FALSE),IF(AO379&lt;0.05,TRUE,FALSE)))</f>
        <v>0</v>
      </c>
      <c r="BA379" t="b">
        <f>IF(ISBLANK(AO379),"N/A",AO379&gt;0.05)</f>
        <v>1</v>
      </c>
      <c r="BB379" t="b">
        <f>IF(ISBLANK(AR379),"N/A",AND(IF(AP379&gt;0,TRUE,FALSE),IF(AR379&lt;0.05,TRUE,FALSE)))</f>
        <v>0</v>
      </c>
      <c r="BC379" t="b">
        <f>IF(ISBLANK(AR379),"N/A",AND(IF(AP379&lt;0,TRUE,FALSE),IF(AR379&lt;0.05,TRUE,FALSE)))</f>
        <v>0</v>
      </c>
      <c r="BD379" t="b">
        <f>IF(ISBLANK(AR379),"N/A",AR379&gt;0.05)</f>
        <v>1</v>
      </c>
    </row>
    <row r="380" spans="1:56" x14ac:dyDescent="0.25">
      <c r="A380" t="str">
        <f>INDEX('Country and Variable Crosswalk'!B:B, MATCH('Urban Science Awareness 2015'!B380, 'Country and Variable Crosswalk'!A:A, 0))</f>
        <v>CZE</v>
      </c>
      <c r="B380" s="1">
        <v>203</v>
      </c>
      <c r="C380" t="s">
        <v>203</v>
      </c>
      <c r="D380" t="str">
        <f>INDEX('Country and Variable Crosswalk'!P:P, MATCH('Urban Science Awareness 2015'!C380, 'Country and Variable Crosswalk'!O:O, 0))</f>
        <v>Extinction</v>
      </c>
      <c r="E380">
        <f>IF(AS380=TRUE, 1, 0)</f>
        <v>0</v>
      </c>
      <c r="F380">
        <f>IF(AT380=TRUE, 1, 0)</f>
        <v>1</v>
      </c>
      <c r="G380">
        <f>IF(AU380=TRUE, 1, 0)</f>
        <v>0</v>
      </c>
      <c r="H380">
        <f>IF(AV380=TRUE, 1, 0)</f>
        <v>0</v>
      </c>
      <c r="I380">
        <f>IF(AW380=TRUE, 1, 0)</f>
        <v>1</v>
      </c>
      <c r="J380">
        <f>IF(AX380=TRUE, 1, 0)</f>
        <v>0</v>
      </c>
      <c r="K380">
        <f>IF(AY380=TRUE, 1, 0)</f>
        <v>0</v>
      </c>
      <c r="L380">
        <f>IF(AZ380=TRUE, 1, 0)</f>
        <v>0</v>
      </c>
      <c r="M380">
        <f>IF(BA380=TRUE, 1, 0)</f>
        <v>1</v>
      </c>
      <c r="N380">
        <f>IF(BB380=TRUE, 1, 0)</f>
        <v>0</v>
      </c>
      <c r="O380">
        <f>IF(BC380=TRUE, 1, 0)</f>
        <v>0</v>
      </c>
      <c r="P380">
        <f>IF(BD380=TRUE, 1, 0)</f>
        <v>1</v>
      </c>
      <c r="Q380">
        <v>5.2972843230990767</v>
      </c>
      <c r="R380">
        <v>0.44137641052228699</v>
      </c>
      <c r="S380">
        <v>20.591784538804131</v>
      </c>
      <c r="T380">
        <v>0.62173222684578566</v>
      </c>
      <c r="U380">
        <v>52.591631165420182</v>
      </c>
      <c r="V380">
        <v>0.85240073625292012</v>
      </c>
      <c r="W380">
        <v>21.51929997267661</v>
      </c>
      <c r="X380">
        <v>0.66105551081997549</v>
      </c>
      <c r="Y380">
        <v>2.911559939817784</v>
      </c>
      <c r="Z380">
        <v>0.54246874923523347</v>
      </c>
      <c r="AA380">
        <v>17.95366072249114</v>
      </c>
      <c r="AB380">
        <v>1.1116613331267169</v>
      </c>
      <c r="AC380">
        <v>56.066283886235709</v>
      </c>
      <c r="AD380">
        <v>1.4927684151484644</v>
      </c>
      <c r="AE380">
        <v>23.068495451455352</v>
      </c>
      <c r="AF380">
        <v>1.0092857114931484</v>
      </c>
      <c r="AG380">
        <v>-2.3857243832812927</v>
      </c>
      <c r="AH380">
        <v>0.70759963616603971</v>
      </c>
      <c r="AI380">
        <v>7.474001538576373E-4</v>
      </c>
      <c r="AJ380">
        <v>-2.6381238163129908</v>
      </c>
      <c r="AK380">
        <v>1.2922995261578163</v>
      </c>
      <c r="AL380">
        <v>4.1209273581925297E-2</v>
      </c>
      <c r="AM380">
        <v>3.4746527208155271</v>
      </c>
      <c r="AN380">
        <v>1.8064368267864848</v>
      </c>
      <c r="AO380">
        <v>5.4419267075744925E-2</v>
      </c>
      <c r="AP380">
        <v>1.5491954787787421</v>
      </c>
      <c r="AQ380">
        <v>1.1816079461118485</v>
      </c>
      <c r="AR380">
        <v>0.18982703960429165</v>
      </c>
      <c r="AS380" t="b">
        <f>IF(ISBLANK(AI380),"N/A",AND(IF(AG380&gt;0,TRUE,FALSE),IF(AI380&lt;0.05,TRUE,FALSE)))</f>
        <v>0</v>
      </c>
      <c r="AT380" t="b">
        <f>IF(ISBLANK(AI380),"N/A",AND(IF(AG380&lt;0,TRUE,FALSE),IF(AI380&lt;0.05,TRUE,FALSE)))</f>
        <v>1</v>
      </c>
      <c r="AU380" t="b">
        <f>IF(ISBLANK(AI380),"N/A",AI380&gt;0.05)</f>
        <v>0</v>
      </c>
      <c r="AV380" t="b">
        <f>IF(ISBLANK(AL380),"N/A",AND(IF(AJ380&gt;0,TRUE,FALSE),IF(AL380&lt;0.05,TRUE,FALSE)))</f>
        <v>0</v>
      </c>
      <c r="AW380" t="b">
        <f>IF(ISBLANK(AL380),"N/A",AND(IF(AJ380&lt;0,TRUE,FALSE),IF(AL380&lt;0.05,TRUE,FALSE)))</f>
        <v>1</v>
      </c>
      <c r="AX380" t="b">
        <f>IF(ISBLANK(AL380),"N/A",AL380&gt;0.05)</f>
        <v>0</v>
      </c>
      <c r="AY380" t="b">
        <f>IF(ISBLANK(AO380),"N/A",AND(IF(AM380&gt;0,TRUE,FALSE),IF(AO380&lt;0.05,TRUE,FALSE)))</f>
        <v>0</v>
      </c>
      <c r="AZ380" t="b">
        <f>IF(ISBLANK(AO380),"N/A",AND(IF(AM380&lt;0,TRUE,FALSE),IF(AO380&lt;0.05,TRUE,FALSE)))</f>
        <v>0</v>
      </c>
      <c r="BA380" t="b">
        <f>IF(ISBLANK(AO380),"N/A",AO380&gt;0.05)</f>
        <v>1</v>
      </c>
      <c r="BB380" t="b">
        <f>IF(ISBLANK(AR380),"N/A",AND(IF(AP380&gt;0,TRUE,FALSE),IF(AR380&lt;0.05,TRUE,FALSE)))</f>
        <v>0</v>
      </c>
      <c r="BC380" t="b">
        <f>IF(ISBLANK(AR380),"N/A",AND(IF(AP380&lt;0,TRUE,FALSE),IF(AR380&lt;0.05,TRUE,FALSE)))</f>
        <v>0</v>
      </c>
      <c r="BD380" t="b">
        <f>IF(ISBLANK(AR380),"N/A",AR380&gt;0.05)</f>
        <v>1</v>
      </c>
    </row>
    <row r="381" spans="1:56" x14ac:dyDescent="0.25">
      <c r="A381" t="str">
        <f>INDEX('Country and Variable Crosswalk'!B:B, MATCH('Urban Science Awareness 2015'!B381, 'Country and Variable Crosswalk'!A:A, 0))</f>
        <v>DNK</v>
      </c>
      <c r="B381" s="1">
        <v>208</v>
      </c>
      <c r="C381" t="s">
        <v>203</v>
      </c>
      <c r="D381" t="str">
        <f>INDEX('Country and Variable Crosswalk'!P:P, MATCH('Urban Science Awareness 2015'!C381, 'Country and Variable Crosswalk'!O:O, 0))</f>
        <v>Extinction</v>
      </c>
      <c r="E381">
        <f>IF(AS381=TRUE, 1, 0)</f>
        <v>0</v>
      </c>
      <c r="F381">
        <f>IF(AT381=TRUE, 1, 0)</f>
        <v>0</v>
      </c>
      <c r="G381">
        <f>IF(AU381=TRUE, 1, 0)</f>
        <v>1</v>
      </c>
      <c r="H381">
        <f>IF(AV381=TRUE, 1, 0)</f>
        <v>0</v>
      </c>
      <c r="I381">
        <f>IF(AW381=TRUE, 1, 0)</f>
        <v>1</v>
      </c>
      <c r="J381">
        <f>IF(AX381=TRUE, 1, 0)</f>
        <v>0</v>
      </c>
      <c r="K381">
        <f>IF(AY381=TRUE, 1, 0)</f>
        <v>0</v>
      </c>
      <c r="L381">
        <f>IF(AZ381=TRUE, 1, 0)</f>
        <v>0</v>
      </c>
      <c r="M381">
        <f>IF(BA381=TRUE, 1, 0)</f>
        <v>1</v>
      </c>
      <c r="N381">
        <f>IF(BB381=TRUE, 1, 0)</f>
        <v>0</v>
      </c>
      <c r="O381">
        <f>IF(BC381=TRUE, 1, 0)</f>
        <v>0</v>
      </c>
      <c r="P381">
        <f>IF(BD381=TRUE, 1, 0)</f>
        <v>1</v>
      </c>
      <c r="Q381">
        <v>3.1685019007971689</v>
      </c>
      <c r="R381">
        <v>0.34644056034836851</v>
      </c>
      <c r="S381">
        <v>23.56032551987396</v>
      </c>
      <c r="T381">
        <v>0.90085279207053615</v>
      </c>
      <c r="U381">
        <v>49.260471036640439</v>
      </c>
      <c r="V381">
        <v>0.85560794928200024</v>
      </c>
      <c r="W381">
        <v>24.01070154268843</v>
      </c>
      <c r="X381">
        <v>0.74102313295984512</v>
      </c>
      <c r="Y381">
        <v>3.1108495908974212</v>
      </c>
      <c r="Z381">
        <v>0.62578586362205402</v>
      </c>
      <c r="AA381">
        <v>19.59165499485691</v>
      </c>
      <c r="AB381">
        <v>1.5898597511298291</v>
      </c>
      <c r="AC381">
        <v>51.268534000311092</v>
      </c>
      <c r="AD381">
        <v>2.1456640204911785</v>
      </c>
      <c r="AE381">
        <v>26.028961413934582</v>
      </c>
      <c r="AF381">
        <v>2.0039267488556214</v>
      </c>
      <c r="AG381">
        <v>-5.7652309899747678E-2</v>
      </c>
      <c r="AH381">
        <v>0.73216463619797745</v>
      </c>
      <c r="AI381">
        <v>0.93723761842697861</v>
      </c>
      <c r="AJ381">
        <v>-3.9686705250170498</v>
      </c>
      <c r="AK381">
        <v>1.8882732211204492</v>
      </c>
      <c r="AL381">
        <v>3.557553935010091E-2</v>
      </c>
      <c r="AM381">
        <v>2.0080629636706533</v>
      </c>
      <c r="AN381">
        <v>2.3089819651235826</v>
      </c>
      <c r="AO381">
        <v>0.38447825762424964</v>
      </c>
      <c r="AP381">
        <v>2.0182598712461512</v>
      </c>
      <c r="AQ381">
        <v>2.1219457570070279</v>
      </c>
      <c r="AR381">
        <v>0.34153513340878994</v>
      </c>
      <c r="AS381" t="b">
        <f>IF(ISBLANK(AI381),"N/A",AND(IF(AG381&gt;0,TRUE,FALSE),IF(AI381&lt;0.05,TRUE,FALSE)))</f>
        <v>0</v>
      </c>
      <c r="AT381" t="b">
        <f>IF(ISBLANK(AI381),"N/A",AND(IF(AG381&lt;0,TRUE,FALSE),IF(AI381&lt;0.05,TRUE,FALSE)))</f>
        <v>0</v>
      </c>
      <c r="AU381" t="b">
        <f>IF(ISBLANK(AI381),"N/A",AI381&gt;0.05)</f>
        <v>1</v>
      </c>
      <c r="AV381" t="b">
        <f>IF(ISBLANK(AL381),"N/A",AND(IF(AJ381&gt;0,TRUE,FALSE),IF(AL381&lt;0.05,TRUE,FALSE)))</f>
        <v>0</v>
      </c>
      <c r="AW381" t="b">
        <f>IF(ISBLANK(AL381),"N/A",AND(IF(AJ381&lt;0,TRUE,FALSE),IF(AL381&lt;0.05,TRUE,FALSE)))</f>
        <v>1</v>
      </c>
      <c r="AX381" t="b">
        <f>IF(ISBLANK(AL381),"N/A",AL381&gt;0.05)</f>
        <v>0</v>
      </c>
      <c r="AY381" t="b">
        <f>IF(ISBLANK(AO381),"N/A",AND(IF(AM381&gt;0,TRUE,FALSE),IF(AO381&lt;0.05,TRUE,FALSE)))</f>
        <v>0</v>
      </c>
      <c r="AZ381" t="b">
        <f>IF(ISBLANK(AO381),"N/A",AND(IF(AM381&lt;0,TRUE,FALSE),IF(AO381&lt;0.05,TRUE,FALSE)))</f>
        <v>0</v>
      </c>
      <c r="BA381" t="b">
        <f>IF(ISBLANK(AO381),"N/A",AO381&gt;0.05)</f>
        <v>1</v>
      </c>
      <c r="BB381" t="b">
        <f>IF(ISBLANK(AR381),"N/A",AND(IF(AP381&gt;0,TRUE,FALSE),IF(AR381&lt;0.05,TRUE,FALSE)))</f>
        <v>0</v>
      </c>
      <c r="BC381" t="b">
        <f>IF(ISBLANK(AR381),"N/A",AND(IF(AP381&lt;0,TRUE,FALSE),IF(AR381&lt;0.05,TRUE,FALSE)))</f>
        <v>0</v>
      </c>
      <c r="BD381" t="b">
        <f>IF(ISBLANK(AR381),"N/A",AR381&gt;0.05)</f>
        <v>1</v>
      </c>
    </row>
    <row r="382" spans="1:56" x14ac:dyDescent="0.25">
      <c r="A382" t="str">
        <f>INDEX('Country and Variable Crosswalk'!B:B, MATCH('Urban Science Awareness 2015'!B382, 'Country and Variable Crosswalk'!A:A, 0))</f>
        <v>DOM</v>
      </c>
      <c r="B382" s="1">
        <v>214</v>
      </c>
      <c r="C382" t="s">
        <v>203</v>
      </c>
      <c r="D382" t="str">
        <f>INDEX('Country and Variable Crosswalk'!P:P, MATCH('Urban Science Awareness 2015'!C382, 'Country and Variable Crosswalk'!O:O, 0))</f>
        <v>Extinction</v>
      </c>
      <c r="E382">
        <f>IF(AS382=TRUE, 1, 0)</f>
        <v>0</v>
      </c>
      <c r="F382">
        <f>IF(AT382=TRUE, 1, 0)</f>
        <v>1</v>
      </c>
      <c r="G382">
        <f>IF(AU382=TRUE, 1, 0)</f>
        <v>0</v>
      </c>
      <c r="H382">
        <f>IF(AV382=TRUE, 1, 0)</f>
        <v>0</v>
      </c>
      <c r="I382">
        <f>IF(AW382=TRUE, 1, 0)</f>
        <v>1</v>
      </c>
      <c r="J382">
        <f>IF(AX382=TRUE, 1, 0)</f>
        <v>0</v>
      </c>
      <c r="K382">
        <f>IF(AY382=TRUE, 1, 0)</f>
        <v>0</v>
      </c>
      <c r="L382">
        <f>IF(AZ382=TRUE, 1, 0)</f>
        <v>0</v>
      </c>
      <c r="M382">
        <f>IF(BA382=TRUE, 1, 0)</f>
        <v>1</v>
      </c>
      <c r="N382">
        <f>IF(BB382=TRUE, 1, 0)</f>
        <v>1</v>
      </c>
      <c r="O382">
        <f>IF(BC382=TRUE, 1, 0)</f>
        <v>0</v>
      </c>
      <c r="P382">
        <f>IF(BD382=TRUE, 1, 0)</f>
        <v>0</v>
      </c>
      <c r="Q382">
        <v>7.400453860253112</v>
      </c>
      <c r="R382">
        <v>0.6690903010761865</v>
      </c>
      <c r="S382">
        <v>22.4769681771451</v>
      </c>
      <c r="T382">
        <v>0.99242649222900792</v>
      </c>
      <c r="U382">
        <v>31.803918387627998</v>
      </c>
      <c r="V382">
        <v>0.98776704728623343</v>
      </c>
      <c r="W382">
        <v>38.318659574973793</v>
      </c>
      <c r="X382">
        <v>1.0537302731694111</v>
      </c>
      <c r="Y382">
        <v>3.402572518470723</v>
      </c>
      <c r="Z382">
        <v>0.61079063748739126</v>
      </c>
      <c r="AA382">
        <v>17.82740289697141</v>
      </c>
      <c r="AB382">
        <v>1.4341706579486704</v>
      </c>
      <c r="AC382">
        <v>31.793192085434839</v>
      </c>
      <c r="AD382">
        <v>1.5388408950273131</v>
      </c>
      <c r="AE382">
        <v>46.976832499123041</v>
      </c>
      <c r="AF382">
        <v>1.883646711627349</v>
      </c>
      <c r="AG382">
        <v>-3.9978813417823891</v>
      </c>
      <c r="AH382">
        <v>0.91868344996266582</v>
      </c>
      <c r="AI382">
        <v>1.3505477996506217E-5</v>
      </c>
      <c r="AJ382">
        <v>-4.6495652801736895</v>
      </c>
      <c r="AK382">
        <v>1.8383290931351945</v>
      </c>
      <c r="AL382">
        <v>1.1431163838664235E-2</v>
      </c>
      <c r="AM382">
        <v>-1.0726302193159398E-2</v>
      </c>
      <c r="AN382">
        <v>1.8889092472341178</v>
      </c>
      <c r="AO382">
        <v>0.99546918152286179</v>
      </c>
      <c r="AP382">
        <v>8.6581729241492482</v>
      </c>
      <c r="AQ382">
        <v>2.2235901796008157</v>
      </c>
      <c r="AR382">
        <v>9.869380598216481E-5</v>
      </c>
      <c r="AS382" t="b">
        <f>IF(ISBLANK(AI382),"N/A",AND(IF(AG382&gt;0,TRUE,FALSE),IF(AI382&lt;0.05,TRUE,FALSE)))</f>
        <v>0</v>
      </c>
      <c r="AT382" t="b">
        <f>IF(ISBLANK(AI382),"N/A",AND(IF(AG382&lt;0,TRUE,FALSE),IF(AI382&lt;0.05,TRUE,FALSE)))</f>
        <v>1</v>
      </c>
      <c r="AU382" t="b">
        <f>IF(ISBLANK(AI382),"N/A",AI382&gt;0.05)</f>
        <v>0</v>
      </c>
      <c r="AV382" t="b">
        <f>IF(ISBLANK(AL382),"N/A",AND(IF(AJ382&gt;0,TRUE,FALSE),IF(AL382&lt;0.05,TRUE,FALSE)))</f>
        <v>0</v>
      </c>
      <c r="AW382" t="b">
        <f>IF(ISBLANK(AL382),"N/A",AND(IF(AJ382&lt;0,TRUE,FALSE),IF(AL382&lt;0.05,TRUE,FALSE)))</f>
        <v>1</v>
      </c>
      <c r="AX382" t="b">
        <f>IF(ISBLANK(AL382),"N/A",AL382&gt;0.05)</f>
        <v>0</v>
      </c>
      <c r="AY382" t="b">
        <f>IF(ISBLANK(AO382),"N/A",AND(IF(AM382&gt;0,TRUE,FALSE),IF(AO382&lt;0.05,TRUE,FALSE)))</f>
        <v>0</v>
      </c>
      <c r="AZ382" t="b">
        <f>IF(ISBLANK(AO382),"N/A",AND(IF(AM382&lt;0,TRUE,FALSE),IF(AO382&lt;0.05,TRUE,FALSE)))</f>
        <v>0</v>
      </c>
      <c r="BA382" t="b">
        <f>IF(ISBLANK(AO382),"N/A",AO382&gt;0.05)</f>
        <v>1</v>
      </c>
      <c r="BB382" t="b">
        <f>IF(ISBLANK(AR382),"N/A",AND(IF(AP382&gt;0,TRUE,FALSE),IF(AR382&lt;0.05,TRUE,FALSE)))</f>
        <v>1</v>
      </c>
      <c r="BC382" t="b">
        <f>IF(ISBLANK(AR382),"N/A",AND(IF(AP382&lt;0,TRUE,FALSE),IF(AR382&lt;0.05,TRUE,FALSE)))</f>
        <v>0</v>
      </c>
      <c r="BD382" t="b">
        <f>IF(ISBLANK(AR382),"N/A",AR382&gt;0.05)</f>
        <v>0</v>
      </c>
    </row>
    <row r="383" spans="1:56" x14ac:dyDescent="0.25">
      <c r="A383" t="str">
        <f>INDEX('Country and Variable Crosswalk'!B:B, MATCH('Urban Science Awareness 2015'!B383, 'Country and Variable Crosswalk'!A:A, 0))</f>
        <v>EST</v>
      </c>
      <c r="B383" s="1">
        <v>233</v>
      </c>
      <c r="C383" t="s">
        <v>203</v>
      </c>
      <c r="D383" t="str">
        <f>INDEX('Country and Variable Crosswalk'!P:P, MATCH('Urban Science Awareness 2015'!C383, 'Country and Variable Crosswalk'!O:O, 0))</f>
        <v>Extinction</v>
      </c>
      <c r="E383">
        <f>IF(AS383=TRUE, 1, 0)</f>
        <v>0</v>
      </c>
      <c r="F383">
        <f>IF(AT383=TRUE, 1, 0)</f>
        <v>0</v>
      </c>
      <c r="G383">
        <f>IF(AU383=TRUE, 1, 0)</f>
        <v>1</v>
      </c>
      <c r="H383">
        <f>IF(AV383=TRUE, 1, 0)</f>
        <v>0</v>
      </c>
      <c r="I383">
        <f>IF(AW383=TRUE, 1, 0)</f>
        <v>1</v>
      </c>
      <c r="J383">
        <f>IF(AX383=TRUE, 1, 0)</f>
        <v>0</v>
      </c>
      <c r="K383">
        <f>IF(AY383=TRUE, 1, 0)</f>
        <v>0</v>
      </c>
      <c r="L383">
        <f>IF(AZ383=TRUE, 1, 0)</f>
        <v>0</v>
      </c>
      <c r="M383">
        <f>IF(BA383=TRUE, 1, 0)</f>
        <v>1</v>
      </c>
      <c r="N383">
        <f>IF(BB383=TRUE, 1, 0)</f>
        <v>1</v>
      </c>
      <c r="O383">
        <f>IF(BC383=TRUE, 1, 0)</f>
        <v>0</v>
      </c>
      <c r="P383">
        <f>IF(BD383=TRUE, 1, 0)</f>
        <v>0</v>
      </c>
      <c r="Q383">
        <v>2.2991376434502002</v>
      </c>
      <c r="R383">
        <v>0.29545248744736508</v>
      </c>
      <c r="S383">
        <v>12.83321158739734</v>
      </c>
      <c r="T383">
        <v>0.64662383319429584</v>
      </c>
      <c r="U383">
        <v>48.755818095070573</v>
      </c>
      <c r="V383">
        <v>1.0151593959627405</v>
      </c>
      <c r="W383">
        <v>36.111832674081889</v>
      </c>
      <c r="X383">
        <v>0.92052409438381699</v>
      </c>
      <c r="Y383">
        <v>2.1127223591936399</v>
      </c>
      <c r="Z383">
        <v>0.45881546489440428</v>
      </c>
      <c r="AA383">
        <v>9.7387711780682249</v>
      </c>
      <c r="AB383">
        <v>0.79055051422930245</v>
      </c>
      <c r="AC383">
        <v>46.685463990437519</v>
      </c>
      <c r="AD383">
        <v>1.4537208027260828</v>
      </c>
      <c r="AE383">
        <v>41.463042472300621</v>
      </c>
      <c r="AF383">
        <v>1.4235779267756647</v>
      </c>
      <c r="AG383">
        <v>-0.18641528425656029</v>
      </c>
      <c r="AH383">
        <v>0.55066685415495042</v>
      </c>
      <c r="AI383">
        <v>0.73496651329297746</v>
      </c>
      <c r="AJ383">
        <v>-3.0944404093291151</v>
      </c>
      <c r="AK383">
        <v>1.0232484230628662</v>
      </c>
      <c r="AL383">
        <v>2.4934591984533076E-3</v>
      </c>
      <c r="AM383">
        <v>-2.0703541046330542</v>
      </c>
      <c r="AN383">
        <v>1.8321420845657932</v>
      </c>
      <c r="AO383">
        <v>0.25846850866799703</v>
      </c>
      <c r="AP383">
        <v>5.3512097982187328</v>
      </c>
      <c r="AQ383">
        <v>1.6959834076431226</v>
      </c>
      <c r="AR383">
        <v>1.6037419558437513E-3</v>
      </c>
      <c r="AS383" t="b">
        <f>IF(ISBLANK(AI383),"N/A",AND(IF(AG383&gt;0,TRUE,FALSE),IF(AI383&lt;0.05,TRUE,FALSE)))</f>
        <v>0</v>
      </c>
      <c r="AT383" t="b">
        <f>IF(ISBLANK(AI383),"N/A",AND(IF(AG383&lt;0,TRUE,FALSE),IF(AI383&lt;0.05,TRUE,FALSE)))</f>
        <v>0</v>
      </c>
      <c r="AU383" t="b">
        <f>IF(ISBLANK(AI383),"N/A",AI383&gt;0.05)</f>
        <v>1</v>
      </c>
      <c r="AV383" t="b">
        <f>IF(ISBLANK(AL383),"N/A",AND(IF(AJ383&gt;0,TRUE,FALSE),IF(AL383&lt;0.05,TRUE,FALSE)))</f>
        <v>0</v>
      </c>
      <c r="AW383" t="b">
        <f>IF(ISBLANK(AL383),"N/A",AND(IF(AJ383&lt;0,TRUE,FALSE),IF(AL383&lt;0.05,TRUE,FALSE)))</f>
        <v>1</v>
      </c>
      <c r="AX383" t="b">
        <f>IF(ISBLANK(AL383),"N/A",AL383&gt;0.05)</f>
        <v>0</v>
      </c>
      <c r="AY383" t="b">
        <f>IF(ISBLANK(AO383),"N/A",AND(IF(AM383&gt;0,TRUE,FALSE),IF(AO383&lt;0.05,TRUE,FALSE)))</f>
        <v>0</v>
      </c>
      <c r="AZ383" t="b">
        <f>IF(ISBLANK(AO383),"N/A",AND(IF(AM383&lt;0,TRUE,FALSE),IF(AO383&lt;0.05,TRUE,FALSE)))</f>
        <v>0</v>
      </c>
      <c r="BA383" t="b">
        <f>IF(ISBLANK(AO383),"N/A",AO383&gt;0.05)</f>
        <v>1</v>
      </c>
      <c r="BB383" t="b">
        <f>IF(ISBLANK(AR383),"N/A",AND(IF(AP383&gt;0,TRUE,FALSE),IF(AR383&lt;0.05,TRUE,FALSE)))</f>
        <v>1</v>
      </c>
      <c r="BC383" t="b">
        <f>IF(ISBLANK(AR383),"N/A",AND(IF(AP383&lt;0,TRUE,FALSE),IF(AR383&lt;0.05,TRUE,FALSE)))</f>
        <v>0</v>
      </c>
      <c r="BD383" t="b">
        <f>IF(ISBLANK(AR383),"N/A",AR383&gt;0.05)</f>
        <v>0</v>
      </c>
    </row>
    <row r="384" spans="1:56" x14ac:dyDescent="0.25">
      <c r="A384" t="str">
        <f>INDEX('Country and Variable Crosswalk'!B:B, MATCH('Urban Science Awareness 2015'!B384, 'Country and Variable Crosswalk'!A:A, 0))</f>
        <v>FIN</v>
      </c>
      <c r="B384" s="1">
        <v>246</v>
      </c>
      <c r="C384" t="s">
        <v>203</v>
      </c>
      <c r="D384" t="str">
        <f>INDEX('Country and Variable Crosswalk'!P:P, MATCH('Urban Science Awareness 2015'!C384, 'Country and Variable Crosswalk'!O:O, 0))</f>
        <v>Extinction</v>
      </c>
      <c r="E384">
        <f>IF(AS384=TRUE, 1, 0)</f>
        <v>0</v>
      </c>
      <c r="F384">
        <f>IF(AT384=TRUE, 1, 0)</f>
        <v>0</v>
      </c>
      <c r="G384">
        <f>IF(AU384=TRUE, 1, 0)</f>
        <v>1</v>
      </c>
      <c r="H384">
        <f>IF(AV384=TRUE, 1, 0)</f>
        <v>0</v>
      </c>
      <c r="I384">
        <f>IF(AW384=TRUE, 1, 0)</f>
        <v>1</v>
      </c>
      <c r="J384">
        <f>IF(AX384=TRUE, 1, 0)</f>
        <v>0</v>
      </c>
      <c r="K384">
        <f>IF(AY384=TRUE, 1, 0)</f>
        <v>0</v>
      </c>
      <c r="L384">
        <f>IF(AZ384=TRUE, 1, 0)</f>
        <v>1</v>
      </c>
      <c r="M384">
        <f>IF(BA384=TRUE, 1, 0)</f>
        <v>0</v>
      </c>
      <c r="N384">
        <f>IF(BB384=TRUE, 1, 0)</f>
        <v>1</v>
      </c>
      <c r="O384">
        <f>IF(BC384=TRUE, 1, 0)</f>
        <v>0</v>
      </c>
      <c r="P384">
        <f>IF(BD384=TRUE, 1, 0)</f>
        <v>0</v>
      </c>
      <c r="Q384">
        <v>2.4723872977751342</v>
      </c>
      <c r="R384">
        <v>0.25865426396661445</v>
      </c>
      <c r="S384">
        <v>14.1169014169795</v>
      </c>
      <c r="T384">
        <v>0.62285782473110574</v>
      </c>
      <c r="U384">
        <v>53.85725518808259</v>
      </c>
      <c r="V384">
        <v>0.84562078481093028</v>
      </c>
      <c r="W384">
        <v>29.553456097162769</v>
      </c>
      <c r="X384">
        <v>0.76358178512280728</v>
      </c>
      <c r="Y384">
        <v>2.1907039731657649</v>
      </c>
      <c r="Z384">
        <v>0.51130463755458078</v>
      </c>
      <c r="AA384">
        <v>10.569009081684509</v>
      </c>
      <c r="AB384">
        <v>0.99347662231921441</v>
      </c>
      <c r="AC384">
        <v>49.51909460834429</v>
      </c>
      <c r="AD384">
        <v>0.96804625197363248</v>
      </c>
      <c r="AE384">
        <v>37.721192336805437</v>
      </c>
      <c r="AF384">
        <v>1.527012236365183</v>
      </c>
      <c r="AG384">
        <v>-0.28168332460936929</v>
      </c>
      <c r="AH384">
        <v>0.57810821390727396</v>
      </c>
      <c r="AI384">
        <v>0.62608105674183046</v>
      </c>
      <c r="AJ384">
        <v>-3.5478923352949909</v>
      </c>
      <c r="AK384">
        <v>1.0802305547068847</v>
      </c>
      <c r="AL384">
        <v>1.022054327483219E-3</v>
      </c>
      <c r="AM384">
        <v>-4.3381605797383003</v>
      </c>
      <c r="AN384">
        <v>1.330908107934432</v>
      </c>
      <c r="AO384">
        <v>1.1158938832203414E-3</v>
      </c>
      <c r="AP384">
        <v>8.167736239642668</v>
      </c>
      <c r="AQ384">
        <v>1.6071842905464593</v>
      </c>
      <c r="AR384">
        <v>3.7344999560483789E-7</v>
      </c>
      <c r="AS384" t="b">
        <f>IF(ISBLANK(AI384),"N/A",AND(IF(AG384&gt;0,TRUE,FALSE),IF(AI384&lt;0.05,TRUE,FALSE)))</f>
        <v>0</v>
      </c>
      <c r="AT384" t="b">
        <f>IF(ISBLANK(AI384),"N/A",AND(IF(AG384&lt;0,TRUE,FALSE),IF(AI384&lt;0.05,TRUE,FALSE)))</f>
        <v>0</v>
      </c>
      <c r="AU384" t="b">
        <f>IF(ISBLANK(AI384),"N/A",AI384&gt;0.05)</f>
        <v>1</v>
      </c>
      <c r="AV384" t="b">
        <f>IF(ISBLANK(AL384),"N/A",AND(IF(AJ384&gt;0,TRUE,FALSE),IF(AL384&lt;0.05,TRUE,FALSE)))</f>
        <v>0</v>
      </c>
      <c r="AW384" t="b">
        <f>IF(ISBLANK(AL384),"N/A",AND(IF(AJ384&lt;0,TRUE,FALSE),IF(AL384&lt;0.05,TRUE,FALSE)))</f>
        <v>1</v>
      </c>
      <c r="AX384" t="b">
        <f>IF(ISBLANK(AL384),"N/A",AL384&gt;0.05)</f>
        <v>0</v>
      </c>
      <c r="AY384" t="b">
        <f>IF(ISBLANK(AO384),"N/A",AND(IF(AM384&gt;0,TRUE,FALSE),IF(AO384&lt;0.05,TRUE,FALSE)))</f>
        <v>0</v>
      </c>
      <c r="AZ384" t="b">
        <f>IF(ISBLANK(AO384),"N/A",AND(IF(AM384&lt;0,TRUE,FALSE),IF(AO384&lt;0.05,TRUE,FALSE)))</f>
        <v>1</v>
      </c>
      <c r="BA384" t="b">
        <f>IF(ISBLANK(AO384),"N/A",AO384&gt;0.05)</f>
        <v>0</v>
      </c>
      <c r="BB384" t="b">
        <f>IF(ISBLANK(AR384),"N/A",AND(IF(AP384&gt;0,TRUE,FALSE),IF(AR384&lt;0.05,TRUE,FALSE)))</f>
        <v>1</v>
      </c>
      <c r="BC384" t="b">
        <f>IF(ISBLANK(AR384),"N/A",AND(IF(AP384&lt;0,TRUE,FALSE),IF(AR384&lt;0.05,TRUE,FALSE)))</f>
        <v>0</v>
      </c>
      <c r="BD384" t="b">
        <f>IF(ISBLANK(AR384),"N/A",AR384&gt;0.05)</f>
        <v>0</v>
      </c>
    </row>
    <row r="385" spans="1:56" x14ac:dyDescent="0.25">
      <c r="A385" t="str">
        <f>INDEX('Country and Variable Crosswalk'!B:B, MATCH('Urban Science Awareness 2015'!B385, 'Country and Variable Crosswalk'!A:A, 0))</f>
        <v>FRA</v>
      </c>
      <c r="B385" s="1">
        <v>250</v>
      </c>
      <c r="C385" t="s">
        <v>203</v>
      </c>
      <c r="D385" t="str">
        <f>INDEX('Country and Variable Crosswalk'!P:P, MATCH('Urban Science Awareness 2015'!C385, 'Country and Variable Crosswalk'!O:O, 0))</f>
        <v>Extinction</v>
      </c>
      <c r="E385">
        <f>IF(AS385=TRUE, 1, 0)</f>
        <v>0</v>
      </c>
      <c r="F385">
        <f>IF(AT385=TRUE, 1, 0)</f>
        <v>0</v>
      </c>
      <c r="G385">
        <f>IF(AU385=TRUE, 1, 0)</f>
        <v>1</v>
      </c>
      <c r="H385">
        <f>IF(AV385=TRUE, 1, 0)</f>
        <v>0</v>
      </c>
      <c r="I385">
        <f>IF(AW385=TRUE, 1, 0)</f>
        <v>1</v>
      </c>
      <c r="J385">
        <f>IF(AX385=TRUE, 1, 0)</f>
        <v>0</v>
      </c>
      <c r="K385">
        <f>IF(AY385=TRUE, 1, 0)</f>
        <v>1</v>
      </c>
      <c r="L385">
        <f>IF(AZ385=TRUE, 1, 0)</f>
        <v>0</v>
      </c>
      <c r="M385">
        <f>IF(BA385=TRUE, 1, 0)</f>
        <v>0</v>
      </c>
      <c r="N385">
        <f>IF(BB385=TRUE, 1, 0)</f>
        <v>0</v>
      </c>
      <c r="O385">
        <f>IF(BC385=TRUE, 1, 0)</f>
        <v>0</v>
      </c>
      <c r="P385">
        <f>IF(BD385=TRUE, 1, 0)</f>
        <v>1</v>
      </c>
      <c r="Q385">
        <v>5.3264081423034959</v>
      </c>
      <c r="R385">
        <v>0.43281043310835215</v>
      </c>
      <c r="S385">
        <v>26.115747279615441</v>
      </c>
      <c r="T385">
        <v>0.79889539273611465</v>
      </c>
      <c r="U385">
        <v>44.536968772603217</v>
      </c>
      <c r="V385">
        <v>0.96485582963919814</v>
      </c>
      <c r="W385">
        <v>24.02087580547785</v>
      </c>
      <c r="X385">
        <v>0.83953339391081139</v>
      </c>
      <c r="Y385">
        <v>5.3242465027137946</v>
      </c>
      <c r="Z385">
        <v>1.0827942070108703</v>
      </c>
      <c r="AA385">
        <v>22.081300504132439</v>
      </c>
      <c r="AB385">
        <v>1.1964279212556561</v>
      </c>
      <c r="AC385">
        <v>49.39659812528415</v>
      </c>
      <c r="AD385">
        <v>1.4229271402784203</v>
      </c>
      <c r="AE385">
        <v>23.197854867869609</v>
      </c>
      <c r="AF385">
        <v>1.5165403715586538</v>
      </c>
      <c r="AG385">
        <v>-2.1616395897012808E-3</v>
      </c>
      <c r="AH385">
        <v>1.2337597407993728</v>
      </c>
      <c r="AI385">
        <v>0.99860204712863987</v>
      </c>
      <c r="AJ385">
        <v>-4.0344467754830013</v>
      </c>
      <c r="AK385">
        <v>1.5314331004265471</v>
      </c>
      <c r="AL385">
        <v>8.4279737840089325E-3</v>
      </c>
      <c r="AM385">
        <v>4.8596293526809333</v>
      </c>
      <c r="AN385">
        <v>1.8331309303033296</v>
      </c>
      <c r="AO385">
        <v>8.0253937799398978E-3</v>
      </c>
      <c r="AP385">
        <v>-0.82302093760824135</v>
      </c>
      <c r="AQ385">
        <v>1.6642468642763415</v>
      </c>
      <c r="AR385">
        <v>0.62093152772505267</v>
      </c>
      <c r="AS385" t="b">
        <f>IF(ISBLANK(AI385),"N/A",AND(IF(AG385&gt;0,TRUE,FALSE),IF(AI385&lt;0.05,TRUE,FALSE)))</f>
        <v>0</v>
      </c>
      <c r="AT385" t="b">
        <f>IF(ISBLANK(AI385),"N/A",AND(IF(AG385&lt;0,TRUE,FALSE),IF(AI385&lt;0.05,TRUE,FALSE)))</f>
        <v>0</v>
      </c>
      <c r="AU385" t="b">
        <f>IF(ISBLANK(AI385),"N/A",AI385&gt;0.05)</f>
        <v>1</v>
      </c>
      <c r="AV385" t="b">
        <f>IF(ISBLANK(AL385),"N/A",AND(IF(AJ385&gt;0,TRUE,FALSE),IF(AL385&lt;0.05,TRUE,FALSE)))</f>
        <v>0</v>
      </c>
      <c r="AW385" t="b">
        <f>IF(ISBLANK(AL385),"N/A",AND(IF(AJ385&lt;0,TRUE,FALSE),IF(AL385&lt;0.05,TRUE,FALSE)))</f>
        <v>1</v>
      </c>
      <c r="AX385" t="b">
        <f>IF(ISBLANK(AL385),"N/A",AL385&gt;0.05)</f>
        <v>0</v>
      </c>
      <c r="AY385" t="b">
        <f>IF(ISBLANK(AO385),"N/A",AND(IF(AM385&gt;0,TRUE,FALSE),IF(AO385&lt;0.05,TRUE,FALSE)))</f>
        <v>1</v>
      </c>
      <c r="AZ385" t="b">
        <f>IF(ISBLANK(AO385),"N/A",AND(IF(AM385&lt;0,TRUE,FALSE),IF(AO385&lt;0.05,TRUE,FALSE)))</f>
        <v>0</v>
      </c>
      <c r="BA385" t="b">
        <f>IF(ISBLANK(AO385),"N/A",AO385&gt;0.05)</f>
        <v>0</v>
      </c>
      <c r="BB385" t="b">
        <f>IF(ISBLANK(AR385),"N/A",AND(IF(AP385&gt;0,TRUE,FALSE),IF(AR385&lt;0.05,TRUE,FALSE)))</f>
        <v>0</v>
      </c>
      <c r="BC385" t="b">
        <f>IF(ISBLANK(AR385),"N/A",AND(IF(AP385&lt;0,TRUE,FALSE),IF(AR385&lt;0.05,TRUE,FALSE)))</f>
        <v>0</v>
      </c>
      <c r="BD385" t="b">
        <f>IF(ISBLANK(AR385),"N/A",AR385&gt;0.05)</f>
        <v>1</v>
      </c>
    </row>
    <row r="386" spans="1:56" x14ac:dyDescent="0.25">
      <c r="A386" t="str">
        <f>INDEX('Country and Variable Crosswalk'!B:B, MATCH('Urban Science Awareness 2015'!B386, 'Country and Variable Crosswalk'!A:A, 0))</f>
        <v>GEO</v>
      </c>
      <c r="B386" s="1">
        <v>268</v>
      </c>
      <c r="C386" t="s">
        <v>203</v>
      </c>
      <c r="D386" t="str">
        <f>INDEX('Country and Variable Crosswalk'!P:P, MATCH('Urban Science Awareness 2015'!C386, 'Country and Variable Crosswalk'!O:O, 0))</f>
        <v>Extinction</v>
      </c>
      <c r="E386">
        <f>IF(AS386=TRUE, 1, 0)</f>
        <v>0</v>
      </c>
      <c r="F386">
        <f>IF(AT386=TRUE, 1, 0)</f>
        <v>1</v>
      </c>
      <c r="G386">
        <f>IF(AU386=TRUE, 1, 0)</f>
        <v>0</v>
      </c>
      <c r="H386">
        <f>IF(AV386=TRUE, 1, 0)</f>
        <v>0</v>
      </c>
      <c r="I386">
        <f>IF(AW386=TRUE, 1, 0)</f>
        <v>1</v>
      </c>
      <c r="J386">
        <f>IF(AX386=TRUE, 1, 0)</f>
        <v>0</v>
      </c>
      <c r="K386">
        <f>IF(AY386=TRUE, 1, 0)</f>
        <v>0</v>
      </c>
      <c r="L386">
        <f>IF(AZ386=TRUE, 1, 0)</f>
        <v>0</v>
      </c>
      <c r="M386">
        <f>IF(BA386=TRUE, 1, 0)</f>
        <v>1</v>
      </c>
      <c r="N386">
        <f>IF(BB386=TRUE, 1, 0)</f>
        <v>1</v>
      </c>
      <c r="O386">
        <f>IF(BC386=TRUE, 1, 0)</f>
        <v>0</v>
      </c>
      <c r="P386">
        <f>IF(BD386=TRUE, 1, 0)</f>
        <v>0</v>
      </c>
      <c r="Q386">
        <v>6.5080216650649874</v>
      </c>
      <c r="R386">
        <v>0.50374527406493774</v>
      </c>
      <c r="S386">
        <v>15.297778121369801</v>
      </c>
      <c r="T386">
        <v>0.90484093701627344</v>
      </c>
      <c r="U386">
        <v>41.100241981966619</v>
      </c>
      <c r="V386">
        <v>1.0500388242103695</v>
      </c>
      <c r="W386">
        <v>37.093958231598592</v>
      </c>
      <c r="X386">
        <v>1.031370955254812</v>
      </c>
      <c r="Y386">
        <v>3.2596038543962211</v>
      </c>
      <c r="Z386">
        <v>0.45959150556130363</v>
      </c>
      <c r="AA386">
        <v>10.10373469537949</v>
      </c>
      <c r="AB386">
        <v>0.81014775041425491</v>
      </c>
      <c r="AC386">
        <v>38.587353146836072</v>
      </c>
      <c r="AD386">
        <v>0.98913296005677953</v>
      </c>
      <c r="AE386">
        <v>48.049308303388223</v>
      </c>
      <c r="AF386">
        <v>1.20010783796238</v>
      </c>
      <c r="AG386">
        <v>-3.2484178106687662</v>
      </c>
      <c r="AH386">
        <v>0.66617587878510165</v>
      </c>
      <c r="AI386">
        <v>1.0813991988486791E-6</v>
      </c>
      <c r="AJ386">
        <v>-5.1940434259903103</v>
      </c>
      <c r="AK386">
        <v>1.2672349909165204</v>
      </c>
      <c r="AL386">
        <v>4.1543837629304404E-5</v>
      </c>
      <c r="AM386">
        <v>-2.5128888351305463</v>
      </c>
      <c r="AN386">
        <v>1.5112479989594521</v>
      </c>
      <c r="AO386">
        <v>9.6354376375814968E-2</v>
      </c>
      <c r="AP386">
        <v>10.955350071789631</v>
      </c>
      <c r="AQ386">
        <v>1.5428216674344133</v>
      </c>
      <c r="AR386">
        <v>1.2398908594089458E-12</v>
      </c>
      <c r="AS386" t="b">
        <f>IF(ISBLANK(AI386),"N/A",AND(IF(AG386&gt;0,TRUE,FALSE),IF(AI386&lt;0.05,TRUE,FALSE)))</f>
        <v>0</v>
      </c>
      <c r="AT386" t="b">
        <f>IF(ISBLANK(AI386),"N/A",AND(IF(AG386&lt;0,TRUE,FALSE),IF(AI386&lt;0.05,TRUE,FALSE)))</f>
        <v>1</v>
      </c>
      <c r="AU386" t="b">
        <f>IF(ISBLANK(AI386),"N/A",AI386&gt;0.05)</f>
        <v>0</v>
      </c>
      <c r="AV386" t="b">
        <f>IF(ISBLANK(AL386),"N/A",AND(IF(AJ386&gt;0,TRUE,FALSE),IF(AL386&lt;0.05,TRUE,FALSE)))</f>
        <v>0</v>
      </c>
      <c r="AW386" t="b">
        <f>IF(ISBLANK(AL386),"N/A",AND(IF(AJ386&lt;0,TRUE,FALSE),IF(AL386&lt;0.05,TRUE,FALSE)))</f>
        <v>1</v>
      </c>
      <c r="AX386" t="b">
        <f>IF(ISBLANK(AL386),"N/A",AL386&gt;0.05)</f>
        <v>0</v>
      </c>
      <c r="AY386" t="b">
        <f>IF(ISBLANK(AO386),"N/A",AND(IF(AM386&gt;0,TRUE,FALSE),IF(AO386&lt;0.05,TRUE,FALSE)))</f>
        <v>0</v>
      </c>
      <c r="AZ386" t="b">
        <f>IF(ISBLANK(AO386),"N/A",AND(IF(AM386&lt;0,TRUE,FALSE),IF(AO386&lt;0.05,TRUE,FALSE)))</f>
        <v>0</v>
      </c>
      <c r="BA386" t="b">
        <f>IF(ISBLANK(AO386),"N/A",AO386&gt;0.05)</f>
        <v>1</v>
      </c>
      <c r="BB386" t="b">
        <f>IF(ISBLANK(AR386),"N/A",AND(IF(AP386&gt;0,TRUE,FALSE),IF(AR386&lt;0.05,TRUE,FALSE)))</f>
        <v>1</v>
      </c>
      <c r="BC386" t="b">
        <f>IF(ISBLANK(AR386),"N/A",AND(IF(AP386&lt;0,TRUE,FALSE),IF(AR386&lt;0.05,TRUE,FALSE)))</f>
        <v>0</v>
      </c>
      <c r="BD386" t="b">
        <f>IF(ISBLANK(AR386),"N/A",AR386&gt;0.05)</f>
        <v>0</v>
      </c>
    </row>
    <row r="387" spans="1:56" x14ac:dyDescent="0.25">
      <c r="A387" t="str">
        <f>INDEX('Country and Variable Crosswalk'!B:B, MATCH('Urban Science Awareness 2015'!B387, 'Country and Variable Crosswalk'!A:A, 0))</f>
        <v>DEU</v>
      </c>
      <c r="B387" s="1">
        <v>276</v>
      </c>
      <c r="C387" t="s">
        <v>203</v>
      </c>
      <c r="D387" t="str">
        <f>INDEX('Country and Variable Crosswalk'!P:P, MATCH('Urban Science Awareness 2015'!C387, 'Country and Variable Crosswalk'!O:O, 0))</f>
        <v>Extinction</v>
      </c>
      <c r="E387">
        <f>IF(AS387=TRUE, 1, 0)</f>
        <v>1</v>
      </c>
      <c r="F387">
        <f>IF(AT387=TRUE, 1, 0)</f>
        <v>0</v>
      </c>
      <c r="G387">
        <f>IF(AU387=TRUE, 1, 0)</f>
        <v>0</v>
      </c>
      <c r="H387">
        <f>IF(AV387=TRUE, 1, 0)</f>
        <v>0</v>
      </c>
      <c r="I387">
        <f>IF(AW387=TRUE, 1, 0)</f>
        <v>0</v>
      </c>
      <c r="J387">
        <f>IF(AX387=TRUE, 1, 0)</f>
        <v>1</v>
      </c>
      <c r="K387">
        <f>IF(AY387=TRUE, 1, 0)</f>
        <v>0</v>
      </c>
      <c r="L387">
        <f>IF(AZ387=TRUE, 1, 0)</f>
        <v>0</v>
      </c>
      <c r="M387">
        <f>IF(BA387=TRUE, 1, 0)</f>
        <v>1</v>
      </c>
      <c r="N387">
        <f>IF(BB387=TRUE, 1, 0)</f>
        <v>0</v>
      </c>
      <c r="O387">
        <f>IF(BC387=TRUE, 1, 0)</f>
        <v>0</v>
      </c>
      <c r="P387">
        <f>IF(BD387=TRUE, 1, 0)</f>
        <v>1</v>
      </c>
      <c r="Q387">
        <v>2.5719871451478569</v>
      </c>
      <c r="R387">
        <v>0.36855912006229857</v>
      </c>
      <c r="S387">
        <v>18.553275951099891</v>
      </c>
      <c r="T387">
        <v>0.96993672345617665</v>
      </c>
      <c r="U387">
        <v>49.377743239758267</v>
      </c>
      <c r="V387">
        <v>1.0251602036030643</v>
      </c>
      <c r="W387">
        <v>29.49699366399399</v>
      </c>
      <c r="X387">
        <v>1.2035250972706519</v>
      </c>
      <c r="Y387">
        <v>4.2276903865353237</v>
      </c>
      <c r="Z387">
        <v>0.75225368420142169</v>
      </c>
      <c r="AA387">
        <v>17.915381346172978</v>
      </c>
      <c r="AB387">
        <v>1.4284058688168171</v>
      </c>
      <c r="AC387">
        <v>46.565255068550307</v>
      </c>
      <c r="AD387">
        <v>1.3052759434907266</v>
      </c>
      <c r="AE387">
        <v>31.2916731987414</v>
      </c>
      <c r="AF387">
        <v>1.8683789757701148</v>
      </c>
      <c r="AG387">
        <v>1.6557032413874668</v>
      </c>
      <c r="AH387">
        <v>0.83641727518694542</v>
      </c>
      <c r="AI387">
        <v>4.7757689580731143E-2</v>
      </c>
      <c r="AJ387">
        <v>-0.63789460492691319</v>
      </c>
      <c r="AK387">
        <v>1.8357448586090961</v>
      </c>
      <c r="AL387">
        <v>0.72822665710677481</v>
      </c>
      <c r="AM387">
        <v>-2.8124881712079599</v>
      </c>
      <c r="AN387">
        <v>1.647099492475449</v>
      </c>
      <c r="AO387">
        <v>8.7721740498865511E-2</v>
      </c>
      <c r="AP387">
        <v>1.7946795347474094</v>
      </c>
      <c r="AQ387">
        <v>2.2976215059762728</v>
      </c>
      <c r="AR387">
        <v>0.43474179383532263</v>
      </c>
      <c r="AS387" t="b">
        <f>IF(ISBLANK(AI387),"N/A",AND(IF(AG387&gt;0,TRUE,FALSE),IF(AI387&lt;0.05,TRUE,FALSE)))</f>
        <v>1</v>
      </c>
      <c r="AT387" t="b">
        <f>IF(ISBLANK(AI387),"N/A",AND(IF(AG387&lt;0,TRUE,FALSE),IF(AI387&lt;0.05,TRUE,FALSE)))</f>
        <v>0</v>
      </c>
      <c r="AU387" t="b">
        <f>IF(ISBLANK(AI387),"N/A",AI387&gt;0.05)</f>
        <v>0</v>
      </c>
      <c r="AV387" t="b">
        <f>IF(ISBLANK(AL387),"N/A",AND(IF(AJ387&gt;0,TRUE,FALSE),IF(AL387&lt;0.05,TRUE,FALSE)))</f>
        <v>0</v>
      </c>
      <c r="AW387" t="b">
        <f>IF(ISBLANK(AL387),"N/A",AND(IF(AJ387&lt;0,TRUE,FALSE),IF(AL387&lt;0.05,TRUE,FALSE)))</f>
        <v>0</v>
      </c>
      <c r="AX387" t="b">
        <f>IF(ISBLANK(AL387),"N/A",AL387&gt;0.05)</f>
        <v>1</v>
      </c>
      <c r="AY387" t="b">
        <f>IF(ISBLANK(AO387),"N/A",AND(IF(AM387&gt;0,TRUE,FALSE),IF(AO387&lt;0.05,TRUE,FALSE)))</f>
        <v>0</v>
      </c>
      <c r="AZ387" t="b">
        <f>IF(ISBLANK(AO387),"N/A",AND(IF(AM387&lt;0,TRUE,FALSE),IF(AO387&lt;0.05,TRUE,FALSE)))</f>
        <v>0</v>
      </c>
      <c r="BA387" t="b">
        <f>IF(ISBLANK(AO387),"N/A",AO387&gt;0.05)</f>
        <v>1</v>
      </c>
      <c r="BB387" t="b">
        <f>IF(ISBLANK(AR387),"N/A",AND(IF(AP387&gt;0,TRUE,FALSE),IF(AR387&lt;0.05,TRUE,FALSE)))</f>
        <v>0</v>
      </c>
      <c r="BC387" t="b">
        <f>IF(ISBLANK(AR387),"N/A",AND(IF(AP387&lt;0,TRUE,FALSE),IF(AR387&lt;0.05,TRUE,FALSE)))</f>
        <v>0</v>
      </c>
      <c r="BD387" t="b">
        <f>IF(ISBLANK(AR387),"N/A",AR387&gt;0.05)</f>
        <v>1</v>
      </c>
    </row>
    <row r="388" spans="1:56" x14ac:dyDescent="0.25">
      <c r="A388" t="str">
        <f>INDEX('Country and Variable Crosswalk'!B:B, MATCH('Urban Science Awareness 2015'!B388, 'Country and Variable Crosswalk'!A:A, 0))</f>
        <v>GRC</v>
      </c>
      <c r="B388" s="1">
        <v>300</v>
      </c>
      <c r="C388" t="s">
        <v>203</v>
      </c>
      <c r="D388" t="str">
        <f>INDEX('Country and Variable Crosswalk'!P:P, MATCH('Urban Science Awareness 2015'!C388, 'Country and Variable Crosswalk'!O:O, 0))</f>
        <v>Extinction</v>
      </c>
      <c r="E388">
        <f>IF(AS388=TRUE, 1, 0)</f>
        <v>0</v>
      </c>
      <c r="F388">
        <f>IF(AT388=TRUE, 1, 0)</f>
        <v>0</v>
      </c>
      <c r="G388">
        <f>IF(AU388=TRUE, 1, 0)</f>
        <v>1</v>
      </c>
      <c r="H388">
        <f>IF(AV388=TRUE, 1, 0)</f>
        <v>0</v>
      </c>
      <c r="I388">
        <f>IF(AW388=TRUE, 1, 0)</f>
        <v>0</v>
      </c>
      <c r="J388">
        <f>IF(AX388=TRUE, 1, 0)</f>
        <v>1</v>
      </c>
      <c r="K388">
        <f>IF(AY388=TRUE, 1, 0)</f>
        <v>0</v>
      </c>
      <c r="L388">
        <f>IF(AZ388=TRUE, 1, 0)</f>
        <v>0</v>
      </c>
      <c r="M388">
        <f>IF(BA388=TRUE, 1, 0)</f>
        <v>1</v>
      </c>
      <c r="N388">
        <f>IF(BB388=TRUE, 1, 0)</f>
        <v>1</v>
      </c>
      <c r="O388">
        <f>IF(BC388=TRUE, 1, 0)</f>
        <v>0</v>
      </c>
      <c r="P388">
        <f>IF(BD388=TRUE, 1, 0)</f>
        <v>0</v>
      </c>
      <c r="Q388">
        <v>3.5692577963444738</v>
      </c>
      <c r="R388">
        <v>0.51358397061174088</v>
      </c>
      <c r="S388">
        <v>12.080044754776971</v>
      </c>
      <c r="T388">
        <v>0.76468604951156083</v>
      </c>
      <c r="U388">
        <v>35.993697230343102</v>
      </c>
      <c r="V388">
        <v>0.87078224138631977</v>
      </c>
      <c r="W388">
        <v>48.357000218535468</v>
      </c>
      <c r="X388">
        <v>1.000925602195291</v>
      </c>
      <c r="Y388">
        <v>2.5389346894651128</v>
      </c>
      <c r="Z388">
        <v>0.48706630852005117</v>
      </c>
      <c r="AA388">
        <v>10.03324682631489</v>
      </c>
      <c r="AB388">
        <v>0.83549474733001727</v>
      </c>
      <c r="AC388">
        <v>34.44727061013662</v>
      </c>
      <c r="AD388">
        <v>1.3487708376415846</v>
      </c>
      <c r="AE388">
        <v>52.980547874083371</v>
      </c>
      <c r="AF388">
        <v>1.3481246010917203</v>
      </c>
      <c r="AG388">
        <v>-1.030323106879361</v>
      </c>
      <c r="AH388">
        <v>0.7318246011527384</v>
      </c>
      <c r="AI388">
        <v>0.15916584241822201</v>
      </c>
      <c r="AJ388">
        <v>-2.0467979284620803</v>
      </c>
      <c r="AK388">
        <v>1.1855298507446181</v>
      </c>
      <c r="AL388">
        <v>8.426043453465186E-2</v>
      </c>
      <c r="AM388">
        <v>-1.546426620206482</v>
      </c>
      <c r="AN388">
        <v>1.6458759636165874</v>
      </c>
      <c r="AO388">
        <v>0.34743475937796925</v>
      </c>
      <c r="AP388">
        <v>4.6235476555479025</v>
      </c>
      <c r="AQ388">
        <v>1.7094355342139058</v>
      </c>
      <c r="AR388">
        <v>6.8361602764589035E-3</v>
      </c>
      <c r="AS388" t="b">
        <f>IF(ISBLANK(AI388),"N/A",AND(IF(AG388&gt;0,TRUE,FALSE),IF(AI388&lt;0.05,TRUE,FALSE)))</f>
        <v>0</v>
      </c>
      <c r="AT388" t="b">
        <f>IF(ISBLANK(AI388),"N/A",AND(IF(AG388&lt;0,TRUE,FALSE),IF(AI388&lt;0.05,TRUE,FALSE)))</f>
        <v>0</v>
      </c>
      <c r="AU388" t="b">
        <f>IF(ISBLANK(AI388),"N/A",AI388&gt;0.05)</f>
        <v>1</v>
      </c>
      <c r="AV388" t="b">
        <f>IF(ISBLANK(AL388),"N/A",AND(IF(AJ388&gt;0,TRUE,FALSE),IF(AL388&lt;0.05,TRUE,FALSE)))</f>
        <v>0</v>
      </c>
      <c r="AW388" t="b">
        <f>IF(ISBLANK(AL388),"N/A",AND(IF(AJ388&lt;0,TRUE,FALSE),IF(AL388&lt;0.05,TRUE,FALSE)))</f>
        <v>0</v>
      </c>
      <c r="AX388" t="b">
        <f>IF(ISBLANK(AL388),"N/A",AL388&gt;0.05)</f>
        <v>1</v>
      </c>
      <c r="AY388" t="b">
        <f>IF(ISBLANK(AO388),"N/A",AND(IF(AM388&gt;0,TRUE,FALSE),IF(AO388&lt;0.05,TRUE,FALSE)))</f>
        <v>0</v>
      </c>
      <c r="AZ388" t="b">
        <f>IF(ISBLANK(AO388),"N/A",AND(IF(AM388&lt;0,TRUE,FALSE),IF(AO388&lt;0.05,TRUE,FALSE)))</f>
        <v>0</v>
      </c>
      <c r="BA388" t="b">
        <f>IF(ISBLANK(AO388),"N/A",AO388&gt;0.05)</f>
        <v>1</v>
      </c>
      <c r="BB388" t="b">
        <f>IF(ISBLANK(AR388),"N/A",AND(IF(AP388&gt;0,TRUE,FALSE),IF(AR388&lt;0.05,TRUE,FALSE)))</f>
        <v>1</v>
      </c>
      <c r="BC388" t="b">
        <f>IF(ISBLANK(AR388),"N/A",AND(IF(AP388&lt;0,TRUE,FALSE),IF(AR388&lt;0.05,TRUE,FALSE)))</f>
        <v>0</v>
      </c>
      <c r="BD388" t="b">
        <f>IF(ISBLANK(AR388),"N/A",AR388&gt;0.05)</f>
        <v>0</v>
      </c>
    </row>
    <row r="389" spans="1:56" x14ac:dyDescent="0.25">
      <c r="A389" t="str">
        <f>INDEX('Country and Variable Crosswalk'!B:B, MATCH('Urban Science Awareness 2015'!B389, 'Country and Variable Crosswalk'!A:A, 0))</f>
        <v>HKG</v>
      </c>
      <c r="B389" s="1">
        <v>344</v>
      </c>
      <c r="C389" t="s">
        <v>203</v>
      </c>
      <c r="D389" t="str">
        <f>INDEX('Country and Variable Crosswalk'!P:P, MATCH('Urban Science Awareness 2015'!C389, 'Country and Variable Crosswalk'!O:O, 0))</f>
        <v>Extinction</v>
      </c>
      <c r="E389">
        <f>IF(AS389=TRUE, 1, 0)</f>
        <v>0</v>
      </c>
      <c r="F389">
        <f>IF(AT389=TRUE, 1, 0)</f>
        <v>0</v>
      </c>
      <c r="G389">
        <f>IF(AU389=TRUE, 1, 0)</f>
        <v>0</v>
      </c>
      <c r="H389">
        <f>IF(AV389=TRUE, 1, 0)</f>
        <v>0</v>
      </c>
      <c r="I389">
        <f>IF(AW389=TRUE, 1, 0)</f>
        <v>0</v>
      </c>
      <c r="J389">
        <f>IF(AX389=TRUE, 1, 0)</f>
        <v>0</v>
      </c>
      <c r="K389">
        <f>IF(AY389=TRUE, 1, 0)</f>
        <v>0</v>
      </c>
      <c r="L389">
        <f>IF(AZ389=TRUE, 1, 0)</f>
        <v>0</v>
      </c>
      <c r="M389">
        <f>IF(BA389=TRUE, 1, 0)</f>
        <v>0</v>
      </c>
      <c r="N389">
        <f>IF(BB389=TRUE, 1, 0)</f>
        <v>0</v>
      </c>
      <c r="O389">
        <f>IF(BC389=TRUE, 1, 0)</f>
        <v>0</v>
      </c>
      <c r="P389">
        <f>IF(BD389=TRUE, 1, 0)</f>
        <v>0</v>
      </c>
      <c r="Q389">
        <v>0</v>
      </c>
      <c r="S389">
        <v>0</v>
      </c>
      <c r="U389">
        <v>0</v>
      </c>
      <c r="W389">
        <v>0</v>
      </c>
      <c r="Y389">
        <v>2.7852900638317819</v>
      </c>
      <c r="Z389">
        <v>0.25215373508016442</v>
      </c>
      <c r="AA389">
        <v>10.49687598549365</v>
      </c>
      <c r="AB389">
        <v>0.46724526351174317</v>
      </c>
      <c r="AC389">
        <v>60.223965601939241</v>
      </c>
      <c r="AD389">
        <v>0.91492167279584868</v>
      </c>
      <c r="AE389">
        <v>26.493868348735329</v>
      </c>
      <c r="AF389">
        <v>0.85806923338478525</v>
      </c>
      <c r="AG389">
        <v>0</v>
      </c>
      <c r="AJ389">
        <v>0</v>
      </c>
      <c r="AM389">
        <v>0</v>
      </c>
      <c r="AP389">
        <v>0</v>
      </c>
      <c r="AS389" t="str">
        <f>IF(ISBLANK(AI389),"N/A",AND(IF(AG389&gt;0,TRUE,FALSE),IF(AI389&lt;0.05,TRUE,FALSE)))</f>
        <v>N/A</v>
      </c>
      <c r="AT389" t="str">
        <f>IF(ISBLANK(AI389),"N/A",AND(IF(AG389&lt;0,TRUE,FALSE),IF(AI389&lt;0.05,TRUE,FALSE)))</f>
        <v>N/A</v>
      </c>
      <c r="AU389" t="str">
        <f>IF(ISBLANK(AI389),"N/A",AI389&gt;0.05)</f>
        <v>N/A</v>
      </c>
      <c r="AV389" t="str">
        <f>IF(ISBLANK(AL389),"N/A",AND(IF(AJ389&gt;0,TRUE,FALSE),IF(AL389&lt;0.05,TRUE,FALSE)))</f>
        <v>N/A</v>
      </c>
      <c r="AW389" t="str">
        <f>IF(ISBLANK(AL389),"N/A",AND(IF(AJ389&lt;0,TRUE,FALSE),IF(AL389&lt;0.05,TRUE,FALSE)))</f>
        <v>N/A</v>
      </c>
      <c r="AX389" t="str">
        <f>IF(ISBLANK(AL389),"N/A",AL389&gt;0.05)</f>
        <v>N/A</v>
      </c>
      <c r="AY389" t="str">
        <f>IF(ISBLANK(AO389),"N/A",AND(IF(AM389&gt;0,TRUE,FALSE),IF(AO389&lt;0.05,TRUE,FALSE)))</f>
        <v>N/A</v>
      </c>
      <c r="AZ389" t="str">
        <f>IF(ISBLANK(AO389),"N/A",AND(IF(AM389&lt;0,TRUE,FALSE),IF(AO389&lt;0.05,TRUE,FALSE)))</f>
        <v>N/A</v>
      </c>
      <c r="BA389" t="str">
        <f>IF(ISBLANK(AO389),"N/A",AO389&gt;0.05)</f>
        <v>N/A</v>
      </c>
      <c r="BB389" t="str">
        <f>IF(ISBLANK(AR389),"N/A",AND(IF(AP389&gt;0,TRUE,FALSE),IF(AR389&lt;0.05,TRUE,FALSE)))</f>
        <v>N/A</v>
      </c>
      <c r="BC389" t="str">
        <f>IF(ISBLANK(AR389),"N/A",AND(IF(AP389&lt;0,TRUE,FALSE),IF(AR389&lt;0.05,TRUE,FALSE)))</f>
        <v>N/A</v>
      </c>
      <c r="BD389" t="str">
        <f>IF(ISBLANK(AR389),"N/A",AR389&gt;0.05)</f>
        <v>N/A</v>
      </c>
    </row>
    <row r="390" spans="1:56" x14ac:dyDescent="0.25">
      <c r="A390" t="str">
        <f>INDEX('Country and Variable Crosswalk'!B:B, MATCH('Urban Science Awareness 2015'!B390, 'Country and Variable Crosswalk'!A:A, 0))</f>
        <v>HUN</v>
      </c>
      <c r="B390" s="1">
        <v>348</v>
      </c>
      <c r="C390" t="s">
        <v>203</v>
      </c>
      <c r="D390" t="str">
        <f>INDEX('Country and Variable Crosswalk'!P:P, MATCH('Urban Science Awareness 2015'!C390, 'Country and Variable Crosswalk'!O:O, 0))</f>
        <v>Extinction</v>
      </c>
      <c r="E390">
        <f>IF(AS390=TRUE, 1, 0)</f>
        <v>0</v>
      </c>
      <c r="F390">
        <f>IF(AT390=TRUE, 1, 0)</f>
        <v>1</v>
      </c>
      <c r="G390">
        <f>IF(AU390=TRUE, 1, 0)</f>
        <v>0</v>
      </c>
      <c r="H390">
        <f>IF(AV390=TRUE, 1, 0)</f>
        <v>0</v>
      </c>
      <c r="I390">
        <f>IF(AW390=TRUE, 1, 0)</f>
        <v>0</v>
      </c>
      <c r="J390">
        <f>IF(AX390=TRUE, 1, 0)</f>
        <v>1</v>
      </c>
      <c r="K390">
        <f>IF(AY390=TRUE, 1, 0)</f>
        <v>0</v>
      </c>
      <c r="L390">
        <f>IF(AZ390=TRUE, 1, 0)</f>
        <v>0</v>
      </c>
      <c r="M390">
        <f>IF(BA390=TRUE, 1, 0)</f>
        <v>1</v>
      </c>
      <c r="N390">
        <f>IF(BB390=TRUE, 1, 0)</f>
        <v>1</v>
      </c>
      <c r="O390">
        <f>IF(BC390=TRUE, 1, 0)</f>
        <v>0</v>
      </c>
      <c r="P390">
        <f>IF(BD390=TRUE, 1, 0)</f>
        <v>0</v>
      </c>
      <c r="Q390">
        <v>4.0932832569115796</v>
      </c>
      <c r="R390">
        <v>0.54926986189757043</v>
      </c>
      <c r="S390">
        <v>15.910949707277901</v>
      </c>
      <c r="T390">
        <v>0.88169354166021707</v>
      </c>
      <c r="U390">
        <v>47.049303151119517</v>
      </c>
      <c r="V390">
        <v>0.98867496594423054</v>
      </c>
      <c r="W390">
        <v>32.946463884691013</v>
      </c>
      <c r="X390">
        <v>1.1602746861016409</v>
      </c>
      <c r="Y390">
        <v>2.2314886433015131</v>
      </c>
      <c r="Z390">
        <v>0.35319025450127278</v>
      </c>
      <c r="AA390">
        <v>13.42268290352628</v>
      </c>
      <c r="AB390">
        <v>0.92960099826793718</v>
      </c>
      <c r="AC390">
        <v>46.522648970184903</v>
      </c>
      <c r="AD390">
        <v>1.2999807585353611</v>
      </c>
      <c r="AE390">
        <v>37.823179482987292</v>
      </c>
      <c r="AF390">
        <v>1.5240799441628572</v>
      </c>
      <c r="AG390">
        <v>-1.8617946136100665</v>
      </c>
      <c r="AH390">
        <v>0.67690037600310049</v>
      </c>
      <c r="AI390">
        <v>5.9509723325935357E-3</v>
      </c>
      <c r="AJ390">
        <v>-2.4882668037516211</v>
      </c>
      <c r="AK390">
        <v>1.3140093226582241</v>
      </c>
      <c r="AL390">
        <v>5.8272184643683056E-2</v>
      </c>
      <c r="AM390">
        <v>-0.52665418093461369</v>
      </c>
      <c r="AN390">
        <v>1.6913079512972726</v>
      </c>
      <c r="AO390">
        <v>0.75550514478803521</v>
      </c>
      <c r="AP390">
        <v>4.8767155982962791</v>
      </c>
      <c r="AQ390">
        <v>2.0057258696803539</v>
      </c>
      <c r="AR390">
        <v>1.5040729568568998E-2</v>
      </c>
      <c r="AS390" t="b">
        <f>IF(ISBLANK(AI390),"N/A",AND(IF(AG390&gt;0,TRUE,FALSE),IF(AI390&lt;0.05,TRUE,FALSE)))</f>
        <v>0</v>
      </c>
      <c r="AT390" t="b">
        <f>IF(ISBLANK(AI390),"N/A",AND(IF(AG390&lt;0,TRUE,FALSE),IF(AI390&lt;0.05,TRUE,FALSE)))</f>
        <v>1</v>
      </c>
      <c r="AU390" t="b">
        <f>IF(ISBLANK(AI390),"N/A",AI390&gt;0.05)</f>
        <v>0</v>
      </c>
      <c r="AV390" t="b">
        <f>IF(ISBLANK(AL390),"N/A",AND(IF(AJ390&gt;0,TRUE,FALSE),IF(AL390&lt;0.05,TRUE,FALSE)))</f>
        <v>0</v>
      </c>
      <c r="AW390" t="b">
        <f>IF(ISBLANK(AL390),"N/A",AND(IF(AJ390&lt;0,TRUE,FALSE),IF(AL390&lt;0.05,TRUE,FALSE)))</f>
        <v>0</v>
      </c>
      <c r="AX390" t="b">
        <f>IF(ISBLANK(AL390),"N/A",AL390&gt;0.05)</f>
        <v>1</v>
      </c>
      <c r="AY390" t="b">
        <f>IF(ISBLANK(AO390),"N/A",AND(IF(AM390&gt;0,TRUE,FALSE),IF(AO390&lt;0.05,TRUE,FALSE)))</f>
        <v>0</v>
      </c>
      <c r="AZ390" t="b">
        <f>IF(ISBLANK(AO390),"N/A",AND(IF(AM390&lt;0,TRUE,FALSE),IF(AO390&lt;0.05,TRUE,FALSE)))</f>
        <v>0</v>
      </c>
      <c r="BA390" t="b">
        <f>IF(ISBLANK(AO390),"N/A",AO390&gt;0.05)</f>
        <v>1</v>
      </c>
      <c r="BB390" t="b">
        <f>IF(ISBLANK(AR390),"N/A",AND(IF(AP390&gt;0,TRUE,FALSE),IF(AR390&lt;0.05,TRUE,FALSE)))</f>
        <v>1</v>
      </c>
      <c r="BC390" t="b">
        <f>IF(ISBLANK(AR390),"N/A",AND(IF(AP390&lt;0,TRUE,FALSE),IF(AR390&lt;0.05,TRUE,FALSE)))</f>
        <v>0</v>
      </c>
      <c r="BD390" t="b">
        <f>IF(ISBLANK(AR390),"N/A",AR390&gt;0.05)</f>
        <v>0</v>
      </c>
    </row>
    <row r="391" spans="1:56" x14ac:dyDescent="0.25">
      <c r="A391" t="str">
        <f>INDEX('Country and Variable Crosswalk'!B:B, MATCH('Urban Science Awareness 2015'!B391, 'Country and Variable Crosswalk'!A:A, 0))</f>
        <v>ISL</v>
      </c>
      <c r="B391" s="1">
        <v>352</v>
      </c>
      <c r="C391" t="s">
        <v>203</v>
      </c>
      <c r="D391" t="str">
        <f>INDEX('Country and Variable Crosswalk'!P:P, MATCH('Urban Science Awareness 2015'!C391, 'Country and Variable Crosswalk'!O:O, 0))</f>
        <v>Extinction</v>
      </c>
      <c r="E391">
        <f>IF(AS391=TRUE, 1, 0)</f>
        <v>0</v>
      </c>
      <c r="F391">
        <f>IF(AT391=TRUE, 1, 0)</f>
        <v>0</v>
      </c>
      <c r="G391">
        <f>IF(AU391=TRUE, 1, 0)</f>
        <v>1</v>
      </c>
      <c r="H391">
        <f>IF(AV391=TRUE, 1, 0)</f>
        <v>0</v>
      </c>
      <c r="I391">
        <f>IF(AW391=TRUE, 1, 0)</f>
        <v>1</v>
      </c>
      <c r="J391">
        <f>IF(AX391=TRUE, 1, 0)</f>
        <v>0</v>
      </c>
      <c r="K391">
        <f>IF(AY391=TRUE, 1, 0)</f>
        <v>0</v>
      </c>
      <c r="L391">
        <f>IF(AZ391=TRUE, 1, 0)</f>
        <v>0</v>
      </c>
      <c r="M391">
        <f>IF(BA391=TRUE, 1, 0)</f>
        <v>1</v>
      </c>
      <c r="N391">
        <f>IF(BB391=TRUE, 1, 0)</f>
        <v>1</v>
      </c>
      <c r="O391">
        <f>IF(BC391=TRUE, 1, 0)</f>
        <v>0</v>
      </c>
      <c r="P391">
        <f>IF(BD391=TRUE, 1, 0)</f>
        <v>0</v>
      </c>
      <c r="Q391">
        <v>4.5125568700248158</v>
      </c>
      <c r="R391">
        <v>0.4408173936798474</v>
      </c>
      <c r="S391">
        <v>24.397572121344769</v>
      </c>
      <c r="T391">
        <v>0.90224262916641373</v>
      </c>
      <c r="U391">
        <v>43.735007768488593</v>
      </c>
      <c r="V391">
        <v>1.1510322582154675</v>
      </c>
      <c r="W391">
        <v>27.354863240141832</v>
      </c>
      <c r="X391">
        <v>0.8275396680877577</v>
      </c>
      <c r="Y391">
        <v>3.6151505246116531</v>
      </c>
      <c r="Z391">
        <v>0.5664883303157856</v>
      </c>
      <c r="AA391">
        <v>20.01613148067964</v>
      </c>
      <c r="AB391">
        <v>1.4690459258346924</v>
      </c>
      <c r="AC391">
        <v>42.289507972912801</v>
      </c>
      <c r="AD391">
        <v>1.4270007170807544</v>
      </c>
      <c r="AE391">
        <v>34.079210021795902</v>
      </c>
      <c r="AF391">
        <v>1.5375055180344148</v>
      </c>
      <c r="AG391">
        <v>-0.89740634541316266</v>
      </c>
      <c r="AH391">
        <v>0.74345078048644575</v>
      </c>
      <c r="AI391">
        <v>0.2274004157701672</v>
      </c>
      <c r="AJ391">
        <v>-4.3814406406651294</v>
      </c>
      <c r="AK391">
        <v>1.7086564443641346</v>
      </c>
      <c r="AL391">
        <v>1.0339583796784029E-2</v>
      </c>
      <c r="AM391">
        <v>-1.4454997955757918</v>
      </c>
      <c r="AN391">
        <v>1.9053303828829027</v>
      </c>
      <c r="AO391">
        <v>0.44805539055082594</v>
      </c>
      <c r="AP391">
        <v>6.7243467816540701</v>
      </c>
      <c r="AQ391">
        <v>1.8532818056875004</v>
      </c>
      <c r="AR391">
        <v>2.8524332032111476E-4</v>
      </c>
      <c r="AS391" t="b">
        <f>IF(ISBLANK(AI391),"N/A",AND(IF(AG391&gt;0,TRUE,FALSE),IF(AI391&lt;0.05,TRUE,FALSE)))</f>
        <v>0</v>
      </c>
      <c r="AT391" t="b">
        <f>IF(ISBLANK(AI391),"N/A",AND(IF(AG391&lt;0,TRUE,FALSE),IF(AI391&lt;0.05,TRUE,FALSE)))</f>
        <v>0</v>
      </c>
      <c r="AU391" t="b">
        <f>IF(ISBLANK(AI391),"N/A",AI391&gt;0.05)</f>
        <v>1</v>
      </c>
      <c r="AV391" t="b">
        <f>IF(ISBLANK(AL391),"N/A",AND(IF(AJ391&gt;0,TRUE,FALSE),IF(AL391&lt;0.05,TRUE,FALSE)))</f>
        <v>0</v>
      </c>
      <c r="AW391" t="b">
        <f>IF(ISBLANK(AL391),"N/A",AND(IF(AJ391&lt;0,TRUE,FALSE),IF(AL391&lt;0.05,TRUE,FALSE)))</f>
        <v>1</v>
      </c>
      <c r="AX391" t="b">
        <f>IF(ISBLANK(AL391),"N/A",AL391&gt;0.05)</f>
        <v>0</v>
      </c>
      <c r="AY391" t="b">
        <f>IF(ISBLANK(AO391),"N/A",AND(IF(AM391&gt;0,TRUE,FALSE),IF(AO391&lt;0.05,TRUE,FALSE)))</f>
        <v>0</v>
      </c>
      <c r="AZ391" t="b">
        <f>IF(ISBLANK(AO391),"N/A",AND(IF(AM391&lt;0,TRUE,FALSE),IF(AO391&lt;0.05,TRUE,FALSE)))</f>
        <v>0</v>
      </c>
      <c r="BA391" t="b">
        <f>IF(ISBLANK(AO391),"N/A",AO391&gt;0.05)</f>
        <v>1</v>
      </c>
      <c r="BB391" t="b">
        <f>IF(ISBLANK(AR391),"N/A",AND(IF(AP391&gt;0,TRUE,FALSE),IF(AR391&lt;0.05,TRUE,FALSE)))</f>
        <v>1</v>
      </c>
      <c r="BC391" t="b">
        <f>IF(ISBLANK(AR391),"N/A",AND(IF(AP391&lt;0,TRUE,FALSE),IF(AR391&lt;0.05,TRUE,FALSE)))</f>
        <v>0</v>
      </c>
      <c r="BD391" t="b">
        <f>IF(ISBLANK(AR391),"N/A",AR391&gt;0.05)</f>
        <v>0</v>
      </c>
    </row>
    <row r="392" spans="1:56" x14ac:dyDescent="0.25">
      <c r="A392" t="str">
        <f>INDEX('Country and Variable Crosswalk'!B:B, MATCH('Urban Science Awareness 2015'!B392, 'Country and Variable Crosswalk'!A:A, 0))</f>
        <v>IDN</v>
      </c>
      <c r="B392" s="1">
        <v>360</v>
      </c>
      <c r="C392" t="s">
        <v>203</v>
      </c>
      <c r="D392" t="str">
        <f>INDEX('Country and Variable Crosswalk'!P:P, MATCH('Urban Science Awareness 2015'!C392, 'Country and Variable Crosswalk'!O:O, 0))</f>
        <v>Extinction</v>
      </c>
      <c r="E392">
        <f>IF(AS392=TRUE, 1, 0)</f>
        <v>0</v>
      </c>
      <c r="F392">
        <f>IF(AT392=TRUE, 1, 0)</f>
        <v>0</v>
      </c>
      <c r="G392">
        <f>IF(AU392=TRUE, 1, 0)</f>
        <v>0</v>
      </c>
      <c r="H392">
        <f>IF(AV392=TRUE, 1, 0)</f>
        <v>0</v>
      </c>
      <c r="I392">
        <f>IF(AW392=TRUE, 1, 0)</f>
        <v>1</v>
      </c>
      <c r="J392">
        <f>IF(AX392=TRUE, 1, 0)</f>
        <v>0</v>
      </c>
      <c r="K392">
        <f>IF(AY392=TRUE, 1, 0)</f>
        <v>1</v>
      </c>
      <c r="L392">
        <f>IF(AZ392=TRUE, 1, 0)</f>
        <v>0</v>
      </c>
      <c r="M392">
        <f>IF(BA392=TRUE, 1, 0)</f>
        <v>0</v>
      </c>
      <c r="N392">
        <f>IF(BB392=TRUE, 1, 0)</f>
        <v>1</v>
      </c>
      <c r="O392">
        <f>IF(BC392=TRUE, 1, 0)</f>
        <v>0</v>
      </c>
      <c r="P392">
        <f>IF(BD392=TRUE, 1, 0)</f>
        <v>0</v>
      </c>
      <c r="Q392">
        <v>5.2692141808320558</v>
      </c>
      <c r="R392">
        <v>0.41267067391722495</v>
      </c>
      <c r="S392">
        <v>32.356759124980933</v>
      </c>
      <c r="T392">
        <v>1.299885834502728</v>
      </c>
      <c r="U392">
        <v>41.270301814809933</v>
      </c>
      <c r="V392">
        <v>1.0922158557637387</v>
      </c>
      <c r="W392">
        <v>21.103724879377079</v>
      </c>
      <c r="X392">
        <v>0.94681040275557515</v>
      </c>
      <c r="Y392">
        <v>0</v>
      </c>
      <c r="AA392">
        <v>21.65198320670741</v>
      </c>
      <c r="AB392">
        <v>2.8550444886618012</v>
      </c>
      <c r="AC392">
        <v>48.303401731289192</v>
      </c>
      <c r="AD392">
        <v>2.0362700123402009</v>
      </c>
      <c r="AE392">
        <v>28.013387213271411</v>
      </c>
      <c r="AF392">
        <v>2.3961165816373837</v>
      </c>
      <c r="AG392">
        <v>0</v>
      </c>
      <c r="AJ392">
        <v>-10.704775918273523</v>
      </c>
      <c r="AK392">
        <v>3.2416961819227712</v>
      </c>
      <c r="AL392">
        <v>9.5924707236642263E-4</v>
      </c>
      <c r="AM392">
        <v>7.0330999164792587</v>
      </c>
      <c r="AN392">
        <v>2.4665868621238527</v>
      </c>
      <c r="AO392">
        <v>4.353416158186795E-3</v>
      </c>
      <c r="AP392">
        <v>6.9096623338943317</v>
      </c>
      <c r="AQ392">
        <v>2.6859503120212023</v>
      </c>
      <c r="AR392">
        <v>1.0096096634055918E-2</v>
      </c>
      <c r="AS392" t="str">
        <f>IF(ISBLANK(AI392),"N/A",AND(IF(AG392&gt;0,TRUE,FALSE),IF(AI392&lt;0.05,TRUE,FALSE)))</f>
        <v>N/A</v>
      </c>
      <c r="AT392" t="str">
        <f>IF(ISBLANK(AI392),"N/A",AND(IF(AG392&lt;0,TRUE,FALSE),IF(AI392&lt;0.05,TRUE,FALSE)))</f>
        <v>N/A</v>
      </c>
      <c r="AU392" t="str">
        <f>IF(ISBLANK(AI392),"N/A",AI392&gt;0.05)</f>
        <v>N/A</v>
      </c>
      <c r="AV392" t="b">
        <f>IF(ISBLANK(AL392),"N/A",AND(IF(AJ392&gt;0,TRUE,FALSE),IF(AL392&lt;0.05,TRUE,FALSE)))</f>
        <v>0</v>
      </c>
      <c r="AW392" t="b">
        <f>IF(ISBLANK(AL392),"N/A",AND(IF(AJ392&lt;0,TRUE,FALSE),IF(AL392&lt;0.05,TRUE,FALSE)))</f>
        <v>1</v>
      </c>
      <c r="AX392" t="b">
        <f>IF(ISBLANK(AL392),"N/A",AL392&gt;0.05)</f>
        <v>0</v>
      </c>
      <c r="AY392" t="b">
        <f>IF(ISBLANK(AO392),"N/A",AND(IF(AM392&gt;0,TRUE,FALSE),IF(AO392&lt;0.05,TRUE,FALSE)))</f>
        <v>1</v>
      </c>
      <c r="AZ392" t="b">
        <f>IF(ISBLANK(AO392),"N/A",AND(IF(AM392&lt;0,TRUE,FALSE),IF(AO392&lt;0.05,TRUE,FALSE)))</f>
        <v>0</v>
      </c>
      <c r="BA392" t="b">
        <f>IF(ISBLANK(AO392),"N/A",AO392&gt;0.05)</f>
        <v>0</v>
      </c>
      <c r="BB392" t="b">
        <f>IF(ISBLANK(AR392),"N/A",AND(IF(AP392&gt;0,TRUE,FALSE),IF(AR392&lt;0.05,TRUE,FALSE)))</f>
        <v>1</v>
      </c>
      <c r="BC392" t="b">
        <f>IF(ISBLANK(AR392),"N/A",AND(IF(AP392&lt;0,TRUE,FALSE),IF(AR392&lt;0.05,TRUE,FALSE)))</f>
        <v>0</v>
      </c>
      <c r="BD392" t="b">
        <f>IF(ISBLANK(AR392),"N/A",AR392&gt;0.05)</f>
        <v>0</v>
      </c>
    </row>
    <row r="393" spans="1:56" x14ac:dyDescent="0.25">
      <c r="A393" t="str">
        <f>INDEX('Country and Variable Crosswalk'!B:B, MATCH('Urban Science Awareness 2015'!B393, 'Country and Variable Crosswalk'!A:A, 0))</f>
        <v>IRL</v>
      </c>
      <c r="B393" s="1">
        <v>372</v>
      </c>
      <c r="C393" t="s">
        <v>203</v>
      </c>
      <c r="D393" t="str">
        <f>INDEX('Country and Variable Crosswalk'!P:P, MATCH('Urban Science Awareness 2015'!C393, 'Country and Variable Crosswalk'!O:O, 0))</f>
        <v>Extinction</v>
      </c>
      <c r="E393">
        <f>IF(AS393=TRUE, 1, 0)</f>
        <v>0</v>
      </c>
      <c r="F393">
        <f>IF(AT393=TRUE, 1, 0)</f>
        <v>0</v>
      </c>
      <c r="G393">
        <f>IF(AU393=TRUE, 1, 0)</f>
        <v>1</v>
      </c>
      <c r="H393">
        <f>IF(AV393=TRUE, 1, 0)</f>
        <v>0</v>
      </c>
      <c r="I393">
        <f>IF(AW393=TRUE, 1, 0)</f>
        <v>0</v>
      </c>
      <c r="J393">
        <f>IF(AX393=TRUE, 1, 0)</f>
        <v>1</v>
      </c>
      <c r="K393">
        <f>IF(AY393=TRUE, 1, 0)</f>
        <v>0</v>
      </c>
      <c r="L393">
        <f>IF(AZ393=TRUE, 1, 0)</f>
        <v>0</v>
      </c>
      <c r="M393">
        <f>IF(BA393=TRUE, 1, 0)</f>
        <v>1</v>
      </c>
      <c r="N393">
        <f>IF(BB393=TRUE, 1, 0)</f>
        <v>0</v>
      </c>
      <c r="O393">
        <f>IF(BC393=TRUE, 1, 0)</f>
        <v>0</v>
      </c>
      <c r="P393">
        <f>IF(BD393=TRUE, 1, 0)</f>
        <v>1</v>
      </c>
      <c r="Q393">
        <v>2.9488347222622449</v>
      </c>
      <c r="R393">
        <v>0.29781370889494918</v>
      </c>
      <c r="S393">
        <v>16.561200189401731</v>
      </c>
      <c r="T393">
        <v>0.65860956027620521</v>
      </c>
      <c r="U393">
        <v>40.918837140739001</v>
      </c>
      <c r="V393">
        <v>0.94474566575602503</v>
      </c>
      <c r="W393">
        <v>39.57112794759702</v>
      </c>
      <c r="X393">
        <v>0.85491921335331855</v>
      </c>
      <c r="Y393">
        <v>2.7715781684282619</v>
      </c>
      <c r="Z393">
        <v>0.50327041294608976</v>
      </c>
      <c r="AA393">
        <v>16.128490338782051</v>
      </c>
      <c r="AB393">
        <v>0.85760645595556473</v>
      </c>
      <c r="AC393">
        <v>40.940773879839639</v>
      </c>
      <c r="AD393">
        <v>1.1508225597237542</v>
      </c>
      <c r="AE393">
        <v>40.15915761295004</v>
      </c>
      <c r="AF393">
        <v>1.3760314223854444</v>
      </c>
      <c r="AG393">
        <v>-0.17725655383398298</v>
      </c>
      <c r="AH393">
        <v>0.55183233436322576</v>
      </c>
      <c r="AI393">
        <v>0.74804783563079835</v>
      </c>
      <c r="AJ393">
        <v>-0.43270985061968048</v>
      </c>
      <c r="AK393">
        <v>1.1287598984534688</v>
      </c>
      <c r="AL393">
        <v>0.70146043937524616</v>
      </c>
      <c r="AM393">
        <v>2.1936739100638647E-2</v>
      </c>
      <c r="AN393">
        <v>1.3932711103466122</v>
      </c>
      <c r="AO393">
        <v>0.9874380067305355</v>
      </c>
      <c r="AP393">
        <v>0.58802966535301948</v>
      </c>
      <c r="AQ393">
        <v>1.6139138147766481</v>
      </c>
      <c r="AR393">
        <v>0.71559659010082399</v>
      </c>
      <c r="AS393" t="b">
        <f>IF(ISBLANK(AI393),"N/A",AND(IF(AG393&gt;0,TRUE,FALSE),IF(AI393&lt;0.05,TRUE,FALSE)))</f>
        <v>0</v>
      </c>
      <c r="AT393" t="b">
        <f>IF(ISBLANK(AI393),"N/A",AND(IF(AG393&lt;0,TRUE,FALSE),IF(AI393&lt;0.05,TRUE,FALSE)))</f>
        <v>0</v>
      </c>
      <c r="AU393" t="b">
        <f>IF(ISBLANK(AI393),"N/A",AI393&gt;0.05)</f>
        <v>1</v>
      </c>
      <c r="AV393" t="b">
        <f>IF(ISBLANK(AL393),"N/A",AND(IF(AJ393&gt;0,TRUE,FALSE),IF(AL393&lt;0.05,TRUE,FALSE)))</f>
        <v>0</v>
      </c>
      <c r="AW393" t="b">
        <f>IF(ISBLANK(AL393),"N/A",AND(IF(AJ393&lt;0,TRUE,FALSE),IF(AL393&lt;0.05,TRUE,FALSE)))</f>
        <v>0</v>
      </c>
      <c r="AX393" t="b">
        <f>IF(ISBLANK(AL393),"N/A",AL393&gt;0.05)</f>
        <v>1</v>
      </c>
      <c r="AY393" t="b">
        <f>IF(ISBLANK(AO393),"N/A",AND(IF(AM393&gt;0,TRUE,FALSE),IF(AO393&lt;0.05,TRUE,FALSE)))</f>
        <v>0</v>
      </c>
      <c r="AZ393" t="b">
        <f>IF(ISBLANK(AO393),"N/A",AND(IF(AM393&lt;0,TRUE,FALSE),IF(AO393&lt;0.05,TRUE,FALSE)))</f>
        <v>0</v>
      </c>
      <c r="BA393" t="b">
        <f>IF(ISBLANK(AO393),"N/A",AO393&gt;0.05)</f>
        <v>1</v>
      </c>
      <c r="BB393" t="b">
        <f>IF(ISBLANK(AR393),"N/A",AND(IF(AP393&gt;0,TRUE,FALSE),IF(AR393&lt;0.05,TRUE,FALSE)))</f>
        <v>0</v>
      </c>
      <c r="BC393" t="b">
        <f>IF(ISBLANK(AR393),"N/A",AND(IF(AP393&lt;0,TRUE,FALSE),IF(AR393&lt;0.05,TRUE,FALSE)))</f>
        <v>0</v>
      </c>
      <c r="BD393" t="b">
        <f>IF(ISBLANK(AR393),"N/A",AR393&gt;0.05)</f>
        <v>1</v>
      </c>
    </row>
    <row r="394" spans="1:56" x14ac:dyDescent="0.25">
      <c r="A394" t="str">
        <f>INDEX('Country and Variable Crosswalk'!B:B, MATCH('Urban Science Awareness 2015'!B394, 'Country and Variable Crosswalk'!A:A, 0))</f>
        <v>ISR</v>
      </c>
      <c r="B394" s="1">
        <v>376</v>
      </c>
      <c r="C394" t="s">
        <v>203</v>
      </c>
      <c r="D394" t="str">
        <f>INDEX('Country and Variable Crosswalk'!P:P, MATCH('Urban Science Awareness 2015'!C394, 'Country and Variable Crosswalk'!O:O, 0))</f>
        <v>Extinction</v>
      </c>
      <c r="E394">
        <f>IF(AS394=TRUE, 1, 0)</f>
        <v>0</v>
      </c>
      <c r="F394">
        <f>IF(AT394=TRUE, 1, 0)</f>
        <v>0</v>
      </c>
      <c r="G394">
        <f>IF(AU394=TRUE, 1, 0)</f>
        <v>1</v>
      </c>
      <c r="H394">
        <f>IF(AV394=TRUE, 1, 0)</f>
        <v>0</v>
      </c>
      <c r="I394">
        <f>IF(AW394=TRUE, 1, 0)</f>
        <v>0</v>
      </c>
      <c r="J394">
        <f>IF(AX394=TRUE, 1, 0)</f>
        <v>1</v>
      </c>
      <c r="K394">
        <f>IF(AY394=TRUE, 1, 0)</f>
        <v>1</v>
      </c>
      <c r="L394">
        <f>IF(AZ394=TRUE, 1, 0)</f>
        <v>0</v>
      </c>
      <c r="M394">
        <f>IF(BA394=TRUE, 1, 0)</f>
        <v>0</v>
      </c>
      <c r="N394">
        <f>IF(BB394=TRUE, 1, 0)</f>
        <v>0</v>
      </c>
      <c r="O394">
        <f>IF(BC394=TRUE, 1, 0)</f>
        <v>1</v>
      </c>
      <c r="P394">
        <f>IF(BD394=TRUE, 1, 0)</f>
        <v>0</v>
      </c>
      <c r="Q394">
        <v>7.1881332129324651</v>
      </c>
      <c r="R394">
        <v>0.62027558883259704</v>
      </c>
      <c r="S394">
        <v>19.147263891832502</v>
      </c>
      <c r="T394">
        <v>0.66320823377512472</v>
      </c>
      <c r="U394">
        <v>37.271765519515263</v>
      </c>
      <c r="V394">
        <v>0.76366220474439428</v>
      </c>
      <c r="W394">
        <v>36.392837375719793</v>
      </c>
      <c r="X394">
        <v>0.99523728489406893</v>
      </c>
      <c r="Y394">
        <v>8.6698592334200377</v>
      </c>
      <c r="Z394">
        <v>1.0134257002711609</v>
      </c>
      <c r="AA394">
        <v>18.60462475169723</v>
      </c>
      <c r="AB394">
        <v>0.83179132493017316</v>
      </c>
      <c r="AC394">
        <v>40.110226547681023</v>
      </c>
      <c r="AD394">
        <v>1.1359545742680544</v>
      </c>
      <c r="AE394">
        <v>32.615289467201713</v>
      </c>
      <c r="AF394">
        <v>1.2223567710743428</v>
      </c>
      <c r="AG394">
        <v>1.4817260204875726</v>
      </c>
      <c r="AH394">
        <v>1.2426419870286141</v>
      </c>
      <c r="AI394">
        <v>0.23310453014182225</v>
      </c>
      <c r="AJ394">
        <v>-0.5426391401352717</v>
      </c>
      <c r="AK394">
        <v>1.0786798057989793</v>
      </c>
      <c r="AL394">
        <v>0.61492308109608396</v>
      </c>
      <c r="AM394">
        <v>2.8384610281657601</v>
      </c>
      <c r="AN394">
        <v>1.3730785711045888</v>
      </c>
      <c r="AO394">
        <v>3.8713048154831634E-2</v>
      </c>
      <c r="AP394">
        <v>-3.7775479085180805</v>
      </c>
      <c r="AQ394">
        <v>1.654369886493698</v>
      </c>
      <c r="AR394">
        <v>2.240825055596854E-2</v>
      </c>
      <c r="AS394" t="b">
        <f>IF(ISBLANK(AI394),"N/A",AND(IF(AG394&gt;0,TRUE,FALSE),IF(AI394&lt;0.05,TRUE,FALSE)))</f>
        <v>0</v>
      </c>
      <c r="AT394" t="b">
        <f>IF(ISBLANK(AI394),"N/A",AND(IF(AG394&lt;0,TRUE,FALSE),IF(AI394&lt;0.05,TRUE,FALSE)))</f>
        <v>0</v>
      </c>
      <c r="AU394" t="b">
        <f>IF(ISBLANK(AI394),"N/A",AI394&gt;0.05)</f>
        <v>1</v>
      </c>
      <c r="AV394" t="b">
        <f>IF(ISBLANK(AL394),"N/A",AND(IF(AJ394&gt;0,TRUE,FALSE),IF(AL394&lt;0.05,TRUE,FALSE)))</f>
        <v>0</v>
      </c>
      <c r="AW394" t="b">
        <f>IF(ISBLANK(AL394),"N/A",AND(IF(AJ394&lt;0,TRUE,FALSE),IF(AL394&lt;0.05,TRUE,FALSE)))</f>
        <v>0</v>
      </c>
      <c r="AX394" t="b">
        <f>IF(ISBLANK(AL394),"N/A",AL394&gt;0.05)</f>
        <v>1</v>
      </c>
      <c r="AY394" t="b">
        <f>IF(ISBLANK(AO394),"N/A",AND(IF(AM394&gt;0,TRUE,FALSE),IF(AO394&lt;0.05,TRUE,FALSE)))</f>
        <v>1</v>
      </c>
      <c r="AZ394" t="b">
        <f>IF(ISBLANK(AO394),"N/A",AND(IF(AM394&lt;0,TRUE,FALSE),IF(AO394&lt;0.05,TRUE,FALSE)))</f>
        <v>0</v>
      </c>
      <c r="BA394" t="b">
        <f>IF(ISBLANK(AO394),"N/A",AO394&gt;0.05)</f>
        <v>0</v>
      </c>
      <c r="BB394" t="b">
        <f>IF(ISBLANK(AR394),"N/A",AND(IF(AP394&gt;0,TRUE,FALSE),IF(AR394&lt;0.05,TRUE,FALSE)))</f>
        <v>0</v>
      </c>
      <c r="BC394" t="b">
        <f>IF(ISBLANK(AR394),"N/A",AND(IF(AP394&lt;0,TRUE,FALSE),IF(AR394&lt;0.05,TRUE,FALSE)))</f>
        <v>1</v>
      </c>
      <c r="BD394" t="b">
        <f>IF(ISBLANK(AR394),"N/A",AR394&gt;0.05)</f>
        <v>0</v>
      </c>
    </row>
    <row r="395" spans="1:56" x14ac:dyDescent="0.25">
      <c r="A395" t="str">
        <f>INDEX('Country and Variable Crosswalk'!B:B, MATCH('Urban Science Awareness 2015'!B395, 'Country and Variable Crosswalk'!A:A, 0))</f>
        <v>ITA</v>
      </c>
      <c r="B395" s="1">
        <v>380</v>
      </c>
      <c r="C395" t="s">
        <v>203</v>
      </c>
      <c r="D395" t="str">
        <f>INDEX('Country and Variable Crosswalk'!P:P, MATCH('Urban Science Awareness 2015'!C395, 'Country and Variable Crosswalk'!O:O, 0))</f>
        <v>Extinction</v>
      </c>
      <c r="E395">
        <f>IF(AS395=TRUE, 1, 0)</f>
        <v>0</v>
      </c>
      <c r="F395">
        <f>IF(AT395=TRUE, 1, 0)</f>
        <v>0</v>
      </c>
      <c r="G395">
        <f>IF(AU395=TRUE, 1, 0)</f>
        <v>1</v>
      </c>
      <c r="H395">
        <f>IF(AV395=TRUE, 1, 0)</f>
        <v>0</v>
      </c>
      <c r="I395">
        <f>IF(AW395=TRUE, 1, 0)</f>
        <v>0</v>
      </c>
      <c r="J395">
        <f>IF(AX395=TRUE, 1, 0)</f>
        <v>1</v>
      </c>
      <c r="K395">
        <f>IF(AY395=TRUE, 1, 0)</f>
        <v>0</v>
      </c>
      <c r="L395">
        <f>IF(AZ395=TRUE, 1, 0)</f>
        <v>0</v>
      </c>
      <c r="M395">
        <f>IF(BA395=TRUE, 1, 0)</f>
        <v>1</v>
      </c>
      <c r="N395">
        <f>IF(BB395=TRUE, 1, 0)</f>
        <v>0</v>
      </c>
      <c r="O395">
        <f>IF(BC395=TRUE, 1, 0)</f>
        <v>0</v>
      </c>
      <c r="P395">
        <f>IF(BD395=TRUE, 1, 0)</f>
        <v>1</v>
      </c>
      <c r="Q395">
        <v>3.9734892011219851</v>
      </c>
      <c r="R395">
        <v>0.39600910361875824</v>
      </c>
      <c r="S395">
        <v>21.831899776675311</v>
      </c>
      <c r="T395">
        <v>0.79407658096517586</v>
      </c>
      <c r="U395">
        <v>50.374781178701667</v>
      </c>
      <c r="V395">
        <v>1.0813266961988726</v>
      </c>
      <c r="W395">
        <v>23.819829843501029</v>
      </c>
      <c r="X395">
        <v>0.69330182131155771</v>
      </c>
      <c r="Y395">
        <v>3.0976068922672608</v>
      </c>
      <c r="Z395">
        <v>0.43087906781854668</v>
      </c>
      <c r="AA395">
        <v>21.22915848791175</v>
      </c>
      <c r="AB395">
        <v>1.0854616014911707</v>
      </c>
      <c r="AC395">
        <v>49.622179784780727</v>
      </c>
      <c r="AD395">
        <v>1.3272870141969655</v>
      </c>
      <c r="AE395">
        <v>26.051054835040279</v>
      </c>
      <c r="AF395">
        <v>1.4549150899167151</v>
      </c>
      <c r="AG395">
        <v>-0.87588230885472429</v>
      </c>
      <c r="AH395">
        <v>0.57030119454308392</v>
      </c>
      <c r="AI395">
        <v>0.12458153157580858</v>
      </c>
      <c r="AJ395">
        <v>-0.60274128876356059</v>
      </c>
      <c r="AK395">
        <v>1.2633888542000795</v>
      </c>
      <c r="AL395">
        <v>0.63330305116909913</v>
      </c>
      <c r="AM395">
        <v>-0.75260139392094061</v>
      </c>
      <c r="AN395">
        <v>1.6139988310896647</v>
      </c>
      <c r="AO395">
        <v>0.64100355506096873</v>
      </c>
      <c r="AP395">
        <v>2.2312249915392499</v>
      </c>
      <c r="AQ395">
        <v>1.5607310287343865</v>
      </c>
      <c r="AR395">
        <v>0.15283113558894112</v>
      </c>
      <c r="AS395" t="b">
        <f>IF(ISBLANK(AI395),"N/A",AND(IF(AG395&gt;0,TRUE,FALSE),IF(AI395&lt;0.05,TRUE,FALSE)))</f>
        <v>0</v>
      </c>
      <c r="AT395" t="b">
        <f>IF(ISBLANK(AI395),"N/A",AND(IF(AG395&lt;0,TRUE,FALSE),IF(AI395&lt;0.05,TRUE,FALSE)))</f>
        <v>0</v>
      </c>
      <c r="AU395" t="b">
        <f>IF(ISBLANK(AI395),"N/A",AI395&gt;0.05)</f>
        <v>1</v>
      </c>
      <c r="AV395" t="b">
        <f>IF(ISBLANK(AL395),"N/A",AND(IF(AJ395&gt;0,TRUE,FALSE),IF(AL395&lt;0.05,TRUE,FALSE)))</f>
        <v>0</v>
      </c>
      <c r="AW395" t="b">
        <f>IF(ISBLANK(AL395),"N/A",AND(IF(AJ395&lt;0,TRUE,FALSE),IF(AL395&lt;0.05,TRUE,FALSE)))</f>
        <v>0</v>
      </c>
      <c r="AX395" t="b">
        <f>IF(ISBLANK(AL395),"N/A",AL395&gt;0.05)</f>
        <v>1</v>
      </c>
      <c r="AY395" t="b">
        <f>IF(ISBLANK(AO395),"N/A",AND(IF(AM395&gt;0,TRUE,FALSE),IF(AO395&lt;0.05,TRUE,FALSE)))</f>
        <v>0</v>
      </c>
      <c r="AZ395" t="b">
        <f>IF(ISBLANK(AO395),"N/A",AND(IF(AM395&lt;0,TRUE,FALSE),IF(AO395&lt;0.05,TRUE,FALSE)))</f>
        <v>0</v>
      </c>
      <c r="BA395" t="b">
        <f>IF(ISBLANK(AO395),"N/A",AO395&gt;0.05)</f>
        <v>1</v>
      </c>
      <c r="BB395" t="b">
        <f>IF(ISBLANK(AR395),"N/A",AND(IF(AP395&gt;0,TRUE,FALSE),IF(AR395&lt;0.05,TRUE,FALSE)))</f>
        <v>0</v>
      </c>
      <c r="BC395" t="b">
        <f>IF(ISBLANK(AR395),"N/A",AND(IF(AP395&lt;0,TRUE,FALSE),IF(AR395&lt;0.05,TRUE,FALSE)))</f>
        <v>0</v>
      </c>
      <c r="BD395" t="b">
        <f>IF(ISBLANK(AR395),"N/A",AR395&gt;0.05)</f>
        <v>1</v>
      </c>
    </row>
    <row r="396" spans="1:56" x14ac:dyDescent="0.25">
      <c r="A396" t="str">
        <f>INDEX('Country and Variable Crosswalk'!B:B, MATCH('Urban Science Awareness 2015'!B396, 'Country and Variable Crosswalk'!A:A, 0))</f>
        <v>JPN</v>
      </c>
      <c r="B396" s="1">
        <v>392</v>
      </c>
      <c r="C396" t="s">
        <v>203</v>
      </c>
      <c r="D396" t="str">
        <f>INDEX('Country and Variable Crosswalk'!P:P, MATCH('Urban Science Awareness 2015'!C396, 'Country and Variable Crosswalk'!O:O, 0))</f>
        <v>Extinction</v>
      </c>
      <c r="E396">
        <f>IF(AS396=TRUE, 1, 0)</f>
        <v>0</v>
      </c>
      <c r="F396">
        <f>IF(AT396=TRUE, 1, 0)</f>
        <v>0</v>
      </c>
      <c r="G396">
        <f>IF(AU396=TRUE, 1, 0)</f>
        <v>1</v>
      </c>
      <c r="H396">
        <f>IF(AV396=TRUE, 1, 0)</f>
        <v>0</v>
      </c>
      <c r="I396">
        <f>IF(AW396=TRUE, 1, 0)</f>
        <v>0</v>
      </c>
      <c r="J396">
        <f>IF(AX396=TRUE, 1, 0)</f>
        <v>1</v>
      </c>
      <c r="K396">
        <f>IF(AY396=TRUE, 1, 0)</f>
        <v>0</v>
      </c>
      <c r="L396">
        <f>IF(AZ396=TRUE, 1, 0)</f>
        <v>0</v>
      </c>
      <c r="M396">
        <f>IF(BA396=TRUE, 1, 0)</f>
        <v>1</v>
      </c>
      <c r="N396">
        <f>IF(BB396=TRUE, 1, 0)</f>
        <v>0</v>
      </c>
      <c r="O396">
        <f>IF(BC396=TRUE, 1, 0)</f>
        <v>0</v>
      </c>
      <c r="P396">
        <f>IF(BD396=TRUE, 1, 0)</f>
        <v>1</v>
      </c>
      <c r="Q396">
        <v>4.1440812636649271</v>
      </c>
      <c r="R396">
        <v>0.64791030157091634</v>
      </c>
      <c r="S396">
        <v>35.93419082658486</v>
      </c>
      <c r="T396">
        <v>1.6925676074224338</v>
      </c>
      <c r="U396">
        <v>50.240866580122272</v>
      </c>
      <c r="V396">
        <v>1.7240516881400132</v>
      </c>
      <c r="W396">
        <v>9.6808613296279447</v>
      </c>
      <c r="X396">
        <v>0.79518963881983162</v>
      </c>
      <c r="Y396">
        <v>3.4410058810379471</v>
      </c>
      <c r="Z396">
        <v>0.28780860026522304</v>
      </c>
      <c r="AA396">
        <v>33.460858708574989</v>
      </c>
      <c r="AB396">
        <v>0.94431025829058723</v>
      </c>
      <c r="AC396">
        <v>52.902858480771307</v>
      </c>
      <c r="AD396">
        <v>1.042316551277241</v>
      </c>
      <c r="AE396">
        <v>10.19527692961576</v>
      </c>
      <c r="AF396">
        <v>0.4345898486657096</v>
      </c>
      <c r="AG396">
        <v>-0.70307538262697999</v>
      </c>
      <c r="AH396">
        <v>0.6786967827742264</v>
      </c>
      <c r="AI396">
        <v>0.30023959586550619</v>
      </c>
      <c r="AJ396">
        <v>-2.4733321180098713</v>
      </c>
      <c r="AK396">
        <v>2.0176993915021839</v>
      </c>
      <c r="AL396">
        <v>0.22026719335298292</v>
      </c>
      <c r="AM396">
        <v>2.6619919006490349</v>
      </c>
      <c r="AN396">
        <v>2.0865046163244845</v>
      </c>
      <c r="AO396">
        <v>0.20202126044143975</v>
      </c>
      <c r="AP396">
        <v>0.5144155999878155</v>
      </c>
      <c r="AQ396">
        <v>0.89552723489189501</v>
      </c>
      <c r="AR396">
        <v>0.56567845048003396</v>
      </c>
      <c r="AS396" t="b">
        <f>IF(ISBLANK(AI396),"N/A",AND(IF(AG396&gt;0,TRUE,FALSE),IF(AI396&lt;0.05,TRUE,FALSE)))</f>
        <v>0</v>
      </c>
      <c r="AT396" t="b">
        <f>IF(ISBLANK(AI396),"N/A",AND(IF(AG396&lt;0,TRUE,FALSE),IF(AI396&lt;0.05,TRUE,FALSE)))</f>
        <v>0</v>
      </c>
      <c r="AU396" t="b">
        <f>IF(ISBLANK(AI396),"N/A",AI396&gt;0.05)</f>
        <v>1</v>
      </c>
      <c r="AV396" t="b">
        <f>IF(ISBLANK(AL396),"N/A",AND(IF(AJ396&gt;0,TRUE,FALSE),IF(AL396&lt;0.05,TRUE,FALSE)))</f>
        <v>0</v>
      </c>
      <c r="AW396" t="b">
        <f>IF(ISBLANK(AL396),"N/A",AND(IF(AJ396&lt;0,TRUE,FALSE),IF(AL396&lt;0.05,TRUE,FALSE)))</f>
        <v>0</v>
      </c>
      <c r="AX396" t="b">
        <f>IF(ISBLANK(AL396),"N/A",AL396&gt;0.05)</f>
        <v>1</v>
      </c>
      <c r="AY396" t="b">
        <f>IF(ISBLANK(AO396),"N/A",AND(IF(AM396&gt;0,TRUE,FALSE),IF(AO396&lt;0.05,TRUE,FALSE)))</f>
        <v>0</v>
      </c>
      <c r="AZ396" t="b">
        <f>IF(ISBLANK(AO396),"N/A",AND(IF(AM396&lt;0,TRUE,FALSE),IF(AO396&lt;0.05,TRUE,FALSE)))</f>
        <v>0</v>
      </c>
      <c r="BA396" t="b">
        <f>IF(ISBLANK(AO396),"N/A",AO396&gt;0.05)</f>
        <v>1</v>
      </c>
      <c r="BB396" t="b">
        <f>IF(ISBLANK(AR396),"N/A",AND(IF(AP396&gt;0,TRUE,FALSE),IF(AR396&lt;0.05,TRUE,FALSE)))</f>
        <v>0</v>
      </c>
      <c r="BC396" t="b">
        <f>IF(ISBLANK(AR396),"N/A",AND(IF(AP396&lt;0,TRUE,FALSE),IF(AR396&lt;0.05,TRUE,FALSE)))</f>
        <v>0</v>
      </c>
      <c r="BD396" t="b">
        <f>IF(ISBLANK(AR396),"N/A",AR396&gt;0.05)</f>
        <v>1</v>
      </c>
    </row>
    <row r="397" spans="1:56" x14ac:dyDescent="0.25">
      <c r="A397" t="str">
        <f>INDEX('Country and Variable Crosswalk'!B:B, MATCH('Urban Science Awareness 2015'!B397, 'Country and Variable Crosswalk'!A:A, 0))</f>
        <v>JOR</v>
      </c>
      <c r="B397" s="1">
        <v>400</v>
      </c>
      <c r="C397" t="s">
        <v>203</v>
      </c>
      <c r="D397" t="str">
        <f>INDEX('Country and Variable Crosswalk'!P:P, MATCH('Urban Science Awareness 2015'!C397, 'Country and Variable Crosswalk'!O:O, 0))</f>
        <v>Extinction</v>
      </c>
      <c r="E397">
        <f>IF(AS397=TRUE, 1, 0)</f>
        <v>0</v>
      </c>
      <c r="F397">
        <f>IF(AT397=TRUE, 1, 0)</f>
        <v>1</v>
      </c>
      <c r="G397">
        <f>IF(AU397=TRUE, 1, 0)</f>
        <v>0</v>
      </c>
      <c r="H397">
        <f>IF(AV397=TRUE, 1, 0)</f>
        <v>0</v>
      </c>
      <c r="I397">
        <f>IF(AW397=TRUE, 1, 0)</f>
        <v>1</v>
      </c>
      <c r="J397">
        <f>IF(AX397=TRUE, 1, 0)</f>
        <v>0</v>
      </c>
      <c r="K397">
        <f>IF(AY397=TRUE, 1, 0)</f>
        <v>0</v>
      </c>
      <c r="L397">
        <f>IF(AZ397=TRUE, 1, 0)</f>
        <v>0</v>
      </c>
      <c r="M397">
        <f>IF(BA397=TRUE, 1, 0)</f>
        <v>1</v>
      </c>
      <c r="N397">
        <f>IF(BB397=TRUE, 1, 0)</f>
        <v>1</v>
      </c>
      <c r="O397">
        <f>IF(BC397=TRUE, 1, 0)</f>
        <v>0</v>
      </c>
      <c r="P397">
        <f>IF(BD397=TRUE, 1, 0)</f>
        <v>0</v>
      </c>
      <c r="Q397">
        <v>9.2878779077896567</v>
      </c>
      <c r="R397">
        <v>0.72254177973678158</v>
      </c>
      <c r="S397">
        <v>15.435983196187729</v>
      </c>
      <c r="T397">
        <v>0.76214845110888074</v>
      </c>
      <c r="U397">
        <v>23.07120478507213</v>
      </c>
      <c r="V397">
        <v>0.89396232608043713</v>
      </c>
      <c r="W397">
        <v>52.204934110950482</v>
      </c>
      <c r="X397">
        <v>1.480111397925157</v>
      </c>
      <c r="Y397">
        <v>6.0666506988744837</v>
      </c>
      <c r="Z397">
        <v>0.52988221750735209</v>
      </c>
      <c r="AA397">
        <v>13.060438752454839</v>
      </c>
      <c r="AB397">
        <v>0.86295135826493496</v>
      </c>
      <c r="AC397">
        <v>22.824266913513139</v>
      </c>
      <c r="AD397">
        <v>0.97784507498383588</v>
      </c>
      <c r="AE397">
        <v>58.048643635157553</v>
      </c>
      <c r="AF397">
        <v>1.5858329268467757</v>
      </c>
      <c r="AG397">
        <v>-3.221227208915173</v>
      </c>
      <c r="AH397">
        <v>0.98961328902636692</v>
      </c>
      <c r="AI397">
        <v>1.133778612700524E-3</v>
      </c>
      <c r="AJ397">
        <v>-2.3755444437328901</v>
      </c>
      <c r="AK397">
        <v>1.1956830174161408</v>
      </c>
      <c r="AL397">
        <v>4.6948141357466812E-2</v>
      </c>
      <c r="AM397">
        <v>-0.24693787155899116</v>
      </c>
      <c r="AN397">
        <v>1.3162420759393234</v>
      </c>
      <c r="AO397">
        <v>0.85118375904687982</v>
      </c>
      <c r="AP397">
        <v>5.8437095242070711</v>
      </c>
      <c r="AQ397">
        <v>2.3400809024837788</v>
      </c>
      <c r="AR397">
        <v>1.2516935850606476E-2</v>
      </c>
      <c r="AS397" t="b">
        <f>IF(ISBLANK(AI397),"N/A",AND(IF(AG397&gt;0,TRUE,FALSE),IF(AI397&lt;0.05,TRUE,FALSE)))</f>
        <v>0</v>
      </c>
      <c r="AT397" t="b">
        <f>IF(ISBLANK(AI397),"N/A",AND(IF(AG397&lt;0,TRUE,FALSE),IF(AI397&lt;0.05,TRUE,FALSE)))</f>
        <v>1</v>
      </c>
      <c r="AU397" t="b">
        <f>IF(ISBLANK(AI397),"N/A",AI397&gt;0.05)</f>
        <v>0</v>
      </c>
      <c r="AV397" t="b">
        <f>IF(ISBLANK(AL397),"N/A",AND(IF(AJ397&gt;0,TRUE,FALSE),IF(AL397&lt;0.05,TRUE,FALSE)))</f>
        <v>0</v>
      </c>
      <c r="AW397" t="b">
        <f>IF(ISBLANK(AL397),"N/A",AND(IF(AJ397&lt;0,TRUE,FALSE),IF(AL397&lt;0.05,TRUE,FALSE)))</f>
        <v>1</v>
      </c>
      <c r="AX397" t="b">
        <f>IF(ISBLANK(AL397),"N/A",AL397&gt;0.05)</f>
        <v>0</v>
      </c>
      <c r="AY397" t="b">
        <f>IF(ISBLANK(AO397),"N/A",AND(IF(AM397&gt;0,TRUE,FALSE),IF(AO397&lt;0.05,TRUE,FALSE)))</f>
        <v>0</v>
      </c>
      <c r="AZ397" t="b">
        <f>IF(ISBLANK(AO397),"N/A",AND(IF(AM397&lt;0,TRUE,FALSE),IF(AO397&lt;0.05,TRUE,FALSE)))</f>
        <v>0</v>
      </c>
      <c r="BA397" t="b">
        <f>IF(ISBLANK(AO397),"N/A",AO397&gt;0.05)</f>
        <v>1</v>
      </c>
      <c r="BB397" t="b">
        <f>IF(ISBLANK(AR397),"N/A",AND(IF(AP397&gt;0,TRUE,FALSE),IF(AR397&lt;0.05,TRUE,FALSE)))</f>
        <v>1</v>
      </c>
      <c r="BC397" t="b">
        <f>IF(ISBLANK(AR397),"N/A",AND(IF(AP397&lt;0,TRUE,FALSE),IF(AR397&lt;0.05,TRUE,FALSE)))</f>
        <v>0</v>
      </c>
      <c r="BD397" t="b">
        <f>IF(ISBLANK(AR397),"N/A",AR397&gt;0.05)</f>
        <v>0</v>
      </c>
    </row>
    <row r="398" spans="1:56" x14ac:dyDescent="0.25">
      <c r="A398" t="str">
        <f>INDEX('Country and Variable Crosswalk'!B:B, MATCH('Urban Science Awareness 2015'!B398, 'Country and Variable Crosswalk'!A:A, 0))</f>
        <v>KOR</v>
      </c>
      <c r="B398" s="1">
        <v>410</v>
      </c>
      <c r="C398" t="s">
        <v>203</v>
      </c>
      <c r="D398" t="str">
        <f>INDEX('Country and Variable Crosswalk'!P:P, MATCH('Urban Science Awareness 2015'!C398, 'Country and Variable Crosswalk'!O:O, 0))</f>
        <v>Extinction</v>
      </c>
      <c r="E398">
        <f>IF(AS398=TRUE, 1, 0)</f>
        <v>0</v>
      </c>
      <c r="F398">
        <f>IF(AT398=TRUE, 1, 0)</f>
        <v>0</v>
      </c>
      <c r="G398">
        <f>IF(AU398=TRUE, 1, 0)</f>
        <v>0</v>
      </c>
      <c r="H398">
        <f>IF(AV398=TRUE, 1, 0)</f>
        <v>0</v>
      </c>
      <c r="I398">
        <f>IF(AW398=TRUE, 1, 0)</f>
        <v>1</v>
      </c>
      <c r="J398">
        <f>IF(AX398=TRUE, 1, 0)</f>
        <v>0</v>
      </c>
      <c r="K398">
        <f>IF(AY398=TRUE, 1, 0)</f>
        <v>0</v>
      </c>
      <c r="L398">
        <f>IF(AZ398=TRUE, 1, 0)</f>
        <v>0</v>
      </c>
      <c r="M398">
        <f>IF(BA398=TRUE, 1, 0)</f>
        <v>1</v>
      </c>
      <c r="N398">
        <f>IF(BB398=TRUE, 1, 0)</f>
        <v>0</v>
      </c>
      <c r="O398">
        <f>IF(BC398=TRUE, 1, 0)</f>
        <v>0</v>
      </c>
      <c r="P398">
        <f>IF(BD398=TRUE, 1, 0)</f>
        <v>1</v>
      </c>
      <c r="Q398">
        <v>0</v>
      </c>
      <c r="S398">
        <v>18.16757184456084</v>
      </c>
      <c r="T398">
        <v>1.9709204770353035</v>
      </c>
      <c r="U398">
        <v>50.731904317599877</v>
      </c>
      <c r="V398">
        <v>2.2436568475069767</v>
      </c>
      <c r="W398">
        <v>28.748859036134569</v>
      </c>
      <c r="X398">
        <v>2.1927351627133405</v>
      </c>
      <c r="Y398">
        <v>2.8004264247711572</v>
      </c>
      <c r="Z398">
        <v>0.26087487983556057</v>
      </c>
      <c r="AA398">
        <v>13.84904266183695</v>
      </c>
      <c r="AB398">
        <v>0.62727396796361334</v>
      </c>
      <c r="AC398">
        <v>51.148414827584887</v>
      </c>
      <c r="AD398">
        <v>0.68873935414366916</v>
      </c>
      <c r="AE398">
        <v>32.202116085807013</v>
      </c>
      <c r="AF398">
        <v>0.82591011113847801</v>
      </c>
      <c r="AG398">
        <v>0</v>
      </c>
      <c r="AJ398">
        <v>-4.3185291827238892</v>
      </c>
      <c r="AK398">
        <v>2.1334644111163437</v>
      </c>
      <c r="AL398">
        <v>4.295099869938495E-2</v>
      </c>
      <c r="AM398">
        <v>0.41651050998500949</v>
      </c>
      <c r="AN398">
        <v>2.3817180886965108</v>
      </c>
      <c r="AO398">
        <v>0.86117536072004675</v>
      </c>
      <c r="AP398">
        <v>3.4532570496724446</v>
      </c>
      <c r="AQ398">
        <v>2.3173858528567788</v>
      </c>
      <c r="AR398">
        <v>0.13618428695799856</v>
      </c>
      <c r="AS398" t="str">
        <f>IF(ISBLANK(AI398),"N/A",AND(IF(AG398&gt;0,TRUE,FALSE),IF(AI398&lt;0.05,TRUE,FALSE)))</f>
        <v>N/A</v>
      </c>
      <c r="AT398" t="str">
        <f>IF(ISBLANK(AI398),"N/A",AND(IF(AG398&lt;0,TRUE,FALSE),IF(AI398&lt;0.05,TRUE,FALSE)))</f>
        <v>N/A</v>
      </c>
      <c r="AU398" t="str">
        <f>IF(ISBLANK(AI398),"N/A",AI398&gt;0.05)</f>
        <v>N/A</v>
      </c>
      <c r="AV398" t="b">
        <f>IF(ISBLANK(AL398),"N/A",AND(IF(AJ398&gt;0,TRUE,FALSE),IF(AL398&lt;0.05,TRUE,FALSE)))</f>
        <v>0</v>
      </c>
      <c r="AW398" t="b">
        <f>IF(ISBLANK(AL398),"N/A",AND(IF(AJ398&lt;0,TRUE,FALSE),IF(AL398&lt;0.05,TRUE,FALSE)))</f>
        <v>1</v>
      </c>
      <c r="AX398" t="b">
        <f>IF(ISBLANK(AL398),"N/A",AL398&gt;0.05)</f>
        <v>0</v>
      </c>
      <c r="AY398" t="b">
        <f>IF(ISBLANK(AO398),"N/A",AND(IF(AM398&gt;0,TRUE,FALSE),IF(AO398&lt;0.05,TRUE,FALSE)))</f>
        <v>0</v>
      </c>
      <c r="AZ398" t="b">
        <f>IF(ISBLANK(AO398),"N/A",AND(IF(AM398&lt;0,TRUE,FALSE),IF(AO398&lt;0.05,TRUE,FALSE)))</f>
        <v>0</v>
      </c>
      <c r="BA398" t="b">
        <f>IF(ISBLANK(AO398),"N/A",AO398&gt;0.05)</f>
        <v>1</v>
      </c>
      <c r="BB398" t="b">
        <f>IF(ISBLANK(AR398),"N/A",AND(IF(AP398&gt;0,TRUE,FALSE),IF(AR398&lt;0.05,TRUE,FALSE)))</f>
        <v>0</v>
      </c>
      <c r="BC398" t="b">
        <f>IF(ISBLANK(AR398),"N/A",AND(IF(AP398&lt;0,TRUE,FALSE),IF(AR398&lt;0.05,TRUE,FALSE)))</f>
        <v>0</v>
      </c>
      <c r="BD398" t="b">
        <f>IF(ISBLANK(AR398),"N/A",AR398&gt;0.05)</f>
        <v>1</v>
      </c>
    </row>
    <row r="399" spans="1:56" x14ac:dyDescent="0.25">
      <c r="A399" t="str">
        <f>INDEX('Country and Variable Crosswalk'!B:B, MATCH('Urban Science Awareness 2015'!B399, 'Country and Variable Crosswalk'!A:A, 0))</f>
        <v>KSV</v>
      </c>
      <c r="B399" s="1">
        <v>411</v>
      </c>
      <c r="C399" t="s">
        <v>203</v>
      </c>
      <c r="D399" t="str">
        <f>INDEX('Country and Variable Crosswalk'!P:P, MATCH('Urban Science Awareness 2015'!C399, 'Country and Variable Crosswalk'!O:O, 0))</f>
        <v>Extinction</v>
      </c>
      <c r="E399">
        <f>IF(AS399=TRUE, 1, 0)</f>
        <v>0</v>
      </c>
      <c r="F399">
        <f>IF(AT399=TRUE, 1, 0)</f>
        <v>1</v>
      </c>
      <c r="G399">
        <f>IF(AU399=TRUE, 1, 0)</f>
        <v>0</v>
      </c>
      <c r="H399">
        <f>IF(AV399=TRUE, 1, 0)</f>
        <v>0</v>
      </c>
      <c r="I399">
        <f>IF(AW399=TRUE, 1, 0)</f>
        <v>1</v>
      </c>
      <c r="J399">
        <f>IF(AX399=TRUE, 1, 0)</f>
        <v>0</v>
      </c>
      <c r="K399">
        <f>IF(AY399=TRUE, 1, 0)</f>
        <v>0</v>
      </c>
      <c r="L399">
        <f>IF(AZ399=TRUE, 1, 0)</f>
        <v>0</v>
      </c>
      <c r="M399">
        <f>IF(BA399=TRUE, 1, 0)</f>
        <v>1</v>
      </c>
      <c r="N399">
        <f>IF(BB399=TRUE, 1, 0)</f>
        <v>1</v>
      </c>
      <c r="O399">
        <f>IF(BC399=TRUE, 1, 0)</f>
        <v>0</v>
      </c>
      <c r="P399">
        <f>IF(BD399=TRUE, 1, 0)</f>
        <v>0</v>
      </c>
      <c r="Q399">
        <v>10.035634409867081</v>
      </c>
      <c r="R399">
        <v>0.59126614268395394</v>
      </c>
      <c r="S399">
        <v>17.274230002711569</v>
      </c>
      <c r="T399">
        <v>0.70948501722022739</v>
      </c>
      <c r="U399">
        <v>29.25738114626699</v>
      </c>
      <c r="V399">
        <v>1.000128264282655</v>
      </c>
      <c r="W399">
        <v>43.432754441154373</v>
      </c>
      <c r="X399">
        <v>1.0517823315172499</v>
      </c>
      <c r="Y399">
        <v>5.6278000812682674</v>
      </c>
      <c r="Z399">
        <v>0.79588372773007321</v>
      </c>
      <c r="AA399">
        <v>12.876454691807581</v>
      </c>
      <c r="AB399">
        <v>1.1787820704485961</v>
      </c>
      <c r="AC399">
        <v>31.187698324508911</v>
      </c>
      <c r="AD399">
        <v>1.6136516623394779</v>
      </c>
      <c r="AE399">
        <v>50.308046902415249</v>
      </c>
      <c r="AF399">
        <v>2.0631528972105437</v>
      </c>
      <c r="AG399">
        <v>-4.4078343285988133</v>
      </c>
      <c r="AH399">
        <v>1.0122450364535351</v>
      </c>
      <c r="AI399">
        <v>1.3336297155688316E-5</v>
      </c>
      <c r="AJ399">
        <v>-4.3977753109039881</v>
      </c>
      <c r="AK399">
        <v>1.3658340311208987</v>
      </c>
      <c r="AL399">
        <v>1.2825945501753746E-3</v>
      </c>
      <c r="AM399">
        <v>1.9303171782419213</v>
      </c>
      <c r="AN399">
        <v>1.8778452820495986</v>
      </c>
      <c r="AO399">
        <v>0.30397682497535244</v>
      </c>
      <c r="AP399">
        <v>6.8752924612608766</v>
      </c>
      <c r="AQ399">
        <v>2.3140206795422786</v>
      </c>
      <c r="AR399">
        <v>2.9669104211998568E-3</v>
      </c>
      <c r="AS399" t="b">
        <f>IF(ISBLANK(AI399),"N/A",AND(IF(AG399&gt;0,TRUE,FALSE),IF(AI399&lt;0.05,TRUE,FALSE)))</f>
        <v>0</v>
      </c>
      <c r="AT399" t="b">
        <f>IF(ISBLANK(AI399),"N/A",AND(IF(AG399&lt;0,TRUE,FALSE),IF(AI399&lt;0.05,TRUE,FALSE)))</f>
        <v>1</v>
      </c>
      <c r="AU399" t="b">
        <f>IF(ISBLANK(AI399),"N/A",AI399&gt;0.05)</f>
        <v>0</v>
      </c>
      <c r="AV399" t="b">
        <f>IF(ISBLANK(AL399),"N/A",AND(IF(AJ399&gt;0,TRUE,FALSE),IF(AL399&lt;0.05,TRUE,FALSE)))</f>
        <v>0</v>
      </c>
      <c r="AW399" t="b">
        <f>IF(ISBLANK(AL399),"N/A",AND(IF(AJ399&lt;0,TRUE,FALSE),IF(AL399&lt;0.05,TRUE,FALSE)))</f>
        <v>1</v>
      </c>
      <c r="AX399" t="b">
        <f>IF(ISBLANK(AL399),"N/A",AL399&gt;0.05)</f>
        <v>0</v>
      </c>
      <c r="AY399" t="b">
        <f>IF(ISBLANK(AO399),"N/A",AND(IF(AM399&gt;0,TRUE,FALSE),IF(AO399&lt;0.05,TRUE,FALSE)))</f>
        <v>0</v>
      </c>
      <c r="AZ399" t="b">
        <f>IF(ISBLANK(AO399),"N/A",AND(IF(AM399&lt;0,TRUE,FALSE),IF(AO399&lt;0.05,TRUE,FALSE)))</f>
        <v>0</v>
      </c>
      <c r="BA399" t="b">
        <f>IF(ISBLANK(AO399),"N/A",AO399&gt;0.05)</f>
        <v>1</v>
      </c>
      <c r="BB399" t="b">
        <f>IF(ISBLANK(AR399),"N/A",AND(IF(AP399&gt;0,TRUE,FALSE),IF(AR399&lt;0.05,TRUE,FALSE)))</f>
        <v>1</v>
      </c>
      <c r="BC399" t="b">
        <f>IF(ISBLANK(AR399),"N/A",AND(IF(AP399&lt;0,TRUE,FALSE),IF(AR399&lt;0.05,TRUE,FALSE)))</f>
        <v>0</v>
      </c>
      <c r="BD399" t="b">
        <f>IF(ISBLANK(AR399),"N/A",AR399&gt;0.05)</f>
        <v>0</v>
      </c>
    </row>
    <row r="400" spans="1:56" x14ac:dyDescent="0.25">
      <c r="A400" t="str">
        <f>INDEX('Country and Variable Crosswalk'!B:B, MATCH('Urban Science Awareness 2015'!B400, 'Country and Variable Crosswalk'!A:A, 0))</f>
        <v>LBN</v>
      </c>
      <c r="B400" s="1">
        <v>422</v>
      </c>
      <c r="C400" t="s">
        <v>203</v>
      </c>
      <c r="D400" t="str">
        <f>INDEX('Country and Variable Crosswalk'!P:P, MATCH('Urban Science Awareness 2015'!C400, 'Country and Variable Crosswalk'!O:O, 0))</f>
        <v>Extinction</v>
      </c>
      <c r="E400">
        <f>IF(AS400=TRUE, 1, 0)</f>
        <v>0</v>
      </c>
      <c r="F400">
        <f>IF(AT400=TRUE, 1, 0)</f>
        <v>0</v>
      </c>
      <c r="G400">
        <f>IF(AU400=TRUE, 1, 0)</f>
        <v>1</v>
      </c>
      <c r="H400">
        <f>IF(AV400=TRUE, 1, 0)</f>
        <v>0</v>
      </c>
      <c r="I400">
        <f>IF(AW400=TRUE, 1, 0)</f>
        <v>0</v>
      </c>
      <c r="J400">
        <f>IF(AX400=TRUE, 1, 0)</f>
        <v>1</v>
      </c>
      <c r="K400">
        <f>IF(AY400=TRUE, 1, 0)</f>
        <v>0</v>
      </c>
      <c r="L400">
        <f>IF(AZ400=TRUE, 1, 0)</f>
        <v>0</v>
      </c>
      <c r="M400">
        <f>IF(BA400=TRUE, 1, 0)</f>
        <v>1</v>
      </c>
      <c r="N400">
        <f>IF(BB400=TRUE, 1, 0)</f>
        <v>0</v>
      </c>
      <c r="O400">
        <f>IF(BC400=TRUE, 1, 0)</f>
        <v>0</v>
      </c>
      <c r="P400">
        <f>IF(BD400=TRUE, 1, 0)</f>
        <v>1</v>
      </c>
      <c r="Q400">
        <v>8.5597634859133969</v>
      </c>
      <c r="R400">
        <v>0.69346160866284223</v>
      </c>
      <c r="S400">
        <v>25.585568737584051</v>
      </c>
      <c r="T400">
        <v>1.1481728166671819</v>
      </c>
      <c r="U400">
        <v>32.961229730975496</v>
      </c>
      <c r="V400">
        <v>1.2042916984591627</v>
      </c>
      <c r="W400">
        <v>32.893438045527063</v>
      </c>
      <c r="X400">
        <v>1.5092066749983251</v>
      </c>
      <c r="Y400">
        <v>6.8056225301309841</v>
      </c>
      <c r="Z400">
        <v>1.0119438224671582</v>
      </c>
      <c r="AA400">
        <v>23.227565829199492</v>
      </c>
      <c r="AB400">
        <v>2.0941507871427465</v>
      </c>
      <c r="AC400">
        <v>31.602588472232998</v>
      </c>
      <c r="AD400">
        <v>1.7399212278667882</v>
      </c>
      <c r="AE400">
        <v>38.36422316843651</v>
      </c>
      <c r="AF400">
        <v>2.5680283815504414</v>
      </c>
      <c r="AG400">
        <v>-1.7541409557824128</v>
      </c>
      <c r="AH400">
        <v>1.231485342773369</v>
      </c>
      <c r="AI400">
        <v>0.15432760531061368</v>
      </c>
      <c r="AJ400">
        <v>-2.3580029083845595</v>
      </c>
      <c r="AK400">
        <v>2.4432617351312924</v>
      </c>
      <c r="AL400">
        <v>0.3344924705618606</v>
      </c>
      <c r="AM400">
        <v>-1.3586412587424981</v>
      </c>
      <c r="AN400">
        <v>2.1055130514826672</v>
      </c>
      <c r="AO400">
        <v>0.51874704448876741</v>
      </c>
      <c r="AP400">
        <v>5.4707851229094473</v>
      </c>
      <c r="AQ400">
        <v>3.0942756062941035</v>
      </c>
      <c r="AR400">
        <v>7.7055184940375041E-2</v>
      </c>
      <c r="AS400" t="b">
        <f>IF(ISBLANK(AI400),"N/A",AND(IF(AG400&gt;0,TRUE,FALSE),IF(AI400&lt;0.05,TRUE,FALSE)))</f>
        <v>0</v>
      </c>
      <c r="AT400" t="b">
        <f>IF(ISBLANK(AI400),"N/A",AND(IF(AG400&lt;0,TRUE,FALSE),IF(AI400&lt;0.05,TRUE,FALSE)))</f>
        <v>0</v>
      </c>
      <c r="AU400" t="b">
        <f>IF(ISBLANK(AI400),"N/A",AI400&gt;0.05)</f>
        <v>1</v>
      </c>
      <c r="AV400" t="b">
        <f>IF(ISBLANK(AL400),"N/A",AND(IF(AJ400&gt;0,TRUE,FALSE),IF(AL400&lt;0.05,TRUE,FALSE)))</f>
        <v>0</v>
      </c>
      <c r="AW400" t="b">
        <f>IF(ISBLANK(AL400),"N/A",AND(IF(AJ400&lt;0,TRUE,FALSE),IF(AL400&lt;0.05,TRUE,FALSE)))</f>
        <v>0</v>
      </c>
      <c r="AX400" t="b">
        <f>IF(ISBLANK(AL400),"N/A",AL400&gt;0.05)</f>
        <v>1</v>
      </c>
      <c r="AY400" t="b">
        <f>IF(ISBLANK(AO400),"N/A",AND(IF(AM400&gt;0,TRUE,FALSE),IF(AO400&lt;0.05,TRUE,FALSE)))</f>
        <v>0</v>
      </c>
      <c r="AZ400" t="b">
        <f>IF(ISBLANK(AO400),"N/A",AND(IF(AM400&lt;0,TRUE,FALSE),IF(AO400&lt;0.05,TRUE,FALSE)))</f>
        <v>0</v>
      </c>
      <c r="BA400" t="b">
        <f>IF(ISBLANK(AO400),"N/A",AO400&gt;0.05)</f>
        <v>1</v>
      </c>
      <c r="BB400" t="b">
        <f>IF(ISBLANK(AR400),"N/A",AND(IF(AP400&gt;0,TRUE,FALSE),IF(AR400&lt;0.05,TRUE,FALSE)))</f>
        <v>0</v>
      </c>
      <c r="BC400" t="b">
        <f>IF(ISBLANK(AR400),"N/A",AND(IF(AP400&lt;0,TRUE,FALSE),IF(AR400&lt;0.05,TRUE,FALSE)))</f>
        <v>0</v>
      </c>
      <c r="BD400" t="b">
        <f>IF(ISBLANK(AR400),"N/A",AR400&gt;0.05)</f>
        <v>1</v>
      </c>
    </row>
    <row r="401" spans="1:56" x14ac:dyDescent="0.25">
      <c r="A401" t="str">
        <f>INDEX('Country and Variable Crosswalk'!B:B, MATCH('Urban Science Awareness 2015'!B401, 'Country and Variable Crosswalk'!A:A, 0))</f>
        <v>LVA</v>
      </c>
      <c r="B401" s="1">
        <v>428</v>
      </c>
      <c r="C401" t="s">
        <v>203</v>
      </c>
      <c r="D401" t="str">
        <f>INDEX('Country and Variable Crosswalk'!P:P, MATCH('Urban Science Awareness 2015'!C401, 'Country and Variable Crosswalk'!O:O, 0))</f>
        <v>Extinction</v>
      </c>
      <c r="E401">
        <f>IF(AS401=TRUE, 1, 0)</f>
        <v>0</v>
      </c>
      <c r="F401">
        <f>IF(AT401=TRUE, 1, 0)</f>
        <v>0</v>
      </c>
      <c r="G401">
        <f>IF(AU401=TRUE, 1, 0)</f>
        <v>0</v>
      </c>
      <c r="H401">
        <f>IF(AV401=TRUE, 1, 0)</f>
        <v>0</v>
      </c>
      <c r="I401">
        <f>IF(AW401=TRUE, 1, 0)</f>
        <v>1</v>
      </c>
      <c r="J401">
        <f>IF(AX401=TRUE, 1, 0)</f>
        <v>0</v>
      </c>
      <c r="K401">
        <f>IF(AY401=TRUE, 1, 0)</f>
        <v>0</v>
      </c>
      <c r="L401">
        <f>IF(AZ401=TRUE, 1, 0)</f>
        <v>0</v>
      </c>
      <c r="M401">
        <f>IF(BA401=TRUE, 1, 0)</f>
        <v>1</v>
      </c>
      <c r="N401">
        <f>IF(BB401=TRUE, 1, 0)</f>
        <v>1</v>
      </c>
      <c r="O401">
        <f>IF(BC401=TRUE, 1, 0)</f>
        <v>0</v>
      </c>
      <c r="P401">
        <f>IF(BD401=TRUE, 1, 0)</f>
        <v>0</v>
      </c>
      <c r="Q401">
        <v>2.6624202165125772</v>
      </c>
      <c r="R401">
        <v>0.3722562107332279</v>
      </c>
      <c r="S401">
        <v>14.932225335506651</v>
      </c>
      <c r="T401">
        <v>0.76753652737669587</v>
      </c>
      <c r="U401">
        <v>49.560435175333083</v>
      </c>
      <c r="V401">
        <v>1.0101294821805307</v>
      </c>
      <c r="W401">
        <v>32.844919272647708</v>
      </c>
      <c r="X401">
        <v>1.0222550040521383</v>
      </c>
      <c r="Y401">
        <v>0</v>
      </c>
      <c r="AA401">
        <v>11.738782566664391</v>
      </c>
      <c r="AB401">
        <v>1.0431510534568282</v>
      </c>
      <c r="AC401">
        <v>47.042105114190001</v>
      </c>
      <c r="AD401">
        <v>1.8899662530674908</v>
      </c>
      <c r="AE401">
        <v>39.785286260914091</v>
      </c>
      <c r="AF401">
        <v>1.6073843188698955</v>
      </c>
      <c r="AG401">
        <v>0</v>
      </c>
      <c r="AJ401">
        <v>-3.1934427688422602</v>
      </c>
      <c r="AK401">
        <v>1.1752308801957867</v>
      </c>
      <c r="AL401">
        <v>6.5818968069138077E-3</v>
      </c>
      <c r="AM401">
        <v>-2.5183300611430823</v>
      </c>
      <c r="AN401">
        <v>2.2928964197081476</v>
      </c>
      <c r="AO401">
        <v>0.27206553067216588</v>
      </c>
      <c r="AP401">
        <v>6.9403669882663834</v>
      </c>
      <c r="AQ401">
        <v>1.9962785894652926</v>
      </c>
      <c r="AR401">
        <v>5.0771536139175598E-4</v>
      </c>
      <c r="AS401" t="str">
        <f>IF(ISBLANK(AI401),"N/A",AND(IF(AG401&gt;0,TRUE,FALSE),IF(AI401&lt;0.05,TRUE,FALSE)))</f>
        <v>N/A</v>
      </c>
      <c r="AT401" t="str">
        <f>IF(ISBLANK(AI401),"N/A",AND(IF(AG401&lt;0,TRUE,FALSE),IF(AI401&lt;0.05,TRUE,FALSE)))</f>
        <v>N/A</v>
      </c>
      <c r="AU401" t="str">
        <f>IF(ISBLANK(AI401),"N/A",AI401&gt;0.05)</f>
        <v>N/A</v>
      </c>
      <c r="AV401" t="b">
        <f>IF(ISBLANK(AL401),"N/A",AND(IF(AJ401&gt;0,TRUE,FALSE),IF(AL401&lt;0.05,TRUE,FALSE)))</f>
        <v>0</v>
      </c>
      <c r="AW401" t="b">
        <f>IF(ISBLANK(AL401),"N/A",AND(IF(AJ401&lt;0,TRUE,FALSE),IF(AL401&lt;0.05,TRUE,FALSE)))</f>
        <v>1</v>
      </c>
      <c r="AX401" t="b">
        <f>IF(ISBLANK(AL401),"N/A",AL401&gt;0.05)</f>
        <v>0</v>
      </c>
      <c r="AY401" t="b">
        <f>IF(ISBLANK(AO401),"N/A",AND(IF(AM401&gt;0,TRUE,FALSE),IF(AO401&lt;0.05,TRUE,FALSE)))</f>
        <v>0</v>
      </c>
      <c r="AZ401" t="b">
        <f>IF(ISBLANK(AO401),"N/A",AND(IF(AM401&lt;0,TRUE,FALSE),IF(AO401&lt;0.05,TRUE,FALSE)))</f>
        <v>0</v>
      </c>
      <c r="BA401" t="b">
        <f>IF(ISBLANK(AO401),"N/A",AO401&gt;0.05)</f>
        <v>1</v>
      </c>
      <c r="BB401" t="b">
        <f>IF(ISBLANK(AR401),"N/A",AND(IF(AP401&gt;0,TRUE,FALSE),IF(AR401&lt;0.05,TRUE,FALSE)))</f>
        <v>1</v>
      </c>
      <c r="BC401" t="b">
        <f>IF(ISBLANK(AR401),"N/A",AND(IF(AP401&lt;0,TRUE,FALSE),IF(AR401&lt;0.05,TRUE,FALSE)))</f>
        <v>0</v>
      </c>
      <c r="BD401" t="b">
        <f>IF(ISBLANK(AR401),"N/A",AR401&gt;0.05)</f>
        <v>0</v>
      </c>
    </row>
    <row r="402" spans="1:56" x14ac:dyDescent="0.25">
      <c r="A402" t="str">
        <f>INDEX('Country and Variable Crosswalk'!B:B, MATCH('Urban Science Awareness 2015'!B402, 'Country and Variable Crosswalk'!A:A, 0))</f>
        <v>LTU</v>
      </c>
      <c r="B402" s="1">
        <v>440</v>
      </c>
      <c r="C402" t="s">
        <v>203</v>
      </c>
      <c r="D402" t="str">
        <f>INDEX('Country and Variable Crosswalk'!P:P, MATCH('Urban Science Awareness 2015'!C402, 'Country and Variable Crosswalk'!O:O, 0))</f>
        <v>Extinction</v>
      </c>
      <c r="E402">
        <f>IF(AS402=TRUE, 1, 0)</f>
        <v>0</v>
      </c>
      <c r="F402">
        <f>IF(AT402=TRUE, 1, 0)</f>
        <v>0</v>
      </c>
      <c r="G402">
        <f>IF(AU402=TRUE, 1, 0)</f>
        <v>1</v>
      </c>
      <c r="H402">
        <f>IF(AV402=TRUE, 1, 0)</f>
        <v>0</v>
      </c>
      <c r="I402">
        <f>IF(AW402=TRUE, 1, 0)</f>
        <v>1</v>
      </c>
      <c r="J402">
        <f>IF(AX402=TRUE, 1, 0)</f>
        <v>0</v>
      </c>
      <c r="K402">
        <f>IF(AY402=TRUE, 1, 0)</f>
        <v>0</v>
      </c>
      <c r="L402">
        <f>IF(AZ402=TRUE, 1, 0)</f>
        <v>0</v>
      </c>
      <c r="M402">
        <f>IF(BA402=TRUE, 1, 0)</f>
        <v>1</v>
      </c>
      <c r="N402">
        <f>IF(BB402=TRUE, 1, 0)</f>
        <v>1</v>
      </c>
      <c r="O402">
        <f>IF(BC402=TRUE, 1, 0)</f>
        <v>0</v>
      </c>
      <c r="P402">
        <f>IF(BD402=TRUE, 1, 0)</f>
        <v>0</v>
      </c>
      <c r="Q402">
        <v>3.2697499915554809</v>
      </c>
      <c r="R402">
        <v>0.36769237745648159</v>
      </c>
      <c r="S402">
        <v>14.583887058665001</v>
      </c>
      <c r="T402">
        <v>0.77928264809382464</v>
      </c>
      <c r="U402">
        <v>36.753851960415389</v>
      </c>
      <c r="V402">
        <v>1.0376575950741533</v>
      </c>
      <c r="W402">
        <v>45.392510989364133</v>
      </c>
      <c r="X402">
        <v>0.89454388579583777</v>
      </c>
      <c r="Y402">
        <v>2.679616614132768</v>
      </c>
      <c r="Z402">
        <v>0.58394360042944904</v>
      </c>
      <c r="AA402">
        <v>10.08120809712894</v>
      </c>
      <c r="AB402">
        <v>0.66259475728950856</v>
      </c>
      <c r="AC402">
        <v>37.107415147192789</v>
      </c>
      <c r="AD402">
        <v>1.1983755458149443</v>
      </c>
      <c r="AE402">
        <v>50.131760141545513</v>
      </c>
      <c r="AF402">
        <v>1.6023960107888537</v>
      </c>
      <c r="AG402">
        <v>-0.59013337742271288</v>
      </c>
      <c r="AH402">
        <v>0.69632580568230529</v>
      </c>
      <c r="AI402">
        <v>0.39671868174014402</v>
      </c>
      <c r="AJ402">
        <v>-4.502678961536061</v>
      </c>
      <c r="AK402">
        <v>0.97851015336143199</v>
      </c>
      <c r="AL402">
        <v>4.1932642614185579E-6</v>
      </c>
      <c r="AM402">
        <v>0.35356318677740006</v>
      </c>
      <c r="AN402">
        <v>1.6860707476970103</v>
      </c>
      <c r="AO402">
        <v>0.83390453321977209</v>
      </c>
      <c r="AP402">
        <v>4.7392491521813795</v>
      </c>
      <c r="AQ402">
        <v>1.8652962305470797</v>
      </c>
      <c r="AR402">
        <v>1.1061536232105667E-2</v>
      </c>
      <c r="AS402" t="b">
        <f>IF(ISBLANK(AI402),"N/A",AND(IF(AG402&gt;0,TRUE,FALSE),IF(AI402&lt;0.05,TRUE,FALSE)))</f>
        <v>0</v>
      </c>
      <c r="AT402" t="b">
        <f>IF(ISBLANK(AI402),"N/A",AND(IF(AG402&lt;0,TRUE,FALSE),IF(AI402&lt;0.05,TRUE,FALSE)))</f>
        <v>0</v>
      </c>
      <c r="AU402" t="b">
        <f>IF(ISBLANK(AI402),"N/A",AI402&gt;0.05)</f>
        <v>1</v>
      </c>
      <c r="AV402" t="b">
        <f>IF(ISBLANK(AL402),"N/A",AND(IF(AJ402&gt;0,TRUE,FALSE),IF(AL402&lt;0.05,TRUE,FALSE)))</f>
        <v>0</v>
      </c>
      <c r="AW402" t="b">
        <f>IF(ISBLANK(AL402),"N/A",AND(IF(AJ402&lt;0,TRUE,FALSE),IF(AL402&lt;0.05,TRUE,FALSE)))</f>
        <v>1</v>
      </c>
      <c r="AX402" t="b">
        <f>IF(ISBLANK(AL402),"N/A",AL402&gt;0.05)</f>
        <v>0</v>
      </c>
      <c r="AY402" t="b">
        <f>IF(ISBLANK(AO402),"N/A",AND(IF(AM402&gt;0,TRUE,FALSE),IF(AO402&lt;0.05,TRUE,FALSE)))</f>
        <v>0</v>
      </c>
      <c r="AZ402" t="b">
        <f>IF(ISBLANK(AO402),"N/A",AND(IF(AM402&lt;0,TRUE,FALSE),IF(AO402&lt;0.05,TRUE,FALSE)))</f>
        <v>0</v>
      </c>
      <c r="BA402" t="b">
        <f>IF(ISBLANK(AO402),"N/A",AO402&gt;0.05)</f>
        <v>1</v>
      </c>
      <c r="BB402" t="b">
        <f>IF(ISBLANK(AR402),"N/A",AND(IF(AP402&gt;0,TRUE,FALSE),IF(AR402&lt;0.05,TRUE,FALSE)))</f>
        <v>1</v>
      </c>
      <c r="BC402" t="b">
        <f>IF(ISBLANK(AR402),"N/A",AND(IF(AP402&lt;0,TRUE,FALSE),IF(AR402&lt;0.05,TRUE,FALSE)))</f>
        <v>0</v>
      </c>
      <c r="BD402" t="b">
        <f>IF(ISBLANK(AR402),"N/A",AR402&gt;0.05)</f>
        <v>0</v>
      </c>
    </row>
    <row r="403" spans="1:56" x14ac:dyDescent="0.25">
      <c r="A403" t="str">
        <f>INDEX('Country and Variable Crosswalk'!B:B, MATCH('Urban Science Awareness 2015'!B403, 'Country and Variable Crosswalk'!A:A, 0))</f>
        <v>LUX</v>
      </c>
      <c r="B403" s="1">
        <v>442</v>
      </c>
      <c r="C403" t="s">
        <v>203</v>
      </c>
      <c r="D403" t="str">
        <f>INDEX('Country and Variable Crosswalk'!P:P, MATCH('Urban Science Awareness 2015'!C403, 'Country and Variable Crosswalk'!O:O, 0))</f>
        <v>Extinction</v>
      </c>
      <c r="E403">
        <f>IF(AS403=TRUE, 1, 0)</f>
        <v>0</v>
      </c>
      <c r="F403">
        <f>IF(AT403=TRUE, 1, 0)</f>
        <v>1</v>
      </c>
      <c r="G403">
        <f>IF(AU403=TRUE, 1, 0)</f>
        <v>0</v>
      </c>
      <c r="H403">
        <f>IF(AV403=TRUE, 1, 0)</f>
        <v>0</v>
      </c>
      <c r="I403">
        <f>IF(AW403=TRUE, 1, 0)</f>
        <v>1</v>
      </c>
      <c r="J403">
        <f>IF(AX403=TRUE, 1, 0)</f>
        <v>0</v>
      </c>
      <c r="K403">
        <f>IF(AY403=TRUE, 1, 0)</f>
        <v>0</v>
      </c>
      <c r="L403">
        <f>IF(AZ403=TRUE, 1, 0)</f>
        <v>0</v>
      </c>
      <c r="M403">
        <f>IF(BA403=TRUE, 1, 0)</f>
        <v>1</v>
      </c>
      <c r="N403">
        <f>IF(BB403=TRUE, 1, 0)</f>
        <v>1</v>
      </c>
      <c r="O403">
        <f>IF(BC403=TRUE, 1, 0)</f>
        <v>0</v>
      </c>
      <c r="P403">
        <f>IF(BD403=TRUE, 1, 0)</f>
        <v>0</v>
      </c>
      <c r="Q403">
        <v>7.5598380509543412</v>
      </c>
      <c r="R403">
        <v>0.50074733145934891</v>
      </c>
      <c r="S403">
        <v>20.059624082654981</v>
      </c>
      <c r="T403">
        <v>0.68079154791192575</v>
      </c>
      <c r="U403">
        <v>41.995904423791352</v>
      </c>
      <c r="V403">
        <v>0.98291917279604235</v>
      </c>
      <c r="W403">
        <v>30.384633442599341</v>
      </c>
      <c r="X403">
        <v>0.86030355236386102</v>
      </c>
      <c r="Y403">
        <v>3.8841672116720809</v>
      </c>
      <c r="Z403">
        <v>0.42635320697584217</v>
      </c>
      <c r="AA403">
        <v>14.62270351664098</v>
      </c>
      <c r="AB403">
        <v>0.94395336571490296</v>
      </c>
      <c r="AC403">
        <v>44.072760343575482</v>
      </c>
      <c r="AD403">
        <v>1.2150824070989057</v>
      </c>
      <c r="AE403">
        <v>37.420368928111458</v>
      </c>
      <c r="AF403">
        <v>1.0014418195911372</v>
      </c>
      <c r="AG403">
        <v>-3.6756708392822603</v>
      </c>
      <c r="AH403">
        <v>0.64537272025952142</v>
      </c>
      <c r="AI403">
        <v>1.2306618924843159E-8</v>
      </c>
      <c r="AJ403">
        <v>-5.4369205660140008</v>
      </c>
      <c r="AK403">
        <v>1.1515370644564407</v>
      </c>
      <c r="AL403">
        <v>2.3417330783166301E-6</v>
      </c>
      <c r="AM403">
        <v>2.0768559197841299</v>
      </c>
      <c r="AN403">
        <v>1.5827142617435543</v>
      </c>
      <c r="AO403">
        <v>0.18944876902320018</v>
      </c>
      <c r="AP403">
        <v>7.0357354855121166</v>
      </c>
      <c r="AQ403">
        <v>1.3825165730963143</v>
      </c>
      <c r="AR403">
        <v>3.5980749521152023E-7</v>
      </c>
      <c r="AS403" t="b">
        <f>IF(ISBLANK(AI403),"N/A",AND(IF(AG403&gt;0,TRUE,FALSE),IF(AI403&lt;0.05,TRUE,FALSE)))</f>
        <v>0</v>
      </c>
      <c r="AT403" t="b">
        <f>IF(ISBLANK(AI403),"N/A",AND(IF(AG403&lt;0,TRUE,FALSE),IF(AI403&lt;0.05,TRUE,FALSE)))</f>
        <v>1</v>
      </c>
      <c r="AU403" t="b">
        <f>IF(ISBLANK(AI403),"N/A",AI403&gt;0.05)</f>
        <v>0</v>
      </c>
      <c r="AV403" t="b">
        <f>IF(ISBLANK(AL403),"N/A",AND(IF(AJ403&gt;0,TRUE,FALSE),IF(AL403&lt;0.05,TRUE,FALSE)))</f>
        <v>0</v>
      </c>
      <c r="AW403" t="b">
        <f>IF(ISBLANK(AL403),"N/A",AND(IF(AJ403&lt;0,TRUE,FALSE),IF(AL403&lt;0.05,TRUE,FALSE)))</f>
        <v>1</v>
      </c>
      <c r="AX403" t="b">
        <f>IF(ISBLANK(AL403),"N/A",AL403&gt;0.05)</f>
        <v>0</v>
      </c>
      <c r="AY403" t="b">
        <f>IF(ISBLANK(AO403),"N/A",AND(IF(AM403&gt;0,TRUE,FALSE),IF(AO403&lt;0.05,TRUE,FALSE)))</f>
        <v>0</v>
      </c>
      <c r="AZ403" t="b">
        <f>IF(ISBLANK(AO403),"N/A",AND(IF(AM403&lt;0,TRUE,FALSE),IF(AO403&lt;0.05,TRUE,FALSE)))</f>
        <v>0</v>
      </c>
      <c r="BA403" t="b">
        <f>IF(ISBLANK(AO403),"N/A",AO403&gt;0.05)</f>
        <v>1</v>
      </c>
      <c r="BB403" t="b">
        <f>IF(ISBLANK(AR403),"N/A",AND(IF(AP403&gt;0,TRUE,FALSE),IF(AR403&lt;0.05,TRUE,FALSE)))</f>
        <v>1</v>
      </c>
      <c r="BC403" t="b">
        <f>IF(ISBLANK(AR403),"N/A",AND(IF(AP403&lt;0,TRUE,FALSE),IF(AR403&lt;0.05,TRUE,FALSE)))</f>
        <v>0</v>
      </c>
      <c r="BD403" t="b">
        <f>IF(ISBLANK(AR403),"N/A",AR403&gt;0.05)</f>
        <v>0</v>
      </c>
    </row>
    <row r="404" spans="1:56" x14ac:dyDescent="0.25">
      <c r="A404" t="str">
        <f>INDEX('Country and Variable Crosswalk'!B:B, MATCH('Urban Science Awareness 2015'!B404, 'Country and Variable Crosswalk'!A:A, 0))</f>
        <v>MAC</v>
      </c>
      <c r="B404" s="1">
        <v>446</v>
      </c>
      <c r="C404" t="s">
        <v>203</v>
      </c>
      <c r="D404" t="str">
        <f>INDEX('Country and Variable Crosswalk'!P:P, MATCH('Urban Science Awareness 2015'!C404, 'Country and Variable Crosswalk'!O:O, 0))</f>
        <v>Extinction</v>
      </c>
      <c r="E404">
        <f>IF(AS404=TRUE, 1, 0)</f>
        <v>0</v>
      </c>
      <c r="F404">
        <f>IF(AT404=TRUE, 1, 0)</f>
        <v>0</v>
      </c>
      <c r="G404">
        <f>IF(AU404=TRUE, 1, 0)</f>
        <v>0</v>
      </c>
      <c r="H404">
        <f>IF(AV404=TRUE, 1, 0)</f>
        <v>0</v>
      </c>
      <c r="I404">
        <f>IF(AW404=TRUE, 1, 0)</f>
        <v>0</v>
      </c>
      <c r="J404">
        <f>IF(AX404=TRUE, 1, 0)</f>
        <v>0</v>
      </c>
      <c r="K404">
        <f>IF(AY404=TRUE, 1, 0)</f>
        <v>0</v>
      </c>
      <c r="L404">
        <f>IF(AZ404=TRUE, 1, 0)</f>
        <v>0</v>
      </c>
      <c r="M404">
        <f>IF(BA404=TRUE, 1, 0)</f>
        <v>0</v>
      </c>
      <c r="N404">
        <f>IF(BB404=TRUE, 1, 0)</f>
        <v>0</v>
      </c>
      <c r="O404">
        <f>IF(BC404=TRUE, 1, 0)</f>
        <v>0</v>
      </c>
      <c r="P404">
        <f>IF(BD404=TRUE, 1, 0)</f>
        <v>0</v>
      </c>
      <c r="Q404">
        <v>0</v>
      </c>
      <c r="S404">
        <v>0</v>
      </c>
      <c r="U404">
        <v>0</v>
      </c>
      <c r="W404">
        <v>0</v>
      </c>
      <c r="Y404">
        <v>2.2346577981912739</v>
      </c>
      <c r="Z404">
        <v>0.2328696796598245</v>
      </c>
      <c r="AA404">
        <v>12.91071932061841</v>
      </c>
      <c r="AB404">
        <v>0.51762406509903214</v>
      </c>
      <c r="AC404">
        <v>56.005509714815616</v>
      </c>
      <c r="AD404">
        <v>0.74573877771708064</v>
      </c>
      <c r="AE404">
        <v>28.8491131663747</v>
      </c>
      <c r="AF404">
        <v>0.69613633017793819</v>
      </c>
      <c r="AG404">
        <v>0</v>
      </c>
      <c r="AJ404">
        <v>0</v>
      </c>
      <c r="AM404">
        <v>0</v>
      </c>
      <c r="AP404">
        <v>0</v>
      </c>
      <c r="AS404" t="str">
        <f>IF(ISBLANK(AI404),"N/A",AND(IF(AG404&gt;0,TRUE,FALSE),IF(AI404&lt;0.05,TRUE,FALSE)))</f>
        <v>N/A</v>
      </c>
      <c r="AT404" t="str">
        <f>IF(ISBLANK(AI404),"N/A",AND(IF(AG404&lt;0,TRUE,FALSE),IF(AI404&lt;0.05,TRUE,FALSE)))</f>
        <v>N/A</v>
      </c>
      <c r="AU404" t="str">
        <f>IF(ISBLANK(AI404),"N/A",AI404&gt;0.05)</f>
        <v>N/A</v>
      </c>
      <c r="AV404" t="str">
        <f>IF(ISBLANK(AL404),"N/A",AND(IF(AJ404&gt;0,TRUE,FALSE),IF(AL404&lt;0.05,TRUE,FALSE)))</f>
        <v>N/A</v>
      </c>
      <c r="AW404" t="str">
        <f>IF(ISBLANK(AL404),"N/A",AND(IF(AJ404&lt;0,TRUE,FALSE),IF(AL404&lt;0.05,TRUE,FALSE)))</f>
        <v>N/A</v>
      </c>
      <c r="AX404" t="str">
        <f>IF(ISBLANK(AL404),"N/A",AL404&gt;0.05)</f>
        <v>N/A</v>
      </c>
      <c r="AY404" t="str">
        <f>IF(ISBLANK(AO404),"N/A",AND(IF(AM404&gt;0,TRUE,FALSE),IF(AO404&lt;0.05,TRUE,FALSE)))</f>
        <v>N/A</v>
      </c>
      <c r="AZ404" t="str">
        <f>IF(ISBLANK(AO404),"N/A",AND(IF(AM404&lt;0,TRUE,FALSE),IF(AO404&lt;0.05,TRUE,FALSE)))</f>
        <v>N/A</v>
      </c>
      <c r="BA404" t="str">
        <f>IF(ISBLANK(AO404),"N/A",AO404&gt;0.05)</f>
        <v>N/A</v>
      </c>
      <c r="BB404" t="str">
        <f>IF(ISBLANK(AR404),"N/A",AND(IF(AP404&gt;0,TRUE,FALSE),IF(AR404&lt;0.05,TRUE,FALSE)))</f>
        <v>N/A</v>
      </c>
      <c r="BC404" t="str">
        <f>IF(ISBLANK(AR404),"N/A",AND(IF(AP404&lt;0,TRUE,FALSE),IF(AR404&lt;0.05,TRUE,FALSE)))</f>
        <v>N/A</v>
      </c>
      <c r="BD404" t="str">
        <f>IF(ISBLANK(AR404),"N/A",AR404&gt;0.05)</f>
        <v>N/A</v>
      </c>
    </row>
    <row r="405" spans="1:56" x14ac:dyDescent="0.25">
      <c r="A405" t="str">
        <f>INDEX('Country and Variable Crosswalk'!B:B, MATCH('Urban Science Awareness 2015'!B405, 'Country and Variable Crosswalk'!A:A, 0))</f>
        <v>MLT</v>
      </c>
      <c r="B405" s="1">
        <v>470</v>
      </c>
      <c r="C405" t="s">
        <v>203</v>
      </c>
      <c r="D405" t="str">
        <f>INDEX('Country and Variable Crosswalk'!P:P, MATCH('Urban Science Awareness 2015'!C405, 'Country and Variable Crosswalk'!O:O, 0))</f>
        <v>Extinction</v>
      </c>
      <c r="E405">
        <f>IF(AS405=TRUE, 1, 0)</f>
        <v>0</v>
      </c>
      <c r="F405">
        <f>IF(AT405=TRUE, 1, 0)</f>
        <v>0</v>
      </c>
      <c r="G405">
        <f>IF(AU405=TRUE, 1, 0)</f>
        <v>0</v>
      </c>
      <c r="H405">
        <f>IF(AV405=TRUE, 1, 0)</f>
        <v>0</v>
      </c>
      <c r="I405">
        <f>IF(AW405=TRUE, 1, 0)</f>
        <v>0</v>
      </c>
      <c r="J405">
        <f>IF(AX405=TRUE, 1, 0)</f>
        <v>0</v>
      </c>
      <c r="K405">
        <f>IF(AY405=TRUE, 1, 0)</f>
        <v>0</v>
      </c>
      <c r="L405">
        <f>IF(AZ405=TRUE, 1, 0)</f>
        <v>0</v>
      </c>
      <c r="M405">
        <f>IF(BA405=TRUE, 1, 0)</f>
        <v>0</v>
      </c>
      <c r="N405">
        <f>IF(BB405=TRUE, 1, 0)</f>
        <v>0</v>
      </c>
      <c r="O405">
        <f>IF(BC405=TRUE, 1, 0)</f>
        <v>0</v>
      </c>
      <c r="P405">
        <f>IF(BD405=TRUE, 1, 0)</f>
        <v>0</v>
      </c>
      <c r="Q405">
        <v>4.7920955808219539</v>
      </c>
      <c r="R405">
        <v>0.36576251969065199</v>
      </c>
      <c r="S405">
        <v>15.02793884708138</v>
      </c>
      <c r="T405">
        <v>0.6732498619191698</v>
      </c>
      <c r="U405">
        <v>31.206977222998951</v>
      </c>
      <c r="V405">
        <v>0.7702628464535527</v>
      </c>
      <c r="W405">
        <v>48.972988349097719</v>
      </c>
      <c r="X405">
        <v>0.76304999549064534</v>
      </c>
      <c r="Y405">
        <v>0</v>
      </c>
      <c r="AA405">
        <v>0</v>
      </c>
      <c r="AC405">
        <v>0</v>
      </c>
      <c r="AE405">
        <v>0</v>
      </c>
      <c r="AG405">
        <v>0</v>
      </c>
      <c r="AJ405">
        <v>0</v>
      </c>
      <c r="AM405">
        <v>0</v>
      </c>
      <c r="AP405">
        <v>0</v>
      </c>
      <c r="AS405" t="str">
        <f>IF(ISBLANK(AI405),"N/A",AND(IF(AG405&gt;0,TRUE,FALSE),IF(AI405&lt;0.05,TRUE,FALSE)))</f>
        <v>N/A</v>
      </c>
      <c r="AT405" t="str">
        <f>IF(ISBLANK(AI405),"N/A",AND(IF(AG405&lt;0,TRUE,FALSE),IF(AI405&lt;0.05,TRUE,FALSE)))</f>
        <v>N/A</v>
      </c>
      <c r="AU405" t="str">
        <f>IF(ISBLANK(AI405),"N/A",AI405&gt;0.05)</f>
        <v>N/A</v>
      </c>
      <c r="AV405" t="str">
        <f>IF(ISBLANK(AL405),"N/A",AND(IF(AJ405&gt;0,TRUE,FALSE),IF(AL405&lt;0.05,TRUE,FALSE)))</f>
        <v>N/A</v>
      </c>
      <c r="AW405" t="str">
        <f>IF(ISBLANK(AL405),"N/A",AND(IF(AJ405&lt;0,TRUE,FALSE),IF(AL405&lt;0.05,TRUE,FALSE)))</f>
        <v>N/A</v>
      </c>
      <c r="AX405" t="str">
        <f>IF(ISBLANK(AL405),"N/A",AL405&gt;0.05)</f>
        <v>N/A</v>
      </c>
      <c r="AY405" t="str">
        <f>IF(ISBLANK(AO405),"N/A",AND(IF(AM405&gt;0,TRUE,FALSE),IF(AO405&lt;0.05,TRUE,FALSE)))</f>
        <v>N/A</v>
      </c>
      <c r="AZ405" t="str">
        <f>IF(ISBLANK(AO405),"N/A",AND(IF(AM405&lt;0,TRUE,FALSE),IF(AO405&lt;0.05,TRUE,FALSE)))</f>
        <v>N/A</v>
      </c>
      <c r="BA405" t="str">
        <f>IF(ISBLANK(AO405),"N/A",AO405&gt;0.05)</f>
        <v>N/A</v>
      </c>
      <c r="BB405" t="str">
        <f>IF(ISBLANK(AR405),"N/A",AND(IF(AP405&gt;0,TRUE,FALSE),IF(AR405&lt;0.05,TRUE,FALSE)))</f>
        <v>N/A</v>
      </c>
      <c r="BC405" t="str">
        <f>IF(ISBLANK(AR405),"N/A",AND(IF(AP405&lt;0,TRUE,FALSE),IF(AR405&lt;0.05,TRUE,FALSE)))</f>
        <v>N/A</v>
      </c>
      <c r="BD405" t="str">
        <f>IF(ISBLANK(AR405),"N/A",AR405&gt;0.05)</f>
        <v>N/A</v>
      </c>
    </row>
    <row r="406" spans="1:56" x14ac:dyDescent="0.25">
      <c r="A406" t="str">
        <f>INDEX('Country and Variable Crosswalk'!B:B, MATCH('Urban Science Awareness 2015'!B406, 'Country and Variable Crosswalk'!A:A, 0))</f>
        <v>MEX</v>
      </c>
      <c r="B406" s="1">
        <v>484</v>
      </c>
      <c r="C406" t="s">
        <v>203</v>
      </c>
      <c r="D406" t="str">
        <f>INDEX('Country and Variable Crosswalk'!P:P, MATCH('Urban Science Awareness 2015'!C406, 'Country and Variable Crosswalk'!O:O, 0))</f>
        <v>Extinction</v>
      </c>
      <c r="E406">
        <f>IF(AS406=TRUE, 1, 0)</f>
        <v>0</v>
      </c>
      <c r="F406">
        <f>IF(AT406=TRUE, 1, 0)</f>
        <v>0</v>
      </c>
      <c r="G406">
        <f>IF(AU406=TRUE, 1, 0)</f>
        <v>1</v>
      </c>
      <c r="H406">
        <f>IF(AV406=TRUE, 1, 0)</f>
        <v>0</v>
      </c>
      <c r="I406">
        <f>IF(AW406=TRUE, 1, 0)</f>
        <v>0</v>
      </c>
      <c r="J406">
        <f>IF(AX406=TRUE, 1, 0)</f>
        <v>1</v>
      </c>
      <c r="K406">
        <f>IF(AY406=TRUE, 1, 0)</f>
        <v>0</v>
      </c>
      <c r="L406">
        <f>IF(AZ406=TRUE, 1, 0)</f>
        <v>0</v>
      </c>
      <c r="M406">
        <f>IF(BA406=TRUE, 1, 0)</f>
        <v>1</v>
      </c>
      <c r="N406">
        <f>IF(BB406=TRUE, 1, 0)</f>
        <v>1</v>
      </c>
      <c r="O406">
        <f>IF(BC406=TRUE, 1, 0)</f>
        <v>0</v>
      </c>
      <c r="P406">
        <f>IF(BD406=TRUE, 1, 0)</f>
        <v>0</v>
      </c>
      <c r="Q406">
        <v>3.7201334405068529</v>
      </c>
      <c r="R406">
        <v>0.39998145204255681</v>
      </c>
      <c r="S406">
        <v>15.74247897818835</v>
      </c>
      <c r="T406">
        <v>0.85500156072077971</v>
      </c>
      <c r="U406">
        <v>46.949702621062407</v>
      </c>
      <c r="V406">
        <v>0.84693470562733852</v>
      </c>
      <c r="W406">
        <v>33.587684960242392</v>
      </c>
      <c r="X406">
        <v>1.1409675227176117</v>
      </c>
      <c r="Y406">
        <v>2.7006129424916079</v>
      </c>
      <c r="Z406">
        <v>0.34450906303389439</v>
      </c>
      <c r="AA406">
        <v>13.608057477550091</v>
      </c>
      <c r="AB406">
        <v>0.73261958231381197</v>
      </c>
      <c r="AC406">
        <v>45.406208286348537</v>
      </c>
      <c r="AD406">
        <v>1.0278504451600043</v>
      </c>
      <c r="AE406">
        <v>38.285121293609762</v>
      </c>
      <c r="AF406">
        <v>1.0710628327468379</v>
      </c>
      <c r="AG406">
        <v>-1.019520498015245</v>
      </c>
      <c r="AH406">
        <v>0.54460858984431926</v>
      </c>
      <c r="AI406">
        <v>6.1203245838341795E-2</v>
      </c>
      <c r="AJ406">
        <v>-2.1344215006382594</v>
      </c>
      <c r="AK406">
        <v>1.192250197710234</v>
      </c>
      <c r="AL406">
        <v>7.3414325487881765E-2</v>
      </c>
      <c r="AM406">
        <v>-1.5434943347138699</v>
      </c>
      <c r="AN406">
        <v>1.2157124755280475</v>
      </c>
      <c r="AO406">
        <v>0.20421959329091519</v>
      </c>
      <c r="AP406">
        <v>4.6974363333673708</v>
      </c>
      <c r="AQ406">
        <v>1.5127153899938512</v>
      </c>
      <c r="AR406">
        <v>1.9008559864578448E-3</v>
      </c>
      <c r="AS406" t="b">
        <f>IF(ISBLANK(AI406),"N/A",AND(IF(AG406&gt;0,TRUE,FALSE),IF(AI406&lt;0.05,TRUE,FALSE)))</f>
        <v>0</v>
      </c>
      <c r="AT406" t="b">
        <f>IF(ISBLANK(AI406),"N/A",AND(IF(AG406&lt;0,TRUE,FALSE),IF(AI406&lt;0.05,TRUE,FALSE)))</f>
        <v>0</v>
      </c>
      <c r="AU406" t="b">
        <f>IF(ISBLANK(AI406),"N/A",AI406&gt;0.05)</f>
        <v>1</v>
      </c>
      <c r="AV406" t="b">
        <f>IF(ISBLANK(AL406),"N/A",AND(IF(AJ406&gt;0,TRUE,FALSE),IF(AL406&lt;0.05,TRUE,FALSE)))</f>
        <v>0</v>
      </c>
      <c r="AW406" t="b">
        <f>IF(ISBLANK(AL406),"N/A",AND(IF(AJ406&lt;0,TRUE,FALSE),IF(AL406&lt;0.05,TRUE,FALSE)))</f>
        <v>0</v>
      </c>
      <c r="AX406" t="b">
        <f>IF(ISBLANK(AL406),"N/A",AL406&gt;0.05)</f>
        <v>1</v>
      </c>
      <c r="AY406" t="b">
        <f>IF(ISBLANK(AO406),"N/A",AND(IF(AM406&gt;0,TRUE,FALSE),IF(AO406&lt;0.05,TRUE,FALSE)))</f>
        <v>0</v>
      </c>
      <c r="AZ406" t="b">
        <f>IF(ISBLANK(AO406),"N/A",AND(IF(AM406&lt;0,TRUE,FALSE),IF(AO406&lt;0.05,TRUE,FALSE)))</f>
        <v>0</v>
      </c>
      <c r="BA406" t="b">
        <f>IF(ISBLANK(AO406),"N/A",AO406&gt;0.05)</f>
        <v>1</v>
      </c>
      <c r="BB406" t="b">
        <f>IF(ISBLANK(AR406),"N/A",AND(IF(AP406&gt;0,TRUE,FALSE),IF(AR406&lt;0.05,TRUE,FALSE)))</f>
        <v>1</v>
      </c>
      <c r="BC406" t="b">
        <f>IF(ISBLANK(AR406),"N/A",AND(IF(AP406&lt;0,TRUE,FALSE),IF(AR406&lt;0.05,TRUE,FALSE)))</f>
        <v>0</v>
      </c>
      <c r="BD406" t="b">
        <f>IF(ISBLANK(AR406),"N/A",AR406&gt;0.05)</f>
        <v>0</v>
      </c>
    </row>
    <row r="407" spans="1:56" x14ac:dyDescent="0.25">
      <c r="A407" t="str">
        <f>INDEX('Country and Variable Crosswalk'!B:B, MATCH('Urban Science Awareness 2015'!B407, 'Country and Variable Crosswalk'!A:A, 0))</f>
        <v>MDA</v>
      </c>
      <c r="B407" s="1">
        <v>498</v>
      </c>
      <c r="C407" t="s">
        <v>203</v>
      </c>
      <c r="D407" t="str">
        <f>INDEX('Country and Variable Crosswalk'!P:P, MATCH('Urban Science Awareness 2015'!C407, 'Country and Variable Crosswalk'!O:O, 0))</f>
        <v>Extinction</v>
      </c>
      <c r="E407">
        <f>IF(AS407=TRUE, 1, 0)</f>
        <v>0</v>
      </c>
      <c r="F407">
        <f>IF(AT407=TRUE, 1, 0)</f>
        <v>0</v>
      </c>
      <c r="G407">
        <f>IF(AU407=TRUE, 1, 0)</f>
        <v>0</v>
      </c>
      <c r="H407">
        <f>IF(AV407=TRUE, 1, 0)</f>
        <v>0</v>
      </c>
      <c r="I407">
        <f>IF(AW407=TRUE, 1, 0)</f>
        <v>1</v>
      </c>
      <c r="J407">
        <f>IF(AX407=TRUE, 1, 0)</f>
        <v>0</v>
      </c>
      <c r="K407">
        <f>IF(AY407=TRUE, 1, 0)</f>
        <v>0</v>
      </c>
      <c r="L407">
        <f>IF(AZ407=TRUE, 1, 0)</f>
        <v>0</v>
      </c>
      <c r="M407">
        <f>IF(BA407=TRUE, 1, 0)</f>
        <v>1</v>
      </c>
      <c r="N407">
        <f>IF(BB407=TRUE, 1, 0)</f>
        <v>1</v>
      </c>
      <c r="O407">
        <f>IF(BC407=TRUE, 1, 0)</f>
        <v>0</v>
      </c>
      <c r="P407">
        <f>IF(BD407=TRUE, 1, 0)</f>
        <v>0</v>
      </c>
      <c r="Q407">
        <v>2.4593517308880259</v>
      </c>
      <c r="R407">
        <v>0.32325580922746389</v>
      </c>
      <c r="S407">
        <v>13.59933703872257</v>
      </c>
      <c r="T407">
        <v>0.61568424842815372</v>
      </c>
      <c r="U407">
        <v>31.740685500713798</v>
      </c>
      <c r="V407">
        <v>0.82116608543435499</v>
      </c>
      <c r="W407">
        <v>52.2006257296756</v>
      </c>
      <c r="X407">
        <v>0.87761932582122337</v>
      </c>
      <c r="Y407">
        <v>0</v>
      </c>
      <c r="AA407">
        <v>9.8264161068344027</v>
      </c>
      <c r="AB407">
        <v>0.92066857132847202</v>
      </c>
      <c r="AC407">
        <v>32.863065814722567</v>
      </c>
      <c r="AD407">
        <v>1.4507989231997742</v>
      </c>
      <c r="AE407">
        <v>56.08658120934885</v>
      </c>
      <c r="AF407">
        <v>1.3517341401947365</v>
      </c>
      <c r="AG407">
        <v>0</v>
      </c>
      <c r="AJ407">
        <v>-3.7729209318881676</v>
      </c>
      <c r="AK407">
        <v>1.09970483018534</v>
      </c>
      <c r="AL407">
        <v>6.0169600546488287E-4</v>
      </c>
      <c r="AM407">
        <v>1.1223803140087689</v>
      </c>
      <c r="AN407">
        <v>1.6542983398972353</v>
      </c>
      <c r="AO407">
        <v>0.49747813778184879</v>
      </c>
      <c r="AP407">
        <v>3.8859554796732496</v>
      </c>
      <c r="AQ407">
        <v>1.6373420070888247</v>
      </c>
      <c r="AR407">
        <v>1.7628430929880135E-2</v>
      </c>
      <c r="AS407" t="str">
        <f>IF(ISBLANK(AI407),"N/A",AND(IF(AG407&gt;0,TRUE,FALSE),IF(AI407&lt;0.05,TRUE,FALSE)))</f>
        <v>N/A</v>
      </c>
      <c r="AT407" t="str">
        <f>IF(ISBLANK(AI407),"N/A",AND(IF(AG407&lt;0,TRUE,FALSE),IF(AI407&lt;0.05,TRUE,FALSE)))</f>
        <v>N/A</v>
      </c>
      <c r="AU407" t="str">
        <f>IF(ISBLANK(AI407),"N/A",AI407&gt;0.05)</f>
        <v>N/A</v>
      </c>
      <c r="AV407" t="b">
        <f>IF(ISBLANK(AL407),"N/A",AND(IF(AJ407&gt;0,TRUE,FALSE),IF(AL407&lt;0.05,TRUE,FALSE)))</f>
        <v>0</v>
      </c>
      <c r="AW407" t="b">
        <f>IF(ISBLANK(AL407),"N/A",AND(IF(AJ407&lt;0,TRUE,FALSE),IF(AL407&lt;0.05,TRUE,FALSE)))</f>
        <v>1</v>
      </c>
      <c r="AX407" t="b">
        <f>IF(ISBLANK(AL407),"N/A",AL407&gt;0.05)</f>
        <v>0</v>
      </c>
      <c r="AY407" t="b">
        <f>IF(ISBLANK(AO407),"N/A",AND(IF(AM407&gt;0,TRUE,FALSE),IF(AO407&lt;0.05,TRUE,FALSE)))</f>
        <v>0</v>
      </c>
      <c r="AZ407" t="b">
        <f>IF(ISBLANK(AO407),"N/A",AND(IF(AM407&lt;0,TRUE,FALSE),IF(AO407&lt;0.05,TRUE,FALSE)))</f>
        <v>0</v>
      </c>
      <c r="BA407" t="b">
        <f>IF(ISBLANK(AO407),"N/A",AO407&gt;0.05)</f>
        <v>1</v>
      </c>
      <c r="BB407" t="b">
        <f>IF(ISBLANK(AR407),"N/A",AND(IF(AP407&gt;0,TRUE,FALSE),IF(AR407&lt;0.05,TRUE,FALSE)))</f>
        <v>1</v>
      </c>
      <c r="BC407" t="b">
        <f>IF(ISBLANK(AR407),"N/A",AND(IF(AP407&lt;0,TRUE,FALSE),IF(AR407&lt;0.05,TRUE,FALSE)))</f>
        <v>0</v>
      </c>
      <c r="BD407" t="b">
        <f>IF(ISBLANK(AR407),"N/A",AR407&gt;0.05)</f>
        <v>0</v>
      </c>
    </row>
    <row r="408" spans="1:56" x14ac:dyDescent="0.25">
      <c r="A408" t="str">
        <f>INDEX('Country and Variable Crosswalk'!B:B, MATCH('Urban Science Awareness 2015'!B408, 'Country and Variable Crosswalk'!A:A, 0))</f>
        <v>MNE</v>
      </c>
      <c r="B408" s="1">
        <v>499</v>
      </c>
      <c r="C408" t="s">
        <v>203</v>
      </c>
      <c r="D408" t="str">
        <f>INDEX('Country and Variable Crosswalk'!P:P, MATCH('Urban Science Awareness 2015'!C408, 'Country and Variable Crosswalk'!O:O, 0))</f>
        <v>Extinction</v>
      </c>
      <c r="E408">
        <f>IF(AS408=TRUE, 1, 0)</f>
        <v>0</v>
      </c>
      <c r="F408">
        <f>IF(AT408=TRUE, 1, 0)</f>
        <v>0</v>
      </c>
      <c r="G408">
        <f>IF(AU408=TRUE, 1, 0)</f>
        <v>1</v>
      </c>
      <c r="H408">
        <f>IF(AV408=TRUE, 1, 0)</f>
        <v>0</v>
      </c>
      <c r="I408">
        <f>IF(AW408=TRUE, 1, 0)</f>
        <v>0</v>
      </c>
      <c r="J408">
        <f>IF(AX408=TRUE, 1, 0)</f>
        <v>1</v>
      </c>
      <c r="K408">
        <f>IF(AY408=TRUE, 1, 0)</f>
        <v>0</v>
      </c>
      <c r="L408">
        <f>IF(AZ408=TRUE, 1, 0)</f>
        <v>0</v>
      </c>
      <c r="M408">
        <f>IF(BA408=TRUE, 1, 0)</f>
        <v>1</v>
      </c>
      <c r="N408">
        <f>IF(BB408=TRUE, 1, 0)</f>
        <v>0</v>
      </c>
      <c r="O408">
        <f>IF(BC408=TRUE, 1, 0)</f>
        <v>0</v>
      </c>
      <c r="P408">
        <f>IF(BD408=TRUE, 1, 0)</f>
        <v>1</v>
      </c>
      <c r="Q408">
        <v>6.8324190294212492</v>
      </c>
      <c r="R408">
        <v>0.39416983942180356</v>
      </c>
      <c r="S408">
        <v>17.053487210766679</v>
      </c>
      <c r="T408">
        <v>0.63694270436449729</v>
      </c>
      <c r="U408">
        <v>34.276742722616348</v>
      </c>
      <c r="V408">
        <v>0.82084520225831459</v>
      </c>
      <c r="W408">
        <v>41.837351037195717</v>
      </c>
      <c r="X408">
        <v>0.76587209776308152</v>
      </c>
      <c r="Y408">
        <v>6.98818574639927</v>
      </c>
      <c r="Z408">
        <v>0.69149641228657643</v>
      </c>
      <c r="AA408">
        <v>18.010292078882038</v>
      </c>
      <c r="AB408">
        <v>1.0584484303339114</v>
      </c>
      <c r="AC408">
        <v>35.905003755232833</v>
      </c>
      <c r="AD408">
        <v>1.4597750353567278</v>
      </c>
      <c r="AE408">
        <v>39.096518419485861</v>
      </c>
      <c r="AF408">
        <v>1.3636272672040326</v>
      </c>
      <c r="AG408">
        <v>0.1557667169780208</v>
      </c>
      <c r="AH408">
        <v>0.81953631961445661</v>
      </c>
      <c r="AI408">
        <v>0.84925671748277465</v>
      </c>
      <c r="AJ408">
        <v>0.95680486811535914</v>
      </c>
      <c r="AK408">
        <v>1.1823712223239242</v>
      </c>
      <c r="AL408">
        <v>0.41838548647677526</v>
      </c>
      <c r="AM408">
        <v>1.6282610326164857</v>
      </c>
      <c r="AN408">
        <v>1.7225506822133068</v>
      </c>
      <c r="AO408">
        <v>0.34452533208469949</v>
      </c>
      <c r="AP408">
        <v>-2.7408326177098559</v>
      </c>
      <c r="AQ408">
        <v>1.5956152145361389</v>
      </c>
      <c r="AR408">
        <v>8.5846275518201329E-2</v>
      </c>
      <c r="AS408" t="b">
        <f>IF(ISBLANK(AI408),"N/A",AND(IF(AG408&gt;0,TRUE,FALSE),IF(AI408&lt;0.05,TRUE,FALSE)))</f>
        <v>0</v>
      </c>
      <c r="AT408" t="b">
        <f>IF(ISBLANK(AI408),"N/A",AND(IF(AG408&lt;0,TRUE,FALSE),IF(AI408&lt;0.05,TRUE,FALSE)))</f>
        <v>0</v>
      </c>
      <c r="AU408" t="b">
        <f>IF(ISBLANK(AI408),"N/A",AI408&gt;0.05)</f>
        <v>1</v>
      </c>
      <c r="AV408" t="b">
        <f>IF(ISBLANK(AL408),"N/A",AND(IF(AJ408&gt;0,TRUE,FALSE),IF(AL408&lt;0.05,TRUE,FALSE)))</f>
        <v>0</v>
      </c>
      <c r="AW408" t="b">
        <f>IF(ISBLANK(AL408),"N/A",AND(IF(AJ408&lt;0,TRUE,FALSE),IF(AL408&lt;0.05,TRUE,FALSE)))</f>
        <v>0</v>
      </c>
      <c r="AX408" t="b">
        <f>IF(ISBLANK(AL408),"N/A",AL408&gt;0.05)</f>
        <v>1</v>
      </c>
      <c r="AY408" t="b">
        <f>IF(ISBLANK(AO408),"N/A",AND(IF(AM408&gt;0,TRUE,FALSE),IF(AO408&lt;0.05,TRUE,FALSE)))</f>
        <v>0</v>
      </c>
      <c r="AZ408" t="b">
        <f>IF(ISBLANK(AO408),"N/A",AND(IF(AM408&lt;0,TRUE,FALSE),IF(AO408&lt;0.05,TRUE,FALSE)))</f>
        <v>0</v>
      </c>
      <c r="BA408" t="b">
        <f>IF(ISBLANK(AO408),"N/A",AO408&gt;0.05)</f>
        <v>1</v>
      </c>
      <c r="BB408" t="b">
        <f>IF(ISBLANK(AR408),"N/A",AND(IF(AP408&gt;0,TRUE,FALSE),IF(AR408&lt;0.05,TRUE,FALSE)))</f>
        <v>0</v>
      </c>
      <c r="BC408" t="b">
        <f>IF(ISBLANK(AR408),"N/A",AND(IF(AP408&lt;0,TRUE,FALSE),IF(AR408&lt;0.05,TRUE,FALSE)))</f>
        <v>0</v>
      </c>
      <c r="BD408" t="b">
        <f>IF(ISBLANK(AR408),"N/A",AR408&gt;0.05)</f>
        <v>1</v>
      </c>
    </row>
    <row r="409" spans="1:56" x14ac:dyDescent="0.25">
      <c r="A409" t="str">
        <f>INDEX('Country and Variable Crosswalk'!B:B, MATCH('Urban Science Awareness 2015'!B409, 'Country and Variable Crosswalk'!A:A, 0))</f>
        <v>NLD</v>
      </c>
      <c r="B409" s="1">
        <v>528</v>
      </c>
      <c r="C409" t="s">
        <v>203</v>
      </c>
      <c r="D409" t="str">
        <f>INDEX('Country and Variable Crosswalk'!P:P, MATCH('Urban Science Awareness 2015'!C409, 'Country and Variable Crosswalk'!O:O, 0))</f>
        <v>Extinction</v>
      </c>
      <c r="E409">
        <f>IF(AS409=TRUE, 1, 0)</f>
        <v>0</v>
      </c>
      <c r="F409">
        <f>IF(AT409=TRUE, 1, 0)</f>
        <v>0</v>
      </c>
      <c r="G409">
        <f>IF(AU409=TRUE, 1, 0)</f>
        <v>0</v>
      </c>
      <c r="H409">
        <f>IF(AV409=TRUE, 1, 0)</f>
        <v>0</v>
      </c>
      <c r="I409">
        <f>IF(AW409=TRUE, 1, 0)</f>
        <v>0</v>
      </c>
      <c r="J409">
        <f>IF(AX409=TRUE, 1, 0)</f>
        <v>1</v>
      </c>
      <c r="K409">
        <f>IF(AY409=TRUE, 1, 0)</f>
        <v>0</v>
      </c>
      <c r="L409">
        <f>IF(AZ409=TRUE, 1, 0)</f>
        <v>0</v>
      </c>
      <c r="M409">
        <f>IF(BA409=TRUE, 1, 0)</f>
        <v>1</v>
      </c>
      <c r="N409">
        <f>IF(BB409=TRUE, 1, 0)</f>
        <v>1</v>
      </c>
      <c r="O409">
        <f>IF(BC409=TRUE, 1, 0)</f>
        <v>0</v>
      </c>
      <c r="P409">
        <f>IF(BD409=TRUE, 1, 0)</f>
        <v>0</v>
      </c>
      <c r="Q409">
        <v>4.011221943820269</v>
      </c>
      <c r="R409">
        <v>0.50217136102372384</v>
      </c>
      <c r="S409">
        <v>21.812002010259629</v>
      </c>
      <c r="T409">
        <v>1.0092387546749451</v>
      </c>
      <c r="U409">
        <v>57.202180347962198</v>
      </c>
      <c r="V409">
        <v>1.1112001501375801</v>
      </c>
      <c r="W409">
        <v>16.974595697957891</v>
      </c>
      <c r="X409">
        <v>0.89130026892490499</v>
      </c>
      <c r="Y409">
        <v>0</v>
      </c>
      <c r="AA409">
        <v>19.09306661825179</v>
      </c>
      <c r="AB409">
        <v>1.9234834789749704</v>
      </c>
      <c r="AC409">
        <v>55.134290031156667</v>
      </c>
      <c r="AD409">
        <v>2.1720667578399091</v>
      </c>
      <c r="AE409">
        <v>23.482931887951079</v>
      </c>
      <c r="AF409">
        <v>1.4556230647164443</v>
      </c>
      <c r="AG409">
        <v>0</v>
      </c>
      <c r="AJ409">
        <v>-2.7189353920078396</v>
      </c>
      <c r="AK409">
        <v>2.3900888113144756</v>
      </c>
      <c r="AL409">
        <v>0.25529272730682573</v>
      </c>
      <c r="AM409">
        <v>-2.0678903168055314</v>
      </c>
      <c r="AN409">
        <v>2.3926204652027634</v>
      </c>
      <c r="AO409">
        <v>0.38743494325325545</v>
      </c>
      <c r="AP409">
        <v>6.5083361899931873</v>
      </c>
      <c r="AQ409">
        <v>1.7912241335344379</v>
      </c>
      <c r="AR409">
        <v>2.7964887366728486E-4</v>
      </c>
      <c r="AS409" t="str">
        <f>IF(ISBLANK(AI409),"N/A",AND(IF(AG409&gt;0,TRUE,FALSE),IF(AI409&lt;0.05,TRUE,FALSE)))</f>
        <v>N/A</v>
      </c>
      <c r="AT409" t="str">
        <f>IF(ISBLANK(AI409),"N/A",AND(IF(AG409&lt;0,TRUE,FALSE),IF(AI409&lt;0.05,TRUE,FALSE)))</f>
        <v>N/A</v>
      </c>
      <c r="AU409" t="str">
        <f>IF(ISBLANK(AI409),"N/A",AI409&gt;0.05)</f>
        <v>N/A</v>
      </c>
      <c r="AV409" t="b">
        <f>IF(ISBLANK(AL409),"N/A",AND(IF(AJ409&gt;0,TRUE,FALSE),IF(AL409&lt;0.05,TRUE,FALSE)))</f>
        <v>0</v>
      </c>
      <c r="AW409" t="b">
        <f>IF(ISBLANK(AL409),"N/A",AND(IF(AJ409&lt;0,TRUE,FALSE),IF(AL409&lt;0.05,TRUE,FALSE)))</f>
        <v>0</v>
      </c>
      <c r="AX409" t="b">
        <f>IF(ISBLANK(AL409),"N/A",AL409&gt;0.05)</f>
        <v>1</v>
      </c>
      <c r="AY409" t="b">
        <f>IF(ISBLANK(AO409),"N/A",AND(IF(AM409&gt;0,TRUE,FALSE),IF(AO409&lt;0.05,TRUE,FALSE)))</f>
        <v>0</v>
      </c>
      <c r="AZ409" t="b">
        <f>IF(ISBLANK(AO409),"N/A",AND(IF(AM409&lt;0,TRUE,FALSE),IF(AO409&lt;0.05,TRUE,FALSE)))</f>
        <v>0</v>
      </c>
      <c r="BA409" t="b">
        <f>IF(ISBLANK(AO409),"N/A",AO409&gt;0.05)</f>
        <v>1</v>
      </c>
      <c r="BB409" t="b">
        <f>IF(ISBLANK(AR409),"N/A",AND(IF(AP409&gt;0,TRUE,FALSE),IF(AR409&lt;0.05,TRUE,FALSE)))</f>
        <v>1</v>
      </c>
      <c r="BC409" t="b">
        <f>IF(ISBLANK(AR409),"N/A",AND(IF(AP409&lt;0,TRUE,FALSE),IF(AR409&lt;0.05,TRUE,FALSE)))</f>
        <v>0</v>
      </c>
      <c r="BD409" t="b">
        <f>IF(ISBLANK(AR409),"N/A",AR409&gt;0.05)</f>
        <v>0</v>
      </c>
    </row>
    <row r="410" spans="1:56" x14ac:dyDescent="0.25">
      <c r="A410" t="str">
        <f>INDEX('Country and Variable Crosswalk'!B:B, MATCH('Urban Science Awareness 2015'!B410, 'Country and Variable Crosswalk'!A:A, 0))</f>
        <v>NZL</v>
      </c>
      <c r="B410" s="1">
        <v>554</v>
      </c>
      <c r="C410" t="s">
        <v>203</v>
      </c>
      <c r="D410" t="str">
        <f>INDEX('Country and Variable Crosswalk'!P:P, MATCH('Urban Science Awareness 2015'!C410, 'Country and Variable Crosswalk'!O:O, 0))</f>
        <v>Extinction</v>
      </c>
      <c r="E410">
        <f>IF(AS410=TRUE, 1, 0)</f>
        <v>0</v>
      </c>
      <c r="F410">
        <f>IF(AT410=TRUE, 1, 0)</f>
        <v>0</v>
      </c>
      <c r="G410">
        <f>IF(AU410=TRUE, 1, 0)</f>
        <v>1</v>
      </c>
      <c r="H410">
        <f>IF(AV410=TRUE, 1, 0)</f>
        <v>0</v>
      </c>
      <c r="I410">
        <f>IF(AW410=TRUE, 1, 0)</f>
        <v>0</v>
      </c>
      <c r="J410">
        <f>IF(AX410=TRUE, 1, 0)</f>
        <v>1</v>
      </c>
      <c r="K410">
        <f>IF(AY410=TRUE, 1, 0)</f>
        <v>0</v>
      </c>
      <c r="L410">
        <f>IF(AZ410=TRUE, 1, 0)</f>
        <v>0</v>
      </c>
      <c r="M410">
        <f>IF(BA410=TRUE, 1, 0)</f>
        <v>1</v>
      </c>
      <c r="N410">
        <f>IF(BB410=TRUE, 1, 0)</f>
        <v>1</v>
      </c>
      <c r="O410">
        <f>IF(BC410=TRUE, 1, 0)</f>
        <v>0</v>
      </c>
      <c r="P410">
        <f>IF(BD410=TRUE, 1, 0)</f>
        <v>0</v>
      </c>
      <c r="Q410">
        <v>4.1794105606866294</v>
      </c>
      <c r="R410">
        <v>0.4817497816644864</v>
      </c>
      <c r="S410">
        <v>22.993006532524841</v>
      </c>
      <c r="T410">
        <v>1.2670223200149073</v>
      </c>
      <c r="U410">
        <v>48.018784605276451</v>
      </c>
      <c r="V410">
        <v>1.6764658686214333</v>
      </c>
      <c r="W410">
        <v>24.80879830151207</v>
      </c>
      <c r="X410">
        <v>1.2451200636139705</v>
      </c>
      <c r="Y410">
        <v>3.51729019493026</v>
      </c>
      <c r="Z410">
        <v>0.56042396697827557</v>
      </c>
      <c r="AA410">
        <v>20.940629067799019</v>
      </c>
      <c r="AB410">
        <v>0.92399456378564238</v>
      </c>
      <c r="AC410">
        <v>46.733654018094022</v>
      </c>
      <c r="AD410">
        <v>1.3033294051539364</v>
      </c>
      <c r="AE410">
        <v>28.808426719176708</v>
      </c>
      <c r="AF410">
        <v>1.2623535697946846</v>
      </c>
      <c r="AG410">
        <v>-0.66212036575636946</v>
      </c>
      <c r="AH410">
        <v>0.66506383585084328</v>
      </c>
      <c r="AI410">
        <v>0.31945709790680143</v>
      </c>
      <c r="AJ410">
        <v>-2.0523774647258222</v>
      </c>
      <c r="AK410">
        <v>1.5738550005163594</v>
      </c>
      <c r="AL410">
        <v>0.19221830029475934</v>
      </c>
      <c r="AM410">
        <v>-1.2851305871824295</v>
      </c>
      <c r="AN410">
        <v>2.0615642372908649</v>
      </c>
      <c r="AO410">
        <v>0.53303717263150241</v>
      </c>
      <c r="AP410">
        <v>3.9996284176646384</v>
      </c>
      <c r="AQ410">
        <v>1.8219849382629614</v>
      </c>
      <c r="AR410">
        <v>2.8148975613855237E-2</v>
      </c>
      <c r="AS410" t="b">
        <f>IF(ISBLANK(AI410),"N/A",AND(IF(AG410&gt;0,TRUE,FALSE),IF(AI410&lt;0.05,TRUE,FALSE)))</f>
        <v>0</v>
      </c>
      <c r="AT410" t="b">
        <f>IF(ISBLANK(AI410),"N/A",AND(IF(AG410&lt;0,TRUE,FALSE),IF(AI410&lt;0.05,TRUE,FALSE)))</f>
        <v>0</v>
      </c>
      <c r="AU410" t="b">
        <f>IF(ISBLANK(AI410),"N/A",AI410&gt;0.05)</f>
        <v>1</v>
      </c>
      <c r="AV410" t="b">
        <f>IF(ISBLANK(AL410),"N/A",AND(IF(AJ410&gt;0,TRUE,FALSE),IF(AL410&lt;0.05,TRUE,FALSE)))</f>
        <v>0</v>
      </c>
      <c r="AW410" t="b">
        <f>IF(ISBLANK(AL410),"N/A",AND(IF(AJ410&lt;0,TRUE,FALSE),IF(AL410&lt;0.05,TRUE,FALSE)))</f>
        <v>0</v>
      </c>
      <c r="AX410" t="b">
        <f>IF(ISBLANK(AL410),"N/A",AL410&gt;0.05)</f>
        <v>1</v>
      </c>
      <c r="AY410" t="b">
        <f>IF(ISBLANK(AO410),"N/A",AND(IF(AM410&gt;0,TRUE,FALSE),IF(AO410&lt;0.05,TRUE,FALSE)))</f>
        <v>0</v>
      </c>
      <c r="AZ410" t="b">
        <f>IF(ISBLANK(AO410),"N/A",AND(IF(AM410&lt;0,TRUE,FALSE),IF(AO410&lt;0.05,TRUE,FALSE)))</f>
        <v>0</v>
      </c>
      <c r="BA410" t="b">
        <f>IF(ISBLANK(AO410),"N/A",AO410&gt;0.05)</f>
        <v>1</v>
      </c>
      <c r="BB410" t="b">
        <f>IF(ISBLANK(AR410),"N/A",AND(IF(AP410&gt;0,TRUE,FALSE),IF(AR410&lt;0.05,TRUE,FALSE)))</f>
        <v>1</v>
      </c>
      <c r="BC410" t="b">
        <f>IF(ISBLANK(AR410),"N/A",AND(IF(AP410&lt;0,TRUE,FALSE),IF(AR410&lt;0.05,TRUE,FALSE)))</f>
        <v>0</v>
      </c>
      <c r="BD410" t="b">
        <f>IF(ISBLANK(AR410),"N/A",AR410&gt;0.05)</f>
        <v>0</v>
      </c>
    </row>
    <row r="411" spans="1:56" x14ac:dyDescent="0.25">
      <c r="A411" t="str">
        <f>INDEX('Country and Variable Crosswalk'!B:B, MATCH('Urban Science Awareness 2015'!B411, 'Country and Variable Crosswalk'!A:A, 0))</f>
        <v>NOR</v>
      </c>
      <c r="B411" s="1">
        <v>578</v>
      </c>
      <c r="C411" t="s">
        <v>203</v>
      </c>
      <c r="D411" t="str">
        <f>INDEX('Country and Variable Crosswalk'!P:P, MATCH('Urban Science Awareness 2015'!C411, 'Country and Variable Crosswalk'!O:O, 0))</f>
        <v>Extinction</v>
      </c>
      <c r="E411">
        <f>IF(AS411=TRUE, 1, 0)</f>
        <v>0</v>
      </c>
      <c r="F411">
        <f>IF(AT411=TRUE, 1, 0)</f>
        <v>0</v>
      </c>
      <c r="G411">
        <f>IF(AU411=TRUE, 1, 0)</f>
        <v>0</v>
      </c>
      <c r="H411">
        <f>IF(AV411=TRUE, 1, 0)</f>
        <v>0</v>
      </c>
      <c r="I411">
        <f>IF(AW411=TRUE, 1, 0)</f>
        <v>0</v>
      </c>
      <c r="J411">
        <f>IF(AX411=TRUE, 1, 0)</f>
        <v>1</v>
      </c>
      <c r="K411">
        <f>IF(AY411=TRUE, 1, 0)</f>
        <v>0</v>
      </c>
      <c r="L411">
        <f>IF(AZ411=TRUE, 1, 0)</f>
        <v>0</v>
      </c>
      <c r="M411">
        <f>IF(BA411=TRUE, 1, 0)</f>
        <v>1</v>
      </c>
      <c r="N411">
        <f>IF(BB411=TRUE, 1, 0)</f>
        <v>0</v>
      </c>
      <c r="O411">
        <f>IF(BC411=TRUE, 1, 0)</f>
        <v>0</v>
      </c>
      <c r="P411">
        <f>IF(BD411=TRUE, 1, 0)</f>
        <v>1</v>
      </c>
      <c r="Q411">
        <v>3.1766115356164999</v>
      </c>
      <c r="R411">
        <v>0.39839626707859971</v>
      </c>
      <c r="S411">
        <v>15.104550810583101</v>
      </c>
      <c r="T411">
        <v>0.70885649132130646</v>
      </c>
      <c r="U411">
        <v>46.647248105735173</v>
      </c>
      <c r="V411">
        <v>0.8462443829309203</v>
      </c>
      <c r="W411">
        <v>35.071589548065248</v>
      </c>
      <c r="X411">
        <v>0.97085149829750628</v>
      </c>
      <c r="Y411">
        <v>0</v>
      </c>
      <c r="AA411">
        <v>14.09563775227593</v>
      </c>
      <c r="AB411">
        <v>1.635417386314739</v>
      </c>
      <c r="AC411">
        <v>46.127572688048147</v>
      </c>
      <c r="AD411">
        <v>1.7371738516679991</v>
      </c>
      <c r="AE411">
        <v>36.620782717781651</v>
      </c>
      <c r="AF411">
        <v>1.8476698824869826</v>
      </c>
      <c r="AG411">
        <v>0</v>
      </c>
      <c r="AJ411">
        <v>-1.0089130583071704</v>
      </c>
      <c r="AK411">
        <v>1.7460292933613542</v>
      </c>
      <c r="AL411">
        <v>0.56337698400190894</v>
      </c>
      <c r="AM411">
        <v>-0.51967541768702574</v>
      </c>
      <c r="AN411">
        <v>1.9151184705836046</v>
      </c>
      <c r="AO411">
        <v>0.78611863316669539</v>
      </c>
      <c r="AP411">
        <v>1.5491931697164034</v>
      </c>
      <c r="AQ411">
        <v>2.13092847330886</v>
      </c>
      <c r="AR411">
        <v>0.4672236071735556</v>
      </c>
      <c r="AS411" t="str">
        <f>IF(ISBLANK(AI411),"N/A",AND(IF(AG411&gt;0,TRUE,FALSE),IF(AI411&lt;0.05,TRUE,FALSE)))</f>
        <v>N/A</v>
      </c>
      <c r="AT411" t="str">
        <f>IF(ISBLANK(AI411),"N/A",AND(IF(AG411&lt;0,TRUE,FALSE),IF(AI411&lt;0.05,TRUE,FALSE)))</f>
        <v>N/A</v>
      </c>
      <c r="AU411" t="str">
        <f>IF(ISBLANK(AI411),"N/A",AI411&gt;0.05)</f>
        <v>N/A</v>
      </c>
      <c r="AV411" t="b">
        <f>IF(ISBLANK(AL411),"N/A",AND(IF(AJ411&gt;0,TRUE,FALSE),IF(AL411&lt;0.05,TRUE,FALSE)))</f>
        <v>0</v>
      </c>
      <c r="AW411" t="b">
        <f>IF(ISBLANK(AL411),"N/A",AND(IF(AJ411&lt;0,TRUE,FALSE),IF(AL411&lt;0.05,TRUE,FALSE)))</f>
        <v>0</v>
      </c>
      <c r="AX411" t="b">
        <f>IF(ISBLANK(AL411),"N/A",AL411&gt;0.05)</f>
        <v>1</v>
      </c>
      <c r="AY411" t="b">
        <f>IF(ISBLANK(AO411),"N/A",AND(IF(AM411&gt;0,TRUE,FALSE),IF(AO411&lt;0.05,TRUE,FALSE)))</f>
        <v>0</v>
      </c>
      <c r="AZ411" t="b">
        <f>IF(ISBLANK(AO411),"N/A",AND(IF(AM411&lt;0,TRUE,FALSE),IF(AO411&lt;0.05,TRUE,FALSE)))</f>
        <v>0</v>
      </c>
      <c r="BA411" t="b">
        <f>IF(ISBLANK(AO411),"N/A",AO411&gt;0.05)</f>
        <v>1</v>
      </c>
      <c r="BB411" t="b">
        <f>IF(ISBLANK(AR411),"N/A",AND(IF(AP411&gt;0,TRUE,FALSE),IF(AR411&lt;0.05,TRUE,FALSE)))</f>
        <v>0</v>
      </c>
      <c r="BC411" t="b">
        <f>IF(ISBLANK(AR411),"N/A",AND(IF(AP411&lt;0,TRUE,FALSE),IF(AR411&lt;0.05,TRUE,FALSE)))</f>
        <v>0</v>
      </c>
      <c r="BD411" t="b">
        <f>IF(ISBLANK(AR411),"N/A",AR411&gt;0.05)</f>
        <v>1</v>
      </c>
    </row>
    <row r="412" spans="1:56" x14ac:dyDescent="0.25">
      <c r="A412" t="str">
        <f>INDEX('Country and Variable Crosswalk'!B:B, MATCH('Urban Science Awareness 2015'!B412, 'Country and Variable Crosswalk'!A:A, 0))</f>
        <v>PER</v>
      </c>
      <c r="B412" s="1">
        <v>604</v>
      </c>
      <c r="C412" t="s">
        <v>203</v>
      </c>
      <c r="D412" t="str">
        <f>INDEX('Country and Variable Crosswalk'!P:P, MATCH('Urban Science Awareness 2015'!C412, 'Country and Variable Crosswalk'!O:O, 0))</f>
        <v>Extinction</v>
      </c>
      <c r="E412">
        <f>IF(AS412=TRUE, 1, 0)</f>
        <v>0</v>
      </c>
      <c r="F412">
        <f>IF(AT412=TRUE, 1, 0)</f>
        <v>0</v>
      </c>
      <c r="G412">
        <f>IF(AU412=TRUE, 1, 0)</f>
        <v>0</v>
      </c>
      <c r="H412">
        <f>IF(AV412=TRUE, 1, 0)</f>
        <v>0</v>
      </c>
      <c r="I412">
        <f>IF(AW412=TRUE, 1, 0)</f>
        <v>1</v>
      </c>
      <c r="J412">
        <f>IF(AX412=TRUE, 1, 0)</f>
        <v>0</v>
      </c>
      <c r="K412">
        <f>IF(AY412=TRUE, 1, 0)</f>
        <v>1</v>
      </c>
      <c r="L412">
        <f>IF(AZ412=TRUE, 1, 0)</f>
        <v>0</v>
      </c>
      <c r="M412">
        <f>IF(BA412=TRUE, 1, 0)</f>
        <v>0</v>
      </c>
      <c r="N412">
        <f>IF(BB412=TRUE, 1, 0)</f>
        <v>0</v>
      </c>
      <c r="O412">
        <f>IF(BC412=TRUE, 1, 0)</f>
        <v>0</v>
      </c>
      <c r="P412">
        <f>IF(BD412=TRUE, 1, 0)</f>
        <v>1</v>
      </c>
      <c r="Q412">
        <v>2.8059953641926612</v>
      </c>
      <c r="R412">
        <v>0.30490548427724529</v>
      </c>
      <c r="S412">
        <v>12.3544146113053</v>
      </c>
      <c r="T412">
        <v>0.53234952658263657</v>
      </c>
      <c r="U412">
        <v>42.228346661423132</v>
      </c>
      <c r="V412">
        <v>0.75259847732281515</v>
      </c>
      <c r="W412">
        <v>42.611243363078898</v>
      </c>
      <c r="X412">
        <v>0.88201538608979269</v>
      </c>
      <c r="Y412">
        <v>0</v>
      </c>
      <c r="AA412">
        <v>9.0310074900826898</v>
      </c>
      <c r="AB412">
        <v>1.4698388210301443</v>
      </c>
      <c r="AC412">
        <v>46.762596955832322</v>
      </c>
      <c r="AD412">
        <v>2.0968723254501924</v>
      </c>
      <c r="AE412">
        <v>42.663116850798872</v>
      </c>
      <c r="AF412">
        <v>1.7944064640253474</v>
      </c>
      <c r="AG412">
        <v>0</v>
      </c>
      <c r="AJ412">
        <v>-3.3234071212226102</v>
      </c>
      <c r="AK412">
        <v>1.6202811760221667</v>
      </c>
      <c r="AL412">
        <v>4.0254300953655675E-2</v>
      </c>
      <c r="AM412">
        <v>4.5342502944091905</v>
      </c>
      <c r="AN412">
        <v>2.2092236268393917</v>
      </c>
      <c r="AO412">
        <v>4.0129058589119374E-2</v>
      </c>
      <c r="AP412">
        <v>5.1873487719973355E-2</v>
      </c>
      <c r="AQ412">
        <v>1.939525110806567</v>
      </c>
      <c r="AR412">
        <v>0.97866275570979844</v>
      </c>
      <c r="AS412" t="str">
        <f>IF(ISBLANK(AI412),"N/A",AND(IF(AG412&gt;0,TRUE,FALSE),IF(AI412&lt;0.05,TRUE,FALSE)))</f>
        <v>N/A</v>
      </c>
      <c r="AT412" t="str">
        <f>IF(ISBLANK(AI412),"N/A",AND(IF(AG412&lt;0,TRUE,FALSE),IF(AI412&lt;0.05,TRUE,FALSE)))</f>
        <v>N/A</v>
      </c>
      <c r="AU412" t="str">
        <f>IF(ISBLANK(AI412),"N/A",AI412&gt;0.05)</f>
        <v>N/A</v>
      </c>
      <c r="AV412" t="b">
        <f>IF(ISBLANK(AL412),"N/A",AND(IF(AJ412&gt;0,TRUE,FALSE),IF(AL412&lt;0.05,TRUE,FALSE)))</f>
        <v>0</v>
      </c>
      <c r="AW412" t="b">
        <f>IF(ISBLANK(AL412),"N/A",AND(IF(AJ412&lt;0,TRUE,FALSE),IF(AL412&lt;0.05,TRUE,FALSE)))</f>
        <v>1</v>
      </c>
      <c r="AX412" t="b">
        <f>IF(ISBLANK(AL412),"N/A",AL412&gt;0.05)</f>
        <v>0</v>
      </c>
      <c r="AY412" t="b">
        <f>IF(ISBLANK(AO412),"N/A",AND(IF(AM412&gt;0,TRUE,FALSE),IF(AO412&lt;0.05,TRUE,FALSE)))</f>
        <v>1</v>
      </c>
      <c r="AZ412" t="b">
        <f>IF(ISBLANK(AO412),"N/A",AND(IF(AM412&lt;0,TRUE,FALSE),IF(AO412&lt;0.05,TRUE,FALSE)))</f>
        <v>0</v>
      </c>
      <c r="BA412" t="b">
        <f>IF(ISBLANK(AO412),"N/A",AO412&gt;0.05)</f>
        <v>0</v>
      </c>
      <c r="BB412" t="b">
        <f>IF(ISBLANK(AR412),"N/A",AND(IF(AP412&gt;0,TRUE,FALSE),IF(AR412&lt;0.05,TRUE,FALSE)))</f>
        <v>0</v>
      </c>
      <c r="BC412" t="b">
        <f>IF(ISBLANK(AR412),"N/A",AND(IF(AP412&lt;0,TRUE,FALSE),IF(AR412&lt;0.05,TRUE,FALSE)))</f>
        <v>0</v>
      </c>
      <c r="BD412" t="b">
        <f>IF(ISBLANK(AR412),"N/A",AR412&gt;0.05)</f>
        <v>1</v>
      </c>
    </row>
    <row r="413" spans="1:56" x14ac:dyDescent="0.25">
      <c r="A413" t="str">
        <f>INDEX('Country and Variable Crosswalk'!B:B, MATCH('Urban Science Awareness 2015'!B413, 'Country and Variable Crosswalk'!A:A, 0))</f>
        <v>POL</v>
      </c>
      <c r="B413" s="1">
        <v>616</v>
      </c>
      <c r="C413" t="s">
        <v>203</v>
      </c>
      <c r="D413" t="str">
        <f>INDEX('Country and Variable Crosswalk'!P:P, MATCH('Urban Science Awareness 2015'!C413, 'Country and Variable Crosswalk'!O:O, 0))</f>
        <v>Extinction</v>
      </c>
      <c r="E413">
        <f>IF(AS413=TRUE, 1, 0)</f>
        <v>0</v>
      </c>
      <c r="F413">
        <f>IF(AT413=TRUE, 1, 0)</f>
        <v>0</v>
      </c>
      <c r="G413">
        <f>IF(AU413=TRUE, 1, 0)</f>
        <v>1</v>
      </c>
      <c r="H413">
        <f>IF(AV413=TRUE, 1, 0)</f>
        <v>0</v>
      </c>
      <c r="I413">
        <f>IF(AW413=TRUE, 1, 0)</f>
        <v>0</v>
      </c>
      <c r="J413">
        <f>IF(AX413=TRUE, 1, 0)</f>
        <v>1</v>
      </c>
      <c r="K413">
        <f>IF(AY413=TRUE, 1, 0)</f>
        <v>0</v>
      </c>
      <c r="L413">
        <f>IF(AZ413=TRUE, 1, 0)</f>
        <v>0</v>
      </c>
      <c r="M413">
        <f>IF(BA413=TRUE, 1, 0)</f>
        <v>1</v>
      </c>
      <c r="N413">
        <f>IF(BB413=TRUE, 1, 0)</f>
        <v>0</v>
      </c>
      <c r="O413">
        <f>IF(BC413=TRUE, 1, 0)</f>
        <v>0</v>
      </c>
      <c r="P413">
        <f>IF(BD413=TRUE, 1, 0)</f>
        <v>1</v>
      </c>
      <c r="Q413">
        <v>2.4662437996943209</v>
      </c>
      <c r="R413">
        <v>0.34654768777553363</v>
      </c>
      <c r="S413">
        <v>14.996392229393679</v>
      </c>
      <c r="T413">
        <v>0.72917565319866939</v>
      </c>
      <c r="U413">
        <v>45.588040266315453</v>
      </c>
      <c r="V413">
        <v>1.0836693414497964</v>
      </c>
      <c r="W413">
        <v>36.949323704596573</v>
      </c>
      <c r="X413">
        <v>1.1299205704819821</v>
      </c>
      <c r="Y413">
        <v>2.950637632616298</v>
      </c>
      <c r="Z413">
        <v>0.41199669452988674</v>
      </c>
      <c r="AA413">
        <v>12.721592436976559</v>
      </c>
      <c r="AB413">
        <v>1.2651563980606018</v>
      </c>
      <c r="AC413">
        <v>46.204648104450612</v>
      </c>
      <c r="AD413">
        <v>1.3485088411871662</v>
      </c>
      <c r="AE413">
        <v>38.123121825956552</v>
      </c>
      <c r="AF413">
        <v>1.4955413784488349</v>
      </c>
      <c r="AG413">
        <v>0.48439383292197702</v>
      </c>
      <c r="AH413">
        <v>0.54431006767904277</v>
      </c>
      <c r="AI413">
        <v>0.37350744555147597</v>
      </c>
      <c r="AJ413">
        <v>-2.2747997924171202</v>
      </c>
      <c r="AK413">
        <v>1.4930163039186708</v>
      </c>
      <c r="AL413">
        <v>0.12760194123709992</v>
      </c>
      <c r="AM413">
        <v>0.61660783813515962</v>
      </c>
      <c r="AN413">
        <v>1.7278786746101291</v>
      </c>
      <c r="AO413">
        <v>0.72119789230436249</v>
      </c>
      <c r="AP413">
        <v>1.1737981213599795</v>
      </c>
      <c r="AQ413">
        <v>1.9031169276502511</v>
      </c>
      <c r="AR413">
        <v>0.53738204221563768</v>
      </c>
      <c r="AS413" t="b">
        <f>IF(ISBLANK(AI413),"N/A",AND(IF(AG413&gt;0,TRUE,FALSE),IF(AI413&lt;0.05,TRUE,FALSE)))</f>
        <v>0</v>
      </c>
      <c r="AT413" t="b">
        <f>IF(ISBLANK(AI413),"N/A",AND(IF(AG413&lt;0,TRUE,FALSE),IF(AI413&lt;0.05,TRUE,FALSE)))</f>
        <v>0</v>
      </c>
      <c r="AU413" t="b">
        <f>IF(ISBLANK(AI413),"N/A",AI413&gt;0.05)</f>
        <v>1</v>
      </c>
      <c r="AV413" t="b">
        <f>IF(ISBLANK(AL413),"N/A",AND(IF(AJ413&gt;0,TRUE,FALSE),IF(AL413&lt;0.05,TRUE,FALSE)))</f>
        <v>0</v>
      </c>
      <c r="AW413" t="b">
        <f>IF(ISBLANK(AL413),"N/A",AND(IF(AJ413&lt;0,TRUE,FALSE),IF(AL413&lt;0.05,TRUE,FALSE)))</f>
        <v>0</v>
      </c>
      <c r="AX413" t="b">
        <f>IF(ISBLANK(AL413),"N/A",AL413&gt;0.05)</f>
        <v>1</v>
      </c>
      <c r="AY413" t="b">
        <f>IF(ISBLANK(AO413),"N/A",AND(IF(AM413&gt;0,TRUE,FALSE),IF(AO413&lt;0.05,TRUE,FALSE)))</f>
        <v>0</v>
      </c>
      <c r="AZ413" t="b">
        <f>IF(ISBLANK(AO413),"N/A",AND(IF(AM413&lt;0,TRUE,FALSE),IF(AO413&lt;0.05,TRUE,FALSE)))</f>
        <v>0</v>
      </c>
      <c r="BA413" t="b">
        <f>IF(ISBLANK(AO413),"N/A",AO413&gt;0.05)</f>
        <v>1</v>
      </c>
      <c r="BB413" t="b">
        <f>IF(ISBLANK(AR413),"N/A",AND(IF(AP413&gt;0,TRUE,FALSE),IF(AR413&lt;0.05,TRUE,FALSE)))</f>
        <v>0</v>
      </c>
      <c r="BC413" t="b">
        <f>IF(ISBLANK(AR413),"N/A",AND(IF(AP413&lt;0,TRUE,FALSE),IF(AR413&lt;0.05,TRUE,FALSE)))</f>
        <v>0</v>
      </c>
      <c r="BD413" t="b">
        <f>IF(ISBLANK(AR413),"N/A",AR413&gt;0.05)</f>
        <v>1</v>
      </c>
    </row>
    <row r="414" spans="1:56" x14ac:dyDescent="0.25">
      <c r="A414" t="str">
        <f>INDEX('Country and Variable Crosswalk'!B:B, MATCH('Urban Science Awareness 2015'!B414, 'Country and Variable Crosswalk'!A:A, 0))</f>
        <v>PRT</v>
      </c>
      <c r="B414" s="1">
        <v>620</v>
      </c>
      <c r="C414" t="s">
        <v>203</v>
      </c>
      <c r="D414" t="str">
        <f>INDEX('Country and Variable Crosswalk'!P:P, MATCH('Urban Science Awareness 2015'!C414, 'Country and Variable Crosswalk'!O:O, 0))</f>
        <v>Extinction</v>
      </c>
      <c r="E414">
        <f>IF(AS414=TRUE, 1, 0)</f>
        <v>0</v>
      </c>
      <c r="F414">
        <f>IF(AT414=TRUE, 1, 0)</f>
        <v>0</v>
      </c>
      <c r="G414">
        <f>IF(AU414=TRUE, 1, 0)</f>
        <v>0</v>
      </c>
      <c r="H414">
        <f>IF(AV414=TRUE, 1, 0)</f>
        <v>0</v>
      </c>
      <c r="I414">
        <f>IF(AW414=TRUE, 1, 0)</f>
        <v>1</v>
      </c>
      <c r="J414">
        <f>IF(AX414=TRUE, 1, 0)</f>
        <v>0</v>
      </c>
      <c r="K414">
        <f>IF(AY414=TRUE, 1, 0)</f>
        <v>0</v>
      </c>
      <c r="L414">
        <f>IF(AZ414=TRUE, 1, 0)</f>
        <v>0</v>
      </c>
      <c r="M414">
        <f>IF(BA414=TRUE, 1, 0)</f>
        <v>1</v>
      </c>
      <c r="N414">
        <f>IF(BB414=TRUE, 1, 0)</f>
        <v>1</v>
      </c>
      <c r="O414">
        <f>IF(BC414=TRUE, 1, 0)</f>
        <v>0</v>
      </c>
      <c r="P414">
        <f>IF(BD414=TRUE, 1, 0)</f>
        <v>0</v>
      </c>
      <c r="Q414">
        <v>1.3985879776799841</v>
      </c>
      <c r="R414">
        <v>0.17314632382745612</v>
      </c>
      <c r="S414">
        <v>9.0369734469079255</v>
      </c>
      <c r="T414">
        <v>0.59582474019824083</v>
      </c>
      <c r="U414">
        <v>40.107366757428963</v>
      </c>
      <c r="V414">
        <v>0.7825436607611741</v>
      </c>
      <c r="W414">
        <v>49.45707181798312</v>
      </c>
      <c r="X414">
        <v>1.0048348677610042</v>
      </c>
      <c r="Y414">
        <v>0</v>
      </c>
      <c r="AA414">
        <v>6.9016579591367453</v>
      </c>
      <c r="AB414">
        <v>0.6229575610323026</v>
      </c>
      <c r="AC414">
        <v>36.863749086806031</v>
      </c>
      <c r="AD414">
        <v>2.0105621626311567</v>
      </c>
      <c r="AE414">
        <v>55.713325510751133</v>
      </c>
      <c r="AF414">
        <v>1.9497636508313618</v>
      </c>
      <c r="AG414">
        <v>0</v>
      </c>
      <c r="AJ414">
        <v>-2.1353154877711802</v>
      </c>
      <c r="AK414">
        <v>0.86948444924585933</v>
      </c>
      <c r="AL414">
        <v>1.4055536288791342E-2</v>
      </c>
      <c r="AM414">
        <v>-3.2436176706229318</v>
      </c>
      <c r="AN414">
        <v>2.2390989086546669</v>
      </c>
      <c r="AO414">
        <v>0.14744195951985201</v>
      </c>
      <c r="AP414">
        <v>6.2562536927680128</v>
      </c>
      <c r="AQ414">
        <v>2.2991497816417112</v>
      </c>
      <c r="AR414">
        <v>6.5061888985804032E-3</v>
      </c>
      <c r="AS414" t="str">
        <f>IF(ISBLANK(AI414),"N/A",AND(IF(AG414&gt;0,TRUE,FALSE),IF(AI414&lt;0.05,TRUE,FALSE)))</f>
        <v>N/A</v>
      </c>
      <c r="AT414" t="str">
        <f>IF(ISBLANK(AI414),"N/A",AND(IF(AG414&lt;0,TRUE,FALSE),IF(AI414&lt;0.05,TRUE,FALSE)))</f>
        <v>N/A</v>
      </c>
      <c r="AU414" t="str">
        <f>IF(ISBLANK(AI414),"N/A",AI414&gt;0.05)</f>
        <v>N/A</v>
      </c>
      <c r="AV414" t="b">
        <f>IF(ISBLANK(AL414),"N/A",AND(IF(AJ414&gt;0,TRUE,FALSE),IF(AL414&lt;0.05,TRUE,FALSE)))</f>
        <v>0</v>
      </c>
      <c r="AW414" t="b">
        <f>IF(ISBLANK(AL414),"N/A",AND(IF(AJ414&lt;0,TRUE,FALSE),IF(AL414&lt;0.05,TRUE,FALSE)))</f>
        <v>1</v>
      </c>
      <c r="AX414" t="b">
        <f>IF(ISBLANK(AL414),"N/A",AL414&gt;0.05)</f>
        <v>0</v>
      </c>
      <c r="AY414" t="b">
        <f>IF(ISBLANK(AO414),"N/A",AND(IF(AM414&gt;0,TRUE,FALSE),IF(AO414&lt;0.05,TRUE,FALSE)))</f>
        <v>0</v>
      </c>
      <c r="AZ414" t="b">
        <f>IF(ISBLANK(AO414),"N/A",AND(IF(AM414&lt;0,TRUE,FALSE),IF(AO414&lt;0.05,TRUE,FALSE)))</f>
        <v>0</v>
      </c>
      <c r="BA414" t="b">
        <f>IF(ISBLANK(AO414),"N/A",AO414&gt;0.05)</f>
        <v>1</v>
      </c>
      <c r="BB414" t="b">
        <f>IF(ISBLANK(AR414),"N/A",AND(IF(AP414&gt;0,TRUE,FALSE),IF(AR414&lt;0.05,TRUE,FALSE)))</f>
        <v>1</v>
      </c>
      <c r="BC414" t="b">
        <f>IF(ISBLANK(AR414),"N/A",AND(IF(AP414&lt;0,TRUE,FALSE),IF(AR414&lt;0.05,TRUE,FALSE)))</f>
        <v>0</v>
      </c>
      <c r="BD414" t="b">
        <f>IF(ISBLANK(AR414),"N/A",AR414&gt;0.05)</f>
        <v>0</v>
      </c>
    </row>
    <row r="415" spans="1:56" x14ac:dyDescent="0.25">
      <c r="A415" t="str">
        <f>INDEX('Country and Variable Crosswalk'!B:B, MATCH('Urban Science Awareness 2015'!B415, 'Country and Variable Crosswalk'!A:A, 0))</f>
        <v>QUD</v>
      </c>
      <c r="B415" s="1">
        <v>630</v>
      </c>
      <c r="C415" t="s">
        <v>203</v>
      </c>
      <c r="D415" t="str">
        <f>INDEX('Country and Variable Crosswalk'!P:P, MATCH('Urban Science Awareness 2015'!C415, 'Country and Variable Crosswalk'!O:O, 0))</f>
        <v>Extinction</v>
      </c>
      <c r="E415">
        <f>IF(AS415=TRUE, 1, 0)</f>
        <v>0</v>
      </c>
      <c r="F415">
        <f>IF(AT415=TRUE, 1, 0)</f>
        <v>0</v>
      </c>
      <c r="G415">
        <f>IF(AU415=TRUE, 1, 0)</f>
        <v>0</v>
      </c>
      <c r="H415">
        <f>IF(AV415=TRUE, 1, 0)</f>
        <v>0</v>
      </c>
      <c r="I415">
        <f>IF(AW415=TRUE, 1, 0)</f>
        <v>0</v>
      </c>
      <c r="J415">
        <f>IF(AX415=TRUE, 1, 0)</f>
        <v>0</v>
      </c>
      <c r="K415">
        <f>IF(AY415=TRUE, 1, 0)</f>
        <v>0</v>
      </c>
      <c r="L415">
        <f>IF(AZ415=TRUE, 1, 0)</f>
        <v>0</v>
      </c>
      <c r="M415">
        <f>IF(BA415=TRUE, 1, 0)</f>
        <v>0</v>
      </c>
      <c r="N415">
        <f>IF(BB415=TRUE, 1, 0)</f>
        <v>0</v>
      </c>
      <c r="O415">
        <f>IF(BC415=TRUE, 1, 0)</f>
        <v>0</v>
      </c>
      <c r="P415">
        <f>IF(BD415=TRUE, 1, 0)</f>
        <v>0</v>
      </c>
      <c r="AS415" t="str">
        <f>IF(ISBLANK(AI415),"N/A",AND(IF(AG415&gt;0,TRUE,FALSE),IF(AI415&lt;0.05,TRUE,FALSE)))</f>
        <v>N/A</v>
      </c>
      <c r="AT415" t="str">
        <f>IF(ISBLANK(AI415),"N/A",AND(IF(AG415&lt;0,TRUE,FALSE),IF(AI415&lt;0.05,TRUE,FALSE)))</f>
        <v>N/A</v>
      </c>
      <c r="AU415" t="str">
        <f>IF(ISBLANK(AI415),"N/A",AI415&gt;0.05)</f>
        <v>N/A</v>
      </c>
      <c r="AV415" t="str">
        <f>IF(ISBLANK(AL415),"N/A",AND(IF(AJ415&gt;0,TRUE,FALSE),IF(AL415&lt;0.05,TRUE,FALSE)))</f>
        <v>N/A</v>
      </c>
      <c r="AW415" t="str">
        <f>IF(ISBLANK(AL415),"N/A",AND(IF(AJ415&lt;0,TRUE,FALSE),IF(AL415&lt;0.05,TRUE,FALSE)))</f>
        <v>N/A</v>
      </c>
      <c r="AX415" t="str">
        <f>IF(ISBLANK(AL415),"N/A",AL415&gt;0.05)</f>
        <v>N/A</v>
      </c>
      <c r="AY415" t="str">
        <f>IF(ISBLANK(AO415),"N/A",AND(IF(AM415&gt;0,TRUE,FALSE),IF(AO415&lt;0.05,TRUE,FALSE)))</f>
        <v>N/A</v>
      </c>
      <c r="AZ415" t="str">
        <f>IF(ISBLANK(AO415),"N/A",AND(IF(AM415&lt;0,TRUE,FALSE),IF(AO415&lt;0.05,TRUE,FALSE)))</f>
        <v>N/A</v>
      </c>
      <c r="BA415" t="str">
        <f>IF(ISBLANK(AO415),"N/A",AO415&gt;0.05)</f>
        <v>N/A</v>
      </c>
      <c r="BB415" t="str">
        <f>IF(ISBLANK(AR415),"N/A",AND(IF(AP415&gt;0,TRUE,FALSE),IF(AR415&lt;0.05,TRUE,FALSE)))</f>
        <v>N/A</v>
      </c>
      <c r="BC415" t="str">
        <f>IF(ISBLANK(AR415),"N/A",AND(IF(AP415&lt;0,TRUE,FALSE),IF(AR415&lt;0.05,TRUE,FALSE)))</f>
        <v>N/A</v>
      </c>
      <c r="BD415" t="str">
        <f>IF(ISBLANK(AR415),"N/A",AR415&gt;0.05)</f>
        <v>N/A</v>
      </c>
    </row>
    <row r="416" spans="1:56" x14ac:dyDescent="0.25">
      <c r="A416" t="str">
        <f>INDEX('Country and Variable Crosswalk'!B:B, MATCH('Urban Science Awareness 2015'!B416, 'Country and Variable Crosswalk'!A:A, 0))</f>
        <v>QAT</v>
      </c>
      <c r="B416" s="1">
        <v>634</v>
      </c>
      <c r="C416" t="s">
        <v>203</v>
      </c>
      <c r="D416" t="str">
        <f>INDEX('Country and Variable Crosswalk'!P:P, MATCH('Urban Science Awareness 2015'!C416, 'Country and Variable Crosswalk'!O:O, 0))</f>
        <v>Extinction</v>
      </c>
      <c r="E416">
        <f>IF(AS416=TRUE, 1, 0)</f>
        <v>0</v>
      </c>
      <c r="F416">
        <f>IF(AT416=TRUE, 1, 0)</f>
        <v>1</v>
      </c>
      <c r="G416">
        <f>IF(AU416=TRUE, 1, 0)</f>
        <v>0</v>
      </c>
      <c r="H416">
        <f>IF(AV416=TRUE, 1, 0)</f>
        <v>0</v>
      </c>
      <c r="I416">
        <f>IF(AW416=TRUE, 1, 0)</f>
        <v>1</v>
      </c>
      <c r="J416">
        <f>IF(AX416=TRUE, 1, 0)</f>
        <v>0</v>
      </c>
      <c r="K416">
        <f>IF(AY416=TRUE, 1, 0)</f>
        <v>0</v>
      </c>
      <c r="L416">
        <f>IF(AZ416=TRUE, 1, 0)</f>
        <v>0</v>
      </c>
      <c r="M416">
        <f>IF(BA416=TRUE, 1, 0)</f>
        <v>1</v>
      </c>
      <c r="N416">
        <f>IF(BB416=TRUE, 1, 0)</f>
        <v>1</v>
      </c>
      <c r="O416">
        <f>IF(BC416=TRUE, 1, 0)</f>
        <v>0</v>
      </c>
      <c r="P416">
        <f>IF(BD416=TRUE, 1, 0)</f>
        <v>0</v>
      </c>
      <c r="Q416">
        <v>12.652941375582889</v>
      </c>
      <c r="R416">
        <v>0.45857742558075104</v>
      </c>
      <c r="S416">
        <v>24.186447008338661</v>
      </c>
      <c r="T416">
        <v>0.57457599915812674</v>
      </c>
      <c r="U416">
        <v>26.962163101483529</v>
      </c>
      <c r="V416">
        <v>0.70705702775249113</v>
      </c>
      <c r="W416">
        <v>36.198448514594951</v>
      </c>
      <c r="X416">
        <v>0.50230345302661605</v>
      </c>
      <c r="Y416">
        <v>10.063102116014321</v>
      </c>
      <c r="Z416">
        <v>0.49388318411871907</v>
      </c>
      <c r="AA416">
        <v>19.079012359316231</v>
      </c>
      <c r="AB416">
        <v>0.54410916663066</v>
      </c>
      <c r="AC416">
        <v>27.96390379629106</v>
      </c>
      <c r="AD416">
        <v>0.55666138075733285</v>
      </c>
      <c r="AE416">
        <v>42.893981728378392</v>
      </c>
      <c r="AF416">
        <v>0.6550660077020003</v>
      </c>
      <c r="AG416">
        <v>-2.5898392595685689</v>
      </c>
      <c r="AH416">
        <v>0.71389334475044053</v>
      </c>
      <c r="AI416">
        <v>2.8588223332426713E-4</v>
      </c>
      <c r="AJ416">
        <v>-5.1074346490224301</v>
      </c>
      <c r="AK416">
        <v>0.72805454084215704</v>
      </c>
      <c r="AL416">
        <v>2.2965085860499151E-12</v>
      </c>
      <c r="AM416">
        <v>1.0017406948075305</v>
      </c>
      <c r="AN416">
        <v>0.95172991539399521</v>
      </c>
      <c r="AO416">
        <v>0.2925485492227376</v>
      </c>
      <c r="AP416">
        <v>6.6955332137834418</v>
      </c>
      <c r="AQ416">
        <v>0.91055273165012873</v>
      </c>
      <c r="AR416">
        <v>1.9342660889149642E-13</v>
      </c>
      <c r="AS416" t="b">
        <f>IF(ISBLANK(AI416),"N/A",AND(IF(AG416&gt;0,TRUE,FALSE),IF(AI416&lt;0.05,TRUE,FALSE)))</f>
        <v>0</v>
      </c>
      <c r="AT416" t="b">
        <f>IF(ISBLANK(AI416),"N/A",AND(IF(AG416&lt;0,TRUE,FALSE),IF(AI416&lt;0.05,TRUE,FALSE)))</f>
        <v>1</v>
      </c>
      <c r="AU416" t="b">
        <f>IF(ISBLANK(AI416),"N/A",AI416&gt;0.05)</f>
        <v>0</v>
      </c>
      <c r="AV416" t="b">
        <f>IF(ISBLANK(AL416),"N/A",AND(IF(AJ416&gt;0,TRUE,FALSE),IF(AL416&lt;0.05,TRUE,FALSE)))</f>
        <v>0</v>
      </c>
      <c r="AW416" t="b">
        <f>IF(ISBLANK(AL416),"N/A",AND(IF(AJ416&lt;0,TRUE,FALSE),IF(AL416&lt;0.05,TRUE,FALSE)))</f>
        <v>1</v>
      </c>
      <c r="AX416" t="b">
        <f>IF(ISBLANK(AL416),"N/A",AL416&gt;0.05)</f>
        <v>0</v>
      </c>
      <c r="AY416" t="b">
        <f>IF(ISBLANK(AO416),"N/A",AND(IF(AM416&gt;0,TRUE,FALSE),IF(AO416&lt;0.05,TRUE,FALSE)))</f>
        <v>0</v>
      </c>
      <c r="AZ416" t="b">
        <f>IF(ISBLANK(AO416),"N/A",AND(IF(AM416&lt;0,TRUE,FALSE),IF(AO416&lt;0.05,TRUE,FALSE)))</f>
        <v>0</v>
      </c>
      <c r="BA416" t="b">
        <f>IF(ISBLANK(AO416),"N/A",AO416&gt;0.05)</f>
        <v>1</v>
      </c>
      <c r="BB416" t="b">
        <f>IF(ISBLANK(AR416),"N/A",AND(IF(AP416&gt;0,TRUE,FALSE),IF(AR416&lt;0.05,TRUE,FALSE)))</f>
        <v>1</v>
      </c>
      <c r="BC416" t="b">
        <f>IF(ISBLANK(AR416),"N/A",AND(IF(AP416&lt;0,TRUE,FALSE),IF(AR416&lt;0.05,TRUE,FALSE)))</f>
        <v>0</v>
      </c>
      <c r="BD416" t="b">
        <f>IF(ISBLANK(AR416),"N/A",AR416&gt;0.05)</f>
        <v>0</v>
      </c>
    </row>
    <row r="417" spans="1:56" x14ac:dyDescent="0.25">
      <c r="A417" t="str">
        <f>INDEX('Country and Variable Crosswalk'!B:B, MATCH('Urban Science Awareness 2015'!B417, 'Country and Variable Crosswalk'!A:A, 0))</f>
        <v>ROU</v>
      </c>
      <c r="B417" s="1">
        <v>642</v>
      </c>
      <c r="C417" t="s">
        <v>203</v>
      </c>
      <c r="D417" t="str">
        <f>INDEX('Country and Variable Crosswalk'!P:P, MATCH('Urban Science Awareness 2015'!C417, 'Country and Variable Crosswalk'!O:O, 0))</f>
        <v>Extinction</v>
      </c>
      <c r="E417">
        <f>IF(AS417=TRUE, 1, 0)</f>
        <v>0</v>
      </c>
      <c r="F417">
        <f>IF(AT417=TRUE, 1, 0)</f>
        <v>1</v>
      </c>
      <c r="G417">
        <f>IF(AU417=TRUE, 1, 0)</f>
        <v>0</v>
      </c>
      <c r="H417">
        <f>IF(AV417=TRUE, 1, 0)</f>
        <v>0</v>
      </c>
      <c r="I417">
        <f>IF(AW417=TRUE, 1, 0)</f>
        <v>1</v>
      </c>
      <c r="J417">
        <f>IF(AX417=TRUE, 1, 0)</f>
        <v>0</v>
      </c>
      <c r="K417">
        <f>IF(AY417=TRUE, 1, 0)</f>
        <v>1</v>
      </c>
      <c r="L417">
        <f>IF(AZ417=TRUE, 1, 0)</f>
        <v>0</v>
      </c>
      <c r="M417">
        <f>IF(BA417=TRUE, 1, 0)</f>
        <v>0</v>
      </c>
      <c r="N417">
        <f>IF(BB417=TRUE, 1, 0)</f>
        <v>1</v>
      </c>
      <c r="O417">
        <f>IF(BC417=TRUE, 1, 0)</f>
        <v>0</v>
      </c>
      <c r="P417">
        <f>IF(BD417=TRUE, 1, 0)</f>
        <v>0</v>
      </c>
      <c r="Q417">
        <v>7.9046271318594608</v>
      </c>
      <c r="R417">
        <v>0.88713317120773094</v>
      </c>
      <c r="S417">
        <v>26.85589232877884</v>
      </c>
      <c r="T417">
        <v>0.89924731690481585</v>
      </c>
      <c r="U417">
        <v>36.953473334728358</v>
      </c>
      <c r="V417">
        <v>1.0864753853304172</v>
      </c>
      <c r="W417">
        <v>28.286007204633339</v>
      </c>
      <c r="X417">
        <v>1.0899313904689301</v>
      </c>
      <c r="Y417">
        <v>5.1933037772389623</v>
      </c>
      <c r="Z417">
        <v>0.92093402048461048</v>
      </c>
      <c r="AA417">
        <v>21.051726890621939</v>
      </c>
      <c r="AB417">
        <v>1.5572195816058356</v>
      </c>
      <c r="AC417">
        <v>41.131831040867752</v>
      </c>
      <c r="AD417">
        <v>1.4172890235417317</v>
      </c>
      <c r="AE417">
        <v>32.62313829127136</v>
      </c>
      <c r="AF417">
        <v>1.7541477127796934</v>
      </c>
      <c r="AG417">
        <v>-2.7113233546204984</v>
      </c>
      <c r="AH417">
        <v>1.2739877899790091</v>
      </c>
      <c r="AI417">
        <v>3.3319038584518942E-2</v>
      </c>
      <c r="AJ417">
        <v>-5.8041654381569003</v>
      </c>
      <c r="AK417">
        <v>1.8811799672523843</v>
      </c>
      <c r="AL417">
        <v>2.032884632100336E-3</v>
      </c>
      <c r="AM417">
        <v>4.1783577061393942</v>
      </c>
      <c r="AN417">
        <v>1.735855712425487</v>
      </c>
      <c r="AO417">
        <v>1.6080288227195011E-2</v>
      </c>
      <c r="AP417">
        <v>4.3371310866380206</v>
      </c>
      <c r="AQ417">
        <v>2.200214211934568</v>
      </c>
      <c r="AR417">
        <v>4.8697427096907435E-2</v>
      </c>
      <c r="AS417" t="b">
        <f>IF(ISBLANK(AI417),"N/A",AND(IF(AG417&gt;0,TRUE,FALSE),IF(AI417&lt;0.05,TRUE,FALSE)))</f>
        <v>0</v>
      </c>
      <c r="AT417" t="b">
        <f>IF(ISBLANK(AI417),"N/A",AND(IF(AG417&lt;0,TRUE,FALSE),IF(AI417&lt;0.05,TRUE,FALSE)))</f>
        <v>1</v>
      </c>
      <c r="AU417" t="b">
        <f>IF(ISBLANK(AI417),"N/A",AI417&gt;0.05)</f>
        <v>0</v>
      </c>
      <c r="AV417" t="b">
        <f>IF(ISBLANK(AL417),"N/A",AND(IF(AJ417&gt;0,TRUE,FALSE),IF(AL417&lt;0.05,TRUE,FALSE)))</f>
        <v>0</v>
      </c>
      <c r="AW417" t="b">
        <f>IF(ISBLANK(AL417),"N/A",AND(IF(AJ417&lt;0,TRUE,FALSE),IF(AL417&lt;0.05,TRUE,FALSE)))</f>
        <v>1</v>
      </c>
      <c r="AX417" t="b">
        <f>IF(ISBLANK(AL417),"N/A",AL417&gt;0.05)</f>
        <v>0</v>
      </c>
      <c r="AY417" t="b">
        <f>IF(ISBLANK(AO417),"N/A",AND(IF(AM417&gt;0,TRUE,FALSE),IF(AO417&lt;0.05,TRUE,FALSE)))</f>
        <v>1</v>
      </c>
      <c r="AZ417" t="b">
        <f>IF(ISBLANK(AO417),"N/A",AND(IF(AM417&lt;0,TRUE,FALSE),IF(AO417&lt;0.05,TRUE,FALSE)))</f>
        <v>0</v>
      </c>
      <c r="BA417" t="b">
        <f>IF(ISBLANK(AO417),"N/A",AO417&gt;0.05)</f>
        <v>0</v>
      </c>
      <c r="BB417" t="b">
        <f>IF(ISBLANK(AR417),"N/A",AND(IF(AP417&gt;0,TRUE,FALSE),IF(AR417&lt;0.05,TRUE,FALSE)))</f>
        <v>1</v>
      </c>
      <c r="BC417" t="b">
        <f>IF(ISBLANK(AR417),"N/A",AND(IF(AP417&lt;0,TRUE,FALSE),IF(AR417&lt;0.05,TRUE,FALSE)))</f>
        <v>0</v>
      </c>
      <c r="BD417" t="b">
        <f>IF(ISBLANK(AR417),"N/A",AR417&gt;0.05)</f>
        <v>0</v>
      </c>
    </row>
    <row r="418" spans="1:56" x14ac:dyDescent="0.25">
      <c r="A418" t="str">
        <f>INDEX('Country and Variable Crosswalk'!B:B, MATCH('Urban Science Awareness 2015'!B418, 'Country and Variable Crosswalk'!A:A, 0))</f>
        <v>RUS</v>
      </c>
      <c r="B418" s="1">
        <v>643</v>
      </c>
      <c r="C418" t="s">
        <v>203</v>
      </c>
      <c r="D418" t="str">
        <f>INDEX('Country and Variable Crosswalk'!P:P, MATCH('Urban Science Awareness 2015'!C418, 'Country and Variable Crosswalk'!O:O, 0))</f>
        <v>Extinction</v>
      </c>
      <c r="E418">
        <f>IF(AS418=TRUE, 1, 0)</f>
        <v>0</v>
      </c>
      <c r="F418">
        <f>IF(AT418=TRUE, 1, 0)</f>
        <v>0</v>
      </c>
      <c r="G418">
        <f>IF(AU418=TRUE, 1, 0)</f>
        <v>1</v>
      </c>
      <c r="H418">
        <f>IF(AV418=TRUE, 1, 0)</f>
        <v>0</v>
      </c>
      <c r="I418">
        <f>IF(AW418=TRUE, 1, 0)</f>
        <v>0</v>
      </c>
      <c r="J418">
        <f>IF(AX418=TRUE, 1, 0)</f>
        <v>1</v>
      </c>
      <c r="K418">
        <f>IF(AY418=TRUE, 1, 0)</f>
        <v>0</v>
      </c>
      <c r="L418">
        <f>IF(AZ418=TRUE, 1, 0)</f>
        <v>0</v>
      </c>
      <c r="M418">
        <f>IF(BA418=TRUE, 1, 0)</f>
        <v>1</v>
      </c>
      <c r="N418">
        <f>IF(BB418=TRUE, 1, 0)</f>
        <v>0</v>
      </c>
      <c r="O418">
        <f>IF(BC418=TRUE, 1, 0)</f>
        <v>0</v>
      </c>
      <c r="P418">
        <f>IF(BD418=TRUE, 1, 0)</f>
        <v>1</v>
      </c>
      <c r="Q418">
        <v>3.9948221991606281</v>
      </c>
      <c r="R418">
        <v>0.58319826680509668</v>
      </c>
      <c r="S418">
        <v>11.428259151566319</v>
      </c>
      <c r="T418">
        <v>0.79251962338011583</v>
      </c>
      <c r="U418">
        <v>40.66712682855411</v>
      </c>
      <c r="V418">
        <v>1.2482181704724711</v>
      </c>
      <c r="W418">
        <v>43.909791820718937</v>
      </c>
      <c r="X418">
        <v>1.3076288176030397</v>
      </c>
      <c r="Y418">
        <v>3.0827276061204252</v>
      </c>
      <c r="Z418">
        <v>0.25986011004175896</v>
      </c>
      <c r="AA418">
        <v>10.057805649053419</v>
      </c>
      <c r="AB418">
        <v>0.80308918089383508</v>
      </c>
      <c r="AC418">
        <v>41.685329129731599</v>
      </c>
      <c r="AD418">
        <v>1.0775128716455704</v>
      </c>
      <c r="AE418">
        <v>45.174137615094558</v>
      </c>
      <c r="AF418">
        <v>1.5217388584189551</v>
      </c>
      <c r="AG418">
        <v>-0.91209459304020291</v>
      </c>
      <c r="AH418">
        <v>0.63012835586060878</v>
      </c>
      <c r="AI418">
        <v>0.1477641327609211</v>
      </c>
      <c r="AJ418">
        <v>-1.3704535025129001</v>
      </c>
      <c r="AK418">
        <v>1.0071084492148807</v>
      </c>
      <c r="AL418">
        <v>0.1735830775387624</v>
      </c>
      <c r="AM418">
        <v>1.0182023011774888</v>
      </c>
      <c r="AN418">
        <v>1.5421497532218842</v>
      </c>
      <c r="AO418">
        <v>0.50909427332437085</v>
      </c>
      <c r="AP418">
        <v>1.2643457943756218</v>
      </c>
      <c r="AQ418">
        <v>1.7629642873483804</v>
      </c>
      <c r="AR418">
        <v>0.4732689640516512</v>
      </c>
      <c r="AS418" t="b">
        <f>IF(ISBLANK(AI418),"N/A",AND(IF(AG418&gt;0,TRUE,FALSE),IF(AI418&lt;0.05,TRUE,FALSE)))</f>
        <v>0</v>
      </c>
      <c r="AT418" t="b">
        <f>IF(ISBLANK(AI418),"N/A",AND(IF(AG418&lt;0,TRUE,FALSE),IF(AI418&lt;0.05,TRUE,FALSE)))</f>
        <v>0</v>
      </c>
      <c r="AU418" t="b">
        <f>IF(ISBLANK(AI418),"N/A",AI418&gt;0.05)</f>
        <v>1</v>
      </c>
      <c r="AV418" t="b">
        <f>IF(ISBLANK(AL418),"N/A",AND(IF(AJ418&gt;0,TRUE,FALSE),IF(AL418&lt;0.05,TRUE,FALSE)))</f>
        <v>0</v>
      </c>
      <c r="AW418" t="b">
        <f>IF(ISBLANK(AL418),"N/A",AND(IF(AJ418&lt;0,TRUE,FALSE),IF(AL418&lt;0.05,TRUE,FALSE)))</f>
        <v>0</v>
      </c>
      <c r="AX418" t="b">
        <f>IF(ISBLANK(AL418),"N/A",AL418&gt;0.05)</f>
        <v>1</v>
      </c>
      <c r="AY418" t="b">
        <f>IF(ISBLANK(AO418),"N/A",AND(IF(AM418&gt;0,TRUE,FALSE),IF(AO418&lt;0.05,TRUE,FALSE)))</f>
        <v>0</v>
      </c>
      <c r="AZ418" t="b">
        <f>IF(ISBLANK(AO418),"N/A",AND(IF(AM418&lt;0,TRUE,FALSE),IF(AO418&lt;0.05,TRUE,FALSE)))</f>
        <v>0</v>
      </c>
      <c r="BA418" t="b">
        <f>IF(ISBLANK(AO418),"N/A",AO418&gt;0.05)</f>
        <v>1</v>
      </c>
      <c r="BB418" t="b">
        <f>IF(ISBLANK(AR418),"N/A",AND(IF(AP418&gt;0,TRUE,FALSE),IF(AR418&lt;0.05,TRUE,FALSE)))</f>
        <v>0</v>
      </c>
      <c r="BC418" t="b">
        <f>IF(ISBLANK(AR418),"N/A",AND(IF(AP418&lt;0,TRUE,FALSE),IF(AR418&lt;0.05,TRUE,FALSE)))</f>
        <v>0</v>
      </c>
      <c r="BD418" t="b">
        <f>IF(ISBLANK(AR418),"N/A",AR418&gt;0.05)</f>
        <v>1</v>
      </c>
    </row>
    <row r="419" spans="1:56" x14ac:dyDescent="0.25">
      <c r="A419" t="str">
        <f>INDEX('Country and Variable Crosswalk'!B:B, MATCH('Urban Science Awareness 2015'!B419, 'Country and Variable Crosswalk'!A:A, 0))</f>
        <v>SGP</v>
      </c>
      <c r="B419" s="1">
        <v>702</v>
      </c>
      <c r="C419" t="s">
        <v>203</v>
      </c>
      <c r="D419" t="str">
        <f>INDEX('Country and Variable Crosswalk'!P:P, MATCH('Urban Science Awareness 2015'!C419, 'Country and Variable Crosswalk'!O:O, 0))</f>
        <v>Extinction</v>
      </c>
      <c r="E419">
        <f>IF(AS419=TRUE, 1, 0)</f>
        <v>0</v>
      </c>
      <c r="F419">
        <f>IF(AT419=TRUE, 1, 0)</f>
        <v>0</v>
      </c>
      <c r="G419">
        <f>IF(AU419=TRUE, 1, 0)</f>
        <v>0</v>
      </c>
      <c r="H419">
        <f>IF(AV419=TRUE, 1, 0)</f>
        <v>0</v>
      </c>
      <c r="I419">
        <f>IF(AW419=TRUE, 1, 0)</f>
        <v>0</v>
      </c>
      <c r="J419">
        <f>IF(AX419=TRUE, 1, 0)</f>
        <v>0</v>
      </c>
      <c r="K419">
        <f>IF(AY419=TRUE, 1, 0)</f>
        <v>0</v>
      </c>
      <c r="L419">
        <f>IF(AZ419=TRUE, 1, 0)</f>
        <v>0</v>
      </c>
      <c r="M419">
        <f>IF(BA419=TRUE, 1, 0)</f>
        <v>0</v>
      </c>
      <c r="N419">
        <f>IF(BB419=TRUE, 1, 0)</f>
        <v>0</v>
      </c>
      <c r="O419">
        <f>IF(BC419=TRUE, 1, 0)</f>
        <v>0</v>
      </c>
      <c r="P419">
        <f>IF(BD419=TRUE, 1, 0)</f>
        <v>0</v>
      </c>
      <c r="Q419">
        <v>0</v>
      </c>
      <c r="S419">
        <v>0</v>
      </c>
      <c r="U419">
        <v>0</v>
      </c>
      <c r="W419">
        <v>0</v>
      </c>
      <c r="Y419">
        <v>2.3754416202056161</v>
      </c>
      <c r="Z419">
        <v>0.17809390411112125</v>
      </c>
      <c r="AA419">
        <v>14.918781254857389</v>
      </c>
      <c r="AB419">
        <v>0.54754902898014068</v>
      </c>
      <c r="AC419">
        <v>42.390992741620842</v>
      </c>
      <c r="AD419">
        <v>0.68334828477677101</v>
      </c>
      <c r="AE419">
        <v>40.314784383316152</v>
      </c>
      <c r="AF419">
        <v>0.68606893699728388</v>
      </c>
      <c r="AG419">
        <v>0</v>
      </c>
      <c r="AJ419">
        <v>0</v>
      </c>
      <c r="AM419">
        <v>0</v>
      </c>
      <c r="AP419">
        <v>0</v>
      </c>
      <c r="AS419" t="str">
        <f>IF(ISBLANK(AI419),"N/A",AND(IF(AG419&gt;0,TRUE,FALSE),IF(AI419&lt;0.05,TRUE,FALSE)))</f>
        <v>N/A</v>
      </c>
      <c r="AT419" t="str">
        <f>IF(ISBLANK(AI419),"N/A",AND(IF(AG419&lt;0,TRUE,FALSE),IF(AI419&lt;0.05,TRUE,FALSE)))</f>
        <v>N/A</v>
      </c>
      <c r="AU419" t="str">
        <f>IF(ISBLANK(AI419),"N/A",AI419&gt;0.05)</f>
        <v>N/A</v>
      </c>
      <c r="AV419" t="str">
        <f>IF(ISBLANK(AL419),"N/A",AND(IF(AJ419&gt;0,TRUE,FALSE),IF(AL419&lt;0.05,TRUE,FALSE)))</f>
        <v>N/A</v>
      </c>
      <c r="AW419" t="str">
        <f>IF(ISBLANK(AL419),"N/A",AND(IF(AJ419&lt;0,TRUE,FALSE),IF(AL419&lt;0.05,TRUE,FALSE)))</f>
        <v>N/A</v>
      </c>
      <c r="AX419" t="str">
        <f>IF(ISBLANK(AL419),"N/A",AL419&gt;0.05)</f>
        <v>N/A</v>
      </c>
      <c r="AY419" t="str">
        <f>IF(ISBLANK(AO419),"N/A",AND(IF(AM419&gt;0,TRUE,FALSE),IF(AO419&lt;0.05,TRUE,FALSE)))</f>
        <v>N/A</v>
      </c>
      <c r="AZ419" t="str">
        <f>IF(ISBLANK(AO419),"N/A",AND(IF(AM419&lt;0,TRUE,FALSE),IF(AO419&lt;0.05,TRUE,FALSE)))</f>
        <v>N/A</v>
      </c>
      <c r="BA419" t="str">
        <f>IF(ISBLANK(AO419),"N/A",AO419&gt;0.05)</f>
        <v>N/A</v>
      </c>
      <c r="BB419" t="str">
        <f>IF(ISBLANK(AR419),"N/A",AND(IF(AP419&gt;0,TRUE,FALSE),IF(AR419&lt;0.05,TRUE,FALSE)))</f>
        <v>N/A</v>
      </c>
      <c r="BC419" t="str">
        <f>IF(ISBLANK(AR419),"N/A",AND(IF(AP419&lt;0,TRUE,FALSE),IF(AR419&lt;0.05,TRUE,FALSE)))</f>
        <v>N/A</v>
      </c>
      <c r="BD419" t="str">
        <f>IF(ISBLANK(AR419),"N/A",AR419&gt;0.05)</f>
        <v>N/A</v>
      </c>
    </row>
    <row r="420" spans="1:56" x14ac:dyDescent="0.25">
      <c r="A420" t="str">
        <f>INDEX('Country and Variable Crosswalk'!B:B, MATCH('Urban Science Awareness 2015'!B420, 'Country and Variable Crosswalk'!A:A, 0))</f>
        <v>SVK</v>
      </c>
      <c r="B420" s="1">
        <v>703</v>
      </c>
      <c r="C420" t="s">
        <v>203</v>
      </c>
      <c r="D420" t="str">
        <f>INDEX('Country and Variable Crosswalk'!P:P, MATCH('Urban Science Awareness 2015'!C420, 'Country and Variable Crosswalk'!O:O, 0))</f>
        <v>Extinction</v>
      </c>
      <c r="E420">
        <f>IF(AS420=TRUE, 1, 0)</f>
        <v>0</v>
      </c>
      <c r="F420">
        <f>IF(AT420=TRUE, 1, 0)</f>
        <v>0</v>
      </c>
      <c r="G420">
        <f>IF(AU420=TRUE, 1, 0)</f>
        <v>0</v>
      </c>
      <c r="H420">
        <f>IF(AV420=TRUE, 1, 0)</f>
        <v>0</v>
      </c>
      <c r="I420">
        <f>IF(AW420=TRUE, 1, 0)</f>
        <v>0</v>
      </c>
      <c r="J420">
        <f>IF(AX420=TRUE, 1, 0)</f>
        <v>1</v>
      </c>
      <c r="K420">
        <f>IF(AY420=TRUE, 1, 0)</f>
        <v>0</v>
      </c>
      <c r="L420">
        <f>IF(AZ420=TRUE, 1, 0)</f>
        <v>0</v>
      </c>
      <c r="M420">
        <f>IF(BA420=TRUE, 1, 0)</f>
        <v>1</v>
      </c>
      <c r="N420">
        <f>IF(BB420=TRUE, 1, 0)</f>
        <v>0</v>
      </c>
      <c r="O420">
        <f>IF(BC420=TRUE, 1, 0)</f>
        <v>0</v>
      </c>
      <c r="P420">
        <f>IF(BD420=TRUE, 1, 0)</f>
        <v>1</v>
      </c>
      <c r="Q420">
        <v>5.4277940423065774</v>
      </c>
      <c r="R420">
        <v>0.41741039176925815</v>
      </c>
      <c r="S420">
        <v>20.135359801175859</v>
      </c>
      <c r="T420">
        <v>0.67498259486995893</v>
      </c>
      <c r="U420">
        <v>40.711435434378423</v>
      </c>
      <c r="V420">
        <v>0.89960564808575527</v>
      </c>
      <c r="W420">
        <v>33.725410722139152</v>
      </c>
      <c r="X420">
        <v>0.88854057030431643</v>
      </c>
      <c r="Y420">
        <v>0</v>
      </c>
      <c r="AA420">
        <v>18.68455604215</v>
      </c>
      <c r="AB420">
        <v>1.4976227738236161</v>
      </c>
      <c r="AC420">
        <v>42.586138639268569</v>
      </c>
      <c r="AD420">
        <v>1.8576278523528706</v>
      </c>
      <c r="AE420">
        <v>35.118140177251853</v>
      </c>
      <c r="AF420">
        <v>2.0803568194667768</v>
      </c>
      <c r="AG420">
        <v>0</v>
      </c>
      <c r="AJ420">
        <v>-1.4508037590258596</v>
      </c>
      <c r="AK420">
        <v>1.635685551004447</v>
      </c>
      <c r="AL420">
        <v>0.37509513599262656</v>
      </c>
      <c r="AM420">
        <v>1.874703204890146</v>
      </c>
      <c r="AN420">
        <v>2.0231656697556617</v>
      </c>
      <c r="AO420">
        <v>0.35412452632033714</v>
      </c>
      <c r="AP420">
        <v>1.3927294551127005</v>
      </c>
      <c r="AQ420">
        <v>2.3278954999166936</v>
      </c>
      <c r="AR420">
        <v>0.54965422678351605</v>
      </c>
      <c r="AS420" t="str">
        <f>IF(ISBLANK(AI420),"N/A",AND(IF(AG420&gt;0,TRUE,FALSE),IF(AI420&lt;0.05,TRUE,FALSE)))</f>
        <v>N/A</v>
      </c>
      <c r="AT420" t="str">
        <f>IF(ISBLANK(AI420),"N/A",AND(IF(AG420&lt;0,TRUE,FALSE),IF(AI420&lt;0.05,TRUE,FALSE)))</f>
        <v>N/A</v>
      </c>
      <c r="AU420" t="str">
        <f>IF(ISBLANK(AI420),"N/A",AI420&gt;0.05)</f>
        <v>N/A</v>
      </c>
      <c r="AV420" t="b">
        <f>IF(ISBLANK(AL420),"N/A",AND(IF(AJ420&gt;0,TRUE,FALSE),IF(AL420&lt;0.05,TRUE,FALSE)))</f>
        <v>0</v>
      </c>
      <c r="AW420" t="b">
        <f>IF(ISBLANK(AL420),"N/A",AND(IF(AJ420&lt;0,TRUE,FALSE),IF(AL420&lt;0.05,TRUE,FALSE)))</f>
        <v>0</v>
      </c>
      <c r="AX420" t="b">
        <f>IF(ISBLANK(AL420),"N/A",AL420&gt;0.05)</f>
        <v>1</v>
      </c>
      <c r="AY420" t="b">
        <f>IF(ISBLANK(AO420),"N/A",AND(IF(AM420&gt;0,TRUE,FALSE),IF(AO420&lt;0.05,TRUE,FALSE)))</f>
        <v>0</v>
      </c>
      <c r="AZ420" t="b">
        <f>IF(ISBLANK(AO420),"N/A",AND(IF(AM420&lt;0,TRUE,FALSE),IF(AO420&lt;0.05,TRUE,FALSE)))</f>
        <v>0</v>
      </c>
      <c r="BA420" t="b">
        <f>IF(ISBLANK(AO420),"N/A",AO420&gt;0.05)</f>
        <v>1</v>
      </c>
      <c r="BB420" t="b">
        <f>IF(ISBLANK(AR420),"N/A",AND(IF(AP420&gt;0,TRUE,FALSE),IF(AR420&lt;0.05,TRUE,FALSE)))</f>
        <v>0</v>
      </c>
      <c r="BC420" t="b">
        <f>IF(ISBLANK(AR420),"N/A",AND(IF(AP420&lt;0,TRUE,FALSE),IF(AR420&lt;0.05,TRUE,FALSE)))</f>
        <v>0</v>
      </c>
      <c r="BD420" t="b">
        <f>IF(ISBLANK(AR420),"N/A",AR420&gt;0.05)</f>
        <v>1</v>
      </c>
    </row>
    <row r="421" spans="1:56" x14ac:dyDescent="0.25">
      <c r="A421" t="str">
        <f>INDEX('Country and Variable Crosswalk'!B:B, MATCH('Urban Science Awareness 2015'!B421, 'Country and Variable Crosswalk'!A:A, 0))</f>
        <v>VNM</v>
      </c>
      <c r="B421" s="1">
        <v>704</v>
      </c>
      <c r="C421" t="s">
        <v>203</v>
      </c>
      <c r="D421" t="str">
        <f>INDEX('Country and Variable Crosswalk'!P:P, MATCH('Urban Science Awareness 2015'!C421, 'Country and Variable Crosswalk'!O:O, 0))</f>
        <v>Extinction</v>
      </c>
      <c r="E421">
        <f>IF(AS421=TRUE, 1, 0)</f>
        <v>0</v>
      </c>
      <c r="F421">
        <f>IF(AT421=TRUE, 1, 0)</f>
        <v>0</v>
      </c>
      <c r="G421">
        <f>IF(AU421=TRUE, 1, 0)</f>
        <v>0</v>
      </c>
      <c r="H421">
        <f>IF(AV421=TRUE, 1, 0)</f>
        <v>0</v>
      </c>
      <c r="I421">
        <f>IF(AW421=TRUE, 1, 0)</f>
        <v>0</v>
      </c>
      <c r="J421">
        <f>IF(AX421=TRUE, 1, 0)</f>
        <v>1</v>
      </c>
      <c r="K421">
        <f>IF(AY421=TRUE, 1, 0)</f>
        <v>0</v>
      </c>
      <c r="L421">
        <f>IF(AZ421=TRUE, 1, 0)</f>
        <v>0</v>
      </c>
      <c r="M421">
        <f>IF(BA421=TRUE, 1, 0)</f>
        <v>1</v>
      </c>
      <c r="N421">
        <f>IF(BB421=TRUE, 1, 0)</f>
        <v>0</v>
      </c>
      <c r="O421">
        <f>IF(BC421=TRUE, 1, 0)</f>
        <v>0</v>
      </c>
      <c r="P421">
        <f>IF(BD421=TRUE, 1, 0)</f>
        <v>1</v>
      </c>
      <c r="Q421">
        <v>2.0299410279927921</v>
      </c>
      <c r="R421">
        <v>0.27803123329751062</v>
      </c>
      <c r="S421">
        <v>23.516892248275809</v>
      </c>
      <c r="T421">
        <v>1.0779746059092172</v>
      </c>
      <c r="U421">
        <v>49.772900287859862</v>
      </c>
      <c r="V421">
        <v>0.73673386140224773</v>
      </c>
      <c r="W421">
        <v>24.680266435871541</v>
      </c>
      <c r="X421">
        <v>0.99391710940055644</v>
      </c>
      <c r="Y421">
        <v>0</v>
      </c>
      <c r="AA421">
        <v>19.829884531083682</v>
      </c>
      <c r="AB421">
        <v>2.5183445459398084</v>
      </c>
      <c r="AC421">
        <v>51.090656574414382</v>
      </c>
      <c r="AD421">
        <v>1.4050210109745964</v>
      </c>
      <c r="AE421">
        <v>28.094325271664879</v>
      </c>
      <c r="AF421">
        <v>2.283351522114391</v>
      </c>
      <c r="AG421">
        <v>0</v>
      </c>
      <c r="AJ421">
        <v>-3.6870077171921274</v>
      </c>
      <c r="AK421">
        <v>2.8318194904775615</v>
      </c>
      <c r="AL421">
        <v>0.19291895197209116</v>
      </c>
      <c r="AM421">
        <v>1.3177562865545198</v>
      </c>
      <c r="AN421">
        <v>1.6172465734233283</v>
      </c>
      <c r="AO421">
        <v>0.41517838345912056</v>
      </c>
      <c r="AP421">
        <v>3.4140588357933375</v>
      </c>
      <c r="AQ421">
        <v>2.4330916389940556</v>
      </c>
      <c r="AR421">
        <v>0.16056398973254329</v>
      </c>
      <c r="AS421" t="str">
        <f>IF(ISBLANK(AI421),"N/A",AND(IF(AG421&gt;0,TRUE,FALSE),IF(AI421&lt;0.05,TRUE,FALSE)))</f>
        <v>N/A</v>
      </c>
      <c r="AT421" t="str">
        <f>IF(ISBLANK(AI421),"N/A",AND(IF(AG421&lt;0,TRUE,FALSE),IF(AI421&lt;0.05,TRUE,FALSE)))</f>
        <v>N/A</v>
      </c>
      <c r="AU421" t="str">
        <f>IF(ISBLANK(AI421),"N/A",AI421&gt;0.05)</f>
        <v>N/A</v>
      </c>
      <c r="AV421" t="b">
        <f>IF(ISBLANK(AL421),"N/A",AND(IF(AJ421&gt;0,TRUE,FALSE),IF(AL421&lt;0.05,TRUE,FALSE)))</f>
        <v>0</v>
      </c>
      <c r="AW421" t="b">
        <f>IF(ISBLANK(AL421),"N/A",AND(IF(AJ421&lt;0,TRUE,FALSE),IF(AL421&lt;0.05,TRUE,FALSE)))</f>
        <v>0</v>
      </c>
      <c r="AX421" t="b">
        <f>IF(ISBLANK(AL421),"N/A",AL421&gt;0.05)</f>
        <v>1</v>
      </c>
      <c r="AY421" t="b">
        <f>IF(ISBLANK(AO421),"N/A",AND(IF(AM421&gt;0,TRUE,FALSE),IF(AO421&lt;0.05,TRUE,FALSE)))</f>
        <v>0</v>
      </c>
      <c r="AZ421" t="b">
        <f>IF(ISBLANK(AO421),"N/A",AND(IF(AM421&lt;0,TRUE,FALSE),IF(AO421&lt;0.05,TRUE,FALSE)))</f>
        <v>0</v>
      </c>
      <c r="BA421" t="b">
        <f>IF(ISBLANK(AO421),"N/A",AO421&gt;0.05)</f>
        <v>1</v>
      </c>
      <c r="BB421" t="b">
        <f>IF(ISBLANK(AR421),"N/A",AND(IF(AP421&gt;0,TRUE,FALSE),IF(AR421&lt;0.05,TRUE,FALSE)))</f>
        <v>0</v>
      </c>
      <c r="BC421" t="b">
        <f>IF(ISBLANK(AR421),"N/A",AND(IF(AP421&lt;0,TRUE,FALSE),IF(AR421&lt;0.05,TRUE,FALSE)))</f>
        <v>0</v>
      </c>
      <c r="BD421" t="b">
        <f>IF(ISBLANK(AR421),"N/A",AR421&gt;0.05)</f>
        <v>1</v>
      </c>
    </row>
    <row r="422" spans="1:56" x14ac:dyDescent="0.25">
      <c r="A422" t="str">
        <f>INDEX('Country and Variable Crosswalk'!B:B, MATCH('Urban Science Awareness 2015'!B422, 'Country and Variable Crosswalk'!A:A, 0))</f>
        <v>SVN</v>
      </c>
      <c r="B422" s="1">
        <v>705</v>
      </c>
      <c r="C422" t="s">
        <v>203</v>
      </c>
      <c r="D422" t="str">
        <f>INDEX('Country and Variable Crosswalk'!P:P, MATCH('Urban Science Awareness 2015'!C422, 'Country and Variable Crosswalk'!O:O, 0))</f>
        <v>Extinction</v>
      </c>
      <c r="E422">
        <f>IF(AS422=TRUE, 1, 0)</f>
        <v>0</v>
      </c>
      <c r="F422">
        <f>IF(AT422=TRUE, 1, 0)</f>
        <v>0</v>
      </c>
      <c r="G422">
        <f>IF(AU422=TRUE, 1, 0)</f>
        <v>1</v>
      </c>
      <c r="H422">
        <f>IF(AV422=TRUE, 1, 0)</f>
        <v>0</v>
      </c>
      <c r="I422">
        <f>IF(AW422=TRUE, 1, 0)</f>
        <v>0</v>
      </c>
      <c r="J422">
        <f>IF(AX422=TRUE, 1, 0)</f>
        <v>1</v>
      </c>
      <c r="K422">
        <f>IF(AY422=TRUE, 1, 0)</f>
        <v>0</v>
      </c>
      <c r="L422">
        <f>IF(AZ422=TRUE, 1, 0)</f>
        <v>0</v>
      </c>
      <c r="M422">
        <f>IF(BA422=TRUE, 1, 0)</f>
        <v>1</v>
      </c>
      <c r="N422">
        <f>IF(BB422=TRUE, 1, 0)</f>
        <v>0</v>
      </c>
      <c r="O422">
        <f>IF(BC422=TRUE, 1, 0)</f>
        <v>0</v>
      </c>
      <c r="P422">
        <f>IF(BD422=TRUE, 1, 0)</f>
        <v>1</v>
      </c>
      <c r="Q422">
        <v>3.407185920661667</v>
      </c>
      <c r="R422">
        <v>0.3001132207851574</v>
      </c>
      <c r="S422">
        <v>13.36338826444344</v>
      </c>
      <c r="T422">
        <v>0.57482124464012929</v>
      </c>
      <c r="U422">
        <v>49.099334208188701</v>
      </c>
      <c r="V422">
        <v>0.95698678779969115</v>
      </c>
      <c r="W422">
        <v>34.130091606706181</v>
      </c>
      <c r="X422">
        <v>0.9858763923418169</v>
      </c>
      <c r="Y422">
        <v>2.7327898669757071</v>
      </c>
      <c r="Z422">
        <v>0.52753958009037005</v>
      </c>
      <c r="AA422">
        <v>14.2707287656395</v>
      </c>
      <c r="AB422">
        <v>1.1351280623267959</v>
      </c>
      <c r="AC422">
        <v>51.144002425241112</v>
      </c>
      <c r="AD422">
        <v>1.6829659598381963</v>
      </c>
      <c r="AE422">
        <v>31.852478942143691</v>
      </c>
      <c r="AF422">
        <v>1.6576984319122356</v>
      </c>
      <c r="AG422">
        <v>-0.6743960536859599</v>
      </c>
      <c r="AH422">
        <v>0.57294201078150486</v>
      </c>
      <c r="AI422">
        <v>0.23916533816624536</v>
      </c>
      <c r="AJ422">
        <v>0.90734050119606025</v>
      </c>
      <c r="AK422">
        <v>1.1982489033682555</v>
      </c>
      <c r="AL422">
        <v>0.44891683694612161</v>
      </c>
      <c r="AM422">
        <v>2.0446682170524113</v>
      </c>
      <c r="AN422">
        <v>1.8556112280965187</v>
      </c>
      <c r="AO422">
        <v>0.27051213006845387</v>
      </c>
      <c r="AP422">
        <v>-2.2776126645624899</v>
      </c>
      <c r="AQ422">
        <v>1.9417889608101444</v>
      </c>
      <c r="AR422">
        <v>0.2408176532485429</v>
      </c>
      <c r="AS422" t="b">
        <f>IF(ISBLANK(AI422),"N/A",AND(IF(AG422&gt;0,TRUE,FALSE),IF(AI422&lt;0.05,TRUE,FALSE)))</f>
        <v>0</v>
      </c>
      <c r="AT422" t="b">
        <f>IF(ISBLANK(AI422),"N/A",AND(IF(AG422&lt;0,TRUE,FALSE),IF(AI422&lt;0.05,TRUE,FALSE)))</f>
        <v>0</v>
      </c>
      <c r="AU422" t="b">
        <f>IF(ISBLANK(AI422),"N/A",AI422&gt;0.05)</f>
        <v>1</v>
      </c>
      <c r="AV422" t="b">
        <f>IF(ISBLANK(AL422),"N/A",AND(IF(AJ422&gt;0,TRUE,FALSE),IF(AL422&lt;0.05,TRUE,FALSE)))</f>
        <v>0</v>
      </c>
      <c r="AW422" t="b">
        <f>IF(ISBLANK(AL422),"N/A",AND(IF(AJ422&lt;0,TRUE,FALSE),IF(AL422&lt;0.05,TRUE,FALSE)))</f>
        <v>0</v>
      </c>
      <c r="AX422" t="b">
        <f>IF(ISBLANK(AL422),"N/A",AL422&gt;0.05)</f>
        <v>1</v>
      </c>
      <c r="AY422" t="b">
        <f>IF(ISBLANK(AO422),"N/A",AND(IF(AM422&gt;0,TRUE,FALSE),IF(AO422&lt;0.05,TRUE,FALSE)))</f>
        <v>0</v>
      </c>
      <c r="AZ422" t="b">
        <f>IF(ISBLANK(AO422),"N/A",AND(IF(AM422&lt;0,TRUE,FALSE),IF(AO422&lt;0.05,TRUE,FALSE)))</f>
        <v>0</v>
      </c>
      <c r="BA422" t="b">
        <f>IF(ISBLANK(AO422),"N/A",AO422&gt;0.05)</f>
        <v>1</v>
      </c>
      <c r="BB422" t="b">
        <f>IF(ISBLANK(AR422),"N/A",AND(IF(AP422&gt;0,TRUE,FALSE),IF(AR422&lt;0.05,TRUE,FALSE)))</f>
        <v>0</v>
      </c>
      <c r="BC422" t="b">
        <f>IF(ISBLANK(AR422),"N/A",AND(IF(AP422&lt;0,TRUE,FALSE),IF(AR422&lt;0.05,TRUE,FALSE)))</f>
        <v>0</v>
      </c>
      <c r="BD422" t="b">
        <f>IF(ISBLANK(AR422),"N/A",AR422&gt;0.05)</f>
        <v>1</v>
      </c>
    </row>
    <row r="423" spans="1:56" x14ac:dyDescent="0.25">
      <c r="A423" t="str">
        <f>INDEX('Country and Variable Crosswalk'!B:B, MATCH('Urban Science Awareness 2015'!B423, 'Country and Variable Crosswalk'!A:A, 0))</f>
        <v>ESP</v>
      </c>
      <c r="B423" s="1">
        <v>724</v>
      </c>
      <c r="C423" t="s">
        <v>203</v>
      </c>
      <c r="D423" t="str">
        <f>INDEX('Country and Variable Crosswalk'!P:P, MATCH('Urban Science Awareness 2015'!C423, 'Country and Variable Crosswalk'!O:O, 0))</f>
        <v>Extinction</v>
      </c>
      <c r="E423">
        <f>IF(AS423=TRUE, 1, 0)</f>
        <v>1</v>
      </c>
      <c r="F423">
        <f>IF(AT423=TRUE, 1, 0)</f>
        <v>0</v>
      </c>
      <c r="G423">
        <f>IF(AU423=TRUE, 1, 0)</f>
        <v>0</v>
      </c>
      <c r="H423">
        <f>IF(AV423=TRUE, 1, 0)</f>
        <v>0</v>
      </c>
      <c r="I423">
        <f>IF(AW423=TRUE, 1, 0)</f>
        <v>1</v>
      </c>
      <c r="J423">
        <f>IF(AX423=TRUE, 1, 0)</f>
        <v>0</v>
      </c>
      <c r="K423">
        <f>IF(AY423=TRUE, 1, 0)</f>
        <v>0</v>
      </c>
      <c r="L423">
        <f>IF(AZ423=TRUE, 1, 0)</f>
        <v>0</v>
      </c>
      <c r="M423">
        <f>IF(BA423=TRUE, 1, 0)</f>
        <v>1</v>
      </c>
      <c r="N423">
        <f>IF(BB423=TRUE, 1, 0)</f>
        <v>1</v>
      </c>
      <c r="O423">
        <f>IF(BC423=TRUE, 1, 0)</f>
        <v>0</v>
      </c>
      <c r="P423">
        <f>IF(BD423=TRUE, 1, 0)</f>
        <v>0</v>
      </c>
      <c r="Q423">
        <v>2.1672549035265249</v>
      </c>
      <c r="R423">
        <v>0.29431060275078208</v>
      </c>
      <c r="S423">
        <v>17.66711503319388</v>
      </c>
      <c r="T423">
        <v>0.70739524202666859</v>
      </c>
      <c r="U423">
        <v>47.400084234216173</v>
      </c>
      <c r="V423">
        <v>0.80709875676826082</v>
      </c>
      <c r="W423">
        <v>32.76554582906342</v>
      </c>
      <c r="X423">
        <v>0.72030867576413826</v>
      </c>
      <c r="Y423">
        <v>3.177528953833209</v>
      </c>
      <c r="Z423">
        <v>0.35789331222723675</v>
      </c>
      <c r="AA423">
        <v>14.775854481190571</v>
      </c>
      <c r="AB423">
        <v>1.0279260607079219</v>
      </c>
      <c r="AC423">
        <v>45.810240507845528</v>
      </c>
      <c r="AD423">
        <v>0.94877473091768705</v>
      </c>
      <c r="AE423">
        <v>36.236376057130713</v>
      </c>
      <c r="AF423">
        <v>1.3631702325518349</v>
      </c>
      <c r="AG423">
        <v>1.010274050306684</v>
      </c>
      <c r="AH423">
        <v>0.42344110553457981</v>
      </c>
      <c r="AI423">
        <v>1.7038923951007354E-2</v>
      </c>
      <c r="AJ423">
        <v>-2.8912605520033097</v>
      </c>
      <c r="AK423">
        <v>1.2443789081051551</v>
      </c>
      <c r="AL423">
        <v>2.0154629428405534E-2</v>
      </c>
      <c r="AM423">
        <v>-1.5898437263706455</v>
      </c>
      <c r="AN423">
        <v>1.1012848975720775</v>
      </c>
      <c r="AO423">
        <v>0.14884415233635834</v>
      </c>
      <c r="AP423">
        <v>3.4708302280672925</v>
      </c>
      <c r="AQ423">
        <v>1.4920181027529198</v>
      </c>
      <c r="AR423">
        <v>2.0004391658159482E-2</v>
      </c>
      <c r="AS423" t="b">
        <f>IF(ISBLANK(AI423),"N/A",AND(IF(AG423&gt;0,TRUE,FALSE),IF(AI423&lt;0.05,TRUE,FALSE)))</f>
        <v>1</v>
      </c>
      <c r="AT423" t="b">
        <f>IF(ISBLANK(AI423),"N/A",AND(IF(AG423&lt;0,TRUE,FALSE),IF(AI423&lt;0.05,TRUE,FALSE)))</f>
        <v>0</v>
      </c>
      <c r="AU423" t="b">
        <f>IF(ISBLANK(AI423),"N/A",AI423&gt;0.05)</f>
        <v>0</v>
      </c>
      <c r="AV423" t="b">
        <f>IF(ISBLANK(AL423),"N/A",AND(IF(AJ423&gt;0,TRUE,FALSE),IF(AL423&lt;0.05,TRUE,FALSE)))</f>
        <v>0</v>
      </c>
      <c r="AW423" t="b">
        <f>IF(ISBLANK(AL423),"N/A",AND(IF(AJ423&lt;0,TRUE,FALSE),IF(AL423&lt;0.05,TRUE,FALSE)))</f>
        <v>1</v>
      </c>
      <c r="AX423" t="b">
        <f>IF(ISBLANK(AL423),"N/A",AL423&gt;0.05)</f>
        <v>0</v>
      </c>
      <c r="AY423" t="b">
        <f>IF(ISBLANK(AO423),"N/A",AND(IF(AM423&gt;0,TRUE,FALSE),IF(AO423&lt;0.05,TRUE,FALSE)))</f>
        <v>0</v>
      </c>
      <c r="AZ423" t="b">
        <f>IF(ISBLANK(AO423),"N/A",AND(IF(AM423&lt;0,TRUE,FALSE),IF(AO423&lt;0.05,TRUE,FALSE)))</f>
        <v>0</v>
      </c>
      <c r="BA423" t="b">
        <f>IF(ISBLANK(AO423),"N/A",AO423&gt;0.05)</f>
        <v>1</v>
      </c>
      <c r="BB423" t="b">
        <f>IF(ISBLANK(AR423),"N/A",AND(IF(AP423&gt;0,TRUE,FALSE),IF(AR423&lt;0.05,TRUE,FALSE)))</f>
        <v>1</v>
      </c>
      <c r="BC423" t="b">
        <f>IF(ISBLANK(AR423),"N/A",AND(IF(AP423&lt;0,TRUE,FALSE),IF(AR423&lt;0.05,TRUE,FALSE)))</f>
        <v>0</v>
      </c>
      <c r="BD423" t="b">
        <f>IF(ISBLANK(AR423),"N/A",AR423&gt;0.05)</f>
        <v>0</v>
      </c>
    </row>
    <row r="424" spans="1:56" x14ac:dyDescent="0.25">
      <c r="A424" t="str">
        <f>INDEX('Country and Variable Crosswalk'!B:B, MATCH('Urban Science Awareness 2015'!B424, 'Country and Variable Crosswalk'!A:A, 0))</f>
        <v>SWE</v>
      </c>
      <c r="B424" s="1">
        <v>752</v>
      </c>
      <c r="C424" t="s">
        <v>203</v>
      </c>
      <c r="D424" t="str">
        <f>INDEX('Country and Variable Crosswalk'!P:P, MATCH('Urban Science Awareness 2015'!C424, 'Country and Variable Crosswalk'!O:O, 0))</f>
        <v>Extinction</v>
      </c>
      <c r="E424">
        <f>IF(AS424=TRUE, 1, 0)</f>
        <v>0</v>
      </c>
      <c r="F424">
        <f>IF(AT424=TRUE, 1, 0)</f>
        <v>0</v>
      </c>
      <c r="G424">
        <f>IF(AU424=TRUE, 1, 0)</f>
        <v>0</v>
      </c>
      <c r="H424">
        <f>IF(AV424=TRUE, 1, 0)</f>
        <v>0</v>
      </c>
      <c r="I424">
        <f>IF(AW424=TRUE, 1, 0)</f>
        <v>0</v>
      </c>
      <c r="J424">
        <f>IF(AX424=TRUE, 1, 0)</f>
        <v>0</v>
      </c>
      <c r="K424">
        <f>IF(AY424=TRUE, 1, 0)</f>
        <v>0</v>
      </c>
      <c r="L424">
        <f>IF(AZ424=TRUE, 1, 0)</f>
        <v>0</v>
      </c>
      <c r="M424">
        <f>IF(BA424=TRUE, 1, 0)</f>
        <v>0</v>
      </c>
      <c r="N424">
        <f>IF(BB424=TRUE, 1, 0)</f>
        <v>0</v>
      </c>
      <c r="O424">
        <f>IF(BC424=TRUE, 1, 0)</f>
        <v>0</v>
      </c>
      <c r="P424">
        <f>IF(BD424=TRUE, 1, 0)</f>
        <v>0</v>
      </c>
      <c r="AS424" t="str">
        <f>IF(ISBLANK(AI424),"N/A",AND(IF(AG424&gt;0,TRUE,FALSE),IF(AI424&lt;0.05,TRUE,FALSE)))</f>
        <v>N/A</v>
      </c>
      <c r="AT424" t="str">
        <f>IF(ISBLANK(AI424),"N/A",AND(IF(AG424&lt;0,TRUE,FALSE),IF(AI424&lt;0.05,TRUE,FALSE)))</f>
        <v>N/A</v>
      </c>
      <c r="AU424" t="str">
        <f>IF(ISBLANK(AI424),"N/A",AI424&gt;0.05)</f>
        <v>N/A</v>
      </c>
      <c r="AV424" t="str">
        <f>IF(ISBLANK(AL424),"N/A",AND(IF(AJ424&gt;0,TRUE,FALSE),IF(AL424&lt;0.05,TRUE,FALSE)))</f>
        <v>N/A</v>
      </c>
      <c r="AW424" t="str">
        <f>IF(ISBLANK(AL424),"N/A",AND(IF(AJ424&lt;0,TRUE,FALSE),IF(AL424&lt;0.05,TRUE,FALSE)))</f>
        <v>N/A</v>
      </c>
      <c r="AX424" t="str">
        <f>IF(ISBLANK(AL424),"N/A",AL424&gt;0.05)</f>
        <v>N/A</v>
      </c>
      <c r="AY424" t="str">
        <f>IF(ISBLANK(AO424),"N/A",AND(IF(AM424&gt;0,TRUE,FALSE),IF(AO424&lt;0.05,TRUE,FALSE)))</f>
        <v>N/A</v>
      </c>
      <c r="AZ424" t="str">
        <f>IF(ISBLANK(AO424),"N/A",AND(IF(AM424&lt;0,TRUE,FALSE),IF(AO424&lt;0.05,TRUE,FALSE)))</f>
        <v>N/A</v>
      </c>
      <c r="BA424" t="str">
        <f>IF(ISBLANK(AO424),"N/A",AO424&gt;0.05)</f>
        <v>N/A</v>
      </c>
      <c r="BB424" t="str">
        <f>IF(ISBLANK(AR424),"N/A",AND(IF(AP424&gt;0,TRUE,FALSE),IF(AR424&lt;0.05,TRUE,FALSE)))</f>
        <v>N/A</v>
      </c>
      <c r="BC424" t="str">
        <f>IF(ISBLANK(AR424),"N/A",AND(IF(AP424&lt;0,TRUE,FALSE),IF(AR424&lt;0.05,TRUE,FALSE)))</f>
        <v>N/A</v>
      </c>
      <c r="BD424" t="str">
        <f>IF(ISBLANK(AR424),"N/A",AR424&gt;0.05)</f>
        <v>N/A</v>
      </c>
    </row>
    <row r="425" spans="1:56" x14ac:dyDescent="0.25">
      <c r="A425" t="str">
        <f>INDEX('Country and Variable Crosswalk'!B:B, MATCH('Urban Science Awareness 2015'!B425, 'Country and Variable Crosswalk'!A:A, 0))</f>
        <v>CHE</v>
      </c>
      <c r="B425" s="1">
        <v>756</v>
      </c>
      <c r="C425" t="s">
        <v>203</v>
      </c>
      <c r="D425" t="str">
        <f>INDEX('Country and Variable Crosswalk'!P:P, MATCH('Urban Science Awareness 2015'!C425, 'Country and Variable Crosswalk'!O:O, 0))</f>
        <v>Extinction</v>
      </c>
      <c r="E425">
        <f>IF(AS425=TRUE, 1, 0)</f>
        <v>0</v>
      </c>
      <c r="F425">
        <f>IF(AT425=TRUE, 1, 0)</f>
        <v>0</v>
      </c>
      <c r="G425">
        <f>IF(AU425=TRUE, 1, 0)</f>
        <v>1</v>
      </c>
      <c r="H425">
        <f>IF(AV425=TRUE, 1, 0)</f>
        <v>0</v>
      </c>
      <c r="I425">
        <f>IF(AW425=TRUE, 1, 0)</f>
        <v>0</v>
      </c>
      <c r="J425">
        <f>IF(AX425=TRUE, 1, 0)</f>
        <v>1</v>
      </c>
      <c r="K425">
        <f>IF(AY425=TRUE, 1, 0)</f>
        <v>0</v>
      </c>
      <c r="L425">
        <f>IF(AZ425=TRUE, 1, 0)</f>
        <v>0</v>
      </c>
      <c r="M425">
        <f>IF(BA425=TRUE, 1, 0)</f>
        <v>1</v>
      </c>
      <c r="N425">
        <f>IF(BB425=TRUE, 1, 0)</f>
        <v>0</v>
      </c>
      <c r="O425">
        <f>IF(BC425=TRUE, 1, 0)</f>
        <v>0</v>
      </c>
      <c r="P425">
        <f>IF(BD425=TRUE, 1, 0)</f>
        <v>1</v>
      </c>
      <c r="Q425">
        <v>5.8398132527303019</v>
      </c>
      <c r="R425">
        <v>0.59577101765211027</v>
      </c>
      <c r="S425">
        <v>21.489540903711561</v>
      </c>
      <c r="T425">
        <v>0.77746705379331715</v>
      </c>
      <c r="U425">
        <v>46.653568643857461</v>
      </c>
      <c r="V425">
        <v>0.80988678216496401</v>
      </c>
      <c r="W425">
        <v>26.01707719970069</v>
      </c>
      <c r="X425">
        <v>0.76624232144094373</v>
      </c>
      <c r="Y425">
        <v>4.6414409863162058</v>
      </c>
      <c r="Z425">
        <v>0.76384413947748142</v>
      </c>
      <c r="AA425">
        <v>18.685562982049969</v>
      </c>
      <c r="AB425">
        <v>1.1774026857218991</v>
      </c>
      <c r="AC425">
        <v>47.185981005637487</v>
      </c>
      <c r="AD425">
        <v>1.6494621215504504</v>
      </c>
      <c r="AE425">
        <v>29.487015025996339</v>
      </c>
      <c r="AF425">
        <v>1.9240401592947181</v>
      </c>
      <c r="AG425">
        <v>-1.1983722664140961</v>
      </c>
      <c r="AH425">
        <v>1.0043780717658133</v>
      </c>
      <c r="AI425">
        <v>0.23281118998706524</v>
      </c>
      <c r="AJ425">
        <v>-2.8039779216615912</v>
      </c>
      <c r="AK425">
        <v>1.4474592652316991</v>
      </c>
      <c r="AL425">
        <v>5.2724291179874767E-2</v>
      </c>
      <c r="AM425">
        <v>0.53241236178002538</v>
      </c>
      <c r="AN425">
        <v>1.9210500818019742</v>
      </c>
      <c r="AO425">
        <v>0.78166759574151323</v>
      </c>
      <c r="AP425">
        <v>3.4699378262956486</v>
      </c>
      <c r="AQ425">
        <v>2.1153642889643041</v>
      </c>
      <c r="AR425">
        <v>0.10093241360173154</v>
      </c>
      <c r="AS425" t="b">
        <f>IF(ISBLANK(AI425),"N/A",AND(IF(AG425&gt;0,TRUE,FALSE),IF(AI425&lt;0.05,TRUE,FALSE)))</f>
        <v>0</v>
      </c>
      <c r="AT425" t="b">
        <f>IF(ISBLANK(AI425),"N/A",AND(IF(AG425&lt;0,TRUE,FALSE),IF(AI425&lt;0.05,TRUE,FALSE)))</f>
        <v>0</v>
      </c>
      <c r="AU425" t="b">
        <f>IF(ISBLANK(AI425),"N/A",AI425&gt;0.05)</f>
        <v>1</v>
      </c>
      <c r="AV425" t="b">
        <f>IF(ISBLANK(AL425),"N/A",AND(IF(AJ425&gt;0,TRUE,FALSE),IF(AL425&lt;0.05,TRUE,FALSE)))</f>
        <v>0</v>
      </c>
      <c r="AW425" t="b">
        <f>IF(ISBLANK(AL425),"N/A",AND(IF(AJ425&lt;0,TRUE,FALSE),IF(AL425&lt;0.05,TRUE,FALSE)))</f>
        <v>0</v>
      </c>
      <c r="AX425" t="b">
        <f>IF(ISBLANK(AL425),"N/A",AL425&gt;0.05)</f>
        <v>1</v>
      </c>
      <c r="AY425" t="b">
        <f>IF(ISBLANK(AO425),"N/A",AND(IF(AM425&gt;0,TRUE,FALSE),IF(AO425&lt;0.05,TRUE,FALSE)))</f>
        <v>0</v>
      </c>
      <c r="AZ425" t="b">
        <f>IF(ISBLANK(AO425),"N/A",AND(IF(AM425&lt;0,TRUE,FALSE),IF(AO425&lt;0.05,TRUE,FALSE)))</f>
        <v>0</v>
      </c>
      <c r="BA425" t="b">
        <f>IF(ISBLANK(AO425),"N/A",AO425&gt;0.05)</f>
        <v>1</v>
      </c>
      <c r="BB425" t="b">
        <f>IF(ISBLANK(AR425),"N/A",AND(IF(AP425&gt;0,TRUE,FALSE),IF(AR425&lt;0.05,TRUE,FALSE)))</f>
        <v>0</v>
      </c>
      <c r="BC425" t="b">
        <f>IF(ISBLANK(AR425),"N/A",AND(IF(AP425&lt;0,TRUE,FALSE),IF(AR425&lt;0.05,TRUE,FALSE)))</f>
        <v>0</v>
      </c>
      <c r="BD425" t="b">
        <f>IF(ISBLANK(AR425),"N/A",AR425&gt;0.05)</f>
        <v>1</v>
      </c>
    </row>
    <row r="426" spans="1:56" x14ac:dyDescent="0.25">
      <c r="A426" t="str">
        <f>INDEX('Country and Variable Crosswalk'!B:B, MATCH('Urban Science Awareness 2015'!B426, 'Country and Variable Crosswalk'!A:A, 0))</f>
        <v>THA</v>
      </c>
      <c r="B426" s="1">
        <v>764</v>
      </c>
      <c r="C426" t="s">
        <v>203</v>
      </c>
      <c r="D426" t="str">
        <f>INDEX('Country and Variable Crosswalk'!P:P, MATCH('Urban Science Awareness 2015'!C426, 'Country and Variable Crosswalk'!O:O, 0))</f>
        <v>Extinction</v>
      </c>
      <c r="E426">
        <f>IF(AS426=TRUE, 1, 0)</f>
        <v>0</v>
      </c>
      <c r="F426">
        <f>IF(AT426=TRUE, 1, 0)</f>
        <v>1</v>
      </c>
      <c r="G426">
        <f>IF(AU426=TRUE, 1, 0)</f>
        <v>0</v>
      </c>
      <c r="H426">
        <f>IF(AV426=TRUE, 1, 0)</f>
        <v>0</v>
      </c>
      <c r="I426">
        <f>IF(AW426=TRUE, 1, 0)</f>
        <v>1</v>
      </c>
      <c r="J426">
        <f>IF(AX426=TRUE, 1, 0)</f>
        <v>0</v>
      </c>
      <c r="K426">
        <f>IF(AY426=TRUE, 1, 0)</f>
        <v>0</v>
      </c>
      <c r="L426">
        <f>IF(AZ426=TRUE, 1, 0)</f>
        <v>0</v>
      </c>
      <c r="M426">
        <f>IF(BA426=TRUE, 1, 0)</f>
        <v>1</v>
      </c>
      <c r="N426">
        <f>IF(BB426=TRUE, 1, 0)</f>
        <v>1</v>
      </c>
      <c r="O426">
        <f>IF(BC426=TRUE, 1, 0)</f>
        <v>0</v>
      </c>
      <c r="P426">
        <f>IF(BD426=TRUE, 1, 0)</f>
        <v>0</v>
      </c>
      <c r="Q426">
        <v>4.3079395759613321</v>
      </c>
      <c r="R426">
        <v>0.35556185357609366</v>
      </c>
      <c r="S426">
        <v>17.122943878508138</v>
      </c>
      <c r="T426">
        <v>0.71360734682140625</v>
      </c>
      <c r="U426">
        <v>49.206593824313607</v>
      </c>
      <c r="V426">
        <v>0.89943379434985371</v>
      </c>
      <c r="W426">
        <v>29.362522721216919</v>
      </c>
      <c r="X426">
        <v>0.94906318645784005</v>
      </c>
      <c r="Y426">
        <v>2.3608526223657709</v>
      </c>
      <c r="Z426">
        <v>0.68284106332252392</v>
      </c>
      <c r="AA426">
        <v>11.00368465033846</v>
      </c>
      <c r="AB426">
        <v>1.4526042649456432</v>
      </c>
      <c r="AC426">
        <v>51.511511017585477</v>
      </c>
      <c r="AD426">
        <v>1.5492579020725037</v>
      </c>
      <c r="AE426">
        <v>35.123951709710298</v>
      </c>
      <c r="AF426">
        <v>2.1893247507013704</v>
      </c>
      <c r="AG426">
        <v>-1.9470869535955613</v>
      </c>
      <c r="AH426">
        <v>0.73649242882250476</v>
      </c>
      <c r="AI426">
        <v>8.1998093032606481E-3</v>
      </c>
      <c r="AJ426">
        <v>-6.1192592281696783</v>
      </c>
      <c r="AK426">
        <v>1.5977833826337362</v>
      </c>
      <c r="AL426">
        <v>1.2822513103007157E-4</v>
      </c>
      <c r="AM426">
        <v>2.3049171932718693</v>
      </c>
      <c r="AN426">
        <v>1.7948071966218684</v>
      </c>
      <c r="AO426">
        <v>0.19906695854236989</v>
      </c>
      <c r="AP426">
        <v>5.7614289884933783</v>
      </c>
      <c r="AQ426">
        <v>2.3271725252368531</v>
      </c>
      <c r="AR426">
        <v>1.329675846640411E-2</v>
      </c>
      <c r="AS426" t="b">
        <f>IF(ISBLANK(AI426),"N/A",AND(IF(AG426&gt;0,TRUE,FALSE),IF(AI426&lt;0.05,TRUE,FALSE)))</f>
        <v>0</v>
      </c>
      <c r="AT426" t="b">
        <f>IF(ISBLANK(AI426),"N/A",AND(IF(AG426&lt;0,TRUE,FALSE),IF(AI426&lt;0.05,TRUE,FALSE)))</f>
        <v>1</v>
      </c>
      <c r="AU426" t="b">
        <f>IF(ISBLANK(AI426),"N/A",AI426&gt;0.05)</f>
        <v>0</v>
      </c>
      <c r="AV426" t="b">
        <f>IF(ISBLANK(AL426),"N/A",AND(IF(AJ426&gt;0,TRUE,FALSE),IF(AL426&lt;0.05,TRUE,FALSE)))</f>
        <v>0</v>
      </c>
      <c r="AW426" t="b">
        <f>IF(ISBLANK(AL426),"N/A",AND(IF(AJ426&lt;0,TRUE,FALSE),IF(AL426&lt;0.05,TRUE,FALSE)))</f>
        <v>1</v>
      </c>
      <c r="AX426" t="b">
        <f>IF(ISBLANK(AL426),"N/A",AL426&gt;0.05)</f>
        <v>0</v>
      </c>
      <c r="AY426" t="b">
        <f>IF(ISBLANK(AO426),"N/A",AND(IF(AM426&gt;0,TRUE,FALSE),IF(AO426&lt;0.05,TRUE,FALSE)))</f>
        <v>0</v>
      </c>
      <c r="AZ426" t="b">
        <f>IF(ISBLANK(AO426),"N/A",AND(IF(AM426&lt;0,TRUE,FALSE),IF(AO426&lt;0.05,TRUE,FALSE)))</f>
        <v>0</v>
      </c>
      <c r="BA426" t="b">
        <f>IF(ISBLANK(AO426),"N/A",AO426&gt;0.05)</f>
        <v>1</v>
      </c>
      <c r="BB426" t="b">
        <f>IF(ISBLANK(AR426),"N/A",AND(IF(AP426&gt;0,TRUE,FALSE),IF(AR426&lt;0.05,TRUE,FALSE)))</f>
        <v>1</v>
      </c>
      <c r="BC426" t="b">
        <f>IF(ISBLANK(AR426),"N/A",AND(IF(AP426&lt;0,TRUE,FALSE),IF(AR426&lt;0.05,TRUE,FALSE)))</f>
        <v>0</v>
      </c>
      <c r="BD426" t="b">
        <f>IF(ISBLANK(AR426),"N/A",AR426&gt;0.05)</f>
        <v>0</v>
      </c>
    </row>
    <row r="427" spans="1:56" x14ac:dyDescent="0.25">
      <c r="A427" t="str">
        <f>INDEX('Country and Variable Crosswalk'!B:B, MATCH('Urban Science Awareness 2015'!B427, 'Country and Variable Crosswalk'!A:A, 0))</f>
        <v>TTO</v>
      </c>
      <c r="B427" s="1">
        <v>780</v>
      </c>
      <c r="C427" t="s">
        <v>203</v>
      </c>
      <c r="D427" t="str">
        <f>INDEX('Country and Variable Crosswalk'!P:P, MATCH('Urban Science Awareness 2015'!C427, 'Country and Variable Crosswalk'!O:O, 0))</f>
        <v>Extinction</v>
      </c>
      <c r="E427">
        <f>IF(AS427=TRUE, 1, 0)</f>
        <v>0</v>
      </c>
      <c r="F427">
        <f>IF(AT427=TRUE, 1, 0)</f>
        <v>0</v>
      </c>
      <c r="G427">
        <f>IF(AU427=TRUE, 1, 0)</f>
        <v>0</v>
      </c>
      <c r="H427">
        <f>IF(AV427=TRUE, 1, 0)</f>
        <v>0</v>
      </c>
      <c r="I427">
        <f>IF(AW427=TRUE, 1, 0)</f>
        <v>0</v>
      </c>
      <c r="J427">
        <f>IF(AX427=TRUE, 1, 0)</f>
        <v>0</v>
      </c>
      <c r="K427">
        <f>IF(AY427=TRUE, 1, 0)</f>
        <v>0</v>
      </c>
      <c r="L427">
        <f>IF(AZ427=TRUE, 1, 0)</f>
        <v>0</v>
      </c>
      <c r="M427">
        <f>IF(BA427=TRUE, 1, 0)</f>
        <v>0</v>
      </c>
      <c r="N427">
        <f>IF(BB427=TRUE, 1, 0)</f>
        <v>0</v>
      </c>
      <c r="O427">
        <f>IF(BC427=TRUE, 1, 0)</f>
        <v>0</v>
      </c>
      <c r="P427">
        <f>IF(BD427=TRUE, 1, 0)</f>
        <v>0</v>
      </c>
      <c r="Q427">
        <v>6.5227676849054337</v>
      </c>
      <c r="R427">
        <v>0.44163094874283887</v>
      </c>
      <c r="S427">
        <v>19.783129767499851</v>
      </c>
      <c r="T427">
        <v>0.75078848084478622</v>
      </c>
      <c r="U427">
        <v>30.971026651440638</v>
      </c>
      <c r="V427">
        <v>0.81881226538092544</v>
      </c>
      <c r="W427">
        <v>42.723075896154072</v>
      </c>
      <c r="X427">
        <v>0.91545513735399286</v>
      </c>
      <c r="Y427">
        <v>0</v>
      </c>
      <c r="AA427">
        <v>0</v>
      </c>
      <c r="AC427">
        <v>0</v>
      </c>
      <c r="AE427">
        <v>0</v>
      </c>
      <c r="AG427">
        <v>0</v>
      </c>
      <c r="AJ427">
        <v>0</v>
      </c>
      <c r="AM427">
        <v>0</v>
      </c>
      <c r="AP427">
        <v>0</v>
      </c>
      <c r="AS427" t="str">
        <f>IF(ISBLANK(AI427),"N/A",AND(IF(AG427&gt;0,TRUE,FALSE),IF(AI427&lt;0.05,TRUE,FALSE)))</f>
        <v>N/A</v>
      </c>
      <c r="AT427" t="str">
        <f>IF(ISBLANK(AI427),"N/A",AND(IF(AG427&lt;0,TRUE,FALSE),IF(AI427&lt;0.05,TRUE,FALSE)))</f>
        <v>N/A</v>
      </c>
      <c r="AU427" t="str">
        <f>IF(ISBLANK(AI427),"N/A",AI427&gt;0.05)</f>
        <v>N/A</v>
      </c>
      <c r="AV427" t="str">
        <f>IF(ISBLANK(AL427),"N/A",AND(IF(AJ427&gt;0,TRUE,FALSE),IF(AL427&lt;0.05,TRUE,FALSE)))</f>
        <v>N/A</v>
      </c>
      <c r="AW427" t="str">
        <f>IF(ISBLANK(AL427),"N/A",AND(IF(AJ427&lt;0,TRUE,FALSE),IF(AL427&lt;0.05,TRUE,FALSE)))</f>
        <v>N/A</v>
      </c>
      <c r="AX427" t="str">
        <f>IF(ISBLANK(AL427),"N/A",AL427&gt;0.05)</f>
        <v>N/A</v>
      </c>
      <c r="AY427" t="str">
        <f>IF(ISBLANK(AO427),"N/A",AND(IF(AM427&gt;0,TRUE,FALSE),IF(AO427&lt;0.05,TRUE,FALSE)))</f>
        <v>N/A</v>
      </c>
      <c r="AZ427" t="str">
        <f>IF(ISBLANK(AO427),"N/A",AND(IF(AM427&lt;0,TRUE,FALSE),IF(AO427&lt;0.05,TRUE,FALSE)))</f>
        <v>N/A</v>
      </c>
      <c r="BA427" t="str">
        <f>IF(ISBLANK(AO427),"N/A",AO427&gt;0.05)</f>
        <v>N/A</v>
      </c>
      <c r="BB427" t="str">
        <f>IF(ISBLANK(AR427),"N/A",AND(IF(AP427&gt;0,TRUE,FALSE),IF(AR427&lt;0.05,TRUE,FALSE)))</f>
        <v>N/A</v>
      </c>
      <c r="BC427" t="str">
        <f>IF(ISBLANK(AR427),"N/A",AND(IF(AP427&lt;0,TRUE,FALSE),IF(AR427&lt;0.05,TRUE,FALSE)))</f>
        <v>N/A</v>
      </c>
      <c r="BD427" t="str">
        <f>IF(ISBLANK(AR427),"N/A",AR427&gt;0.05)</f>
        <v>N/A</v>
      </c>
    </row>
    <row r="428" spans="1:56" x14ac:dyDescent="0.25">
      <c r="A428" t="str">
        <f>INDEX('Country and Variable Crosswalk'!B:B, MATCH('Urban Science Awareness 2015'!B428, 'Country and Variable Crosswalk'!A:A, 0))</f>
        <v>ARE</v>
      </c>
      <c r="B428" s="1">
        <v>784</v>
      </c>
      <c r="C428" t="s">
        <v>203</v>
      </c>
      <c r="D428" t="str">
        <f>INDEX('Country and Variable Crosswalk'!P:P, MATCH('Urban Science Awareness 2015'!C428, 'Country and Variable Crosswalk'!O:O, 0))</f>
        <v>Extinction</v>
      </c>
      <c r="E428">
        <f>IF(AS428=TRUE, 1, 0)</f>
        <v>0</v>
      </c>
      <c r="F428">
        <f>IF(AT428=TRUE, 1, 0)</f>
        <v>1</v>
      </c>
      <c r="G428">
        <f>IF(AU428=TRUE, 1, 0)</f>
        <v>0</v>
      </c>
      <c r="H428">
        <f>IF(AV428=TRUE, 1, 0)</f>
        <v>0</v>
      </c>
      <c r="I428">
        <f>IF(AW428=TRUE, 1, 0)</f>
        <v>1</v>
      </c>
      <c r="J428">
        <f>IF(AX428=TRUE, 1, 0)</f>
        <v>0</v>
      </c>
      <c r="K428">
        <f>IF(AY428=TRUE, 1, 0)</f>
        <v>0</v>
      </c>
      <c r="L428">
        <f>IF(AZ428=TRUE, 1, 0)</f>
        <v>0</v>
      </c>
      <c r="M428">
        <f>IF(BA428=TRUE, 1, 0)</f>
        <v>1</v>
      </c>
      <c r="N428">
        <f>IF(BB428=TRUE, 1, 0)</f>
        <v>1</v>
      </c>
      <c r="O428">
        <f>IF(BC428=TRUE, 1, 0)</f>
        <v>0</v>
      </c>
      <c r="P428">
        <f>IF(BD428=TRUE, 1, 0)</f>
        <v>0</v>
      </c>
      <c r="Q428">
        <v>8.3281944552926817</v>
      </c>
      <c r="R428">
        <v>0.75210875674471711</v>
      </c>
      <c r="S428">
        <v>14.59279931146515</v>
      </c>
      <c r="T428">
        <v>0.94444448321079133</v>
      </c>
      <c r="U428">
        <v>32.91950835703431</v>
      </c>
      <c r="V428">
        <v>1.0087041132886374</v>
      </c>
      <c r="W428">
        <v>44.15949787620788</v>
      </c>
      <c r="X428">
        <v>1.2796637699040361</v>
      </c>
      <c r="Y428">
        <v>5.4885360974497548</v>
      </c>
      <c r="Z428">
        <v>0.42585210958952924</v>
      </c>
      <c r="AA428">
        <v>12.22279701191003</v>
      </c>
      <c r="AB428">
        <v>0.5195447097024144</v>
      </c>
      <c r="AC428">
        <v>30.868251538652729</v>
      </c>
      <c r="AD428">
        <v>0.90963388383057597</v>
      </c>
      <c r="AE428">
        <v>51.420415351987472</v>
      </c>
      <c r="AF428">
        <v>1.1559672749523413</v>
      </c>
      <c r="AG428">
        <v>-2.8396583578429269</v>
      </c>
      <c r="AH428">
        <v>0.96936667741153815</v>
      </c>
      <c r="AI428">
        <v>3.3962201620901435E-3</v>
      </c>
      <c r="AJ428">
        <v>-2.3700022995551198</v>
      </c>
      <c r="AK428">
        <v>1.1183509128578408</v>
      </c>
      <c r="AL428">
        <v>3.4074093654243645E-2</v>
      </c>
      <c r="AM428">
        <v>-2.0512568183815816</v>
      </c>
      <c r="AN428">
        <v>1.3439652393076198</v>
      </c>
      <c r="AO428">
        <v>0.12694208240201577</v>
      </c>
      <c r="AP428">
        <v>7.2609174757795927</v>
      </c>
      <c r="AQ428">
        <v>1.7613909347844199</v>
      </c>
      <c r="AR428">
        <v>3.7516778038105112E-5</v>
      </c>
      <c r="AS428" t="b">
        <f>IF(ISBLANK(AI428),"N/A",AND(IF(AG428&gt;0,TRUE,FALSE),IF(AI428&lt;0.05,TRUE,FALSE)))</f>
        <v>0</v>
      </c>
      <c r="AT428" t="b">
        <f>IF(ISBLANK(AI428),"N/A",AND(IF(AG428&lt;0,TRUE,FALSE),IF(AI428&lt;0.05,TRUE,FALSE)))</f>
        <v>1</v>
      </c>
      <c r="AU428" t="b">
        <f>IF(ISBLANK(AI428),"N/A",AI428&gt;0.05)</f>
        <v>0</v>
      </c>
      <c r="AV428" t="b">
        <f>IF(ISBLANK(AL428),"N/A",AND(IF(AJ428&gt;0,TRUE,FALSE),IF(AL428&lt;0.05,TRUE,FALSE)))</f>
        <v>0</v>
      </c>
      <c r="AW428" t="b">
        <f>IF(ISBLANK(AL428),"N/A",AND(IF(AJ428&lt;0,TRUE,FALSE),IF(AL428&lt;0.05,TRUE,FALSE)))</f>
        <v>1</v>
      </c>
      <c r="AX428" t="b">
        <f>IF(ISBLANK(AL428),"N/A",AL428&gt;0.05)</f>
        <v>0</v>
      </c>
      <c r="AY428" t="b">
        <f>IF(ISBLANK(AO428),"N/A",AND(IF(AM428&gt;0,TRUE,FALSE),IF(AO428&lt;0.05,TRUE,FALSE)))</f>
        <v>0</v>
      </c>
      <c r="AZ428" t="b">
        <f>IF(ISBLANK(AO428),"N/A",AND(IF(AM428&lt;0,TRUE,FALSE),IF(AO428&lt;0.05,TRUE,FALSE)))</f>
        <v>0</v>
      </c>
      <c r="BA428" t="b">
        <f>IF(ISBLANK(AO428),"N/A",AO428&gt;0.05)</f>
        <v>1</v>
      </c>
      <c r="BB428" t="b">
        <f>IF(ISBLANK(AR428),"N/A",AND(IF(AP428&gt;0,TRUE,FALSE),IF(AR428&lt;0.05,TRUE,FALSE)))</f>
        <v>1</v>
      </c>
      <c r="BC428" t="b">
        <f>IF(ISBLANK(AR428),"N/A",AND(IF(AP428&lt;0,TRUE,FALSE),IF(AR428&lt;0.05,TRUE,FALSE)))</f>
        <v>0</v>
      </c>
      <c r="BD428" t="b">
        <f>IF(ISBLANK(AR428),"N/A",AR428&gt;0.05)</f>
        <v>0</v>
      </c>
    </row>
    <row r="429" spans="1:56" x14ac:dyDescent="0.25">
      <c r="A429" t="str">
        <f>INDEX('Country and Variable Crosswalk'!B:B, MATCH('Urban Science Awareness 2015'!B429, 'Country and Variable Crosswalk'!A:A, 0))</f>
        <v>TUN</v>
      </c>
      <c r="B429" s="1">
        <v>788</v>
      </c>
      <c r="C429" t="s">
        <v>203</v>
      </c>
      <c r="D429" t="str">
        <f>INDEX('Country and Variable Crosswalk'!P:P, MATCH('Urban Science Awareness 2015'!C429, 'Country and Variable Crosswalk'!O:O, 0))</f>
        <v>Extinction</v>
      </c>
      <c r="E429">
        <f>IF(AS429=TRUE, 1, 0)</f>
        <v>0</v>
      </c>
      <c r="F429">
        <f>IF(AT429=TRUE, 1, 0)</f>
        <v>1</v>
      </c>
      <c r="G429">
        <f>IF(AU429=TRUE, 1, 0)</f>
        <v>0</v>
      </c>
      <c r="H429">
        <f>IF(AV429=TRUE, 1, 0)</f>
        <v>0</v>
      </c>
      <c r="I429">
        <f>IF(AW429=TRUE, 1, 0)</f>
        <v>0</v>
      </c>
      <c r="J429">
        <f>IF(AX429=TRUE, 1, 0)</f>
        <v>1</v>
      </c>
      <c r="K429">
        <f>IF(AY429=TRUE, 1, 0)</f>
        <v>0</v>
      </c>
      <c r="L429">
        <f>IF(AZ429=TRUE, 1, 0)</f>
        <v>0</v>
      </c>
      <c r="M429">
        <f>IF(BA429=TRUE, 1, 0)</f>
        <v>1</v>
      </c>
      <c r="N429">
        <f>IF(BB429=TRUE, 1, 0)</f>
        <v>1</v>
      </c>
      <c r="O429">
        <f>IF(BC429=TRUE, 1, 0)</f>
        <v>0</v>
      </c>
      <c r="P429">
        <f>IF(BD429=TRUE, 1, 0)</f>
        <v>0</v>
      </c>
      <c r="Q429">
        <v>6.4217481616028804</v>
      </c>
      <c r="R429">
        <v>0.62153928869305763</v>
      </c>
      <c r="S429">
        <v>18.46890619189335</v>
      </c>
      <c r="T429">
        <v>0.97097387019432047</v>
      </c>
      <c r="U429">
        <v>35.445899105054977</v>
      </c>
      <c r="V429">
        <v>0.75797701144569773</v>
      </c>
      <c r="W429">
        <v>39.663446541448792</v>
      </c>
      <c r="X429">
        <v>0.87519019951758026</v>
      </c>
      <c r="Y429">
        <v>4.0821292610853988</v>
      </c>
      <c r="Z429">
        <v>0.68414702151814044</v>
      </c>
      <c r="AA429">
        <v>16.219638373515458</v>
      </c>
      <c r="AB429">
        <v>1.2211432410642018</v>
      </c>
      <c r="AC429">
        <v>35.670467240487298</v>
      </c>
      <c r="AD429">
        <v>1.4444865449115896</v>
      </c>
      <c r="AE429">
        <v>44.027765124911838</v>
      </c>
      <c r="AF429">
        <v>1.4795479765513539</v>
      </c>
      <c r="AG429">
        <v>-2.3396189005174817</v>
      </c>
      <c r="AH429">
        <v>0.90342134593300705</v>
      </c>
      <c r="AI429">
        <v>9.6050759530824457E-3</v>
      </c>
      <c r="AJ429">
        <v>-2.2492678183778914</v>
      </c>
      <c r="AK429">
        <v>1.6837817866097791</v>
      </c>
      <c r="AL429">
        <v>0.18160065212141455</v>
      </c>
      <c r="AM429">
        <v>0.22456813543232101</v>
      </c>
      <c r="AN429">
        <v>1.6662197811280239</v>
      </c>
      <c r="AO429">
        <v>0.89278817605378735</v>
      </c>
      <c r="AP429">
        <v>4.3643185834630458</v>
      </c>
      <c r="AQ429">
        <v>1.7948381193916991</v>
      </c>
      <c r="AR429">
        <v>1.5032524397181942E-2</v>
      </c>
      <c r="AS429" t="b">
        <f>IF(ISBLANK(AI429),"N/A",AND(IF(AG429&gt;0,TRUE,FALSE),IF(AI429&lt;0.05,TRUE,FALSE)))</f>
        <v>0</v>
      </c>
      <c r="AT429" t="b">
        <f>IF(ISBLANK(AI429),"N/A",AND(IF(AG429&lt;0,TRUE,FALSE),IF(AI429&lt;0.05,TRUE,FALSE)))</f>
        <v>1</v>
      </c>
      <c r="AU429" t="b">
        <f>IF(ISBLANK(AI429),"N/A",AI429&gt;0.05)</f>
        <v>0</v>
      </c>
      <c r="AV429" t="b">
        <f>IF(ISBLANK(AL429),"N/A",AND(IF(AJ429&gt;0,TRUE,FALSE),IF(AL429&lt;0.05,TRUE,FALSE)))</f>
        <v>0</v>
      </c>
      <c r="AW429" t="b">
        <f>IF(ISBLANK(AL429),"N/A",AND(IF(AJ429&lt;0,TRUE,FALSE),IF(AL429&lt;0.05,TRUE,FALSE)))</f>
        <v>0</v>
      </c>
      <c r="AX429" t="b">
        <f>IF(ISBLANK(AL429),"N/A",AL429&gt;0.05)</f>
        <v>1</v>
      </c>
      <c r="AY429" t="b">
        <f>IF(ISBLANK(AO429),"N/A",AND(IF(AM429&gt;0,TRUE,FALSE),IF(AO429&lt;0.05,TRUE,FALSE)))</f>
        <v>0</v>
      </c>
      <c r="AZ429" t="b">
        <f>IF(ISBLANK(AO429),"N/A",AND(IF(AM429&lt;0,TRUE,FALSE),IF(AO429&lt;0.05,TRUE,FALSE)))</f>
        <v>0</v>
      </c>
      <c r="BA429" t="b">
        <f>IF(ISBLANK(AO429),"N/A",AO429&gt;0.05)</f>
        <v>1</v>
      </c>
      <c r="BB429" t="b">
        <f>IF(ISBLANK(AR429),"N/A",AND(IF(AP429&gt;0,TRUE,FALSE),IF(AR429&lt;0.05,TRUE,FALSE)))</f>
        <v>1</v>
      </c>
      <c r="BC429" t="b">
        <f>IF(ISBLANK(AR429),"N/A",AND(IF(AP429&lt;0,TRUE,FALSE),IF(AR429&lt;0.05,TRUE,FALSE)))</f>
        <v>0</v>
      </c>
      <c r="BD429" t="b">
        <f>IF(ISBLANK(AR429),"N/A",AR429&gt;0.05)</f>
        <v>0</v>
      </c>
    </row>
    <row r="430" spans="1:56" x14ac:dyDescent="0.25">
      <c r="A430" t="str">
        <f>INDEX('Country and Variable Crosswalk'!B:B, MATCH('Urban Science Awareness 2015'!B430, 'Country and Variable Crosswalk'!A:A, 0))</f>
        <v>TUR</v>
      </c>
      <c r="B430" s="1">
        <v>792</v>
      </c>
      <c r="C430" t="s">
        <v>203</v>
      </c>
      <c r="D430" t="str">
        <f>INDEX('Country and Variable Crosswalk'!P:P, MATCH('Urban Science Awareness 2015'!C430, 'Country and Variable Crosswalk'!O:O, 0))</f>
        <v>Extinction</v>
      </c>
      <c r="E430">
        <f>IF(AS430=TRUE, 1, 0)</f>
        <v>0</v>
      </c>
      <c r="F430">
        <f>IF(AT430=TRUE, 1, 0)</f>
        <v>0</v>
      </c>
      <c r="G430">
        <f>IF(AU430=TRUE, 1, 0)</f>
        <v>1</v>
      </c>
      <c r="H430">
        <f>IF(AV430=TRUE, 1, 0)</f>
        <v>0</v>
      </c>
      <c r="I430">
        <f>IF(AW430=TRUE, 1, 0)</f>
        <v>0</v>
      </c>
      <c r="J430">
        <f>IF(AX430=TRUE, 1, 0)</f>
        <v>1</v>
      </c>
      <c r="K430">
        <f>IF(AY430=TRUE, 1, 0)</f>
        <v>0</v>
      </c>
      <c r="L430">
        <f>IF(AZ430=TRUE, 1, 0)</f>
        <v>0</v>
      </c>
      <c r="M430">
        <f>IF(BA430=TRUE, 1, 0)</f>
        <v>1</v>
      </c>
      <c r="N430">
        <f>IF(BB430=TRUE, 1, 0)</f>
        <v>0</v>
      </c>
      <c r="O430">
        <f>IF(BC430=TRUE, 1, 0)</f>
        <v>0</v>
      </c>
      <c r="P430">
        <f>IF(BD430=TRUE, 1, 0)</f>
        <v>1</v>
      </c>
      <c r="Q430">
        <v>4.9693439903084613</v>
      </c>
      <c r="R430">
        <v>0.68363954732817112</v>
      </c>
      <c r="S430">
        <v>11.27386945606942</v>
      </c>
      <c r="T430">
        <v>0.99529133946631043</v>
      </c>
      <c r="U430">
        <v>29.224340536205862</v>
      </c>
      <c r="V430">
        <v>1.0990977514751006</v>
      </c>
      <c r="W430">
        <v>54.53244601741627</v>
      </c>
      <c r="X430">
        <v>1.6351604999063529</v>
      </c>
      <c r="Y430">
        <v>3.4334154485866688</v>
      </c>
      <c r="Z430">
        <v>0.37872603015032735</v>
      </c>
      <c r="AA430">
        <v>11.13142023361994</v>
      </c>
      <c r="AB430">
        <v>0.87837562565077476</v>
      </c>
      <c r="AC430">
        <v>30.300935758715688</v>
      </c>
      <c r="AD430">
        <v>0.98741501914687901</v>
      </c>
      <c r="AE430">
        <v>55.134228559077712</v>
      </c>
      <c r="AF430">
        <v>1.5237422177070572</v>
      </c>
      <c r="AG430">
        <v>-1.5359285417217925</v>
      </c>
      <c r="AH430">
        <v>0.79270658555075291</v>
      </c>
      <c r="AI430">
        <v>5.2675082779956708E-2</v>
      </c>
      <c r="AJ430">
        <v>-0.14244922244948022</v>
      </c>
      <c r="AK430">
        <v>1.4463258723056578</v>
      </c>
      <c r="AL430">
        <v>0.9215428897809379</v>
      </c>
      <c r="AM430">
        <v>1.0765952225098268</v>
      </c>
      <c r="AN430">
        <v>1.4093277022002326</v>
      </c>
      <c r="AO430">
        <v>0.44492269715599736</v>
      </c>
      <c r="AP430">
        <v>0.60178254166144285</v>
      </c>
      <c r="AQ430">
        <v>2.4423939086375706</v>
      </c>
      <c r="AR430">
        <v>0.80537999585364217</v>
      </c>
      <c r="AS430" t="b">
        <f>IF(ISBLANK(AI430),"N/A",AND(IF(AG430&gt;0,TRUE,FALSE),IF(AI430&lt;0.05,TRUE,FALSE)))</f>
        <v>0</v>
      </c>
      <c r="AT430" t="b">
        <f>IF(ISBLANK(AI430),"N/A",AND(IF(AG430&lt;0,TRUE,FALSE),IF(AI430&lt;0.05,TRUE,FALSE)))</f>
        <v>0</v>
      </c>
      <c r="AU430" t="b">
        <f>IF(ISBLANK(AI430),"N/A",AI430&gt;0.05)</f>
        <v>1</v>
      </c>
      <c r="AV430" t="b">
        <f>IF(ISBLANK(AL430),"N/A",AND(IF(AJ430&gt;0,TRUE,FALSE),IF(AL430&lt;0.05,TRUE,FALSE)))</f>
        <v>0</v>
      </c>
      <c r="AW430" t="b">
        <f>IF(ISBLANK(AL430),"N/A",AND(IF(AJ430&lt;0,TRUE,FALSE),IF(AL430&lt;0.05,TRUE,FALSE)))</f>
        <v>0</v>
      </c>
      <c r="AX430" t="b">
        <f>IF(ISBLANK(AL430),"N/A",AL430&gt;0.05)</f>
        <v>1</v>
      </c>
      <c r="AY430" t="b">
        <f>IF(ISBLANK(AO430),"N/A",AND(IF(AM430&gt;0,TRUE,FALSE),IF(AO430&lt;0.05,TRUE,FALSE)))</f>
        <v>0</v>
      </c>
      <c r="AZ430" t="b">
        <f>IF(ISBLANK(AO430),"N/A",AND(IF(AM430&lt;0,TRUE,FALSE),IF(AO430&lt;0.05,TRUE,FALSE)))</f>
        <v>0</v>
      </c>
      <c r="BA430" t="b">
        <f>IF(ISBLANK(AO430),"N/A",AO430&gt;0.05)</f>
        <v>1</v>
      </c>
      <c r="BB430" t="b">
        <f>IF(ISBLANK(AR430),"N/A",AND(IF(AP430&gt;0,TRUE,FALSE),IF(AR430&lt;0.05,TRUE,FALSE)))</f>
        <v>0</v>
      </c>
      <c r="BC430" t="b">
        <f>IF(ISBLANK(AR430),"N/A",AND(IF(AP430&lt;0,TRUE,FALSE),IF(AR430&lt;0.05,TRUE,FALSE)))</f>
        <v>0</v>
      </c>
      <c r="BD430" t="b">
        <f>IF(ISBLANK(AR430),"N/A",AR430&gt;0.05)</f>
        <v>1</v>
      </c>
    </row>
    <row r="431" spans="1:56" x14ac:dyDescent="0.25">
      <c r="A431" t="str">
        <f>INDEX('Country and Variable Crosswalk'!B:B, MATCH('Urban Science Awareness 2015'!B431, 'Country and Variable Crosswalk'!A:A, 0))</f>
        <v>MKD</v>
      </c>
      <c r="B431" s="1">
        <v>807</v>
      </c>
      <c r="C431" t="s">
        <v>203</v>
      </c>
      <c r="D431" t="str">
        <f>INDEX('Country and Variable Crosswalk'!P:P, MATCH('Urban Science Awareness 2015'!C431, 'Country and Variable Crosswalk'!O:O, 0))</f>
        <v>Extinction</v>
      </c>
      <c r="E431">
        <f>IF(AS431=TRUE, 1, 0)</f>
        <v>0</v>
      </c>
      <c r="F431">
        <f>IF(AT431=TRUE, 1, 0)</f>
        <v>0</v>
      </c>
      <c r="G431">
        <f>IF(AU431=TRUE, 1, 0)</f>
        <v>1</v>
      </c>
      <c r="H431">
        <f>IF(AV431=TRUE, 1, 0)</f>
        <v>0</v>
      </c>
      <c r="I431">
        <f>IF(AW431=TRUE, 1, 0)</f>
        <v>0</v>
      </c>
      <c r="J431">
        <f>IF(AX431=TRUE, 1, 0)</f>
        <v>1</v>
      </c>
      <c r="K431">
        <f>IF(AY431=TRUE, 1, 0)</f>
        <v>0</v>
      </c>
      <c r="L431">
        <f>IF(AZ431=TRUE, 1, 0)</f>
        <v>0</v>
      </c>
      <c r="M431">
        <f>IF(BA431=TRUE, 1, 0)</f>
        <v>1</v>
      </c>
      <c r="N431">
        <f>IF(BB431=TRUE, 1, 0)</f>
        <v>0</v>
      </c>
      <c r="O431">
        <f>IF(BC431=TRUE, 1, 0)</f>
        <v>0</v>
      </c>
      <c r="P431">
        <f>IF(BD431=TRUE, 1, 0)</f>
        <v>1</v>
      </c>
      <c r="Q431">
        <v>7.8893191097030364</v>
      </c>
      <c r="R431">
        <v>0.54100330381093142</v>
      </c>
      <c r="S431">
        <v>16.865642219151759</v>
      </c>
      <c r="T431">
        <v>0.86250460918087535</v>
      </c>
      <c r="U431">
        <v>28.15635642042372</v>
      </c>
      <c r="V431">
        <v>0.86986829588918813</v>
      </c>
      <c r="W431">
        <v>47.088682250721497</v>
      </c>
      <c r="X431">
        <v>0.93971438211794067</v>
      </c>
      <c r="Y431">
        <v>7.044206953324232</v>
      </c>
      <c r="Z431">
        <v>0.77201658615421853</v>
      </c>
      <c r="AA431">
        <v>16.068247148011121</v>
      </c>
      <c r="AB431">
        <v>0.70586945273865487</v>
      </c>
      <c r="AC431">
        <v>27.815320997610751</v>
      </c>
      <c r="AD431">
        <v>1.1400588309304114</v>
      </c>
      <c r="AE431">
        <v>49.072224901053907</v>
      </c>
      <c r="AF431">
        <v>1.337076330624307</v>
      </c>
      <c r="AG431">
        <v>-0.84511215637880444</v>
      </c>
      <c r="AH431">
        <v>0.91918216963782873</v>
      </c>
      <c r="AI431">
        <v>0.35787724847401658</v>
      </c>
      <c r="AJ431">
        <v>-0.79739507114063812</v>
      </c>
      <c r="AK431">
        <v>1.1037600843775586</v>
      </c>
      <c r="AL431">
        <v>0.47002698878307714</v>
      </c>
      <c r="AM431">
        <v>-0.34103542281296839</v>
      </c>
      <c r="AN431">
        <v>1.3470310171141686</v>
      </c>
      <c r="AO431">
        <v>0.8001324996592174</v>
      </c>
      <c r="AP431">
        <v>1.9835426503324101</v>
      </c>
      <c r="AQ431">
        <v>1.4764447472495072</v>
      </c>
      <c r="AR431">
        <v>0.17912346652747221</v>
      </c>
      <c r="AS431" t="b">
        <f>IF(ISBLANK(AI431),"N/A",AND(IF(AG431&gt;0,TRUE,FALSE),IF(AI431&lt;0.05,TRUE,FALSE)))</f>
        <v>0</v>
      </c>
      <c r="AT431" t="b">
        <f>IF(ISBLANK(AI431),"N/A",AND(IF(AG431&lt;0,TRUE,FALSE),IF(AI431&lt;0.05,TRUE,FALSE)))</f>
        <v>0</v>
      </c>
      <c r="AU431" t="b">
        <f>IF(ISBLANK(AI431),"N/A",AI431&gt;0.05)</f>
        <v>1</v>
      </c>
      <c r="AV431" t="b">
        <f>IF(ISBLANK(AL431),"N/A",AND(IF(AJ431&gt;0,TRUE,FALSE),IF(AL431&lt;0.05,TRUE,FALSE)))</f>
        <v>0</v>
      </c>
      <c r="AW431" t="b">
        <f>IF(ISBLANK(AL431),"N/A",AND(IF(AJ431&lt;0,TRUE,FALSE),IF(AL431&lt;0.05,TRUE,FALSE)))</f>
        <v>0</v>
      </c>
      <c r="AX431" t="b">
        <f>IF(ISBLANK(AL431),"N/A",AL431&gt;0.05)</f>
        <v>1</v>
      </c>
      <c r="AY431" t="b">
        <f>IF(ISBLANK(AO431),"N/A",AND(IF(AM431&gt;0,TRUE,FALSE),IF(AO431&lt;0.05,TRUE,FALSE)))</f>
        <v>0</v>
      </c>
      <c r="AZ431" t="b">
        <f>IF(ISBLANK(AO431),"N/A",AND(IF(AM431&lt;0,TRUE,FALSE),IF(AO431&lt;0.05,TRUE,FALSE)))</f>
        <v>0</v>
      </c>
      <c r="BA431" t="b">
        <f>IF(ISBLANK(AO431),"N/A",AO431&gt;0.05)</f>
        <v>1</v>
      </c>
      <c r="BB431" t="b">
        <f>IF(ISBLANK(AR431),"N/A",AND(IF(AP431&gt;0,TRUE,FALSE),IF(AR431&lt;0.05,TRUE,FALSE)))</f>
        <v>0</v>
      </c>
      <c r="BC431" t="b">
        <f>IF(ISBLANK(AR431),"N/A",AND(IF(AP431&lt;0,TRUE,FALSE),IF(AR431&lt;0.05,TRUE,FALSE)))</f>
        <v>0</v>
      </c>
      <c r="BD431" t="b">
        <f>IF(ISBLANK(AR431),"N/A",AR431&gt;0.05)</f>
        <v>1</v>
      </c>
    </row>
    <row r="432" spans="1:56" x14ac:dyDescent="0.25">
      <c r="A432" t="str">
        <f>INDEX('Country and Variable Crosswalk'!B:B, MATCH('Urban Science Awareness 2015'!B432, 'Country and Variable Crosswalk'!A:A, 0))</f>
        <v>GBR</v>
      </c>
      <c r="B432" s="1">
        <v>826</v>
      </c>
      <c r="C432" t="s">
        <v>203</v>
      </c>
      <c r="D432" t="str">
        <f>INDEX('Country and Variable Crosswalk'!P:P, MATCH('Urban Science Awareness 2015'!C432, 'Country and Variable Crosswalk'!O:O, 0))</f>
        <v>Extinction</v>
      </c>
      <c r="E432">
        <f>IF(AS432=TRUE, 1, 0)</f>
        <v>0</v>
      </c>
      <c r="F432">
        <f>IF(AT432=TRUE, 1, 0)</f>
        <v>0</v>
      </c>
      <c r="G432">
        <f>IF(AU432=TRUE, 1, 0)</f>
        <v>1</v>
      </c>
      <c r="H432">
        <f>IF(AV432=TRUE, 1, 0)</f>
        <v>0</v>
      </c>
      <c r="I432">
        <f>IF(AW432=TRUE, 1, 0)</f>
        <v>0</v>
      </c>
      <c r="J432">
        <f>IF(AX432=TRUE, 1, 0)</f>
        <v>1</v>
      </c>
      <c r="K432">
        <f>IF(AY432=TRUE, 1, 0)</f>
        <v>0</v>
      </c>
      <c r="L432">
        <f>IF(AZ432=TRUE, 1, 0)</f>
        <v>0</v>
      </c>
      <c r="M432">
        <f>IF(BA432=TRUE, 1, 0)</f>
        <v>1</v>
      </c>
      <c r="N432">
        <f>IF(BB432=TRUE, 1, 0)</f>
        <v>0</v>
      </c>
      <c r="O432">
        <f>IF(BC432=TRUE, 1, 0)</f>
        <v>0</v>
      </c>
      <c r="P432">
        <f>IF(BD432=TRUE, 1, 0)</f>
        <v>1</v>
      </c>
      <c r="Q432">
        <v>2.1499382997980261</v>
      </c>
      <c r="R432">
        <v>0.22986347534694521</v>
      </c>
      <c r="S432">
        <v>16.162386340718239</v>
      </c>
      <c r="T432">
        <v>0.65325033399158661</v>
      </c>
      <c r="U432">
        <v>42.269997125423671</v>
      </c>
      <c r="V432">
        <v>0.86029124480200603</v>
      </c>
      <c r="W432">
        <v>39.41767823406007</v>
      </c>
      <c r="X432">
        <v>0.93927482577612975</v>
      </c>
      <c r="Y432">
        <v>3.4107260815602571</v>
      </c>
      <c r="Z432">
        <v>0.61630302777795953</v>
      </c>
      <c r="AA432">
        <v>16.650666303752079</v>
      </c>
      <c r="AB432">
        <v>1.3651328003998857</v>
      </c>
      <c r="AC432">
        <v>39.737239986572582</v>
      </c>
      <c r="AD432">
        <v>1.8086871653116441</v>
      </c>
      <c r="AE432">
        <v>40.201367628115086</v>
      </c>
      <c r="AF432">
        <v>2.107952976279158</v>
      </c>
      <c r="AG432">
        <v>1.2607877817622311</v>
      </c>
      <c r="AH432">
        <v>0.65723413005902009</v>
      </c>
      <c r="AI432">
        <v>5.5069984188112063E-2</v>
      </c>
      <c r="AJ432">
        <v>0.48827996303383969</v>
      </c>
      <c r="AK432">
        <v>1.5738948719338135</v>
      </c>
      <c r="AL432">
        <v>0.75638095809531958</v>
      </c>
      <c r="AM432">
        <v>-2.532757138851089</v>
      </c>
      <c r="AN432">
        <v>1.9607626027108702</v>
      </c>
      <c r="AO432">
        <v>0.19645397504087342</v>
      </c>
      <c r="AP432">
        <v>0.78368939405501692</v>
      </c>
      <c r="AQ432">
        <v>2.3119535041053485</v>
      </c>
      <c r="AR432">
        <v>0.73463020737773255</v>
      </c>
      <c r="AS432" t="b">
        <f>IF(ISBLANK(AI432),"N/A",AND(IF(AG432&gt;0,TRUE,FALSE),IF(AI432&lt;0.05,TRUE,FALSE)))</f>
        <v>0</v>
      </c>
      <c r="AT432" t="b">
        <f>IF(ISBLANK(AI432),"N/A",AND(IF(AG432&lt;0,TRUE,FALSE),IF(AI432&lt;0.05,TRUE,FALSE)))</f>
        <v>0</v>
      </c>
      <c r="AU432" t="b">
        <f>IF(ISBLANK(AI432),"N/A",AI432&gt;0.05)</f>
        <v>1</v>
      </c>
      <c r="AV432" t="b">
        <f>IF(ISBLANK(AL432),"N/A",AND(IF(AJ432&gt;0,TRUE,FALSE),IF(AL432&lt;0.05,TRUE,FALSE)))</f>
        <v>0</v>
      </c>
      <c r="AW432" t="b">
        <f>IF(ISBLANK(AL432),"N/A",AND(IF(AJ432&lt;0,TRUE,FALSE),IF(AL432&lt;0.05,TRUE,FALSE)))</f>
        <v>0</v>
      </c>
      <c r="AX432" t="b">
        <f>IF(ISBLANK(AL432),"N/A",AL432&gt;0.05)</f>
        <v>1</v>
      </c>
      <c r="AY432" t="b">
        <f>IF(ISBLANK(AO432),"N/A",AND(IF(AM432&gt;0,TRUE,FALSE),IF(AO432&lt;0.05,TRUE,FALSE)))</f>
        <v>0</v>
      </c>
      <c r="AZ432" t="b">
        <f>IF(ISBLANK(AO432),"N/A",AND(IF(AM432&lt;0,TRUE,FALSE),IF(AO432&lt;0.05,TRUE,FALSE)))</f>
        <v>0</v>
      </c>
      <c r="BA432" t="b">
        <f>IF(ISBLANK(AO432),"N/A",AO432&gt;0.05)</f>
        <v>1</v>
      </c>
      <c r="BB432" t="b">
        <f>IF(ISBLANK(AR432),"N/A",AND(IF(AP432&gt;0,TRUE,FALSE),IF(AR432&lt;0.05,TRUE,FALSE)))</f>
        <v>0</v>
      </c>
      <c r="BC432" t="b">
        <f>IF(ISBLANK(AR432),"N/A",AND(IF(AP432&lt;0,TRUE,FALSE),IF(AR432&lt;0.05,TRUE,FALSE)))</f>
        <v>0</v>
      </c>
      <c r="BD432" t="b">
        <f>IF(ISBLANK(AR432),"N/A",AR432&gt;0.05)</f>
        <v>1</v>
      </c>
    </row>
    <row r="433" spans="1:56" x14ac:dyDescent="0.25">
      <c r="A433" t="str">
        <f>INDEX('Country and Variable Crosswalk'!B:B, MATCH('Urban Science Awareness 2015'!B433, 'Country and Variable Crosswalk'!A:A, 0))</f>
        <v>USA</v>
      </c>
      <c r="B433" s="1">
        <v>840</v>
      </c>
      <c r="C433" t="s">
        <v>203</v>
      </c>
      <c r="D433" t="str">
        <f>INDEX('Country and Variable Crosswalk'!P:P, MATCH('Urban Science Awareness 2015'!C433, 'Country and Variable Crosswalk'!O:O, 0))</f>
        <v>Extinction</v>
      </c>
      <c r="E433">
        <f>IF(AS433=TRUE, 1, 0)</f>
        <v>0</v>
      </c>
      <c r="F433">
        <f>IF(AT433=TRUE, 1, 0)</f>
        <v>0</v>
      </c>
      <c r="G433">
        <f>IF(AU433=TRUE, 1, 0)</f>
        <v>1</v>
      </c>
      <c r="H433">
        <f>IF(AV433=TRUE, 1, 0)</f>
        <v>0</v>
      </c>
      <c r="I433">
        <f>IF(AW433=TRUE, 1, 0)</f>
        <v>0</v>
      </c>
      <c r="J433">
        <f>IF(AX433=TRUE, 1, 0)</f>
        <v>1</v>
      </c>
      <c r="K433">
        <f>IF(AY433=TRUE, 1, 0)</f>
        <v>0</v>
      </c>
      <c r="L433">
        <f>IF(AZ433=TRUE, 1, 0)</f>
        <v>0</v>
      </c>
      <c r="M433">
        <f>IF(BA433=TRUE, 1, 0)</f>
        <v>1</v>
      </c>
      <c r="N433">
        <f>IF(BB433=TRUE, 1, 0)</f>
        <v>0</v>
      </c>
      <c r="O433">
        <f>IF(BC433=TRUE, 1, 0)</f>
        <v>0</v>
      </c>
      <c r="P433">
        <f>IF(BD433=TRUE, 1, 0)</f>
        <v>1</v>
      </c>
      <c r="Q433">
        <v>3.160030596689885</v>
      </c>
      <c r="R433">
        <v>0.37354312802247197</v>
      </c>
      <c r="S433">
        <v>15.27775502260622</v>
      </c>
      <c r="T433">
        <v>0.59730917341645506</v>
      </c>
      <c r="U433">
        <v>39.317811441623903</v>
      </c>
      <c r="V433">
        <v>1.1575961641519017</v>
      </c>
      <c r="W433">
        <v>42.244402939079983</v>
      </c>
      <c r="X433">
        <v>1.280814749021556</v>
      </c>
      <c r="Y433">
        <v>4.2235445794284638</v>
      </c>
      <c r="Z433">
        <v>0.45541847381850215</v>
      </c>
      <c r="AA433">
        <v>15.26626974659963</v>
      </c>
      <c r="AB433">
        <v>0.77852243457304482</v>
      </c>
      <c r="AC433">
        <v>39.058451701564088</v>
      </c>
      <c r="AD433">
        <v>1.2129291915541123</v>
      </c>
      <c r="AE433">
        <v>41.451733972407808</v>
      </c>
      <c r="AF433">
        <v>1.418001761726259</v>
      </c>
      <c r="AG433">
        <v>1.0635139827385789</v>
      </c>
      <c r="AH433">
        <v>0.58235474399434373</v>
      </c>
      <c r="AI433">
        <v>6.7815552201330537E-2</v>
      </c>
      <c r="AJ433">
        <v>-1.1485276006590439E-2</v>
      </c>
      <c r="AK433">
        <v>1.0740212467239776</v>
      </c>
      <c r="AL433">
        <v>0.99146781334576817</v>
      </c>
      <c r="AM433">
        <v>-0.25935974005981421</v>
      </c>
      <c r="AN433">
        <v>1.6506024039233431</v>
      </c>
      <c r="AO433">
        <v>0.87514211567359379</v>
      </c>
      <c r="AP433">
        <v>-0.79266896667217424</v>
      </c>
      <c r="AQ433">
        <v>1.8914882792955641</v>
      </c>
      <c r="AR433">
        <v>0.67516382601923852</v>
      </c>
      <c r="AS433" t="b">
        <f>IF(ISBLANK(AI433),"N/A",AND(IF(AG433&gt;0,TRUE,FALSE),IF(AI433&lt;0.05,TRUE,FALSE)))</f>
        <v>0</v>
      </c>
      <c r="AT433" t="b">
        <f>IF(ISBLANK(AI433),"N/A",AND(IF(AG433&lt;0,TRUE,FALSE),IF(AI433&lt;0.05,TRUE,FALSE)))</f>
        <v>0</v>
      </c>
      <c r="AU433" t="b">
        <f>IF(ISBLANK(AI433),"N/A",AI433&gt;0.05)</f>
        <v>1</v>
      </c>
      <c r="AV433" t="b">
        <f>IF(ISBLANK(AL433),"N/A",AND(IF(AJ433&gt;0,TRUE,FALSE),IF(AL433&lt;0.05,TRUE,FALSE)))</f>
        <v>0</v>
      </c>
      <c r="AW433" t="b">
        <f>IF(ISBLANK(AL433),"N/A",AND(IF(AJ433&lt;0,TRUE,FALSE),IF(AL433&lt;0.05,TRUE,FALSE)))</f>
        <v>0</v>
      </c>
      <c r="AX433" t="b">
        <f>IF(ISBLANK(AL433),"N/A",AL433&gt;0.05)</f>
        <v>1</v>
      </c>
      <c r="AY433" t="b">
        <f>IF(ISBLANK(AO433),"N/A",AND(IF(AM433&gt;0,TRUE,FALSE),IF(AO433&lt;0.05,TRUE,FALSE)))</f>
        <v>0</v>
      </c>
      <c r="AZ433" t="b">
        <f>IF(ISBLANK(AO433),"N/A",AND(IF(AM433&lt;0,TRUE,FALSE),IF(AO433&lt;0.05,TRUE,FALSE)))</f>
        <v>0</v>
      </c>
      <c r="BA433" t="b">
        <f>IF(ISBLANK(AO433),"N/A",AO433&gt;0.05)</f>
        <v>1</v>
      </c>
      <c r="BB433" t="b">
        <f>IF(ISBLANK(AR433),"N/A",AND(IF(AP433&gt;0,TRUE,FALSE),IF(AR433&lt;0.05,TRUE,FALSE)))</f>
        <v>0</v>
      </c>
      <c r="BC433" t="b">
        <f>IF(ISBLANK(AR433),"N/A",AND(IF(AP433&lt;0,TRUE,FALSE),IF(AR433&lt;0.05,TRUE,FALSE)))</f>
        <v>0</v>
      </c>
      <c r="BD433" t="b">
        <f>IF(ISBLANK(AR433),"N/A",AR433&gt;0.05)</f>
        <v>1</v>
      </c>
    </row>
    <row r="434" spans="1:56" x14ac:dyDescent="0.25">
      <c r="A434" t="str">
        <f>INDEX('Country and Variable Crosswalk'!B:B, MATCH('Urban Science Awareness 2015'!B434, 'Country and Variable Crosswalk'!A:A, 0))</f>
        <v>URY</v>
      </c>
      <c r="B434" s="1">
        <v>858</v>
      </c>
      <c r="C434" t="s">
        <v>203</v>
      </c>
      <c r="D434" t="str">
        <f>INDEX('Country and Variable Crosswalk'!P:P, MATCH('Urban Science Awareness 2015'!C434, 'Country and Variable Crosswalk'!O:O, 0))</f>
        <v>Extinction</v>
      </c>
      <c r="E434">
        <f>IF(AS434=TRUE, 1, 0)</f>
        <v>0</v>
      </c>
      <c r="F434">
        <f>IF(AT434=TRUE, 1, 0)</f>
        <v>1</v>
      </c>
      <c r="G434">
        <f>IF(AU434=TRUE, 1, 0)</f>
        <v>0</v>
      </c>
      <c r="H434">
        <f>IF(AV434=TRUE, 1, 0)</f>
        <v>0</v>
      </c>
      <c r="I434">
        <f>IF(AW434=TRUE, 1, 0)</f>
        <v>0</v>
      </c>
      <c r="J434">
        <f>IF(AX434=TRUE, 1, 0)</f>
        <v>1</v>
      </c>
      <c r="K434">
        <f>IF(AY434=TRUE, 1, 0)</f>
        <v>0</v>
      </c>
      <c r="L434">
        <f>IF(AZ434=TRUE, 1, 0)</f>
        <v>0</v>
      </c>
      <c r="M434">
        <f>IF(BA434=TRUE, 1, 0)</f>
        <v>1</v>
      </c>
      <c r="N434">
        <f>IF(BB434=TRUE, 1, 0)</f>
        <v>0</v>
      </c>
      <c r="O434">
        <f>IF(BC434=TRUE, 1, 0)</f>
        <v>0</v>
      </c>
      <c r="P434">
        <f>IF(BD434=TRUE, 1, 0)</f>
        <v>1</v>
      </c>
      <c r="Q434">
        <v>8.3495072083285891</v>
      </c>
      <c r="R434">
        <v>0.53165141916683378</v>
      </c>
      <c r="S434">
        <v>23.284779848673971</v>
      </c>
      <c r="T434">
        <v>0.79586336026771642</v>
      </c>
      <c r="U434">
        <v>43.033470346038413</v>
      </c>
      <c r="V434">
        <v>1.1131509657215615</v>
      </c>
      <c r="W434">
        <v>25.332242596959009</v>
      </c>
      <c r="X434">
        <v>1.0740965002268983</v>
      </c>
      <c r="Y434">
        <v>5.9341713167334396</v>
      </c>
      <c r="Z434">
        <v>0.59758659657511815</v>
      </c>
      <c r="AA434">
        <v>25.58368796664567</v>
      </c>
      <c r="AB434">
        <v>1.0298668006373479</v>
      </c>
      <c r="AC434">
        <v>44.694637049610293</v>
      </c>
      <c r="AD434">
        <v>1.082845383061682</v>
      </c>
      <c r="AE434">
        <v>23.78750366701059</v>
      </c>
      <c r="AF434">
        <v>1.0683840181980007</v>
      </c>
      <c r="AG434">
        <v>-2.4153358915951495</v>
      </c>
      <c r="AH434">
        <v>0.73837681718974746</v>
      </c>
      <c r="AI434">
        <v>1.0711386885398351E-3</v>
      </c>
      <c r="AJ434">
        <v>2.298908117971699</v>
      </c>
      <c r="AK434">
        <v>1.2331653723752369</v>
      </c>
      <c r="AL434">
        <v>6.228892998002182E-2</v>
      </c>
      <c r="AM434">
        <v>1.6611667035718796</v>
      </c>
      <c r="AN434">
        <v>1.4889840980791973</v>
      </c>
      <c r="AO434">
        <v>0.26457727399583714</v>
      </c>
      <c r="AP434">
        <v>-1.5447389299484193</v>
      </c>
      <c r="AQ434">
        <v>1.3838456381483832</v>
      </c>
      <c r="AR434">
        <v>0.26430857057187984</v>
      </c>
      <c r="AS434" t="b">
        <f>IF(ISBLANK(AI434),"N/A",AND(IF(AG434&gt;0,TRUE,FALSE),IF(AI434&lt;0.05,TRUE,FALSE)))</f>
        <v>0</v>
      </c>
      <c r="AT434" t="b">
        <f>IF(ISBLANK(AI434),"N/A",AND(IF(AG434&lt;0,TRUE,FALSE),IF(AI434&lt;0.05,TRUE,FALSE)))</f>
        <v>1</v>
      </c>
      <c r="AU434" t="b">
        <f>IF(ISBLANK(AI434),"N/A",AI434&gt;0.05)</f>
        <v>0</v>
      </c>
      <c r="AV434" t="b">
        <f>IF(ISBLANK(AL434),"N/A",AND(IF(AJ434&gt;0,TRUE,FALSE),IF(AL434&lt;0.05,TRUE,FALSE)))</f>
        <v>0</v>
      </c>
      <c r="AW434" t="b">
        <f>IF(ISBLANK(AL434),"N/A",AND(IF(AJ434&lt;0,TRUE,FALSE),IF(AL434&lt;0.05,TRUE,FALSE)))</f>
        <v>0</v>
      </c>
      <c r="AX434" t="b">
        <f>IF(ISBLANK(AL434),"N/A",AL434&gt;0.05)</f>
        <v>1</v>
      </c>
      <c r="AY434" t="b">
        <f>IF(ISBLANK(AO434),"N/A",AND(IF(AM434&gt;0,TRUE,FALSE),IF(AO434&lt;0.05,TRUE,FALSE)))</f>
        <v>0</v>
      </c>
      <c r="AZ434" t="b">
        <f>IF(ISBLANK(AO434),"N/A",AND(IF(AM434&lt;0,TRUE,FALSE),IF(AO434&lt;0.05,TRUE,FALSE)))</f>
        <v>0</v>
      </c>
      <c r="BA434" t="b">
        <f>IF(ISBLANK(AO434),"N/A",AO434&gt;0.05)</f>
        <v>1</v>
      </c>
      <c r="BB434" t="b">
        <f>IF(ISBLANK(AR434),"N/A",AND(IF(AP434&gt;0,TRUE,FALSE),IF(AR434&lt;0.05,TRUE,FALSE)))</f>
        <v>0</v>
      </c>
      <c r="BC434" t="b">
        <f>IF(ISBLANK(AR434),"N/A",AND(IF(AP434&lt;0,TRUE,FALSE),IF(AR434&lt;0.05,TRUE,FALSE)))</f>
        <v>0</v>
      </c>
      <c r="BD434" t="b">
        <f>IF(ISBLANK(AR434),"N/A",AR434&gt;0.05)</f>
        <v>1</v>
      </c>
    </row>
    <row r="435" spans="1:56" x14ac:dyDescent="0.25">
      <c r="A435" t="str">
        <f>INDEX('Country and Variable Crosswalk'!B:B, MATCH('Urban Science Awareness 2015'!B435, 'Country and Variable Crosswalk'!A:A, 0))</f>
        <v>QCH</v>
      </c>
      <c r="B435" s="1">
        <v>970</v>
      </c>
      <c r="C435" t="s">
        <v>203</v>
      </c>
      <c r="D435" t="str">
        <f>INDEX('Country and Variable Crosswalk'!P:P, MATCH('Urban Science Awareness 2015'!C435, 'Country and Variable Crosswalk'!O:O, 0))</f>
        <v>Extinction</v>
      </c>
      <c r="E435">
        <f>IF(AS435=TRUE, 1, 0)</f>
        <v>0</v>
      </c>
      <c r="F435">
        <f>IF(AT435=TRUE, 1, 0)</f>
        <v>1</v>
      </c>
      <c r="G435">
        <f>IF(AU435=TRUE, 1, 0)</f>
        <v>0</v>
      </c>
      <c r="H435">
        <f>IF(AV435=TRUE, 1, 0)</f>
        <v>0</v>
      </c>
      <c r="I435">
        <f>IF(AW435=TRUE, 1, 0)</f>
        <v>1</v>
      </c>
      <c r="J435">
        <f>IF(AX435=TRUE, 1, 0)</f>
        <v>0</v>
      </c>
      <c r="K435">
        <f>IF(AY435=TRUE, 1, 0)</f>
        <v>0</v>
      </c>
      <c r="L435">
        <f>IF(AZ435=TRUE, 1, 0)</f>
        <v>0</v>
      </c>
      <c r="M435">
        <f>IF(BA435=TRUE, 1, 0)</f>
        <v>1</v>
      </c>
      <c r="N435">
        <f>IF(BB435=TRUE, 1, 0)</f>
        <v>1</v>
      </c>
      <c r="O435">
        <f>IF(BC435=TRUE, 1, 0)</f>
        <v>0</v>
      </c>
      <c r="P435">
        <f>IF(BD435=TRUE, 1, 0)</f>
        <v>0</v>
      </c>
      <c r="Q435">
        <v>3.4223285546739008</v>
      </c>
      <c r="R435">
        <v>0.30259126035125777</v>
      </c>
      <c r="S435">
        <v>17.48590304970935</v>
      </c>
      <c r="T435">
        <v>0.72576350633740516</v>
      </c>
      <c r="U435">
        <v>50.927355154846808</v>
      </c>
      <c r="V435">
        <v>0.92347981836360338</v>
      </c>
      <c r="W435">
        <v>28.164413240769939</v>
      </c>
      <c r="X435">
        <v>0.9840968502496501</v>
      </c>
      <c r="Y435">
        <v>1.7458389797589979</v>
      </c>
      <c r="Z435">
        <v>0.32597912182087302</v>
      </c>
      <c r="AA435">
        <v>12.20413415382404</v>
      </c>
      <c r="AB435">
        <v>0.81256536771587307</v>
      </c>
      <c r="AC435">
        <v>51.026915358018663</v>
      </c>
      <c r="AD435">
        <v>1.0993004856109578</v>
      </c>
      <c r="AE435">
        <v>35.023111508398308</v>
      </c>
      <c r="AF435">
        <v>1.2660554716092041</v>
      </c>
      <c r="AG435">
        <v>-1.6764895749149029</v>
      </c>
      <c r="AH435">
        <v>0.46310980980851629</v>
      </c>
      <c r="AI435">
        <v>2.9452419751993205E-4</v>
      </c>
      <c r="AJ435">
        <v>-5.2817688958853104</v>
      </c>
      <c r="AK435">
        <v>1.1379491553224177</v>
      </c>
      <c r="AL435">
        <v>3.45921551650881E-6</v>
      </c>
      <c r="AM435">
        <v>9.9560203171854766E-2</v>
      </c>
      <c r="AN435">
        <v>1.4557578969880833</v>
      </c>
      <c r="AO435">
        <v>0.9454746786470708</v>
      </c>
      <c r="AP435">
        <v>6.8586982676283696</v>
      </c>
      <c r="AQ435">
        <v>1.6079537017872501</v>
      </c>
      <c r="AR435">
        <v>1.9947070963005431E-5</v>
      </c>
      <c r="AS435" t="b">
        <f>IF(ISBLANK(AI435),"N/A",AND(IF(AG435&gt;0,TRUE,FALSE),IF(AI435&lt;0.05,TRUE,FALSE)))</f>
        <v>0</v>
      </c>
      <c r="AT435" t="b">
        <f>IF(ISBLANK(AI435),"N/A",AND(IF(AG435&lt;0,TRUE,FALSE),IF(AI435&lt;0.05,TRUE,FALSE)))</f>
        <v>1</v>
      </c>
      <c r="AU435" t="b">
        <f>IF(ISBLANK(AI435),"N/A",AI435&gt;0.05)</f>
        <v>0</v>
      </c>
      <c r="AV435" t="b">
        <f>IF(ISBLANK(AL435),"N/A",AND(IF(AJ435&gt;0,TRUE,FALSE),IF(AL435&lt;0.05,TRUE,FALSE)))</f>
        <v>0</v>
      </c>
      <c r="AW435" t="b">
        <f>IF(ISBLANK(AL435),"N/A",AND(IF(AJ435&lt;0,TRUE,FALSE),IF(AL435&lt;0.05,TRUE,FALSE)))</f>
        <v>1</v>
      </c>
      <c r="AX435" t="b">
        <f>IF(ISBLANK(AL435),"N/A",AL435&gt;0.05)</f>
        <v>0</v>
      </c>
      <c r="AY435" t="b">
        <f>IF(ISBLANK(AO435),"N/A",AND(IF(AM435&gt;0,TRUE,FALSE),IF(AO435&lt;0.05,TRUE,FALSE)))</f>
        <v>0</v>
      </c>
      <c r="AZ435" t="b">
        <f>IF(ISBLANK(AO435),"N/A",AND(IF(AM435&lt;0,TRUE,FALSE),IF(AO435&lt;0.05,TRUE,FALSE)))</f>
        <v>0</v>
      </c>
      <c r="BA435" t="b">
        <f>IF(ISBLANK(AO435),"N/A",AO435&gt;0.05)</f>
        <v>1</v>
      </c>
      <c r="BB435" t="b">
        <f>IF(ISBLANK(AR435),"N/A",AND(IF(AP435&gt;0,TRUE,FALSE),IF(AR435&lt;0.05,TRUE,FALSE)))</f>
        <v>1</v>
      </c>
      <c r="BC435" t="b">
        <f>IF(ISBLANK(AR435),"N/A",AND(IF(AP435&lt;0,TRUE,FALSE),IF(AR435&lt;0.05,TRUE,FALSE)))</f>
        <v>0</v>
      </c>
      <c r="BD435" t="b">
        <f>IF(ISBLANK(AR435),"N/A",AR435&gt;0.05)</f>
        <v>0</v>
      </c>
    </row>
    <row r="436" spans="1:56" x14ac:dyDescent="0.25">
      <c r="A436" t="str">
        <f>INDEX('Country and Variable Crosswalk'!B:B, MATCH('Urban Science Awareness 2015'!B436, 'Country and Variable Crosswalk'!A:A, 0))</f>
        <v>QES</v>
      </c>
      <c r="B436" s="1">
        <v>971</v>
      </c>
      <c r="C436" t="s">
        <v>203</v>
      </c>
      <c r="D436" t="str">
        <f>INDEX('Country and Variable Crosswalk'!P:P, MATCH('Urban Science Awareness 2015'!C436, 'Country and Variable Crosswalk'!O:O, 0))</f>
        <v>Extinction</v>
      </c>
      <c r="E436">
        <f>IF(AS436=TRUE, 1, 0)</f>
        <v>0</v>
      </c>
      <c r="F436">
        <f>IF(AT436=TRUE, 1, 0)</f>
        <v>0</v>
      </c>
      <c r="G436">
        <f>IF(AU436=TRUE, 1, 0)</f>
        <v>1</v>
      </c>
      <c r="H436">
        <f>IF(AV436=TRUE, 1, 0)</f>
        <v>0</v>
      </c>
      <c r="I436">
        <f>IF(AW436=TRUE, 1, 0)</f>
        <v>1</v>
      </c>
      <c r="J436">
        <f>IF(AX436=TRUE, 1, 0)</f>
        <v>0</v>
      </c>
      <c r="K436">
        <f>IF(AY436=TRUE, 1, 0)</f>
        <v>0</v>
      </c>
      <c r="L436">
        <f>IF(AZ436=TRUE, 1, 0)</f>
        <v>0</v>
      </c>
      <c r="M436">
        <f>IF(BA436=TRUE, 1, 0)</f>
        <v>1</v>
      </c>
      <c r="N436">
        <f>IF(BB436=TRUE, 1, 0)</f>
        <v>1</v>
      </c>
      <c r="O436">
        <f>IF(BC436=TRUE, 1, 0)</f>
        <v>0</v>
      </c>
      <c r="P436">
        <f>IF(BD436=TRUE, 1, 0)</f>
        <v>0</v>
      </c>
      <c r="Q436">
        <v>2.3396021402431302</v>
      </c>
      <c r="R436">
        <v>0.17330281370555989</v>
      </c>
      <c r="S436">
        <v>17.3934125984897</v>
      </c>
      <c r="T436">
        <v>0.50161266993928777</v>
      </c>
      <c r="U436">
        <v>47.637304951455377</v>
      </c>
      <c r="V436">
        <v>0.49301309027771789</v>
      </c>
      <c r="W436">
        <v>32.629680309811789</v>
      </c>
      <c r="X436">
        <v>0.52124796090929526</v>
      </c>
      <c r="Y436">
        <v>2.715091042711165</v>
      </c>
      <c r="Z436">
        <v>0.22053731999799836</v>
      </c>
      <c r="AA436">
        <v>15.54749017583481</v>
      </c>
      <c r="AB436">
        <v>0.68039174796423174</v>
      </c>
      <c r="AC436">
        <v>46.251906773554609</v>
      </c>
      <c r="AD436">
        <v>0.73978954576589073</v>
      </c>
      <c r="AE436">
        <v>35.485512007899423</v>
      </c>
      <c r="AF436">
        <v>0.9424191726005422</v>
      </c>
      <c r="AG436">
        <v>0.37548890246803479</v>
      </c>
      <c r="AH436">
        <v>0.26868256398069912</v>
      </c>
      <c r="AI436">
        <v>0.1622576529670251</v>
      </c>
      <c r="AJ436">
        <v>-1.8459224226548905</v>
      </c>
      <c r="AK436">
        <v>0.88734573164104791</v>
      </c>
      <c r="AL436">
        <v>3.750039079340297E-2</v>
      </c>
      <c r="AM436">
        <v>-1.3853981779007682</v>
      </c>
      <c r="AN436">
        <v>0.82033214597659665</v>
      </c>
      <c r="AO436">
        <v>9.1252798136233687E-2</v>
      </c>
      <c r="AP436">
        <v>2.8558316980876342</v>
      </c>
      <c r="AQ436">
        <v>1.1954030725205964</v>
      </c>
      <c r="AR436">
        <v>1.6893773136727248E-2</v>
      </c>
      <c r="AS436" t="b">
        <f>IF(ISBLANK(AI436),"N/A",AND(IF(AG436&gt;0,TRUE,FALSE),IF(AI436&lt;0.05,TRUE,FALSE)))</f>
        <v>0</v>
      </c>
      <c r="AT436" t="b">
        <f>IF(ISBLANK(AI436),"N/A",AND(IF(AG436&lt;0,TRUE,FALSE),IF(AI436&lt;0.05,TRUE,FALSE)))</f>
        <v>0</v>
      </c>
      <c r="AU436" t="b">
        <f>IF(ISBLANK(AI436),"N/A",AI436&gt;0.05)</f>
        <v>1</v>
      </c>
      <c r="AV436" t="b">
        <f>IF(ISBLANK(AL436),"N/A",AND(IF(AJ436&gt;0,TRUE,FALSE),IF(AL436&lt;0.05,TRUE,FALSE)))</f>
        <v>0</v>
      </c>
      <c r="AW436" t="b">
        <f>IF(ISBLANK(AL436),"N/A",AND(IF(AJ436&lt;0,TRUE,FALSE),IF(AL436&lt;0.05,TRUE,FALSE)))</f>
        <v>1</v>
      </c>
      <c r="AX436" t="b">
        <f>IF(ISBLANK(AL436),"N/A",AL436&gt;0.05)</f>
        <v>0</v>
      </c>
      <c r="AY436" t="b">
        <f>IF(ISBLANK(AO436),"N/A",AND(IF(AM436&gt;0,TRUE,FALSE),IF(AO436&lt;0.05,TRUE,FALSE)))</f>
        <v>0</v>
      </c>
      <c r="AZ436" t="b">
        <f>IF(ISBLANK(AO436),"N/A",AND(IF(AM436&lt;0,TRUE,FALSE),IF(AO436&lt;0.05,TRUE,FALSE)))</f>
        <v>0</v>
      </c>
      <c r="BA436" t="b">
        <f>IF(ISBLANK(AO436),"N/A",AO436&gt;0.05)</f>
        <v>1</v>
      </c>
      <c r="BB436" t="b">
        <f>IF(ISBLANK(AR436),"N/A",AND(IF(AP436&gt;0,TRUE,FALSE),IF(AR436&lt;0.05,TRUE,FALSE)))</f>
        <v>1</v>
      </c>
      <c r="BC436" t="b">
        <f>IF(ISBLANK(AR436),"N/A",AND(IF(AP436&lt;0,TRUE,FALSE),IF(AR436&lt;0.05,TRUE,FALSE)))</f>
        <v>0</v>
      </c>
      <c r="BD436" t="b">
        <f>IF(ISBLANK(AR436),"N/A",AR436&gt;0.05)</f>
        <v>0</v>
      </c>
    </row>
    <row r="437" spans="1:56" x14ac:dyDescent="0.25">
      <c r="A437" t="str">
        <f>INDEX('Country and Variable Crosswalk'!B:B, MATCH('Urban Science Awareness 2015'!B437, 'Country and Variable Crosswalk'!A:A, 0))</f>
        <v>QUC</v>
      </c>
      <c r="B437" s="1">
        <v>972</v>
      </c>
      <c r="C437" t="s">
        <v>203</v>
      </c>
      <c r="D437" t="str">
        <f>INDEX('Country and Variable Crosswalk'!P:P, MATCH('Urban Science Awareness 2015'!C437, 'Country and Variable Crosswalk'!O:O, 0))</f>
        <v>Extinction</v>
      </c>
      <c r="E437">
        <f>IF(AS437=TRUE, 1, 0)</f>
        <v>0</v>
      </c>
      <c r="F437">
        <f>IF(AT437=TRUE, 1, 0)</f>
        <v>0</v>
      </c>
      <c r="G437">
        <f>IF(AU437=TRUE, 1, 0)</f>
        <v>0</v>
      </c>
      <c r="H437">
        <f>IF(AV437=TRUE, 1, 0)</f>
        <v>0</v>
      </c>
      <c r="I437">
        <f>IF(AW437=TRUE, 1, 0)</f>
        <v>0</v>
      </c>
      <c r="J437">
        <f>IF(AX437=TRUE, 1, 0)</f>
        <v>0</v>
      </c>
      <c r="K437">
        <f>IF(AY437=TRUE, 1, 0)</f>
        <v>0</v>
      </c>
      <c r="L437">
        <f>IF(AZ437=TRUE, 1, 0)</f>
        <v>0</v>
      </c>
      <c r="M437">
        <f>IF(BA437=TRUE, 1, 0)</f>
        <v>0</v>
      </c>
      <c r="N437">
        <f>IF(BB437=TRUE, 1, 0)</f>
        <v>0</v>
      </c>
      <c r="O437">
        <f>IF(BC437=TRUE, 1, 0)</f>
        <v>0</v>
      </c>
      <c r="P437">
        <f>IF(BD437=TRUE, 1, 0)</f>
        <v>0</v>
      </c>
      <c r="AS437" t="str">
        <f>IF(ISBLANK(AI437),"N/A",AND(IF(AG437&gt;0,TRUE,FALSE),IF(AI437&lt;0.05,TRUE,FALSE)))</f>
        <v>N/A</v>
      </c>
      <c r="AT437" t="str">
        <f>IF(ISBLANK(AI437),"N/A",AND(IF(AG437&lt;0,TRUE,FALSE),IF(AI437&lt;0.05,TRUE,FALSE)))</f>
        <v>N/A</v>
      </c>
      <c r="AU437" t="str">
        <f>IF(ISBLANK(AI437),"N/A",AI437&gt;0.05)</f>
        <v>N/A</v>
      </c>
      <c r="AV437" t="str">
        <f>IF(ISBLANK(AL437),"N/A",AND(IF(AJ437&gt;0,TRUE,FALSE),IF(AL437&lt;0.05,TRUE,FALSE)))</f>
        <v>N/A</v>
      </c>
      <c r="AW437" t="str">
        <f>IF(ISBLANK(AL437),"N/A",AND(IF(AJ437&lt;0,TRUE,FALSE),IF(AL437&lt;0.05,TRUE,FALSE)))</f>
        <v>N/A</v>
      </c>
      <c r="AX437" t="str">
        <f>IF(ISBLANK(AL437),"N/A",AL437&gt;0.05)</f>
        <v>N/A</v>
      </c>
      <c r="AY437" t="str">
        <f>IF(ISBLANK(AO437),"N/A",AND(IF(AM437&gt;0,TRUE,FALSE),IF(AO437&lt;0.05,TRUE,FALSE)))</f>
        <v>N/A</v>
      </c>
      <c r="AZ437" t="str">
        <f>IF(ISBLANK(AO437),"N/A",AND(IF(AM437&lt;0,TRUE,FALSE),IF(AO437&lt;0.05,TRUE,FALSE)))</f>
        <v>N/A</v>
      </c>
      <c r="BA437" t="str">
        <f>IF(ISBLANK(AO437),"N/A",AO437&gt;0.05)</f>
        <v>N/A</v>
      </c>
      <c r="BB437" t="str">
        <f>IF(ISBLANK(AR437),"N/A",AND(IF(AP437&gt;0,TRUE,FALSE),IF(AR437&lt;0.05,TRUE,FALSE)))</f>
        <v>N/A</v>
      </c>
      <c r="BC437" t="str">
        <f>IF(ISBLANK(AR437),"N/A",AND(IF(AP437&lt;0,TRUE,FALSE),IF(AR437&lt;0.05,TRUE,FALSE)))</f>
        <v>N/A</v>
      </c>
      <c r="BD437" t="str">
        <f>IF(ISBLANK(AR437),"N/A",AR437&gt;0.05)</f>
        <v>N/A</v>
      </c>
    </row>
    <row r="438" spans="1:56" x14ac:dyDescent="0.25">
      <c r="A438" t="str">
        <f>INDEX('Country and Variable Crosswalk'!B:B, MATCH('Urban Science Awareness 2015'!B438, 'Country and Variable Crosswalk'!A:A, 0))</f>
        <v>QUE</v>
      </c>
      <c r="B438" s="1">
        <v>973</v>
      </c>
      <c r="C438" t="s">
        <v>203</v>
      </c>
      <c r="D438" t="str">
        <f>INDEX('Country and Variable Crosswalk'!P:P, MATCH('Urban Science Awareness 2015'!C438, 'Country and Variable Crosswalk'!O:O, 0))</f>
        <v>Extinction</v>
      </c>
      <c r="E438">
        <f>IF(AS438=TRUE, 1, 0)</f>
        <v>0</v>
      </c>
      <c r="F438">
        <f>IF(AT438=TRUE, 1, 0)</f>
        <v>0</v>
      </c>
      <c r="G438">
        <f>IF(AU438=TRUE, 1, 0)</f>
        <v>0</v>
      </c>
      <c r="H438">
        <f>IF(AV438=TRUE, 1, 0)</f>
        <v>0</v>
      </c>
      <c r="I438">
        <f>IF(AW438=TRUE, 1, 0)</f>
        <v>0</v>
      </c>
      <c r="J438">
        <f>IF(AX438=TRUE, 1, 0)</f>
        <v>0</v>
      </c>
      <c r="K438">
        <f>IF(AY438=TRUE, 1, 0)</f>
        <v>0</v>
      </c>
      <c r="L438">
        <f>IF(AZ438=TRUE, 1, 0)</f>
        <v>0</v>
      </c>
      <c r="M438">
        <f>IF(BA438=TRUE, 1, 0)</f>
        <v>0</v>
      </c>
      <c r="N438">
        <f>IF(BB438=TRUE, 1, 0)</f>
        <v>0</v>
      </c>
      <c r="O438">
        <f>IF(BC438=TRUE, 1, 0)</f>
        <v>0</v>
      </c>
      <c r="P438">
        <f>IF(BD438=TRUE, 1, 0)</f>
        <v>0</v>
      </c>
      <c r="AS438" t="str">
        <f>IF(ISBLANK(AI438),"N/A",AND(IF(AG438&gt;0,TRUE,FALSE),IF(AI438&lt;0.05,TRUE,FALSE)))</f>
        <v>N/A</v>
      </c>
      <c r="AT438" t="str">
        <f>IF(ISBLANK(AI438),"N/A",AND(IF(AG438&lt;0,TRUE,FALSE),IF(AI438&lt;0.05,TRUE,FALSE)))</f>
        <v>N/A</v>
      </c>
      <c r="AU438" t="str">
        <f>IF(ISBLANK(AI438),"N/A",AI438&gt;0.05)</f>
        <v>N/A</v>
      </c>
      <c r="AV438" t="str">
        <f>IF(ISBLANK(AL438),"N/A",AND(IF(AJ438&gt;0,TRUE,FALSE),IF(AL438&lt;0.05,TRUE,FALSE)))</f>
        <v>N/A</v>
      </c>
      <c r="AW438" t="str">
        <f>IF(ISBLANK(AL438),"N/A",AND(IF(AJ438&lt;0,TRUE,FALSE),IF(AL438&lt;0.05,TRUE,FALSE)))</f>
        <v>N/A</v>
      </c>
      <c r="AX438" t="str">
        <f>IF(ISBLANK(AL438),"N/A",AL438&gt;0.05)</f>
        <v>N/A</v>
      </c>
      <c r="AY438" t="str">
        <f>IF(ISBLANK(AO438),"N/A",AND(IF(AM438&gt;0,TRUE,FALSE),IF(AO438&lt;0.05,TRUE,FALSE)))</f>
        <v>N/A</v>
      </c>
      <c r="AZ438" t="str">
        <f>IF(ISBLANK(AO438),"N/A",AND(IF(AM438&lt;0,TRUE,FALSE),IF(AO438&lt;0.05,TRUE,FALSE)))</f>
        <v>N/A</v>
      </c>
      <c r="BA438" t="str">
        <f>IF(ISBLANK(AO438),"N/A",AO438&gt;0.05)</f>
        <v>N/A</v>
      </c>
      <c r="BB438" t="str">
        <f>IF(ISBLANK(AR438),"N/A",AND(IF(AP438&gt;0,TRUE,FALSE),IF(AR438&lt;0.05,TRUE,FALSE)))</f>
        <v>N/A</v>
      </c>
      <c r="BC438" t="str">
        <f>IF(ISBLANK(AR438),"N/A",AND(IF(AP438&lt;0,TRUE,FALSE),IF(AR438&lt;0.05,TRUE,FALSE)))</f>
        <v>N/A</v>
      </c>
      <c r="BD438" t="str">
        <f>IF(ISBLANK(AR438),"N/A",AR438&gt;0.05)</f>
        <v>N/A</v>
      </c>
    </row>
    <row r="439" spans="1:56" x14ac:dyDescent="0.25">
      <c r="A439" t="str">
        <f>INDEX('Country and Variable Crosswalk'!B:B, MATCH('Urban Science Awareness 2015'!B439, 'Country and Variable Crosswalk'!A:A, 0))</f>
        <v>QAR</v>
      </c>
      <c r="B439" s="1">
        <v>974</v>
      </c>
      <c r="C439" t="s">
        <v>203</v>
      </c>
      <c r="D439" t="str">
        <f>INDEX('Country and Variable Crosswalk'!P:P, MATCH('Urban Science Awareness 2015'!C439, 'Country and Variable Crosswalk'!O:O, 0))</f>
        <v>Extinction</v>
      </c>
      <c r="E439">
        <f>IF(AS439=TRUE, 1, 0)</f>
        <v>0</v>
      </c>
      <c r="F439">
        <f>IF(AT439=TRUE, 1, 0)</f>
        <v>0</v>
      </c>
      <c r="G439">
        <f>IF(AU439=TRUE, 1, 0)</f>
        <v>0</v>
      </c>
      <c r="H439">
        <f>IF(AV439=TRUE, 1, 0)</f>
        <v>0</v>
      </c>
      <c r="I439">
        <f>IF(AW439=TRUE, 1, 0)</f>
        <v>0</v>
      </c>
      <c r="J439">
        <f>IF(AX439=TRUE, 1, 0)</f>
        <v>0</v>
      </c>
      <c r="K439">
        <f>IF(AY439=TRUE, 1, 0)</f>
        <v>0</v>
      </c>
      <c r="L439">
        <f>IF(AZ439=TRUE, 1, 0)</f>
        <v>0</v>
      </c>
      <c r="M439">
        <f>IF(BA439=TRUE, 1, 0)</f>
        <v>0</v>
      </c>
      <c r="N439">
        <f>IF(BB439=TRUE, 1, 0)</f>
        <v>0</v>
      </c>
      <c r="O439">
        <f>IF(BC439=TRUE, 1, 0)</f>
        <v>0</v>
      </c>
      <c r="P439">
        <f>IF(BD439=TRUE, 1, 0)</f>
        <v>0</v>
      </c>
      <c r="Q439">
        <v>0</v>
      </c>
      <c r="S439">
        <v>0</v>
      </c>
      <c r="U439">
        <v>0</v>
      </c>
      <c r="W439">
        <v>0</v>
      </c>
      <c r="Y439">
        <v>4.049582674795686</v>
      </c>
      <c r="Z439">
        <v>0.71391068859168905</v>
      </c>
      <c r="AA439">
        <v>20.345184989632099</v>
      </c>
      <c r="AB439">
        <v>1.3338568548847161</v>
      </c>
      <c r="AC439">
        <v>41.828287264106883</v>
      </c>
      <c r="AD439">
        <v>1.2282176997078162</v>
      </c>
      <c r="AE439">
        <v>33.776945071465342</v>
      </c>
      <c r="AF439">
        <v>1.6793065977189188</v>
      </c>
      <c r="AG439">
        <v>0</v>
      </c>
      <c r="AJ439">
        <v>0</v>
      </c>
      <c r="AM439">
        <v>0</v>
      </c>
      <c r="AP439">
        <v>0</v>
      </c>
      <c r="AS439" t="str">
        <f>IF(ISBLANK(AI439),"N/A",AND(IF(AG439&gt;0,TRUE,FALSE),IF(AI439&lt;0.05,TRUE,FALSE)))</f>
        <v>N/A</v>
      </c>
      <c r="AT439" t="str">
        <f>IF(ISBLANK(AI439),"N/A",AND(IF(AG439&lt;0,TRUE,FALSE),IF(AI439&lt;0.05,TRUE,FALSE)))</f>
        <v>N/A</v>
      </c>
      <c r="AU439" t="str">
        <f>IF(ISBLANK(AI439),"N/A",AI439&gt;0.05)</f>
        <v>N/A</v>
      </c>
      <c r="AV439" t="str">
        <f>IF(ISBLANK(AL439),"N/A",AND(IF(AJ439&gt;0,TRUE,FALSE),IF(AL439&lt;0.05,TRUE,FALSE)))</f>
        <v>N/A</v>
      </c>
      <c r="AW439" t="str">
        <f>IF(ISBLANK(AL439),"N/A",AND(IF(AJ439&lt;0,TRUE,FALSE),IF(AL439&lt;0.05,TRUE,FALSE)))</f>
        <v>N/A</v>
      </c>
      <c r="AX439" t="str">
        <f>IF(ISBLANK(AL439),"N/A",AL439&gt;0.05)</f>
        <v>N/A</v>
      </c>
      <c r="AY439" t="str">
        <f>IF(ISBLANK(AO439),"N/A",AND(IF(AM439&gt;0,TRUE,FALSE),IF(AO439&lt;0.05,TRUE,FALSE)))</f>
        <v>N/A</v>
      </c>
      <c r="AZ439" t="str">
        <f>IF(ISBLANK(AO439),"N/A",AND(IF(AM439&lt;0,TRUE,FALSE),IF(AO439&lt;0.05,TRUE,FALSE)))</f>
        <v>N/A</v>
      </c>
      <c r="BA439" t="str">
        <f>IF(ISBLANK(AO439),"N/A",AO439&gt;0.05)</f>
        <v>N/A</v>
      </c>
      <c r="BB439" t="str">
        <f>IF(ISBLANK(AR439),"N/A",AND(IF(AP439&gt;0,TRUE,FALSE),IF(AR439&lt;0.05,TRUE,FALSE)))</f>
        <v>N/A</v>
      </c>
      <c r="BC439" t="str">
        <f>IF(ISBLANK(AR439),"N/A",AND(IF(AP439&lt;0,TRUE,FALSE),IF(AR439&lt;0.05,TRUE,FALSE)))</f>
        <v>N/A</v>
      </c>
      <c r="BD439" t="str">
        <f>IF(ISBLANK(AR439),"N/A",AR439&gt;0.05)</f>
        <v>N/A</v>
      </c>
    </row>
    <row r="440" spans="1:56" x14ac:dyDescent="0.25">
      <c r="A440" t="str">
        <f>INDEX('Country and Variable Crosswalk'!B:B, MATCH('Urban Science Awareness 2015'!B440, 'Country and Variable Crosswalk'!A:A, 0))</f>
        <v>ALB</v>
      </c>
      <c r="B440" s="1">
        <v>8</v>
      </c>
      <c r="C440" t="s">
        <v>290</v>
      </c>
      <c r="D440" t="str">
        <f>INDEX('Country and Variable Crosswalk'!P:P, MATCH('Urban Science Awareness 2015'!C440, 'Country and Variable Crosswalk'!O:O, 0))</f>
        <v>Water Shortages</v>
      </c>
      <c r="E440">
        <f>IF(AS440=TRUE, 1, 0)</f>
        <v>0</v>
      </c>
      <c r="F440">
        <f>IF(AT440=TRUE, 1, 0)</f>
        <v>0</v>
      </c>
      <c r="G440">
        <f>IF(AU440=TRUE, 1, 0)</f>
        <v>0</v>
      </c>
      <c r="H440">
        <f>IF(AV440=TRUE, 1, 0)</f>
        <v>0</v>
      </c>
      <c r="I440">
        <f>IF(AW440=TRUE, 1, 0)</f>
        <v>0</v>
      </c>
      <c r="J440">
        <f>IF(AX440=TRUE, 1, 0)</f>
        <v>0</v>
      </c>
      <c r="K440">
        <f>IF(AY440=TRUE, 1, 0)</f>
        <v>0</v>
      </c>
      <c r="L440">
        <f>IF(AZ440=TRUE, 1, 0)</f>
        <v>0</v>
      </c>
      <c r="M440">
        <f>IF(BA440=TRUE, 1, 0)</f>
        <v>0</v>
      </c>
      <c r="N440">
        <f>IF(BB440=TRUE, 1, 0)</f>
        <v>0</v>
      </c>
      <c r="O440">
        <f>IF(BC440=TRUE, 1, 0)</f>
        <v>0</v>
      </c>
      <c r="P440">
        <f>IF(BD440=TRUE, 1, 0)</f>
        <v>0</v>
      </c>
      <c r="Q440">
        <v>0</v>
      </c>
      <c r="S440">
        <v>0</v>
      </c>
      <c r="U440">
        <v>0</v>
      </c>
      <c r="W440">
        <v>0</v>
      </c>
      <c r="Y440">
        <v>0</v>
      </c>
      <c r="AA440">
        <v>0</v>
      </c>
      <c r="AC440">
        <v>0</v>
      </c>
      <c r="AE440">
        <v>0</v>
      </c>
      <c r="AG440">
        <v>0</v>
      </c>
      <c r="AJ440">
        <v>0</v>
      </c>
      <c r="AM440">
        <v>0</v>
      </c>
      <c r="AP440">
        <v>0</v>
      </c>
      <c r="AS440" t="str">
        <f>IF(ISBLANK(AI440),"N/A",AND(IF(AG440&gt;0,TRUE,FALSE),IF(AI440&lt;0.05,TRUE,FALSE)))</f>
        <v>N/A</v>
      </c>
      <c r="AT440" t="str">
        <f>IF(ISBLANK(AI440),"N/A",AND(IF(AG440&lt;0,TRUE,FALSE),IF(AI440&lt;0.05,TRUE,FALSE)))</f>
        <v>N/A</v>
      </c>
      <c r="AU440" t="str">
        <f>IF(ISBLANK(AI440),"N/A",AI440&gt;0.05)</f>
        <v>N/A</v>
      </c>
      <c r="AV440" t="str">
        <f>IF(ISBLANK(AL440),"N/A",AND(IF(AJ440&gt;0,TRUE,FALSE),IF(AL440&lt;0.05,TRUE,FALSE)))</f>
        <v>N/A</v>
      </c>
      <c r="AW440" t="str">
        <f>IF(ISBLANK(AL440),"N/A",AND(IF(AJ440&lt;0,TRUE,FALSE),IF(AL440&lt;0.05,TRUE,FALSE)))</f>
        <v>N/A</v>
      </c>
      <c r="AX440" t="str">
        <f>IF(ISBLANK(AL440),"N/A",AL440&gt;0.05)</f>
        <v>N/A</v>
      </c>
      <c r="AY440" t="str">
        <f>IF(ISBLANK(AO440),"N/A",AND(IF(AM440&gt;0,TRUE,FALSE),IF(AO440&lt;0.05,TRUE,FALSE)))</f>
        <v>N/A</v>
      </c>
      <c r="AZ440" t="str">
        <f>IF(ISBLANK(AO440),"N/A",AND(IF(AM440&lt;0,TRUE,FALSE),IF(AO440&lt;0.05,TRUE,FALSE)))</f>
        <v>N/A</v>
      </c>
      <c r="BA440" t="str">
        <f>IF(ISBLANK(AO440),"N/A",AO440&gt;0.05)</f>
        <v>N/A</v>
      </c>
      <c r="BB440" t="str">
        <f>IF(ISBLANK(AR440),"N/A",AND(IF(AP440&gt;0,TRUE,FALSE),IF(AR440&lt;0.05,TRUE,FALSE)))</f>
        <v>N/A</v>
      </c>
      <c r="BC440" t="str">
        <f>IF(ISBLANK(AR440),"N/A",AND(IF(AP440&lt;0,TRUE,FALSE),IF(AR440&lt;0.05,TRUE,FALSE)))</f>
        <v>N/A</v>
      </c>
      <c r="BD440" t="str">
        <f>IF(ISBLANK(AR440),"N/A",AR440&gt;0.05)</f>
        <v>N/A</v>
      </c>
    </row>
    <row r="441" spans="1:56" x14ac:dyDescent="0.25">
      <c r="A441" t="str">
        <f>INDEX('Country and Variable Crosswalk'!B:B, MATCH('Urban Science Awareness 2015'!B441, 'Country and Variable Crosswalk'!A:A, 0))</f>
        <v>DZA</v>
      </c>
      <c r="B441" s="1">
        <v>12</v>
      </c>
      <c r="C441" t="s">
        <v>290</v>
      </c>
      <c r="D441" t="str">
        <f>INDEX('Country and Variable Crosswalk'!P:P, MATCH('Urban Science Awareness 2015'!C441, 'Country and Variable Crosswalk'!O:O, 0))</f>
        <v>Water Shortages</v>
      </c>
      <c r="E441">
        <f>IF(AS441=TRUE, 1, 0)</f>
        <v>0</v>
      </c>
      <c r="F441">
        <f>IF(AT441=TRUE, 1, 0)</f>
        <v>0</v>
      </c>
      <c r="G441">
        <f>IF(AU441=TRUE, 1, 0)</f>
        <v>1</v>
      </c>
      <c r="H441">
        <f>IF(AV441=TRUE, 1, 0)</f>
        <v>0</v>
      </c>
      <c r="I441">
        <f>IF(AW441=TRUE, 1, 0)</f>
        <v>0</v>
      </c>
      <c r="J441">
        <f>IF(AX441=TRUE, 1, 0)</f>
        <v>1</v>
      </c>
      <c r="K441">
        <f>IF(AY441=TRUE, 1, 0)</f>
        <v>0</v>
      </c>
      <c r="L441">
        <f>IF(AZ441=TRUE, 1, 0)</f>
        <v>0</v>
      </c>
      <c r="M441">
        <f>IF(BA441=TRUE, 1, 0)</f>
        <v>1</v>
      </c>
      <c r="N441">
        <f>IF(BB441=TRUE, 1, 0)</f>
        <v>0</v>
      </c>
      <c r="O441">
        <f>IF(BC441=TRUE, 1, 0)</f>
        <v>0</v>
      </c>
      <c r="P441">
        <f>IF(BD441=TRUE, 1, 0)</f>
        <v>1</v>
      </c>
      <c r="Q441">
        <v>12.25031808087512</v>
      </c>
      <c r="R441">
        <v>0.73052066225500334</v>
      </c>
      <c r="S441">
        <v>18.647774354333389</v>
      </c>
      <c r="T441">
        <v>0.71963786333113478</v>
      </c>
      <c r="U441">
        <v>29.570067220494519</v>
      </c>
      <c r="V441">
        <v>0.73012465268051119</v>
      </c>
      <c r="W441">
        <v>39.531840344296988</v>
      </c>
      <c r="X441">
        <v>1.049240802898264</v>
      </c>
      <c r="Y441">
        <v>10.498527927056321</v>
      </c>
      <c r="Z441">
        <v>0.9969443357231984</v>
      </c>
      <c r="AA441">
        <v>19.891823812991429</v>
      </c>
      <c r="AB441">
        <v>2.6256347787860812</v>
      </c>
      <c r="AC441">
        <v>30.19813672301462</v>
      </c>
      <c r="AD441">
        <v>1.6616401629906123</v>
      </c>
      <c r="AE441">
        <v>39.411511536937631</v>
      </c>
      <c r="AF441">
        <v>2.896961868093658</v>
      </c>
      <c r="AG441">
        <v>-1.7517901538187992</v>
      </c>
      <c r="AH441">
        <v>1.2579996554546116</v>
      </c>
      <c r="AI441">
        <v>0.16376487566365847</v>
      </c>
      <c r="AJ441">
        <v>1.24404945865804</v>
      </c>
      <c r="AK441">
        <v>2.7420198657647461</v>
      </c>
      <c r="AL441">
        <v>0.65004606759343342</v>
      </c>
      <c r="AM441">
        <v>0.62806950252010196</v>
      </c>
      <c r="AN441">
        <v>1.7760899924848239</v>
      </c>
      <c r="AO441">
        <v>0.72362007166399833</v>
      </c>
      <c r="AP441">
        <v>-0.12032880735935692</v>
      </c>
      <c r="AQ441">
        <v>3.0793353160695807</v>
      </c>
      <c r="AR441">
        <v>0.9688296141966849</v>
      </c>
      <c r="AS441" t="b">
        <f>IF(ISBLANK(AI441),"N/A",AND(IF(AG441&gt;0,TRUE,FALSE),IF(AI441&lt;0.05,TRUE,FALSE)))</f>
        <v>0</v>
      </c>
      <c r="AT441" t="b">
        <f>IF(ISBLANK(AI441),"N/A",AND(IF(AG441&lt;0,TRUE,FALSE),IF(AI441&lt;0.05,TRUE,FALSE)))</f>
        <v>0</v>
      </c>
      <c r="AU441" t="b">
        <f>IF(ISBLANK(AI441),"N/A",AI441&gt;0.05)</f>
        <v>1</v>
      </c>
      <c r="AV441" t="b">
        <f>IF(ISBLANK(AL441),"N/A",AND(IF(AJ441&gt;0,TRUE,FALSE),IF(AL441&lt;0.05,TRUE,FALSE)))</f>
        <v>0</v>
      </c>
      <c r="AW441" t="b">
        <f>IF(ISBLANK(AL441),"N/A",AND(IF(AJ441&lt;0,TRUE,FALSE),IF(AL441&lt;0.05,TRUE,FALSE)))</f>
        <v>0</v>
      </c>
      <c r="AX441" t="b">
        <f>IF(ISBLANK(AL441),"N/A",AL441&gt;0.05)</f>
        <v>1</v>
      </c>
      <c r="AY441" t="b">
        <f>IF(ISBLANK(AO441),"N/A",AND(IF(AM441&gt;0,TRUE,FALSE),IF(AO441&lt;0.05,TRUE,FALSE)))</f>
        <v>0</v>
      </c>
      <c r="AZ441" t="b">
        <f>IF(ISBLANK(AO441),"N/A",AND(IF(AM441&lt;0,TRUE,FALSE),IF(AO441&lt;0.05,TRUE,FALSE)))</f>
        <v>0</v>
      </c>
      <c r="BA441" t="b">
        <f>IF(ISBLANK(AO441),"N/A",AO441&gt;0.05)</f>
        <v>1</v>
      </c>
      <c r="BB441" t="b">
        <f>IF(ISBLANK(AR441),"N/A",AND(IF(AP441&gt;0,TRUE,FALSE),IF(AR441&lt;0.05,TRUE,FALSE)))</f>
        <v>0</v>
      </c>
      <c r="BC441" t="b">
        <f>IF(ISBLANK(AR441),"N/A",AND(IF(AP441&lt;0,TRUE,FALSE),IF(AR441&lt;0.05,TRUE,FALSE)))</f>
        <v>0</v>
      </c>
      <c r="BD441" t="b">
        <f>IF(ISBLANK(AR441),"N/A",AR441&gt;0.05)</f>
        <v>1</v>
      </c>
    </row>
    <row r="442" spans="1:56" x14ac:dyDescent="0.25">
      <c r="A442" t="str">
        <f>INDEX('Country and Variable Crosswalk'!B:B, MATCH('Urban Science Awareness 2015'!B442, 'Country and Variable Crosswalk'!A:A, 0))</f>
        <v>AUS</v>
      </c>
      <c r="B442" s="1">
        <v>36</v>
      </c>
      <c r="C442" t="s">
        <v>290</v>
      </c>
      <c r="D442" t="str">
        <f>INDEX('Country and Variable Crosswalk'!P:P, MATCH('Urban Science Awareness 2015'!C442, 'Country and Variable Crosswalk'!O:O, 0))</f>
        <v>Water Shortages</v>
      </c>
      <c r="E442">
        <f>IF(AS442=TRUE, 1, 0)</f>
        <v>0</v>
      </c>
      <c r="F442">
        <f>IF(AT442=TRUE, 1, 0)</f>
        <v>1</v>
      </c>
      <c r="G442">
        <f>IF(AU442=TRUE, 1, 0)</f>
        <v>0</v>
      </c>
      <c r="H442">
        <f>IF(AV442=TRUE, 1, 0)</f>
        <v>0</v>
      </c>
      <c r="I442">
        <f>IF(AW442=TRUE, 1, 0)</f>
        <v>0</v>
      </c>
      <c r="J442">
        <f>IF(AX442=TRUE, 1, 0)</f>
        <v>1</v>
      </c>
      <c r="K442">
        <f>IF(AY442=TRUE, 1, 0)</f>
        <v>0</v>
      </c>
      <c r="L442">
        <f>IF(AZ442=TRUE, 1, 0)</f>
        <v>0</v>
      </c>
      <c r="M442">
        <f>IF(BA442=TRUE, 1, 0)</f>
        <v>1</v>
      </c>
      <c r="N442">
        <f>IF(BB442=TRUE, 1, 0)</f>
        <v>1</v>
      </c>
      <c r="O442">
        <f>IF(BC442=TRUE, 1, 0)</f>
        <v>0</v>
      </c>
      <c r="P442">
        <f>IF(BD442=TRUE, 1, 0)</f>
        <v>0</v>
      </c>
      <c r="Q442">
        <v>6.3315294641987556</v>
      </c>
      <c r="R442">
        <v>0.4961903310880556</v>
      </c>
      <c r="S442">
        <v>30.978978160987069</v>
      </c>
      <c r="T442">
        <v>0.88121294743734024</v>
      </c>
      <c r="U442">
        <v>44.56482296032263</v>
      </c>
      <c r="V442">
        <v>0.95696594456208439</v>
      </c>
      <c r="W442">
        <v>18.12466941449156</v>
      </c>
      <c r="X442">
        <v>0.71601023794402563</v>
      </c>
      <c r="Y442">
        <v>4.3583390721488957</v>
      </c>
      <c r="Z442">
        <v>0.2887990571103049</v>
      </c>
      <c r="AA442">
        <v>30.295123589347671</v>
      </c>
      <c r="AB442">
        <v>0.63016703270985164</v>
      </c>
      <c r="AC442">
        <v>44.579019501458603</v>
      </c>
      <c r="AD442">
        <v>0.76437286797862958</v>
      </c>
      <c r="AE442">
        <v>20.767517837044849</v>
      </c>
      <c r="AF442">
        <v>0.65285630041289111</v>
      </c>
      <c r="AG442">
        <v>-1.9731903920498599</v>
      </c>
      <c r="AH442">
        <v>0.59574650700372311</v>
      </c>
      <c r="AI442">
        <v>9.2588224946418569E-4</v>
      </c>
      <c r="AJ442">
        <v>-0.68385457163939734</v>
      </c>
      <c r="AK442">
        <v>0.98663288840542318</v>
      </c>
      <c r="AL442">
        <v>0.48823451198886375</v>
      </c>
      <c r="AM442">
        <v>1.4196541135973462E-2</v>
      </c>
      <c r="AN442">
        <v>1.1709233798014602</v>
      </c>
      <c r="AO442">
        <v>0.99032650327070093</v>
      </c>
      <c r="AP442">
        <v>2.6428484225532891</v>
      </c>
      <c r="AQ442">
        <v>1.0013424626869882</v>
      </c>
      <c r="AR442">
        <v>8.3076139309245407E-3</v>
      </c>
      <c r="AS442" t="b">
        <f>IF(ISBLANK(AI442),"N/A",AND(IF(AG442&gt;0,TRUE,FALSE),IF(AI442&lt;0.05,TRUE,FALSE)))</f>
        <v>0</v>
      </c>
      <c r="AT442" t="b">
        <f>IF(ISBLANK(AI442),"N/A",AND(IF(AG442&lt;0,TRUE,FALSE),IF(AI442&lt;0.05,TRUE,FALSE)))</f>
        <v>1</v>
      </c>
      <c r="AU442" t="b">
        <f>IF(ISBLANK(AI442),"N/A",AI442&gt;0.05)</f>
        <v>0</v>
      </c>
      <c r="AV442" t="b">
        <f>IF(ISBLANK(AL442),"N/A",AND(IF(AJ442&gt;0,TRUE,FALSE),IF(AL442&lt;0.05,TRUE,FALSE)))</f>
        <v>0</v>
      </c>
      <c r="AW442" t="b">
        <f>IF(ISBLANK(AL442),"N/A",AND(IF(AJ442&lt;0,TRUE,FALSE),IF(AL442&lt;0.05,TRUE,FALSE)))</f>
        <v>0</v>
      </c>
      <c r="AX442" t="b">
        <f>IF(ISBLANK(AL442),"N/A",AL442&gt;0.05)</f>
        <v>1</v>
      </c>
      <c r="AY442" t="b">
        <f>IF(ISBLANK(AO442),"N/A",AND(IF(AM442&gt;0,TRUE,FALSE),IF(AO442&lt;0.05,TRUE,FALSE)))</f>
        <v>0</v>
      </c>
      <c r="AZ442" t="b">
        <f>IF(ISBLANK(AO442),"N/A",AND(IF(AM442&lt;0,TRUE,FALSE),IF(AO442&lt;0.05,TRUE,FALSE)))</f>
        <v>0</v>
      </c>
      <c r="BA442" t="b">
        <f>IF(ISBLANK(AO442),"N/A",AO442&gt;0.05)</f>
        <v>1</v>
      </c>
      <c r="BB442" t="b">
        <f>IF(ISBLANK(AR442),"N/A",AND(IF(AP442&gt;0,TRUE,FALSE),IF(AR442&lt;0.05,TRUE,FALSE)))</f>
        <v>1</v>
      </c>
      <c r="BC442" t="b">
        <f>IF(ISBLANK(AR442),"N/A",AND(IF(AP442&lt;0,TRUE,FALSE),IF(AR442&lt;0.05,TRUE,FALSE)))</f>
        <v>0</v>
      </c>
      <c r="BD442" t="b">
        <f>IF(ISBLANK(AR442),"N/A",AR442&gt;0.05)</f>
        <v>0</v>
      </c>
    </row>
    <row r="443" spans="1:56" x14ac:dyDescent="0.25">
      <c r="A443" t="str">
        <f>INDEX('Country and Variable Crosswalk'!B:B, MATCH('Urban Science Awareness 2015'!B443, 'Country and Variable Crosswalk'!A:A, 0))</f>
        <v>AUT</v>
      </c>
      <c r="B443" s="1">
        <v>40</v>
      </c>
      <c r="C443" t="s">
        <v>290</v>
      </c>
      <c r="D443" t="str">
        <f>INDEX('Country and Variable Crosswalk'!P:P, MATCH('Urban Science Awareness 2015'!C443, 'Country and Variable Crosswalk'!O:O, 0))</f>
        <v>Water Shortages</v>
      </c>
      <c r="E443">
        <f>IF(AS443=TRUE, 1, 0)</f>
        <v>0</v>
      </c>
      <c r="F443">
        <f>IF(AT443=TRUE, 1, 0)</f>
        <v>0</v>
      </c>
      <c r="G443">
        <f>IF(AU443=TRUE, 1, 0)</f>
        <v>1</v>
      </c>
      <c r="H443">
        <f>IF(AV443=TRUE, 1, 0)</f>
        <v>0</v>
      </c>
      <c r="I443">
        <f>IF(AW443=TRUE, 1, 0)</f>
        <v>0</v>
      </c>
      <c r="J443">
        <f>IF(AX443=TRUE, 1, 0)</f>
        <v>1</v>
      </c>
      <c r="K443">
        <f>IF(AY443=TRUE, 1, 0)</f>
        <v>0</v>
      </c>
      <c r="L443">
        <f>IF(AZ443=TRUE, 1, 0)</f>
        <v>0</v>
      </c>
      <c r="M443">
        <f>IF(BA443=TRUE, 1, 0)</f>
        <v>1</v>
      </c>
      <c r="N443">
        <f>IF(BB443=TRUE, 1, 0)</f>
        <v>0</v>
      </c>
      <c r="O443">
        <f>IF(BC443=TRUE, 1, 0)</f>
        <v>0</v>
      </c>
      <c r="P443">
        <f>IF(BD443=TRUE, 1, 0)</f>
        <v>1</v>
      </c>
      <c r="Q443">
        <v>9.2612648906610104</v>
      </c>
      <c r="R443">
        <v>0.57240090342061978</v>
      </c>
      <c r="S443">
        <v>26.085867611753411</v>
      </c>
      <c r="T443">
        <v>0.82340620493279648</v>
      </c>
      <c r="U443">
        <v>40.646197913382267</v>
      </c>
      <c r="V443">
        <v>0.70604335239663374</v>
      </c>
      <c r="W443">
        <v>24.006669584203308</v>
      </c>
      <c r="X443">
        <v>1.0049727232986487</v>
      </c>
      <c r="Y443">
        <v>10.44094084702753</v>
      </c>
      <c r="Z443">
        <v>0.8465308561603323</v>
      </c>
      <c r="AA443">
        <v>24.330682730656299</v>
      </c>
      <c r="AB443">
        <v>0.97031866599562966</v>
      </c>
      <c r="AC443">
        <v>39.372429965259442</v>
      </c>
      <c r="AD443">
        <v>1.1523767420353606</v>
      </c>
      <c r="AE443">
        <v>25.855946457056731</v>
      </c>
      <c r="AF443">
        <v>1.272961090241262</v>
      </c>
      <c r="AG443">
        <v>1.1796759563665198</v>
      </c>
      <c r="AH443">
        <v>1.1117939113945805</v>
      </c>
      <c r="AI443">
        <v>0.28866430685577577</v>
      </c>
      <c r="AJ443">
        <v>-1.7551848810971116</v>
      </c>
      <c r="AK443">
        <v>1.2772726014825251</v>
      </c>
      <c r="AL443">
        <v>0.16939008068336447</v>
      </c>
      <c r="AM443">
        <v>-1.2737679481228241</v>
      </c>
      <c r="AN443">
        <v>1.331988074323776</v>
      </c>
      <c r="AO443">
        <v>0.33892533401728858</v>
      </c>
      <c r="AP443">
        <v>1.849276872853423</v>
      </c>
      <c r="AQ443">
        <v>1.6859871073982999</v>
      </c>
      <c r="AR443">
        <v>0.27270647251327246</v>
      </c>
      <c r="AS443" t="b">
        <f>IF(ISBLANK(AI443),"N/A",AND(IF(AG443&gt;0,TRUE,FALSE),IF(AI443&lt;0.05,TRUE,FALSE)))</f>
        <v>0</v>
      </c>
      <c r="AT443" t="b">
        <f>IF(ISBLANK(AI443),"N/A",AND(IF(AG443&lt;0,TRUE,FALSE),IF(AI443&lt;0.05,TRUE,FALSE)))</f>
        <v>0</v>
      </c>
      <c r="AU443" t="b">
        <f>IF(ISBLANK(AI443),"N/A",AI443&gt;0.05)</f>
        <v>1</v>
      </c>
      <c r="AV443" t="b">
        <f>IF(ISBLANK(AL443),"N/A",AND(IF(AJ443&gt;0,TRUE,FALSE),IF(AL443&lt;0.05,TRUE,FALSE)))</f>
        <v>0</v>
      </c>
      <c r="AW443" t="b">
        <f>IF(ISBLANK(AL443),"N/A",AND(IF(AJ443&lt;0,TRUE,FALSE),IF(AL443&lt;0.05,TRUE,FALSE)))</f>
        <v>0</v>
      </c>
      <c r="AX443" t="b">
        <f>IF(ISBLANK(AL443),"N/A",AL443&gt;0.05)</f>
        <v>1</v>
      </c>
      <c r="AY443" t="b">
        <f>IF(ISBLANK(AO443),"N/A",AND(IF(AM443&gt;0,TRUE,FALSE),IF(AO443&lt;0.05,TRUE,FALSE)))</f>
        <v>0</v>
      </c>
      <c r="AZ443" t="b">
        <f>IF(ISBLANK(AO443),"N/A",AND(IF(AM443&lt;0,TRUE,FALSE),IF(AO443&lt;0.05,TRUE,FALSE)))</f>
        <v>0</v>
      </c>
      <c r="BA443" t="b">
        <f>IF(ISBLANK(AO443),"N/A",AO443&gt;0.05)</f>
        <v>1</v>
      </c>
      <c r="BB443" t="b">
        <f>IF(ISBLANK(AR443),"N/A",AND(IF(AP443&gt;0,TRUE,FALSE),IF(AR443&lt;0.05,TRUE,FALSE)))</f>
        <v>0</v>
      </c>
      <c r="BC443" t="b">
        <f>IF(ISBLANK(AR443),"N/A",AND(IF(AP443&lt;0,TRUE,FALSE),IF(AR443&lt;0.05,TRUE,FALSE)))</f>
        <v>0</v>
      </c>
      <c r="BD443" t="b">
        <f>IF(ISBLANK(AR443),"N/A",AR443&gt;0.05)</f>
        <v>1</v>
      </c>
    </row>
    <row r="444" spans="1:56" x14ac:dyDescent="0.25">
      <c r="A444" t="str">
        <f>INDEX('Country and Variable Crosswalk'!B:B, MATCH('Urban Science Awareness 2015'!B444, 'Country and Variable Crosswalk'!A:A, 0))</f>
        <v>BEL</v>
      </c>
      <c r="B444" s="1">
        <v>56</v>
      </c>
      <c r="C444" t="s">
        <v>290</v>
      </c>
      <c r="D444" t="str">
        <f>INDEX('Country and Variable Crosswalk'!P:P, MATCH('Urban Science Awareness 2015'!C444, 'Country and Variable Crosswalk'!O:O, 0))</f>
        <v>Water Shortages</v>
      </c>
      <c r="E444">
        <f>IF(AS444=TRUE, 1, 0)</f>
        <v>1</v>
      </c>
      <c r="F444">
        <f>IF(AT444=TRUE, 1, 0)</f>
        <v>0</v>
      </c>
      <c r="G444">
        <f>IF(AU444=TRUE, 1, 0)</f>
        <v>0</v>
      </c>
      <c r="H444">
        <f>IF(AV444=TRUE, 1, 0)</f>
        <v>1</v>
      </c>
      <c r="I444">
        <f>IF(AW444=TRUE, 1, 0)</f>
        <v>0</v>
      </c>
      <c r="J444">
        <f>IF(AX444=TRUE, 1, 0)</f>
        <v>0</v>
      </c>
      <c r="K444">
        <f>IF(AY444=TRUE, 1, 0)</f>
        <v>0</v>
      </c>
      <c r="L444">
        <f>IF(AZ444=TRUE, 1, 0)</f>
        <v>1</v>
      </c>
      <c r="M444">
        <f>IF(BA444=TRUE, 1, 0)</f>
        <v>0</v>
      </c>
      <c r="N444">
        <f>IF(BB444=TRUE, 1, 0)</f>
        <v>0</v>
      </c>
      <c r="O444">
        <f>IF(BC444=TRUE, 1, 0)</f>
        <v>0</v>
      </c>
      <c r="P444">
        <f>IF(BD444=TRUE, 1, 0)</f>
        <v>1</v>
      </c>
      <c r="Q444">
        <v>10.328983895962439</v>
      </c>
      <c r="R444">
        <v>0.5879620306802319</v>
      </c>
      <c r="S444">
        <v>27.128278227978701</v>
      </c>
      <c r="T444">
        <v>0.74753533201187949</v>
      </c>
      <c r="U444">
        <v>43.475837836326157</v>
      </c>
      <c r="V444">
        <v>0.75779362733539857</v>
      </c>
      <c r="W444">
        <v>19.06690003973269</v>
      </c>
      <c r="X444">
        <v>0.73372909258735775</v>
      </c>
      <c r="Y444">
        <v>17.585773479579771</v>
      </c>
      <c r="Z444">
        <v>1.5988358384166668</v>
      </c>
      <c r="AA444">
        <v>30.09844578846835</v>
      </c>
      <c r="AB444">
        <v>1.1582484665194892</v>
      </c>
      <c r="AC444">
        <v>34.393107609884908</v>
      </c>
      <c r="AD444">
        <v>1.5852445541697913</v>
      </c>
      <c r="AE444">
        <v>17.922673122066971</v>
      </c>
      <c r="AF444">
        <v>0.95285726396515946</v>
      </c>
      <c r="AG444">
        <v>7.2567895836173317</v>
      </c>
      <c r="AH444">
        <v>1.747764174409661</v>
      </c>
      <c r="AI444">
        <v>3.2952232172337439E-5</v>
      </c>
      <c r="AJ444">
        <v>2.9701675604896494</v>
      </c>
      <c r="AK444">
        <v>1.5057064955694448</v>
      </c>
      <c r="AL444">
        <v>4.8540325536314044E-2</v>
      </c>
      <c r="AM444">
        <v>-9.0827302264412495</v>
      </c>
      <c r="AN444">
        <v>1.8389571857865299</v>
      </c>
      <c r="AO444">
        <v>7.8497792965712073E-7</v>
      </c>
      <c r="AP444">
        <v>-1.1442269176657192</v>
      </c>
      <c r="AQ444">
        <v>1.1574020253926256</v>
      </c>
      <c r="AR444">
        <v>0.32285073485039251</v>
      </c>
      <c r="AS444" t="b">
        <f>IF(ISBLANK(AI444),"N/A",AND(IF(AG444&gt;0,TRUE,FALSE),IF(AI444&lt;0.05,TRUE,FALSE)))</f>
        <v>1</v>
      </c>
      <c r="AT444" t="b">
        <f>IF(ISBLANK(AI444),"N/A",AND(IF(AG444&lt;0,TRUE,FALSE),IF(AI444&lt;0.05,TRUE,FALSE)))</f>
        <v>0</v>
      </c>
      <c r="AU444" t="b">
        <f>IF(ISBLANK(AI444),"N/A",AI444&gt;0.05)</f>
        <v>0</v>
      </c>
      <c r="AV444" t="b">
        <f>IF(ISBLANK(AL444),"N/A",AND(IF(AJ444&gt;0,TRUE,FALSE),IF(AL444&lt;0.05,TRUE,FALSE)))</f>
        <v>1</v>
      </c>
      <c r="AW444" t="b">
        <f>IF(ISBLANK(AL444),"N/A",AND(IF(AJ444&lt;0,TRUE,FALSE),IF(AL444&lt;0.05,TRUE,FALSE)))</f>
        <v>0</v>
      </c>
      <c r="AX444" t="b">
        <f>IF(ISBLANK(AL444),"N/A",AL444&gt;0.05)</f>
        <v>0</v>
      </c>
      <c r="AY444" t="b">
        <f>IF(ISBLANK(AO444),"N/A",AND(IF(AM444&gt;0,TRUE,FALSE),IF(AO444&lt;0.05,TRUE,FALSE)))</f>
        <v>0</v>
      </c>
      <c r="AZ444" t="b">
        <f>IF(ISBLANK(AO444),"N/A",AND(IF(AM444&lt;0,TRUE,FALSE),IF(AO444&lt;0.05,TRUE,FALSE)))</f>
        <v>1</v>
      </c>
      <c r="BA444" t="b">
        <f>IF(ISBLANK(AO444),"N/A",AO444&gt;0.05)</f>
        <v>0</v>
      </c>
      <c r="BB444" t="b">
        <f>IF(ISBLANK(AR444),"N/A",AND(IF(AP444&gt;0,TRUE,FALSE),IF(AR444&lt;0.05,TRUE,FALSE)))</f>
        <v>0</v>
      </c>
      <c r="BC444" t="b">
        <f>IF(ISBLANK(AR444),"N/A",AND(IF(AP444&lt;0,TRUE,FALSE),IF(AR444&lt;0.05,TRUE,FALSE)))</f>
        <v>0</v>
      </c>
      <c r="BD444" t="b">
        <f>IF(ISBLANK(AR444),"N/A",AR444&gt;0.05)</f>
        <v>1</v>
      </c>
    </row>
    <row r="445" spans="1:56" x14ac:dyDescent="0.25">
      <c r="A445" t="str">
        <f>INDEX('Country and Variable Crosswalk'!B:B, MATCH('Urban Science Awareness 2015'!B445, 'Country and Variable Crosswalk'!A:A, 0))</f>
        <v>BRA</v>
      </c>
      <c r="B445" s="1">
        <v>76</v>
      </c>
      <c r="C445" t="s">
        <v>290</v>
      </c>
      <c r="D445" t="str">
        <f>INDEX('Country and Variable Crosswalk'!P:P, MATCH('Urban Science Awareness 2015'!C445, 'Country and Variable Crosswalk'!O:O, 0))</f>
        <v>Water Shortages</v>
      </c>
      <c r="E445">
        <f>IF(AS445=TRUE, 1, 0)</f>
        <v>0</v>
      </c>
      <c r="F445">
        <f>IF(AT445=TRUE, 1, 0)</f>
        <v>0</v>
      </c>
      <c r="G445">
        <f>IF(AU445=TRUE, 1, 0)</f>
        <v>1</v>
      </c>
      <c r="H445">
        <f>IF(AV445=TRUE, 1, 0)</f>
        <v>0</v>
      </c>
      <c r="I445">
        <f>IF(AW445=TRUE, 1, 0)</f>
        <v>0</v>
      </c>
      <c r="J445">
        <f>IF(AX445=TRUE, 1, 0)</f>
        <v>1</v>
      </c>
      <c r="K445">
        <f>IF(AY445=TRUE, 1, 0)</f>
        <v>0</v>
      </c>
      <c r="L445">
        <f>IF(AZ445=TRUE, 1, 0)</f>
        <v>0</v>
      </c>
      <c r="M445">
        <f>IF(BA445=TRUE, 1, 0)</f>
        <v>1</v>
      </c>
      <c r="N445">
        <f>IF(BB445=TRUE, 1, 0)</f>
        <v>1</v>
      </c>
      <c r="O445">
        <f>IF(BC445=TRUE, 1, 0)</f>
        <v>0</v>
      </c>
      <c r="P445">
        <f>IF(BD445=TRUE, 1, 0)</f>
        <v>0</v>
      </c>
      <c r="Q445">
        <v>6.6996553069879434</v>
      </c>
      <c r="R445">
        <v>0.52978420878246857</v>
      </c>
      <c r="S445">
        <v>22.441460020947559</v>
      </c>
      <c r="T445">
        <v>0.91090996810136571</v>
      </c>
      <c r="U445">
        <v>38.048732972006391</v>
      </c>
      <c r="V445">
        <v>0.94560775030746946</v>
      </c>
      <c r="W445">
        <v>32.810151700058093</v>
      </c>
      <c r="X445">
        <v>1.2262666338891604</v>
      </c>
      <c r="Y445">
        <v>5.3069653648120294</v>
      </c>
      <c r="Z445">
        <v>0.62960422945527261</v>
      </c>
      <c r="AA445">
        <v>20.73504212264206</v>
      </c>
      <c r="AB445">
        <v>1.0463149453784371</v>
      </c>
      <c r="AC445">
        <v>37.075873879060907</v>
      </c>
      <c r="AD445">
        <v>0.95838296269744427</v>
      </c>
      <c r="AE445">
        <v>36.882118633485007</v>
      </c>
      <c r="AF445">
        <v>1.2701024386840278</v>
      </c>
      <c r="AG445">
        <v>-1.392689942175914</v>
      </c>
      <c r="AH445">
        <v>0.88329524539486526</v>
      </c>
      <c r="AI445">
        <v>0.11486500596220124</v>
      </c>
      <c r="AJ445">
        <v>-1.7064178983054994</v>
      </c>
      <c r="AK445">
        <v>1.5059967098208997</v>
      </c>
      <c r="AL445">
        <v>0.25717978211321635</v>
      </c>
      <c r="AM445">
        <v>-0.97285909294548389</v>
      </c>
      <c r="AN445">
        <v>1.3878458366246862</v>
      </c>
      <c r="AO445">
        <v>0.48331238568928336</v>
      </c>
      <c r="AP445">
        <v>4.0719669334269142</v>
      </c>
      <c r="AQ445">
        <v>1.9153780739889092</v>
      </c>
      <c r="AR445">
        <v>3.3508774393525113E-2</v>
      </c>
      <c r="AS445" t="b">
        <f>IF(ISBLANK(AI445),"N/A",AND(IF(AG445&gt;0,TRUE,FALSE),IF(AI445&lt;0.05,TRUE,FALSE)))</f>
        <v>0</v>
      </c>
      <c r="AT445" t="b">
        <f>IF(ISBLANK(AI445),"N/A",AND(IF(AG445&lt;0,TRUE,FALSE),IF(AI445&lt;0.05,TRUE,FALSE)))</f>
        <v>0</v>
      </c>
      <c r="AU445" t="b">
        <f>IF(ISBLANK(AI445),"N/A",AI445&gt;0.05)</f>
        <v>1</v>
      </c>
      <c r="AV445" t="b">
        <f>IF(ISBLANK(AL445),"N/A",AND(IF(AJ445&gt;0,TRUE,FALSE),IF(AL445&lt;0.05,TRUE,FALSE)))</f>
        <v>0</v>
      </c>
      <c r="AW445" t="b">
        <f>IF(ISBLANK(AL445),"N/A",AND(IF(AJ445&lt;0,TRUE,FALSE),IF(AL445&lt;0.05,TRUE,FALSE)))</f>
        <v>0</v>
      </c>
      <c r="AX445" t="b">
        <f>IF(ISBLANK(AL445),"N/A",AL445&gt;0.05)</f>
        <v>1</v>
      </c>
      <c r="AY445" t="b">
        <f>IF(ISBLANK(AO445),"N/A",AND(IF(AM445&gt;0,TRUE,FALSE),IF(AO445&lt;0.05,TRUE,FALSE)))</f>
        <v>0</v>
      </c>
      <c r="AZ445" t="b">
        <f>IF(ISBLANK(AO445),"N/A",AND(IF(AM445&lt;0,TRUE,FALSE),IF(AO445&lt;0.05,TRUE,FALSE)))</f>
        <v>0</v>
      </c>
      <c r="BA445" t="b">
        <f>IF(ISBLANK(AO445),"N/A",AO445&gt;0.05)</f>
        <v>1</v>
      </c>
      <c r="BB445" t="b">
        <f>IF(ISBLANK(AR445),"N/A",AND(IF(AP445&gt;0,TRUE,FALSE),IF(AR445&lt;0.05,TRUE,FALSE)))</f>
        <v>1</v>
      </c>
      <c r="BC445" t="b">
        <f>IF(ISBLANK(AR445),"N/A",AND(IF(AP445&lt;0,TRUE,FALSE),IF(AR445&lt;0.05,TRUE,FALSE)))</f>
        <v>0</v>
      </c>
      <c r="BD445" t="b">
        <f>IF(ISBLANK(AR445),"N/A",AR445&gt;0.05)</f>
        <v>0</v>
      </c>
    </row>
    <row r="446" spans="1:56" x14ac:dyDescent="0.25">
      <c r="A446" t="str">
        <f>INDEX('Country and Variable Crosswalk'!B:B, MATCH('Urban Science Awareness 2015'!B446, 'Country and Variable Crosswalk'!A:A, 0))</f>
        <v>BGR</v>
      </c>
      <c r="B446" s="1">
        <v>100</v>
      </c>
      <c r="C446" t="s">
        <v>290</v>
      </c>
      <c r="D446" t="str">
        <f>INDEX('Country and Variable Crosswalk'!P:P, MATCH('Urban Science Awareness 2015'!C446, 'Country and Variable Crosswalk'!O:O, 0))</f>
        <v>Water Shortages</v>
      </c>
      <c r="E446">
        <f>IF(AS446=TRUE, 1, 0)</f>
        <v>0</v>
      </c>
      <c r="F446">
        <f>IF(AT446=TRUE, 1, 0)</f>
        <v>1</v>
      </c>
      <c r="G446">
        <f>IF(AU446=TRUE, 1, 0)</f>
        <v>0</v>
      </c>
      <c r="H446">
        <f>IF(AV446=TRUE, 1, 0)</f>
        <v>0</v>
      </c>
      <c r="I446">
        <f>IF(AW446=TRUE, 1, 0)</f>
        <v>1</v>
      </c>
      <c r="J446">
        <f>IF(AX446=TRUE, 1, 0)</f>
        <v>0</v>
      </c>
      <c r="K446">
        <f>IF(AY446=TRUE, 1, 0)</f>
        <v>0</v>
      </c>
      <c r="L446">
        <f>IF(AZ446=TRUE, 1, 0)</f>
        <v>0</v>
      </c>
      <c r="M446">
        <f>IF(BA446=TRUE, 1, 0)</f>
        <v>1</v>
      </c>
      <c r="N446">
        <f>IF(BB446=TRUE, 1, 0)</f>
        <v>1</v>
      </c>
      <c r="O446">
        <f>IF(BC446=TRUE, 1, 0)</f>
        <v>0</v>
      </c>
      <c r="P446">
        <f>IF(BD446=TRUE, 1, 0)</f>
        <v>0</v>
      </c>
      <c r="Q446">
        <v>7.2494776841033683</v>
      </c>
      <c r="R446">
        <v>0.59001704949702749</v>
      </c>
      <c r="S446">
        <v>18.458028939274001</v>
      </c>
      <c r="T446">
        <v>0.87748732277001318</v>
      </c>
      <c r="U446">
        <v>42.861935260189512</v>
      </c>
      <c r="V446">
        <v>1.172589304490181</v>
      </c>
      <c r="W446">
        <v>31.430558116433129</v>
      </c>
      <c r="X446">
        <v>1.1665275916486959</v>
      </c>
      <c r="Y446">
        <v>4.5315060495417434</v>
      </c>
      <c r="Z446">
        <v>0.59531707285690549</v>
      </c>
      <c r="AA446">
        <v>15.560868552498169</v>
      </c>
      <c r="AB446">
        <v>0.75222341877021626</v>
      </c>
      <c r="AC446">
        <v>45.090734493341422</v>
      </c>
      <c r="AD446">
        <v>1.362064650697703</v>
      </c>
      <c r="AE446">
        <v>34.816890904618667</v>
      </c>
      <c r="AF446">
        <v>1.2589367676079715</v>
      </c>
      <c r="AG446">
        <v>-2.7179716345616249</v>
      </c>
      <c r="AH446">
        <v>0.81626734194684103</v>
      </c>
      <c r="AI446">
        <v>8.6921906432207898E-4</v>
      </c>
      <c r="AJ446">
        <v>-2.8971603867758322</v>
      </c>
      <c r="AK446">
        <v>1.1596229636862434</v>
      </c>
      <c r="AL446">
        <v>1.2476797006524088E-2</v>
      </c>
      <c r="AM446">
        <v>2.2287992331519106</v>
      </c>
      <c r="AN446">
        <v>1.7945178745006347</v>
      </c>
      <c r="AO446">
        <v>0.21423491044243259</v>
      </c>
      <c r="AP446">
        <v>3.3863327881855376</v>
      </c>
      <c r="AQ446">
        <v>1.4907324309381076</v>
      </c>
      <c r="AR446">
        <v>2.3111289278857347E-2</v>
      </c>
      <c r="AS446" t="b">
        <f>IF(ISBLANK(AI446),"N/A",AND(IF(AG446&gt;0,TRUE,FALSE),IF(AI446&lt;0.05,TRUE,FALSE)))</f>
        <v>0</v>
      </c>
      <c r="AT446" t="b">
        <f>IF(ISBLANK(AI446),"N/A",AND(IF(AG446&lt;0,TRUE,FALSE),IF(AI446&lt;0.05,TRUE,FALSE)))</f>
        <v>1</v>
      </c>
      <c r="AU446" t="b">
        <f>IF(ISBLANK(AI446),"N/A",AI446&gt;0.05)</f>
        <v>0</v>
      </c>
      <c r="AV446" t="b">
        <f>IF(ISBLANK(AL446),"N/A",AND(IF(AJ446&gt;0,TRUE,FALSE),IF(AL446&lt;0.05,TRUE,FALSE)))</f>
        <v>0</v>
      </c>
      <c r="AW446" t="b">
        <f>IF(ISBLANK(AL446),"N/A",AND(IF(AJ446&lt;0,TRUE,FALSE),IF(AL446&lt;0.05,TRUE,FALSE)))</f>
        <v>1</v>
      </c>
      <c r="AX446" t="b">
        <f>IF(ISBLANK(AL446),"N/A",AL446&gt;0.05)</f>
        <v>0</v>
      </c>
      <c r="AY446" t="b">
        <f>IF(ISBLANK(AO446),"N/A",AND(IF(AM446&gt;0,TRUE,FALSE),IF(AO446&lt;0.05,TRUE,FALSE)))</f>
        <v>0</v>
      </c>
      <c r="AZ446" t="b">
        <f>IF(ISBLANK(AO446),"N/A",AND(IF(AM446&lt;0,TRUE,FALSE),IF(AO446&lt;0.05,TRUE,FALSE)))</f>
        <v>0</v>
      </c>
      <c r="BA446" t="b">
        <f>IF(ISBLANK(AO446),"N/A",AO446&gt;0.05)</f>
        <v>1</v>
      </c>
      <c r="BB446" t="b">
        <f>IF(ISBLANK(AR446),"N/A",AND(IF(AP446&gt;0,TRUE,FALSE),IF(AR446&lt;0.05,TRUE,FALSE)))</f>
        <v>1</v>
      </c>
      <c r="BC446" t="b">
        <f>IF(ISBLANK(AR446),"N/A",AND(IF(AP446&lt;0,TRUE,FALSE),IF(AR446&lt;0.05,TRUE,FALSE)))</f>
        <v>0</v>
      </c>
      <c r="BD446" t="b">
        <f>IF(ISBLANK(AR446),"N/A",AR446&gt;0.05)</f>
        <v>0</v>
      </c>
    </row>
    <row r="447" spans="1:56" x14ac:dyDescent="0.25">
      <c r="A447" t="str">
        <f>INDEX('Country and Variable Crosswalk'!B:B, MATCH('Urban Science Awareness 2015'!B447, 'Country and Variable Crosswalk'!A:A, 0))</f>
        <v>CAN</v>
      </c>
      <c r="B447" s="1">
        <v>124</v>
      </c>
      <c r="C447" t="s">
        <v>290</v>
      </c>
      <c r="D447" t="str">
        <f>INDEX('Country and Variable Crosswalk'!P:P, MATCH('Urban Science Awareness 2015'!C447, 'Country and Variable Crosswalk'!O:O, 0))</f>
        <v>Water Shortages</v>
      </c>
      <c r="E447">
        <f>IF(AS447=TRUE, 1, 0)</f>
        <v>0</v>
      </c>
      <c r="F447">
        <f>IF(AT447=TRUE, 1, 0)</f>
        <v>1</v>
      </c>
      <c r="G447">
        <f>IF(AU447=TRUE, 1, 0)</f>
        <v>0</v>
      </c>
      <c r="H447">
        <f>IF(AV447=TRUE, 1, 0)</f>
        <v>0</v>
      </c>
      <c r="I447">
        <f>IF(AW447=TRUE, 1, 0)</f>
        <v>0</v>
      </c>
      <c r="J447">
        <f>IF(AX447=TRUE, 1, 0)</f>
        <v>1</v>
      </c>
      <c r="K447">
        <f>IF(AY447=TRUE, 1, 0)</f>
        <v>0</v>
      </c>
      <c r="L447">
        <f>IF(AZ447=TRUE, 1, 0)</f>
        <v>0</v>
      </c>
      <c r="M447">
        <f>IF(BA447=TRUE, 1, 0)</f>
        <v>1</v>
      </c>
      <c r="N447">
        <f>IF(BB447=TRUE, 1, 0)</f>
        <v>1</v>
      </c>
      <c r="O447">
        <f>IF(BC447=TRUE, 1, 0)</f>
        <v>0</v>
      </c>
      <c r="P447">
        <f>IF(BD447=TRUE, 1, 0)</f>
        <v>0</v>
      </c>
      <c r="Q447">
        <v>7.5487456558328088</v>
      </c>
      <c r="R447">
        <v>0.47167078529881284</v>
      </c>
      <c r="S447">
        <v>25.286331558705321</v>
      </c>
      <c r="T447">
        <v>0.83607414355680976</v>
      </c>
      <c r="U447">
        <v>40.815669740819743</v>
      </c>
      <c r="V447">
        <v>0.82583928622461589</v>
      </c>
      <c r="W447">
        <v>26.349253044642129</v>
      </c>
      <c r="X447">
        <v>0.97640819144775448</v>
      </c>
      <c r="Y447">
        <v>5.7533536878878602</v>
      </c>
      <c r="Z447">
        <v>0.48093951704405563</v>
      </c>
      <c r="AA447">
        <v>24.789174694466141</v>
      </c>
      <c r="AB447">
        <v>0.6309610858218142</v>
      </c>
      <c r="AC447">
        <v>39.724026532953552</v>
      </c>
      <c r="AD447">
        <v>0.77014086790855785</v>
      </c>
      <c r="AE447">
        <v>29.733445084692441</v>
      </c>
      <c r="AF447">
        <v>0.76255647129477733</v>
      </c>
      <c r="AG447">
        <v>-1.7953919679449486</v>
      </c>
      <c r="AH447">
        <v>0.71186755765523335</v>
      </c>
      <c r="AI447">
        <v>1.1666082566093583E-2</v>
      </c>
      <c r="AJ447">
        <v>-0.49715686423918015</v>
      </c>
      <c r="AK447">
        <v>1.0834960586033469</v>
      </c>
      <c r="AL447">
        <v>0.64634540078499447</v>
      </c>
      <c r="AM447">
        <v>-1.0916432078661913</v>
      </c>
      <c r="AN447">
        <v>1.2340639195996319</v>
      </c>
      <c r="AO447">
        <v>0.3763766630243448</v>
      </c>
      <c r="AP447">
        <v>3.384192040050312</v>
      </c>
      <c r="AQ447">
        <v>1.2246657226598647</v>
      </c>
      <c r="AR447">
        <v>5.7209662001855574E-3</v>
      </c>
      <c r="AS447" t="b">
        <f>IF(ISBLANK(AI447),"N/A",AND(IF(AG447&gt;0,TRUE,FALSE),IF(AI447&lt;0.05,TRUE,FALSE)))</f>
        <v>0</v>
      </c>
      <c r="AT447" t="b">
        <f>IF(ISBLANK(AI447),"N/A",AND(IF(AG447&lt;0,TRUE,FALSE),IF(AI447&lt;0.05,TRUE,FALSE)))</f>
        <v>1</v>
      </c>
      <c r="AU447" t="b">
        <f>IF(ISBLANK(AI447),"N/A",AI447&gt;0.05)</f>
        <v>0</v>
      </c>
      <c r="AV447" t="b">
        <f>IF(ISBLANK(AL447),"N/A",AND(IF(AJ447&gt;0,TRUE,FALSE),IF(AL447&lt;0.05,TRUE,FALSE)))</f>
        <v>0</v>
      </c>
      <c r="AW447" t="b">
        <f>IF(ISBLANK(AL447),"N/A",AND(IF(AJ447&lt;0,TRUE,FALSE),IF(AL447&lt;0.05,TRUE,FALSE)))</f>
        <v>0</v>
      </c>
      <c r="AX447" t="b">
        <f>IF(ISBLANK(AL447),"N/A",AL447&gt;0.05)</f>
        <v>1</v>
      </c>
      <c r="AY447" t="b">
        <f>IF(ISBLANK(AO447),"N/A",AND(IF(AM447&gt;0,TRUE,FALSE),IF(AO447&lt;0.05,TRUE,FALSE)))</f>
        <v>0</v>
      </c>
      <c r="AZ447" t="b">
        <f>IF(ISBLANK(AO447),"N/A",AND(IF(AM447&lt;0,TRUE,FALSE),IF(AO447&lt;0.05,TRUE,FALSE)))</f>
        <v>0</v>
      </c>
      <c r="BA447" t="b">
        <f>IF(ISBLANK(AO447),"N/A",AO447&gt;0.05)</f>
        <v>1</v>
      </c>
      <c r="BB447" t="b">
        <f>IF(ISBLANK(AR447),"N/A",AND(IF(AP447&gt;0,TRUE,FALSE),IF(AR447&lt;0.05,TRUE,FALSE)))</f>
        <v>1</v>
      </c>
      <c r="BC447" t="b">
        <f>IF(ISBLANK(AR447),"N/A",AND(IF(AP447&lt;0,TRUE,FALSE),IF(AR447&lt;0.05,TRUE,FALSE)))</f>
        <v>0</v>
      </c>
      <c r="BD447" t="b">
        <f>IF(ISBLANK(AR447),"N/A",AR447&gt;0.05)</f>
        <v>0</v>
      </c>
    </row>
    <row r="448" spans="1:56" x14ac:dyDescent="0.25">
      <c r="A448" t="str">
        <f>INDEX('Country and Variable Crosswalk'!B:B, MATCH('Urban Science Awareness 2015'!B448, 'Country and Variable Crosswalk'!A:A, 0))</f>
        <v>CHL</v>
      </c>
      <c r="B448" s="1">
        <v>152</v>
      </c>
      <c r="C448" t="s">
        <v>290</v>
      </c>
      <c r="D448" t="str">
        <f>INDEX('Country and Variable Crosswalk'!P:P, MATCH('Urban Science Awareness 2015'!C448, 'Country and Variable Crosswalk'!O:O, 0))</f>
        <v>Water Shortages</v>
      </c>
      <c r="E448">
        <f>IF(AS448=TRUE, 1, 0)</f>
        <v>0</v>
      </c>
      <c r="F448">
        <f>IF(AT448=TRUE, 1, 0)</f>
        <v>0</v>
      </c>
      <c r="G448">
        <f>IF(AU448=TRUE, 1, 0)</f>
        <v>1</v>
      </c>
      <c r="H448">
        <f>IF(AV448=TRUE, 1, 0)</f>
        <v>0</v>
      </c>
      <c r="I448">
        <f>IF(AW448=TRUE, 1, 0)</f>
        <v>0</v>
      </c>
      <c r="J448">
        <f>IF(AX448=TRUE, 1, 0)</f>
        <v>1</v>
      </c>
      <c r="K448">
        <f>IF(AY448=TRUE, 1, 0)</f>
        <v>0</v>
      </c>
      <c r="L448">
        <f>IF(AZ448=TRUE, 1, 0)</f>
        <v>0</v>
      </c>
      <c r="M448">
        <f>IF(BA448=TRUE, 1, 0)</f>
        <v>1</v>
      </c>
      <c r="N448">
        <f>IF(BB448=TRUE, 1, 0)</f>
        <v>0</v>
      </c>
      <c r="O448">
        <f>IF(BC448=TRUE, 1, 0)</f>
        <v>0</v>
      </c>
      <c r="P448">
        <f>IF(BD448=TRUE, 1, 0)</f>
        <v>1</v>
      </c>
      <c r="Q448">
        <v>3.5780522464567559</v>
      </c>
      <c r="R448">
        <v>0.94504097771371809</v>
      </c>
      <c r="S448">
        <v>17.5634778701769</v>
      </c>
      <c r="T448">
        <v>1.2147772657636098</v>
      </c>
      <c r="U448">
        <v>43.110725260937549</v>
      </c>
      <c r="V448">
        <v>1.2751394368925029</v>
      </c>
      <c r="W448">
        <v>35.747744622428797</v>
      </c>
      <c r="X448">
        <v>1.6202881707952981</v>
      </c>
      <c r="Y448">
        <v>3.0123154300499762</v>
      </c>
      <c r="Z448">
        <v>0.32673289771306763</v>
      </c>
      <c r="AA448">
        <v>17.806601911807888</v>
      </c>
      <c r="AB448">
        <v>0.75457906477076953</v>
      </c>
      <c r="AC448">
        <v>41.500227006859767</v>
      </c>
      <c r="AD448">
        <v>0.93870800939103738</v>
      </c>
      <c r="AE448">
        <v>37.680855651282371</v>
      </c>
      <c r="AF448">
        <v>0.95339774888431617</v>
      </c>
      <c r="AG448">
        <v>-0.56573681640677975</v>
      </c>
      <c r="AH448">
        <v>1.0453679942464997</v>
      </c>
      <c r="AI448">
        <v>0.58838051152815851</v>
      </c>
      <c r="AJ448">
        <v>0.24312404163098833</v>
      </c>
      <c r="AK448">
        <v>1.4870967388735492</v>
      </c>
      <c r="AL448">
        <v>0.87013338947543106</v>
      </c>
      <c r="AM448">
        <v>-1.6104982540777826</v>
      </c>
      <c r="AN448">
        <v>1.5041072318214765</v>
      </c>
      <c r="AO448">
        <v>0.28428919958048304</v>
      </c>
      <c r="AP448">
        <v>1.933111028853574</v>
      </c>
      <c r="AQ448">
        <v>1.7504363172242954</v>
      </c>
      <c r="AR448">
        <v>0.26943720877603156</v>
      </c>
      <c r="AS448" t="b">
        <f>IF(ISBLANK(AI448),"N/A",AND(IF(AG448&gt;0,TRUE,FALSE),IF(AI448&lt;0.05,TRUE,FALSE)))</f>
        <v>0</v>
      </c>
      <c r="AT448" t="b">
        <f>IF(ISBLANK(AI448),"N/A",AND(IF(AG448&lt;0,TRUE,FALSE),IF(AI448&lt;0.05,TRUE,FALSE)))</f>
        <v>0</v>
      </c>
      <c r="AU448" t="b">
        <f>IF(ISBLANK(AI448),"N/A",AI448&gt;0.05)</f>
        <v>1</v>
      </c>
      <c r="AV448" t="b">
        <f>IF(ISBLANK(AL448),"N/A",AND(IF(AJ448&gt;0,TRUE,FALSE),IF(AL448&lt;0.05,TRUE,FALSE)))</f>
        <v>0</v>
      </c>
      <c r="AW448" t="b">
        <f>IF(ISBLANK(AL448),"N/A",AND(IF(AJ448&lt;0,TRUE,FALSE),IF(AL448&lt;0.05,TRUE,FALSE)))</f>
        <v>0</v>
      </c>
      <c r="AX448" t="b">
        <f>IF(ISBLANK(AL448),"N/A",AL448&gt;0.05)</f>
        <v>1</v>
      </c>
      <c r="AY448" t="b">
        <f>IF(ISBLANK(AO448),"N/A",AND(IF(AM448&gt;0,TRUE,FALSE),IF(AO448&lt;0.05,TRUE,FALSE)))</f>
        <v>0</v>
      </c>
      <c r="AZ448" t="b">
        <f>IF(ISBLANK(AO448),"N/A",AND(IF(AM448&lt;0,TRUE,FALSE),IF(AO448&lt;0.05,TRUE,FALSE)))</f>
        <v>0</v>
      </c>
      <c r="BA448" t="b">
        <f>IF(ISBLANK(AO448),"N/A",AO448&gt;0.05)</f>
        <v>1</v>
      </c>
      <c r="BB448" t="b">
        <f>IF(ISBLANK(AR448),"N/A",AND(IF(AP448&gt;0,TRUE,FALSE),IF(AR448&lt;0.05,TRUE,FALSE)))</f>
        <v>0</v>
      </c>
      <c r="BC448" t="b">
        <f>IF(ISBLANK(AR448),"N/A",AND(IF(AP448&lt;0,TRUE,FALSE),IF(AR448&lt;0.05,TRUE,FALSE)))</f>
        <v>0</v>
      </c>
      <c r="BD448" t="b">
        <f>IF(ISBLANK(AR448),"N/A",AR448&gt;0.05)</f>
        <v>1</v>
      </c>
    </row>
    <row r="449" spans="1:56" x14ac:dyDescent="0.25">
      <c r="A449" t="str">
        <f>INDEX('Country and Variable Crosswalk'!B:B, MATCH('Urban Science Awareness 2015'!B449, 'Country and Variable Crosswalk'!A:A, 0))</f>
        <v>TAP</v>
      </c>
      <c r="B449" s="1">
        <v>158</v>
      </c>
      <c r="C449" t="s">
        <v>290</v>
      </c>
      <c r="D449" t="str">
        <f>INDEX('Country and Variable Crosswalk'!P:P, MATCH('Urban Science Awareness 2015'!C449, 'Country and Variable Crosswalk'!O:O, 0))</f>
        <v>Water Shortages</v>
      </c>
      <c r="E449">
        <f>IF(AS449=TRUE, 1, 0)</f>
        <v>0</v>
      </c>
      <c r="F449">
        <f>IF(AT449=TRUE, 1, 0)</f>
        <v>1</v>
      </c>
      <c r="G449">
        <f>IF(AU449=TRUE, 1, 0)</f>
        <v>0</v>
      </c>
      <c r="H449">
        <f>IF(AV449=TRUE, 1, 0)</f>
        <v>0</v>
      </c>
      <c r="I449">
        <f>IF(AW449=TRUE, 1, 0)</f>
        <v>1</v>
      </c>
      <c r="J449">
        <f>IF(AX449=TRUE, 1, 0)</f>
        <v>0</v>
      </c>
      <c r="K449">
        <f>IF(AY449=TRUE, 1, 0)</f>
        <v>1</v>
      </c>
      <c r="L449">
        <f>IF(AZ449=TRUE, 1, 0)</f>
        <v>0</v>
      </c>
      <c r="M449">
        <f>IF(BA449=TRUE, 1, 0)</f>
        <v>0</v>
      </c>
      <c r="N449">
        <f>IF(BB449=TRUE, 1, 0)</f>
        <v>0</v>
      </c>
      <c r="O449">
        <f>IF(BC449=TRUE, 1, 0)</f>
        <v>0</v>
      </c>
      <c r="P449">
        <f>IF(BD449=TRUE, 1, 0)</f>
        <v>1</v>
      </c>
      <c r="Q449">
        <v>1.750716470394925</v>
      </c>
      <c r="R449">
        <v>0.25521478033193318</v>
      </c>
      <c r="S449">
        <v>10.12357132695981</v>
      </c>
      <c r="T449">
        <v>0.7323860991857577</v>
      </c>
      <c r="U449">
        <v>63.317860804036542</v>
      </c>
      <c r="V449">
        <v>0.8941928298852414</v>
      </c>
      <c r="W449">
        <v>24.807851398608712</v>
      </c>
      <c r="X449">
        <v>0.87140127662132683</v>
      </c>
      <c r="Y449">
        <v>0.79343109799322586</v>
      </c>
      <c r="Z449">
        <v>0.1226053750891197</v>
      </c>
      <c r="AA449">
        <v>7.3668748826383483</v>
      </c>
      <c r="AB449">
        <v>0.51489446300655106</v>
      </c>
      <c r="AC449">
        <v>66.648103708006417</v>
      </c>
      <c r="AD449">
        <v>0.84432730897731312</v>
      </c>
      <c r="AE449">
        <v>25.19159031136201</v>
      </c>
      <c r="AF449">
        <v>0.84986636870145538</v>
      </c>
      <c r="AG449">
        <v>-0.95728537240169909</v>
      </c>
      <c r="AH449">
        <v>0.29279807972742034</v>
      </c>
      <c r="AI449">
        <v>1.0776108470719483E-3</v>
      </c>
      <c r="AJ449">
        <v>-2.7566964443214621</v>
      </c>
      <c r="AK449">
        <v>0.95925213007447963</v>
      </c>
      <c r="AL449">
        <v>4.055688133909289E-3</v>
      </c>
      <c r="AM449">
        <v>3.3302429039698751</v>
      </c>
      <c r="AN449">
        <v>1.1695026478284278</v>
      </c>
      <c r="AO449">
        <v>4.4054138340623578E-3</v>
      </c>
      <c r="AP449">
        <v>0.38373891275329797</v>
      </c>
      <c r="AQ449">
        <v>1.2454274375298804</v>
      </c>
      <c r="AR449">
        <v>0.75799236084218991</v>
      </c>
      <c r="AS449" t="b">
        <f>IF(ISBLANK(AI449),"N/A",AND(IF(AG449&gt;0,TRUE,FALSE),IF(AI449&lt;0.05,TRUE,FALSE)))</f>
        <v>0</v>
      </c>
      <c r="AT449" t="b">
        <f>IF(ISBLANK(AI449),"N/A",AND(IF(AG449&lt;0,TRUE,FALSE),IF(AI449&lt;0.05,TRUE,FALSE)))</f>
        <v>1</v>
      </c>
      <c r="AU449" t="b">
        <f>IF(ISBLANK(AI449),"N/A",AI449&gt;0.05)</f>
        <v>0</v>
      </c>
      <c r="AV449" t="b">
        <f>IF(ISBLANK(AL449),"N/A",AND(IF(AJ449&gt;0,TRUE,FALSE),IF(AL449&lt;0.05,TRUE,FALSE)))</f>
        <v>0</v>
      </c>
      <c r="AW449" t="b">
        <f>IF(ISBLANK(AL449),"N/A",AND(IF(AJ449&lt;0,TRUE,FALSE),IF(AL449&lt;0.05,TRUE,FALSE)))</f>
        <v>1</v>
      </c>
      <c r="AX449" t="b">
        <f>IF(ISBLANK(AL449),"N/A",AL449&gt;0.05)</f>
        <v>0</v>
      </c>
      <c r="AY449" t="b">
        <f>IF(ISBLANK(AO449),"N/A",AND(IF(AM449&gt;0,TRUE,FALSE),IF(AO449&lt;0.05,TRUE,FALSE)))</f>
        <v>1</v>
      </c>
      <c r="AZ449" t="b">
        <f>IF(ISBLANK(AO449),"N/A",AND(IF(AM449&lt;0,TRUE,FALSE),IF(AO449&lt;0.05,TRUE,FALSE)))</f>
        <v>0</v>
      </c>
      <c r="BA449" t="b">
        <f>IF(ISBLANK(AO449),"N/A",AO449&gt;0.05)</f>
        <v>0</v>
      </c>
      <c r="BB449" t="b">
        <f>IF(ISBLANK(AR449),"N/A",AND(IF(AP449&gt;0,TRUE,FALSE),IF(AR449&lt;0.05,TRUE,FALSE)))</f>
        <v>0</v>
      </c>
      <c r="BC449" t="b">
        <f>IF(ISBLANK(AR449),"N/A",AND(IF(AP449&lt;0,TRUE,FALSE),IF(AR449&lt;0.05,TRUE,FALSE)))</f>
        <v>0</v>
      </c>
      <c r="BD449" t="b">
        <f>IF(ISBLANK(AR449),"N/A",AR449&gt;0.05)</f>
        <v>1</v>
      </c>
    </row>
    <row r="450" spans="1:56" x14ac:dyDescent="0.25">
      <c r="A450" t="str">
        <f>INDEX('Country and Variable Crosswalk'!B:B, MATCH('Urban Science Awareness 2015'!B450, 'Country and Variable Crosswalk'!A:A, 0))</f>
        <v>COL</v>
      </c>
      <c r="B450" s="1">
        <v>170</v>
      </c>
      <c r="C450" t="s">
        <v>290</v>
      </c>
      <c r="D450" t="str">
        <f>INDEX('Country and Variable Crosswalk'!P:P, MATCH('Urban Science Awareness 2015'!C450, 'Country and Variable Crosswalk'!O:O, 0))</f>
        <v>Water Shortages</v>
      </c>
      <c r="E450">
        <f>IF(AS450=TRUE, 1, 0)</f>
        <v>0</v>
      </c>
      <c r="F450">
        <f>IF(AT450=TRUE, 1, 0)</f>
        <v>0</v>
      </c>
      <c r="G450">
        <f>IF(AU450=TRUE, 1, 0)</f>
        <v>1</v>
      </c>
      <c r="H450">
        <f>IF(AV450=TRUE, 1, 0)</f>
        <v>0</v>
      </c>
      <c r="I450">
        <f>IF(AW450=TRUE, 1, 0)</f>
        <v>1</v>
      </c>
      <c r="J450">
        <f>IF(AX450=TRUE, 1, 0)</f>
        <v>0</v>
      </c>
      <c r="K450">
        <f>IF(AY450=TRUE, 1, 0)</f>
        <v>0</v>
      </c>
      <c r="L450">
        <f>IF(AZ450=TRUE, 1, 0)</f>
        <v>0</v>
      </c>
      <c r="M450">
        <f>IF(BA450=TRUE, 1, 0)</f>
        <v>1</v>
      </c>
      <c r="N450">
        <f>IF(BB450=TRUE, 1, 0)</f>
        <v>0</v>
      </c>
      <c r="O450">
        <f>IF(BC450=TRUE, 1, 0)</f>
        <v>0</v>
      </c>
      <c r="P450">
        <f>IF(BD450=TRUE, 1, 0)</f>
        <v>1</v>
      </c>
      <c r="Q450">
        <v>5.0424644048672782</v>
      </c>
      <c r="R450">
        <v>0.65934191413045995</v>
      </c>
      <c r="S450">
        <v>19.89017063352393</v>
      </c>
      <c r="T450">
        <v>0.98949720584378509</v>
      </c>
      <c r="U450">
        <v>38.372651347136177</v>
      </c>
      <c r="V450">
        <v>1.1774719536339651</v>
      </c>
      <c r="W450">
        <v>36.694713614472633</v>
      </c>
      <c r="X450">
        <v>1.297899258089771</v>
      </c>
      <c r="Y450">
        <v>4.3090429719342493</v>
      </c>
      <c r="Z450">
        <v>0.41247492749496517</v>
      </c>
      <c r="AA450">
        <v>16.776004916444659</v>
      </c>
      <c r="AB450">
        <v>0.94715673070606221</v>
      </c>
      <c r="AC450">
        <v>39.169652796019719</v>
      </c>
      <c r="AD450">
        <v>1.0679005004089672</v>
      </c>
      <c r="AE450">
        <v>39.745299315601372</v>
      </c>
      <c r="AF450">
        <v>1.4175729955803453</v>
      </c>
      <c r="AG450">
        <v>-0.73342143293302886</v>
      </c>
      <c r="AH450">
        <v>0.76043191300198565</v>
      </c>
      <c r="AI450">
        <v>0.33480529027456229</v>
      </c>
      <c r="AJ450">
        <v>-3.1141657170792705</v>
      </c>
      <c r="AK450">
        <v>1.460010602531582</v>
      </c>
      <c r="AL450">
        <v>3.2926799430651701E-2</v>
      </c>
      <c r="AM450">
        <v>0.79700144888354174</v>
      </c>
      <c r="AN450">
        <v>1.6107181285833518</v>
      </c>
      <c r="AO450">
        <v>0.62073336315845495</v>
      </c>
      <c r="AP450">
        <v>3.0505857011287389</v>
      </c>
      <c r="AQ450">
        <v>2.1207993189619678</v>
      </c>
      <c r="AR450">
        <v>0.15031685404718764</v>
      </c>
      <c r="AS450" t="b">
        <f>IF(ISBLANK(AI450),"N/A",AND(IF(AG450&gt;0,TRUE,FALSE),IF(AI450&lt;0.05,TRUE,FALSE)))</f>
        <v>0</v>
      </c>
      <c r="AT450" t="b">
        <f>IF(ISBLANK(AI450),"N/A",AND(IF(AG450&lt;0,TRUE,FALSE),IF(AI450&lt;0.05,TRUE,FALSE)))</f>
        <v>0</v>
      </c>
      <c r="AU450" t="b">
        <f>IF(ISBLANK(AI450),"N/A",AI450&gt;0.05)</f>
        <v>1</v>
      </c>
      <c r="AV450" t="b">
        <f>IF(ISBLANK(AL450),"N/A",AND(IF(AJ450&gt;0,TRUE,FALSE),IF(AL450&lt;0.05,TRUE,FALSE)))</f>
        <v>0</v>
      </c>
      <c r="AW450" t="b">
        <f>IF(ISBLANK(AL450),"N/A",AND(IF(AJ450&lt;0,TRUE,FALSE),IF(AL450&lt;0.05,TRUE,FALSE)))</f>
        <v>1</v>
      </c>
      <c r="AX450" t="b">
        <f>IF(ISBLANK(AL450),"N/A",AL450&gt;0.05)</f>
        <v>0</v>
      </c>
      <c r="AY450" t="b">
        <f>IF(ISBLANK(AO450),"N/A",AND(IF(AM450&gt;0,TRUE,FALSE),IF(AO450&lt;0.05,TRUE,FALSE)))</f>
        <v>0</v>
      </c>
      <c r="AZ450" t="b">
        <f>IF(ISBLANK(AO450),"N/A",AND(IF(AM450&lt;0,TRUE,FALSE),IF(AO450&lt;0.05,TRUE,FALSE)))</f>
        <v>0</v>
      </c>
      <c r="BA450" t="b">
        <f>IF(ISBLANK(AO450),"N/A",AO450&gt;0.05)</f>
        <v>1</v>
      </c>
      <c r="BB450" t="b">
        <f>IF(ISBLANK(AR450),"N/A",AND(IF(AP450&gt;0,TRUE,FALSE),IF(AR450&lt;0.05,TRUE,FALSE)))</f>
        <v>0</v>
      </c>
      <c r="BC450" t="b">
        <f>IF(ISBLANK(AR450),"N/A",AND(IF(AP450&lt;0,TRUE,FALSE),IF(AR450&lt;0.05,TRUE,FALSE)))</f>
        <v>0</v>
      </c>
      <c r="BD450" t="b">
        <f>IF(ISBLANK(AR450),"N/A",AR450&gt;0.05)</f>
        <v>1</v>
      </c>
    </row>
    <row r="451" spans="1:56" x14ac:dyDescent="0.25">
      <c r="A451" t="str">
        <f>INDEX('Country and Variable Crosswalk'!B:B, MATCH('Urban Science Awareness 2015'!B451, 'Country and Variable Crosswalk'!A:A, 0))</f>
        <v>CRI</v>
      </c>
      <c r="B451" s="1">
        <v>188</v>
      </c>
      <c r="C451" t="s">
        <v>290</v>
      </c>
      <c r="D451" t="str">
        <f>INDEX('Country and Variable Crosswalk'!P:P, MATCH('Urban Science Awareness 2015'!C451, 'Country and Variable Crosswalk'!O:O, 0))</f>
        <v>Water Shortages</v>
      </c>
      <c r="E451">
        <f>IF(AS451=TRUE, 1, 0)</f>
        <v>0</v>
      </c>
      <c r="F451">
        <f>IF(AT451=TRUE, 1, 0)</f>
        <v>0</v>
      </c>
      <c r="G451">
        <f>IF(AU451=TRUE, 1, 0)</f>
        <v>0</v>
      </c>
      <c r="H451">
        <f>IF(AV451=TRUE, 1, 0)</f>
        <v>0</v>
      </c>
      <c r="I451">
        <f>IF(AW451=TRUE, 1, 0)</f>
        <v>0</v>
      </c>
      <c r="J451">
        <f>IF(AX451=TRUE, 1, 0)</f>
        <v>1</v>
      </c>
      <c r="K451">
        <f>IF(AY451=TRUE, 1, 0)</f>
        <v>0</v>
      </c>
      <c r="L451">
        <f>IF(AZ451=TRUE, 1, 0)</f>
        <v>0</v>
      </c>
      <c r="M451">
        <f>IF(BA451=TRUE, 1, 0)</f>
        <v>1</v>
      </c>
      <c r="N451">
        <f>IF(BB451=TRUE, 1, 0)</f>
        <v>0</v>
      </c>
      <c r="O451">
        <f>IF(BC451=TRUE, 1, 0)</f>
        <v>0</v>
      </c>
      <c r="P451">
        <f>IF(BD451=TRUE, 1, 0)</f>
        <v>1</v>
      </c>
      <c r="Q451">
        <v>3.475555245283807</v>
      </c>
      <c r="R451">
        <v>0.36128551820340754</v>
      </c>
      <c r="S451">
        <v>22.228804962463361</v>
      </c>
      <c r="T451">
        <v>0.84174044120305125</v>
      </c>
      <c r="U451">
        <v>36.51682703529697</v>
      </c>
      <c r="V451">
        <v>0.80854551871973845</v>
      </c>
      <c r="W451">
        <v>37.77881275695588</v>
      </c>
      <c r="X451">
        <v>1.0185613308576142</v>
      </c>
      <c r="Y451">
        <v>0</v>
      </c>
      <c r="AA451">
        <v>23.223341482890021</v>
      </c>
      <c r="AB451">
        <v>2.0689928025174034</v>
      </c>
      <c r="AC451">
        <v>37.196016763026812</v>
      </c>
      <c r="AD451">
        <v>2.0552694501691682</v>
      </c>
      <c r="AE451">
        <v>35.675397077821238</v>
      </c>
      <c r="AF451">
        <v>2.7301863135349587</v>
      </c>
      <c r="AG451">
        <v>0</v>
      </c>
      <c r="AJ451">
        <v>0.99453652042666008</v>
      </c>
      <c r="AK451">
        <v>2.3991971235539715</v>
      </c>
      <c r="AL451">
        <v>0.67848681382972176</v>
      </c>
      <c r="AM451">
        <v>0.67918972772984176</v>
      </c>
      <c r="AN451">
        <v>2.1431518194455275</v>
      </c>
      <c r="AO451">
        <v>0.75131066017077586</v>
      </c>
      <c r="AP451">
        <v>-2.1034156791346419</v>
      </c>
      <c r="AQ451">
        <v>3.0912927667966499</v>
      </c>
      <c r="AR451">
        <v>0.49623072744098301</v>
      </c>
      <c r="AS451" t="str">
        <f>IF(ISBLANK(AI451),"N/A",AND(IF(AG451&gt;0,TRUE,FALSE),IF(AI451&lt;0.05,TRUE,FALSE)))</f>
        <v>N/A</v>
      </c>
      <c r="AT451" t="str">
        <f>IF(ISBLANK(AI451),"N/A",AND(IF(AG451&lt;0,TRUE,FALSE),IF(AI451&lt;0.05,TRUE,FALSE)))</f>
        <v>N/A</v>
      </c>
      <c r="AU451" t="str">
        <f>IF(ISBLANK(AI451),"N/A",AI451&gt;0.05)</f>
        <v>N/A</v>
      </c>
      <c r="AV451" t="b">
        <f>IF(ISBLANK(AL451),"N/A",AND(IF(AJ451&gt;0,TRUE,FALSE),IF(AL451&lt;0.05,TRUE,FALSE)))</f>
        <v>0</v>
      </c>
      <c r="AW451" t="b">
        <f>IF(ISBLANK(AL451),"N/A",AND(IF(AJ451&lt;0,TRUE,FALSE),IF(AL451&lt;0.05,TRUE,FALSE)))</f>
        <v>0</v>
      </c>
      <c r="AX451" t="b">
        <f>IF(ISBLANK(AL451),"N/A",AL451&gt;0.05)</f>
        <v>1</v>
      </c>
      <c r="AY451" t="b">
        <f>IF(ISBLANK(AO451),"N/A",AND(IF(AM451&gt;0,TRUE,FALSE),IF(AO451&lt;0.05,TRUE,FALSE)))</f>
        <v>0</v>
      </c>
      <c r="AZ451" t="b">
        <f>IF(ISBLANK(AO451),"N/A",AND(IF(AM451&lt;0,TRUE,FALSE),IF(AO451&lt;0.05,TRUE,FALSE)))</f>
        <v>0</v>
      </c>
      <c r="BA451" t="b">
        <f>IF(ISBLANK(AO451),"N/A",AO451&gt;0.05)</f>
        <v>1</v>
      </c>
      <c r="BB451" t="b">
        <f>IF(ISBLANK(AR451),"N/A",AND(IF(AP451&gt;0,TRUE,FALSE),IF(AR451&lt;0.05,TRUE,FALSE)))</f>
        <v>0</v>
      </c>
      <c r="BC451" t="b">
        <f>IF(ISBLANK(AR451),"N/A",AND(IF(AP451&lt;0,TRUE,FALSE),IF(AR451&lt;0.05,TRUE,FALSE)))</f>
        <v>0</v>
      </c>
      <c r="BD451" t="b">
        <f>IF(ISBLANK(AR451),"N/A",AR451&gt;0.05)</f>
        <v>1</v>
      </c>
    </row>
    <row r="452" spans="1:56" x14ac:dyDescent="0.25">
      <c r="A452" t="str">
        <f>INDEX('Country and Variable Crosswalk'!B:B, MATCH('Urban Science Awareness 2015'!B452, 'Country and Variable Crosswalk'!A:A, 0))</f>
        <v>HRV</v>
      </c>
      <c r="B452" s="1">
        <v>191</v>
      </c>
      <c r="C452" t="s">
        <v>290</v>
      </c>
      <c r="D452" t="str">
        <f>INDEX('Country and Variable Crosswalk'!P:P, MATCH('Urban Science Awareness 2015'!C452, 'Country and Variable Crosswalk'!O:O, 0))</f>
        <v>Water Shortages</v>
      </c>
      <c r="E452">
        <f>IF(AS452=TRUE, 1, 0)</f>
        <v>0</v>
      </c>
      <c r="F452">
        <f>IF(AT452=TRUE, 1, 0)</f>
        <v>0</v>
      </c>
      <c r="G452">
        <f>IF(AU452=TRUE, 1, 0)</f>
        <v>1</v>
      </c>
      <c r="H452">
        <f>IF(AV452=TRUE, 1, 0)</f>
        <v>0</v>
      </c>
      <c r="I452">
        <f>IF(AW452=TRUE, 1, 0)</f>
        <v>0</v>
      </c>
      <c r="J452">
        <f>IF(AX452=TRUE, 1, 0)</f>
        <v>1</v>
      </c>
      <c r="K452">
        <f>IF(AY452=TRUE, 1, 0)</f>
        <v>0</v>
      </c>
      <c r="L452">
        <f>IF(AZ452=TRUE, 1, 0)</f>
        <v>0</v>
      </c>
      <c r="M452">
        <f>IF(BA452=TRUE, 1, 0)</f>
        <v>1</v>
      </c>
      <c r="N452">
        <f>IF(BB452=TRUE, 1, 0)</f>
        <v>0</v>
      </c>
      <c r="O452">
        <f>IF(BC452=TRUE, 1, 0)</f>
        <v>0</v>
      </c>
      <c r="P452">
        <f>IF(BD452=TRUE, 1, 0)</f>
        <v>1</v>
      </c>
      <c r="Q452">
        <v>4.2273359677303644</v>
      </c>
      <c r="R452">
        <v>0.40829946995833233</v>
      </c>
      <c r="S452">
        <v>15.46247541703592</v>
      </c>
      <c r="T452">
        <v>0.61395090093350158</v>
      </c>
      <c r="U452">
        <v>42.187744284100113</v>
      </c>
      <c r="V452">
        <v>0.84924178091980529</v>
      </c>
      <c r="W452">
        <v>38.1224443311336</v>
      </c>
      <c r="X452">
        <v>0.9466837645788021</v>
      </c>
      <c r="Y452">
        <v>3.5942117521384551</v>
      </c>
      <c r="Z452">
        <v>0.57727803167018921</v>
      </c>
      <c r="AA452">
        <v>16.0486036957053</v>
      </c>
      <c r="AB452">
        <v>0.7558457823221576</v>
      </c>
      <c r="AC452">
        <v>42.156650662048868</v>
      </c>
      <c r="AD452">
        <v>0.85531735636371375</v>
      </c>
      <c r="AE452">
        <v>38.200533890107373</v>
      </c>
      <c r="AF452">
        <v>0.99495919147662792</v>
      </c>
      <c r="AG452">
        <v>-0.63312421559190923</v>
      </c>
      <c r="AH452">
        <v>0.69542027631427894</v>
      </c>
      <c r="AI452">
        <v>0.36260129095484522</v>
      </c>
      <c r="AJ452">
        <v>0.58612827866937955</v>
      </c>
      <c r="AK452">
        <v>0.97450335979725433</v>
      </c>
      <c r="AL452">
        <v>0.54753126283918452</v>
      </c>
      <c r="AM452">
        <v>-3.1093622051244552E-2</v>
      </c>
      <c r="AN452">
        <v>1.1605193150742863</v>
      </c>
      <c r="AO452">
        <v>0.97862495458856047</v>
      </c>
      <c r="AP452">
        <v>7.8089558973772455E-2</v>
      </c>
      <c r="AQ452">
        <v>1.4496455711287861</v>
      </c>
      <c r="AR452">
        <v>0.95704030371291116</v>
      </c>
      <c r="AS452" t="b">
        <f>IF(ISBLANK(AI452),"N/A",AND(IF(AG452&gt;0,TRUE,FALSE),IF(AI452&lt;0.05,TRUE,FALSE)))</f>
        <v>0</v>
      </c>
      <c r="AT452" t="b">
        <f>IF(ISBLANK(AI452),"N/A",AND(IF(AG452&lt;0,TRUE,FALSE),IF(AI452&lt;0.05,TRUE,FALSE)))</f>
        <v>0</v>
      </c>
      <c r="AU452" t="b">
        <f>IF(ISBLANK(AI452),"N/A",AI452&gt;0.05)</f>
        <v>1</v>
      </c>
      <c r="AV452" t="b">
        <f>IF(ISBLANK(AL452),"N/A",AND(IF(AJ452&gt;0,TRUE,FALSE),IF(AL452&lt;0.05,TRUE,FALSE)))</f>
        <v>0</v>
      </c>
      <c r="AW452" t="b">
        <f>IF(ISBLANK(AL452),"N/A",AND(IF(AJ452&lt;0,TRUE,FALSE),IF(AL452&lt;0.05,TRUE,FALSE)))</f>
        <v>0</v>
      </c>
      <c r="AX452" t="b">
        <f>IF(ISBLANK(AL452),"N/A",AL452&gt;0.05)</f>
        <v>1</v>
      </c>
      <c r="AY452" t="b">
        <f>IF(ISBLANK(AO452),"N/A",AND(IF(AM452&gt;0,TRUE,FALSE),IF(AO452&lt;0.05,TRUE,FALSE)))</f>
        <v>0</v>
      </c>
      <c r="AZ452" t="b">
        <f>IF(ISBLANK(AO452),"N/A",AND(IF(AM452&lt;0,TRUE,FALSE),IF(AO452&lt;0.05,TRUE,FALSE)))</f>
        <v>0</v>
      </c>
      <c r="BA452" t="b">
        <f>IF(ISBLANK(AO452),"N/A",AO452&gt;0.05)</f>
        <v>1</v>
      </c>
      <c r="BB452" t="b">
        <f>IF(ISBLANK(AR452),"N/A",AND(IF(AP452&gt;0,TRUE,FALSE),IF(AR452&lt;0.05,TRUE,FALSE)))</f>
        <v>0</v>
      </c>
      <c r="BC452" t="b">
        <f>IF(ISBLANK(AR452),"N/A",AND(IF(AP452&lt;0,TRUE,FALSE),IF(AR452&lt;0.05,TRUE,FALSE)))</f>
        <v>0</v>
      </c>
      <c r="BD452" t="b">
        <f>IF(ISBLANK(AR452),"N/A",AR452&gt;0.05)</f>
        <v>1</v>
      </c>
    </row>
    <row r="453" spans="1:56" x14ac:dyDescent="0.25">
      <c r="A453" t="str">
        <f>INDEX('Country and Variable Crosswalk'!B:B, MATCH('Urban Science Awareness 2015'!B453, 'Country and Variable Crosswalk'!A:A, 0))</f>
        <v>CZE</v>
      </c>
      <c r="B453" s="1">
        <v>203</v>
      </c>
      <c r="C453" t="s">
        <v>290</v>
      </c>
      <c r="D453" t="str">
        <f>INDEX('Country and Variable Crosswalk'!P:P, MATCH('Urban Science Awareness 2015'!C453, 'Country and Variable Crosswalk'!O:O, 0))</f>
        <v>Water Shortages</v>
      </c>
      <c r="E453">
        <f>IF(AS453=TRUE, 1, 0)</f>
        <v>0</v>
      </c>
      <c r="F453">
        <f>IF(AT453=TRUE, 1, 0)</f>
        <v>1</v>
      </c>
      <c r="G453">
        <f>IF(AU453=TRUE, 1, 0)</f>
        <v>0</v>
      </c>
      <c r="H453">
        <f>IF(AV453=TRUE, 1, 0)</f>
        <v>0</v>
      </c>
      <c r="I453">
        <f>IF(AW453=TRUE, 1, 0)</f>
        <v>0</v>
      </c>
      <c r="J453">
        <f>IF(AX453=TRUE, 1, 0)</f>
        <v>1</v>
      </c>
      <c r="K453">
        <f>IF(AY453=TRUE, 1, 0)</f>
        <v>1</v>
      </c>
      <c r="L453">
        <f>IF(AZ453=TRUE, 1, 0)</f>
        <v>0</v>
      </c>
      <c r="M453">
        <f>IF(BA453=TRUE, 1, 0)</f>
        <v>0</v>
      </c>
      <c r="N453">
        <f>IF(BB453=TRUE, 1, 0)</f>
        <v>0</v>
      </c>
      <c r="O453">
        <f>IF(BC453=TRUE, 1, 0)</f>
        <v>0</v>
      </c>
      <c r="P453">
        <f>IF(BD453=TRUE, 1, 0)</f>
        <v>1</v>
      </c>
      <c r="Q453">
        <v>6.9548746657140574</v>
      </c>
      <c r="R453">
        <v>0.47963583127651332</v>
      </c>
      <c r="S453">
        <v>21.205422902455538</v>
      </c>
      <c r="T453">
        <v>0.82126593422397698</v>
      </c>
      <c r="U453">
        <v>49.897171491781492</v>
      </c>
      <c r="V453">
        <v>0.92712224395555731</v>
      </c>
      <c r="W453">
        <v>21.942530940048911</v>
      </c>
      <c r="X453">
        <v>0.83842411979216469</v>
      </c>
      <c r="Y453">
        <v>4.961536045003343</v>
      </c>
      <c r="Z453">
        <v>0.64205900119800396</v>
      </c>
      <c r="AA453">
        <v>18.395116749374939</v>
      </c>
      <c r="AB453">
        <v>1.0821755867852909</v>
      </c>
      <c r="AC453">
        <v>55.403616821366683</v>
      </c>
      <c r="AD453">
        <v>1.2077230437063926</v>
      </c>
      <c r="AE453">
        <v>21.239730384255029</v>
      </c>
      <c r="AF453">
        <v>0.87331527552056665</v>
      </c>
      <c r="AG453">
        <v>-1.9933386207107144</v>
      </c>
      <c r="AH453">
        <v>0.86260633159441635</v>
      </c>
      <c r="AI453">
        <v>2.0842116618623119E-2</v>
      </c>
      <c r="AJ453">
        <v>-2.8103061530805995</v>
      </c>
      <c r="AK453">
        <v>1.4669464468763249</v>
      </c>
      <c r="AL453">
        <v>5.5396621174757563E-2</v>
      </c>
      <c r="AM453">
        <v>5.5064453295851905</v>
      </c>
      <c r="AN453">
        <v>1.6208670496719042</v>
      </c>
      <c r="AO453">
        <v>6.8073696757238596E-4</v>
      </c>
      <c r="AP453">
        <v>-0.7028005557938819</v>
      </c>
      <c r="AQ453">
        <v>1.2853511063997902</v>
      </c>
      <c r="AR453">
        <v>0.58453187474381085</v>
      </c>
      <c r="AS453" t="b">
        <f>IF(ISBLANK(AI453),"N/A",AND(IF(AG453&gt;0,TRUE,FALSE),IF(AI453&lt;0.05,TRUE,FALSE)))</f>
        <v>0</v>
      </c>
      <c r="AT453" t="b">
        <f>IF(ISBLANK(AI453),"N/A",AND(IF(AG453&lt;0,TRUE,FALSE),IF(AI453&lt;0.05,TRUE,FALSE)))</f>
        <v>1</v>
      </c>
      <c r="AU453" t="b">
        <f>IF(ISBLANK(AI453),"N/A",AI453&gt;0.05)</f>
        <v>0</v>
      </c>
      <c r="AV453" t="b">
        <f>IF(ISBLANK(AL453),"N/A",AND(IF(AJ453&gt;0,TRUE,FALSE),IF(AL453&lt;0.05,TRUE,FALSE)))</f>
        <v>0</v>
      </c>
      <c r="AW453" t="b">
        <f>IF(ISBLANK(AL453),"N/A",AND(IF(AJ453&lt;0,TRUE,FALSE),IF(AL453&lt;0.05,TRUE,FALSE)))</f>
        <v>0</v>
      </c>
      <c r="AX453" t="b">
        <f>IF(ISBLANK(AL453),"N/A",AL453&gt;0.05)</f>
        <v>1</v>
      </c>
      <c r="AY453" t="b">
        <f>IF(ISBLANK(AO453),"N/A",AND(IF(AM453&gt;0,TRUE,FALSE),IF(AO453&lt;0.05,TRUE,FALSE)))</f>
        <v>1</v>
      </c>
      <c r="AZ453" t="b">
        <f>IF(ISBLANK(AO453),"N/A",AND(IF(AM453&lt;0,TRUE,FALSE),IF(AO453&lt;0.05,TRUE,FALSE)))</f>
        <v>0</v>
      </c>
      <c r="BA453" t="b">
        <f>IF(ISBLANK(AO453),"N/A",AO453&gt;0.05)</f>
        <v>0</v>
      </c>
      <c r="BB453" t="b">
        <f>IF(ISBLANK(AR453),"N/A",AND(IF(AP453&gt;0,TRUE,FALSE),IF(AR453&lt;0.05,TRUE,FALSE)))</f>
        <v>0</v>
      </c>
      <c r="BC453" t="b">
        <f>IF(ISBLANK(AR453),"N/A",AND(IF(AP453&lt;0,TRUE,FALSE),IF(AR453&lt;0.05,TRUE,FALSE)))</f>
        <v>0</v>
      </c>
      <c r="BD453" t="b">
        <f>IF(ISBLANK(AR453),"N/A",AR453&gt;0.05)</f>
        <v>1</v>
      </c>
    </row>
    <row r="454" spans="1:56" x14ac:dyDescent="0.25">
      <c r="A454" t="str">
        <f>INDEX('Country and Variable Crosswalk'!B:B, MATCH('Urban Science Awareness 2015'!B454, 'Country and Variable Crosswalk'!A:A, 0))</f>
        <v>DNK</v>
      </c>
      <c r="B454" s="1">
        <v>208</v>
      </c>
      <c r="C454" t="s">
        <v>290</v>
      </c>
      <c r="D454" t="str">
        <f>INDEX('Country and Variable Crosswalk'!P:P, MATCH('Urban Science Awareness 2015'!C454, 'Country and Variable Crosswalk'!O:O, 0))</f>
        <v>Water Shortages</v>
      </c>
      <c r="E454">
        <f>IF(AS454=TRUE, 1, 0)</f>
        <v>0</v>
      </c>
      <c r="F454">
        <f>IF(AT454=TRUE, 1, 0)</f>
        <v>0</v>
      </c>
      <c r="G454">
        <f>IF(AU454=TRUE, 1, 0)</f>
        <v>1</v>
      </c>
      <c r="H454">
        <f>IF(AV454=TRUE, 1, 0)</f>
        <v>0</v>
      </c>
      <c r="I454">
        <f>IF(AW454=TRUE, 1, 0)</f>
        <v>0</v>
      </c>
      <c r="J454">
        <f>IF(AX454=TRUE, 1, 0)</f>
        <v>1</v>
      </c>
      <c r="K454">
        <f>IF(AY454=TRUE, 1, 0)</f>
        <v>0</v>
      </c>
      <c r="L454">
        <f>IF(AZ454=TRUE, 1, 0)</f>
        <v>0</v>
      </c>
      <c r="M454">
        <f>IF(BA454=TRUE, 1, 0)</f>
        <v>1</v>
      </c>
      <c r="N454">
        <f>IF(BB454=TRUE, 1, 0)</f>
        <v>0</v>
      </c>
      <c r="O454">
        <f>IF(BC454=TRUE, 1, 0)</f>
        <v>0</v>
      </c>
      <c r="P454">
        <f>IF(BD454=TRUE, 1, 0)</f>
        <v>1</v>
      </c>
      <c r="Q454">
        <v>5.5086914646403384</v>
      </c>
      <c r="R454">
        <v>0.41933879567866389</v>
      </c>
      <c r="S454">
        <v>28.248226635476879</v>
      </c>
      <c r="T454">
        <v>1.0153950585804949</v>
      </c>
      <c r="U454">
        <v>45.330372206784617</v>
      </c>
      <c r="V454">
        <v>1.0141610620022496</v>
      </c>
      <c r="W454">
        <v>20.912709693098179</v>
      </c>
      <c r="X454">
        <v>0.90310210224755683</v>
      </c>
      <c r="Y454">
        <v>6.7384326182309797</v>
      </c>
      <c r="Z454">
        <v>1.0158945017148047</v>
      </c>
      <c r="AA454">
        <v>26.82328575143389</v>
      </c>
      <c r="AB454">
        <v>1.775828552342593</v>
      </c>
      <c r="AC454">
        <v>43.901537344366517</v>
      </c>
      <c r="AD454">
        <v>1.8833549514715544</v>
      </c>
      <c r="AE454">
        <v>22.536744285968599</v>
      </c>
      <c r="AF454">
        <v>1.9601152997143869</v>
      </c>
      <c r="AG454">
        <v>1.2297411535906413</v>
      </c>
      <c r="AH454">
        <v>1.210812690450507</v>
      </c>
      <c r="AI454">
        <v>0.30980425171415055</v>
      </c>
      <c r="AJ454">
        <v>-1.4249408840429894</v>
      </c>
      <c r="AK454">
        <v>2.0724901636935558</v>
      </c>
      <c r="AL454">
        <v>0.49173612127636979</v>
      </c>
      <c r="AM454">
        <v>-1.4288348624180998</v>
      </c>
      <c r="AN454">
        <v>2.2038471886181732</v>
      </c>
      <c r="AO454">
        <v>0.51676724631913817</v>
      </c>
      <c r="AP454">
        <v>1.6240345928704194</v>
      </c>
      <c r="AQ454">
        <v>2.1494121890613131</v>
      </c>
      <c r="AR454">
        <v>0.44990614844512883</v>
      </c>
      <c r="AS454" t="b">
        <f>IF(ISBLANK(AI454),"N/A",AND(IF(AG454&gt;0,TRUE,FALSE),IF(AI454&lt;0.05,TRUE,FALSE)))</f>
        <v>0</v>
      </c>
      <c r="AT454" t="b">
        <f>IF(ISBLANK(AI454),"N/A",AND(IF(AG454&lt;0,TRUE,FALSE),IF(AI454&lt;0.05,TRUE,FALSE)))</f>
        <v>0</v>
      </c>
      <c r="AU454" t="b">
        <f>IF(ISBLANK(AI454),"N/A",AI454&gt;0.05)</f>
        <v>1</v>
      </c>
      <c r="AV454" t="b">
        <f>IF(ISBLANK(AL454),"N/A",AND(IF(AJ454&gt;0,TRUE,FALSE),IF(AL454&lt;0.05,TRUE,FALSE)))</f>
        <v>0</v>
      </c>
      <c r="AW454" t="b">
        <f>IF(ISBLANK(AL454),"N/A",AND(IF(AJ454&lt;0,TRUE,FALSE),IF(AL454&lt;0.05,TRUE,FALSE)))</f>
        <v>0</v>
      </c>
      <c r="AX454" t="b">
        <f>IF(ISBLANK(AL454),"N/A",AL454&gt;0.05)</f>
        <v>1</v>
      </c>
      <c r="AY454" t="b">
        <f>IF(ISBLANK(AO454),"N/A",AND(IF(AM454&gt;0,TRUE,FALSE),IF(AO454&lt;0.05,TRUE,FALSE)))</f>
        <v>0</v>
      </c>
      <c r="AZ454" t="b">
        <f>IF(ISBLANK(AO454),"N/A",AND(IF(AM454&lt;0,TRUE,FALSE),IF(AO454&lt;0.05,TRUE,FALSE)))</f>
        <v>0</v>
      </c>
      <c r="BA454" t="b">
        <f>IF(ISBLANK(AO454),"N/A",AO454&gt;0.05)</f>
        <v>1</v>
      </c>
      <c r="BB454" t="b">
        <f>IF(ISBLANK(AR454),"N/A",AND(IF(AP454&gt;0,TRUE,FALSE),IF(AR454&lt;0.05,TRUE,FALSE)))</f>
        <v>0</v>
      </c>
      <c r="BC454" t="b">
        <f>IF(ISBLANK(AR454),"N/A",AND(IF(AP454&lt;0,TRUE,FALSE),IF(AR454&lt;0.05,TRUE,FALSE)))</f>
        <v>0</v>
      </c>
      <c r="BD454" t="b">
        <f>IF(ISBLANK(AR454),"N/A",AR454&gt;0.05)</f>
        <v>1</v>
      </c>
    </row>
    <row r="455" spans="1:56" x14ac:dyDescent="0.25">
      <c r="A455" t="str">
        <f>INDEX('Country and Variable Crosswalk'!B:B, MATCH('Urban Science Awareness 2015'!B455, 'Country and Variable Crosswalk'!A:A, 0))</f>
        <v>DOM</v>
      </c>
      <c r="B455" s="1">
        <v>214</v>
      </c>
      <c r="C455" t="s">
        <v>290</v>
      </c>
      <c r="D455" t="str">
        <f>INDEX('Country and Variable Crosswalk'!P:P, MATCH('Urban Science Awareness 2015'!C455, 'Country and Variable Crosswalk'!O:O, 0))</f>
        <v>Water Shortages</v>
      </c>
      <c r="E455">
        <f>IF(AS455=TRUE, 1, 0)</f>
        <v>0</v>
      </c>
      <c r="F455">
        <f>IF(AT455=TRUE, 1, 0)</f>
        <v>1</v>
      </c>
      <c r="G455">
        <f>IF(AU455=TRUE, 1, 0)</f>
        <v>0</v>
      </c>
      <c r="H455">
        <f>IF(AV455=TRUE, 1, 0)</f>
        <v>0</v>
      </c>
      <c r="I455">
        <f>IF(AW455=TRUE, 1, 0)</f>
        <v>0</v>
      </c>
      <c r="J455">
        <f>IF(AX455=TRUE, 1, 0)</f>
        <v>1</v>
      </c>
      <c r="K455">
        <f>IF(AY455=TRUE, 1, 0)</f>
        <v>0</v>
      </c>
      <c r="L455">
        <f>IF(AZ455=TRUE, 1, 0)</f>
        <v>0</v>
      </c>
      <c r="M455">
        <f>IF(BA455=TRUE, 1, 0)</f>
        <v>1</v>
      </c>
      <c r="N455">
        <f>IF(BB455=TRUE, 1, 0)</f>
        <v>0</v>
      </c>
      <c r="O455">
        <f>IF(BC455=TRUE, 1, 0)</f>
        <v>0</v>
      </c>
      <c r="P455">
        <f>IF(BD455=TRUE, 1, 0)</f>
        <v>1</v>
      </c>
      <c r="Q455">
        <v>10.085500509032141</v>
      </c>
      <c r="R455">
        <v>0.75789893740353176</v>
      </c>
      <c r="S455">
        <v>22.670171495896771</v>
      </c>
      <c r="T455">
        <v>0.97405957315543812</v>
      </c>
      <c r="U455">
        <v>30.047678951117579</v>
      </c>
      <c r="V455">
        <v>0.93649937822732299</v>
      </c>
      <c r="W455">
        <v>37.196649043953506</v>
      </c>
      <c r="X455">
        <v>1.0926920341921533</v>
      </c>
      <c r="Y455">
        <v>6.5974953148936839</v>
      </c>
      <c r="Z455">
        <v>0.98187292108907032</v>
      </c>
      <c r="AA455">
        <v>19.37659371368154</v>
      </c>
      <c r="AB455">
        <v>1.8973412856479532</v>
      </c>
      <c r="AC455">
        <v>32.349895404002119</v>
      </c>
      <c r="AD455">
        <v>2.5078348179552434</v>
      </c>
      <c r="AE455">
        <v>41.676015567422652</v>
      </c>
      <c r="AF455">
        <v>2.4219296670772859</v>
      </c>
      <c r="AG455">
        <v>-3.4880051941384567</v>
      </c>
      <c r="AH455">
        <v>1.2546358919612401</v>
      </c>
      <c r="AI455">
        <v>5.4343235026368276E-3</v>
      </c>
      <c r="AJ455">
        <v>-3.2935777822152303</v>
      </c>
      <c r="AK455">
        <v>2.2635957566787321</v>
      </c>
      <c r="AL455">
        <v>0.14566364102105572</v>
      </c>
      <c r="AM455">
        <v>2.3022164528845401</v>
      </c>
      <c r="AN455">
        <v>2.7680025471128444</v>
      </c>
      <c r="AO455">
        <v>0.40556428100246072</v>
      </c>
      <c r="AP455">
        <v>4.479366523469146</v>
      </c>
      <c r="AQ455">
        <v>2.6637036831143277</v>
      </c>
      <c r="AR455">
        <v>9.2640427479396797E-2</v>
      </c>
      <c r="AS455" t="b">
        <f>IF(ISBLANK(AI455),"N/A",AND(IF(AG455&gt;0,TRUE,FALSE),IF(AI455&lt;0.05,TRUE,FALSE)))</f>
        <v>0</v>
      </c>
      <c r="AT455" t="b">
        <f>IF(ISBLANK(AI455),"N/A",AND(IF(AG455&lt;0,TRUE,FALSE),IF(AI455&lt;0.05,TRUE,FALSE)))</f>
        <v>1</v>
      </c>
      <c r="AU455" t="b">
        <f>IF(ISBLANK(AI455),"N/A",AI455&gt;0.05)</f>
        <v>0</v>
      </c>
      <c r="AV455" t="b">
        <f>IF(ISBLANK(AL455),"N/A",AND(IF(AJ455&gt;0,TRUE,FALSE),IF(AL455&lt;0.05,TRUE,FALSE)))</f>
        <v>0</v>
      </c>
      <c r="AW455" t="b">
        <f>IF(ISBLANK(AL455),"N/A",AND(IF(AJ455&lt;0,TRUE,FALSE),IF(AL455&lt;0.05,TRUE,FALSE)))</f>
        <v>0</v>
      </c>
      <c r="AX455" t="b">
        <f>IF(ISBLANK(AL455),"N/A",AL455&gt;0.05)</f>
        <v>1</v>
      </c>
      <c r="AY455" t="b">
        <f>IF(ISBLANK(AO455),"N/A",AND(IF(AM455&gt;0,TRUE,FALSE),IF(AO455&lt;0.05,TRUE,FALSE)))</f>
        <v>0</v>
      </c>
      <c r="AZ455" t="b">
        <f>IF(ISBLANK(AO455),"N/A",AND(IF(AM455&lt;0,TRUE,FALSE),IF(AO455&lt;0.05,TRUE,FALSE)))</f>
        <v>0</v>
      </c>
      <c r="BA455" t="b">
        <f>IF(ISBLANK(AO455),"N/A",AO455&gt;0.05)</f>
        <v>1</v>
      </c>
      <c r="BB455" t="b">
        <f>IF(ISBLANK(AR455),"N/A",AND(IF(AP455&gt;0,TRUE,FALSE),IF(AR455&lt;0.05,TRUE,FALSE)))</f>
        <v>0</v>
      </c>
      <c r="BC455" t="b">
        <f>IF(ISBLANK(AR455),"N/A",AND(IF(AP455&lt;0,TRUE,FALSE),IF(AR455&lt;0.05,TRUE,FALSE)))</f>
        <v>0</v>
      </c>
      <c r="BD455" t="b">
        <f>IF(ISBLANK(AR455),"N/A",AR455&gt;0.05)</f>
        <v>1</v>
      </c>
    </row>
    <row r="456" spans="1:56" x14ac:dyDescent="0.25">
      <c r="A456" t="str">
        <f>INDEX('Country and Variable Crosswalk'!B:B, MATCH('Urban Science Awareness 2015'!B456, 'Country and Variable Crosswalk'!A:A, 0))</f>
        <v>EST</v>
      </c>
      <c r="B456" s="1">
        <v>233</v>
      </c>
      <c r="C456" t="s">
        <v>290</v>
      </c>
      <c r="D456" t="str">
        <f>INDEX('Country and Variable Crosswalk'!P:P, MATCH('Urban Science Awareness 2015'!C456, 'Country and Variable Crosswalk'!O:O, 0))</f>
        <v>Water Shortages</v>
      </c>
      <c r="E456">
        <f>IF(AS456=TRUE, 1, 0)</f>
        <v>0</v>
      </c>
      <c r="F456">
        <f>IF(AT456=TRUE, 1, 0)</f>
        <v>0</v>
      </c>
      <c r="G456">
        <f>IF(AU456=TRUE, 1, 0)</f>
        <v>1</v>
      </c>
      <c r="H456">
        <f>IF(AV456=TRUE, 1, 0)</f>
        <v>0</v>
      </c>
      <c r="I456">
        <f>IF(AW456=TRUE, 1, 0)</f>
        <v>1</v>
      </c>
      <c r="J456">
        <f>IF(AX456=TRUE, 1, 0)</f>
        <v>0</v>
      </c>
      <c r="K456">
        <f>IF(AY456=TRUE, 1, 0)</f>
        <v>0</v>
      </c>
      <c r="L456">
        <f>IF(AZ456=TRUE, 1, 0)</f>
        <v>0</v>
      </c>
      <c r="M456">
        <f>IF(BA456=TRUE, 1, 0)</f>
        <v>1</v>
      </c>
      <c r="N456">
        <f>IF(BB456=TRUE, 1, 0)</f>
        <v>1</v>
      </c>
      <c r="O456">
        <f>IF(BC456=TRUE, 1, 0)</f>
        <v>0</v>
      </c>
      <c r="P456">
        <f>IF(BD456=TRUE, 1, 0)</f>
        <v>0</v>
      </c>
      <c r="Q456">
        <v>3.4566816189258169</v>
      </c>
      <c r="R456">
        <v>0.39660326195873463</v>
      </c>
      <c r="S456">
        <v>15.01548286834803</v>
      </c>
      <c r="T456">
        <v>0.67190500234053929</v>
      </c>
      <c r="U456">
        <v>47.390743037824748</v>
      </c>
      <c r="V456">
        <v>1.0219322208669581</v>
      </c>
      <c r="W456">
        <v>34.137092474901408</v>
      </c>
      <c r="X456">
        <v>0.96666584326852323</v>
      </c>
      <c r="Y456">
        <v>3.2266951928675471</v>
      </c>
      <c r="Z456">
        <v>0.53244178384211827</v>
      </c>
      <c r="AA456">
        <v>12.574587242536561</v>
      </c>
      <c r="AB456">
        <v>0.89809961348820622</v>
      </c>
      <c r="AC456">
        <v>46.843054360453422</v>
      </c>
      <c r="AD456">
        <v>1.4338984635401755</v>
      </c>
      <c r="AE456">
        <v>37.355663204142488</v>
      </c>
      <c r="AF456">
        <v>1.2732766135615496</v>
      </c>
      <c r="AG456">
        <v>-0.2299864260582698</v>
      </c>
      <c r="AH456">
        <v>0.68546950409770435</v>
      </c>
      <c r="AI456">
        <v>0.73723539318967157</v>
      </c>
      <c r="AJ456">
        <v>-2.4408956258114696</v>
      </c>
      <c r="AK456">
        <v>1.0964066420520053</v>
      </c>
      <c r="AL456">
        <v>2.5996198704851151E-2</v>
      </c>
      <c r="AM456">
        <v>-0.54768867737132609</v>
      </c>
      <c r="AN456">
        <v>1.8064104048615484</v>
      </c>
      <c r="AO456">
        <v>0.76174375884052403</v>
      </c>
      <c r="AP456">
        <v>3.2185707292410797</v>
      </c>
      <c r="AQ456">
        <v>1.4921199601355399</v>
      </c>
      <c r="AR456">
        <v>3.1002115037188964E-2</v>
      </c>
      <c r="AS456" t="b">
        <f>IF(ISBLANK(AI456),"N/A",AND(IF(AG456&gt;0,TRUE,FALSE),IF(AI456&lt;0.05,TRUE,FALSE)))</f>
        <v>0</v>
      </c>
      <c r="AT456" t="b">
        <f>IF(ISBLANK(AI456),"N/A",AND(IF(AG456&lt;0,TRUE,FALSE),IF(AI456&lt;0.05,TRUE,FALSE)))</f>
        <v>0</v>
      </c>
      <c r="AU456" t="b">
        <f>IF(ISBLANK(AI456),"N/A",AI456&gt;0.05)</f>
        <v>1</v>
      </c>
      <c r="AV456" t="b">
        <f>IF(ISBLANK(AL456),"N/A",AND(IF(AJ456&gt;0,TRUE,FALSE),IF(AL456&lt;0.05,TRUE,FALSE)))</f>
        <v>0</v>
      </c>
      <c r="AW456" t="b">
        <f>IF(ISBLANK(AL456),"N/A",AND(IF(AJ456&lt;0,TRUE,FALSE),IF(AL456&lt;0.05,TRUE,FALSE)))</f>
        <v>1</v>
      </c>
      <c r="AX456" t="b">
        <f>IF(ISBLANK(AL456),"N/A",AL456&gt;0.05)</f>
        <v>0</v>
      </c>
      <c r="AY456" t="b">
        <f>IF(ISBLANK(AO456),"N/A",AND(IF(AM456&gt;0,TRUE,FALSE),IF(AO456&lt;0.05,TRUE,FALSE)))</f>
        <v>0</v>
      </c>
      <c r="AZ456" t="b">
        <f>IF(ISBLANK(AO456),"N/A",AND(IF(AM456&lt;0,TRUE,FALSE),IF(AO456&lt;0.05,TRUE,FALSE)))</f>
        <v>0</v>
      </c>
      <c r="BA456" t="b">
        <f>IF(ISBLANK(AO456),"N/A",AO456&gt;0.05)</f>
        <v>1</v>
      </c>
      <c r="BB456" t="b">
        <f>IF(ISBLANK(AR456),"N/A",AND(IF(AP456&gt;0,TRUE,FALSE),IF(AR456&lt;0.05,TRUE,FALSE)))</f>
        <v>1</v>
      </c>
      <c r="BC456" t="b">
        <f>IF(ISBLANK(AR456),"N/A",AND(IF(AP456&lt;0,TRUE,FALSE),IF(AR456&lt;0.05,TRUE,FALSE)))</f>
        <v>0</v>
      </c>
      <c r="BD456" t="b">
        <f>IF(ISBLANK(AR456),"N/A",AR456&gt;0.05)</f>
        <v>0</v>
      </c>
    </row>
    <row r="457" spans="1:56" x14ac:dyDescent="0.25">
      <c r="A457" t="str">
        <f>INDEX('Country and Variable Crosswalk'!B:B, MATCH('Urban Science Awareness 2015'!B457, 'Country and Variable Crosswalk'!A:A, 0))</f>
        <v>FIN</v>
      </c>
      <c r="B457" s="1">
        <v>246</v>
      </c>
      <c r="C457" t="s">
        <v>290</v>
      </c>
      <c r="D457" t="str">
        <f>INDEX('Country and Variable Crosswalk'!P:P, MATCH('Urban Science Awareness 2015'!C457, 'Country and Variable Crosswalk'!O:O, 0))</f>
        <v>Water Shortages</v>
      </c>
      <c r="E457">
        <f>IF(AS457=TRUE, 1, 0)</f>
        <v>0</v>
      </c>
      <c r="F457">
        <f>IF(AT457=TRUE, 1, 0)</f>
        <v>0</v>
      </c>
      <c r="G457">
        <f>IF(AU457=TRUE, 1, 0)</f>
        <v>1</v>
      </c>
      <c r="H457">
        <f>IF(AV457=TRUE, 1, 0)</f>
        <v>0</v>
      </c>
      <c r="I457">
        <f>IF(AW457=TRUE, 1, 0)</f>
        <v>1</v>
      </c>
      <c r="J457">
        <f>IF(AX457=TRUE, 1, 0)</f>
        <v>0</v>
      </c>
      <c r="K457">
        <f>IF(AY457=TRUE, 1, 0)</f>
        <v>0</v>
      </c>
      <c r="L457">
        <f>IF(AZ457=TRUE, 1, 0)</f>
        <v>0</v>
      </c>
      <c r="M457">
        <f>IF(BA457=TRUE, 1, 0)</f>
        <v>1</v>
      </c>
      <c r="N457">
        <f>IF(BB457=TRUE, 1, 0)</f>
        <v>1</v>
      </c>
      <c r="O457">
        <f>IF(BC457=TRUE, 1, 0)</f>
        <v>0</v>
      </c>
      <c r="P457">
        <f>IF(BD457=TRUE, 1, 0)</f>
        <v>0</v>
      </c>
      <c r="Q457">
        <v>6.3590480651115424</v>
      </c>
      <c r="R457">
        <v>0.43683556535211804</v>
      </c>
      <c r="S457">
        <v>24.74427175718786</v>
      </c>
      <c r="T457">
        <v>0.78752354268269587</v>
      </c>
      <c r="U457">
        <v>49.154505378259159</v>
      </c>
      <c r="V457">
        <v>0.84958597010988912</v>
      </c>
      <c r="W457">
        <v>19.74217479944144</v>
      </c>
      <c r="X457">
        <v>0.71598335074396025</v>
      </c>
      <c r="Y457">
        <v>4.809116424290349</v>
      </c>
      <c r="Z457">
        <v>0.7679938106068035</v>
      </c>
      <c r="AA457">
        <v>19.274919400445469</v>
      </c>
      <c r="AB457">
        <v>1.1409682617412011</v>
      </c>
      <c r="AC457">
        <v>51.877477688566472</v>
      </c>
      <c r="AD457">
        <v>1.1516031029093525</v>
      </c>
      <c r="AE457">
        <v>24.038486486697721</v>
      </c>
      <c r="AF457">
        <v>1.2720994677428563</v>
      </c>
      <c r="AG457">
        <v>-1.5499316408211934</v>
      </c>
      <c r="AH457">
        <v>0.90838262957095639</v>
      </c>
      <c r="AI457">
        <v>8.7960768778196405E-2</v>
      </c>
      <c r="AJ457">
        <v>-5.469352356742391</v>
      </c>
      <c r="AK457">
        <v>1.3319436378719514</v>
      </c>
      <c r="AL457">
        <v>4.0205744676900377E-5</v>
      </c>
      <c r="AM457">
        <v>2.7229723103073127</v>
      </c>
      <c r="AN457">
        <v>1.4530839789309284</v>
      </c>
      <c r="AO457">
        <v>6.0940581462127795E-2</v>
      </c>
      <c r="AP457">
        <v>4.2963116872562814</v>
      </c>
      <c r="AQ457">
        <v>1.4727422300340485</v>
      </c>
      <c r="AR457">
        <v>3.5316765370217362E-3</v>
      </c>
      <c r="AS457" t="b">
        <f>IF(ISBLANK(AI457),"N/A",AND(IF(AG457&gt;0,TRUE,FALSE),IF(AI457&lt;0.05,TRUE,FALSE)))</f>
        <v>0</v>
      </c>
      <c r="AT457" t="b">
        <f>IF(ISBLANK(AI457),"N/A",AND(IF(AG457&lt;0,TRUE,FALSE),IF(AI457&lt;0.05,TRUE,FALSE)))</f>
        <v>0</v>
      </c>
      <c r="AU457" t="b">
        <f>IF(ISBLANK(AI457),"N/A",AI457&gt;0.05)</f>
        <v>1</v>
      </c>
      <c r="AV457" t="b">
        <f>IF(ISBLANK(AL457),"N/A",AND(IF(AJ457&gt;0,TRUE,FALSE),IF(AL457&lt;0.05,TRUE,FALSE)))</f>
        <v>0</v>
      </c>
      <c r="AW457" t="b">
        <f>IF(ISBLANK(AL457),"N/A",AND(IF(AJ457&lt;0,TRUE,FALSE),IF(AL457&lt;0.05,TRUE,FALSE)))</f>
        <v>1</v>
      </c>
      <c r="AX457" t="b">
        <f>IF(ISBLANK(AL457),"N/A",AL457&gt;0.05)</f>
        <v>0</v>
      </c>
      <c r="AY457" t="b">
        <f>IF(ISBLANK(AO457),"N/A",AND(IF(AM457&gt;0,TRUE,FALSE),IF(AO457&lt;0.05,TRUE,FALSE)))</f>
        <v>0</v>
      </c>
      <c r="AZ457" t="b">
        <f>IF(ISBLANK(AO457),"N/A",AND(IF(AM457&lt;0,TRUE,FALSE),IF(AO457&lt;0.05,TRUE,FALSE)))</f>
        <v>0</v>
      </c>
      <c r="BA457" t="b">
        <f>IF(ISBLANK(AO457),"N/A",AO457&gt;0.05)</f>
        <v>1</v>
      </c>
      <c r="BB457" t="b">
        <f>IF(ISBLANK(AR457),"N/A",AND(IF(AP457&gt;0,TRUE,FALSE),IF(AR457&lt;0.05,TRUE,FALSE)))</f>
        <v>1</v>
      </c>
      <c r="BC457" t="b">
        <f>IF(ISBLANK(AR457),"N/A",AND(IF(AP457&lt;0,TRUE,FALSE),IF(AR457&lt;0.05,TRUE,FALSE)))</f>
        <v>0</v>
      </c>
      <c r="BD457" t="b">
        <f>IF(ISBLANK(AR457),"N/A",AR457&gt;0.05)</f>
        <v>0</v>
      </c>
    </row>
    <row r="458" spans="1:56" x14ac:dyDescent="0.25">
      <c r="A458" t="str">
        <f>INDEX('Country and Variable Crosswalk'!B:B, MATCH('Urban Science Awareness 2015'!B458, 'Country and Variable Crosswalk'!A:A, 0))</f>
        <v>FRA</v>
      </c>
      <c r="B458" s="1">
        <v>250</v>
      </c>
      <c r="C458" t="s">
        <v>290</v>
      </c>
      <c r="D458" t="str">
        <f>INDEX('Country and Variable Crosswalk'!P:P, MATCH('Urban Science Awareness 2015'!C458, 'Country and Variable Crosswalk'!O:O, 0))</f>
        <v>Water Shortages</v>
      </c>
      <c r="E458">
        <f>IF(AS458=TRUE, 1, 0)</f>
        <v>0</v>
      </c>
      <c r="F458">
        <f>IF(AT458=TRUE, 1, 0)</f>
        <v>0</v>
      </c>
      <c r="G458">
        <f>IF(AU458=TRUE, 1, 0)</f>
        <v>1</v>
      </c>
      <c r="H458">
        <f>IF(AV458=TRUE, 1, 0)</f>
        <v>0</v>
      </c>
      <c r="I458">
        <f>IF(AW458=TRUE, 1, 0)</f>
        <v>1</v>
      </c>
      <c r="J458">
        <f>IF(AX458=TRUE, 1, 0)</f>
        <v>0</v>
      </c>
      <c r="K458">
        <f>IF(AY458=TRUE, 1, 0)</f>
        <v>0</v>
      </c>
      <c r="L458">
        <f>IF(AZ458=TRUE, 1, 0)</f>
        <v>0</v>
      </c>
      <c r="M458">
        <f>IF(BA458=TRUE, 1, 0)</f>
        <v>1</v>
      </c>
      <c r="N458">
        <f>IF(BB458=TRUE, 1, 0)</f>
        <v>0</v>
      </c>
      <c r="O458">
        <f>IF(BC458=TRUE, 1, 0)</f>
        <v>0</v>
      </c>
      <c r="P458">
        <f>IF(BD458=TRUE, 1, 0)</f>
        <v>1</v>
      </c>
      <c r="Q458">
        <v>12.188182782443279</v>
      </c>
      <c r="R458">
        <v>0.74262959947957141</v>
      </c>
      <c r="S458">
        <v>30.986904600892</v>
      </c>
      <c r="T458">
        <v>0.90281556962149934</v>
      </c>
      <c r="U458">
        <v>38.548892545555923</v>
      </c>
      <c r="V458">
        <v>0.94106956050815216</v>
      </c>
      <c r="W458">
        <v>18.276020071108789</v>
      </c>
      <c r="X458">
        <v>0.78089878706254356</v>
      </c>
      <c r="Y458">
        <v>11.556631094568511</v>
      </c>
      <c r="Z458">
        <v>1.4399787836573736</v>
      </c>
      <c r="AA458">
        <v>26.918432513393991</v>
      </c>
      <c r="AB458">
        <v>1.3623449487253836</v>
      </c>
      <c r="AC458">
        <v>40.305125811485432</v>
      </c>
      <c r="AD458">
        <v>1.6138532103805987</v>
      </c>
      <c r="AE458">
        <v>21.219810580552071</v>
      </c>
      <c r="AF458">
        <v>1.3328800221429773</v>
      </c>
      <c r="AG458">
        <v>-0.63155168787476867</v>
      </c>
      <c r="AH458">
        <v>1.7688371582302278</v>
      </c>
      <c r="AI458">
        <v>0.72105929240601463</v>
      </c>
      <c r="AJ458">
        <v>-4.0684720874980087</v>
      </c>
      <c r="AK458">
        <v>1.6721604973338537</v>
      </c>
      <c r="AL458">
        <v>1.4971689442415309E-2</v>
      </c>
      <c r="AM458">
        <v>1.7562332659295095</v>
      </c>
      <c r="AN458">
        <v>1.8760846016133508</v>
      </c>
      <c r="AO458">
        <v>0.34921334163795986</v>
      </c>
      <c r="AP458">
        <v>2.9437905094432821</v>
      </c>
      <c r="AQ458">
        <v>1.5668088735533463</v>
      </c>
      <c r="AR458">
        <v>6.0265704885735114E-2</v>
      </c>
      <c r="AS458" t="b">
        <f>IF(ISBLANK(AI458),"N/A",AND(IF(AG458&gt;0,TRUE,FALSE),IF(AI458&lt;0.05,TRUE,FALSE)))</f>
        <v>0</v>
      </c>
      <c r="AT458" t="b">
        <f>IF(ISBLANK(AI458),"N/A",AND(IF(AG458&lt;0,TRUE,FALSE),IF(AI458&lt;0.05,TRUE,FALSE)))</f>
        <v>0</v>
      </c>
      <c r="AU458" t="b">
        <f>IF(ISBLANK(AI458),"N/A",AI458&gt;0.05)</f>
        <v>1</v>
      </c>
      <c r="AV458" t="b">
        <f>IF(ISBLANK(AL458),"N/A",AND(IF(AJ458&gt;0,TRUE,FALSE),IF(AL458&lt;0.05,TRUE,FALSE)))</f>
        <v>0</v>
      </c>
      <c r="AW458" t="b">
        <f>IF(ISBLANK(AL458),"N/A",AND(IF(AJ458&lt;0,TRUE,FALSE),IF(AL458&lt;0.05,TRUE,FALSE)))</f>
        <v>1</v>
      </c>
      <c r="AX458" t="b">
        <f>IF(ISBLANK(AL458),"N/A",AL458&gt;0.05)</f>
        <v>0</v>
      </c>
      <c r="AY458" t="b">
        <f>IF(ISBLANK(AO458),"N/A",AND(IF(AM458&gt;0,TRUE,FALSE),IF(AO458&lt;0.05,TRUE,FALSE)))</f>
        <v>0</v>
      </c>
      <c r="AZ458" t="b">
        <f>IF(ISBLANK(AO458),"N/A",AND(IF(AM458&lt;0,TRUE,FALSE),IF(AO458&lt;0.05,TRUE,FALSE)))</f>
        <v>0</v>
      </c>
      <c r="BA458" t="b">
        <f>IF(ISBLANK(AO458),"N/A",AO458&gt;0.05)</f>
        <v>1</v>
      </c>
      <c r="BB458" t="b">
        <f>IF(ISBLANK(AR458),"N/A",AND(IF(AP458&gt;0,TRUE,FALSE),IF(AR458&lt;0.05,TRUE,FALSE)))</f>
        <v>0</v>
      </c>
      <c r="BC458" t="b">
        <f>IF(ISBLANK(AR458),"N/A",AND(IF(AP458&lt;0,TRUE,FALSE),IF(AR458&lt;0.05,TRUE,FALSE)))</f>
        <v>0</v>
      </c>
      <c r="BD458" t="b">
        <f>IF(ISBLANK(AR458),"N/A",AR458&gt;0.05)</f>
        <v>1</v>
      </c>
    </row>
    <row r="459" spans="1:56" x14ac:dyDescent="0.25">
      <c r="A459" t="str">
        <f>INDEX('Country and Variable Crosswalk'!B:B, MATCH('Urban Science Awareness 2015'!B459, 'Country and Variable Crosswalk'!A:A, 0))</f>
        <v>GEO</v>
      </c>
      <c r="B459" s="1">
        <v>268</v>
      </c>
      <c r="C459" t="s">
        <v>290</v>
      </c>
      <c r="D459" t="str">
        <f>INDEX('Country and Variable Crosswalk'!P:P, MATCH('Urban Science Awareness 2015'!C459, 'Country and Variable Crosswalk'!O:O, 0))</f>
        <v>Water Shortages</v>
      </c>
      <c r="E459">
        <f>IF(AS459=TRUE, 1, 0)</f>
        <v>0</v>
      </c>
      <c r="F459">
        <f>IF(AT459=TRUE, 1, 0)</f>
        <v>0</v>
      </c>
      <c r="G459">
        <f>IF(AU459=TRUE, 1, 0)</f>
        <v>1</v>
      </c>
      <c r="H459">
        <f>IF(AV459=TRUE, 1, 0)</f>
        <v>0</v>
      </c>
      <c r="I459">
        <f>IF(AW459=TRUE, 1, 0)</f>
        <v>0</v>
      </c>
      <c r="J459">
        <f>IF(AX459=TRUE, 1, 0)</f>
        <v>1</v>
      </c>
      <c r="K459">
        <f>IF(AY459=TRUE, 1, 0)</f>
        <v>0</v>
      </c>
      <c r="L459">
        <f>IF(AZ459=TRUE, 1, 0)</f>
        <v>0</v>
      </c>
      <c r="M459">
        <f>IF(BA459=TRUE, 1, 0)</f>
        <v>1</v>
      </c>
      <c r="N459">
        <f>IF(BB459=TRUE, 1, 0)</f>
        <v>1</v>
      </c>
      <c r="O459">
        <f>IF(BC459=TRUE, 1, 0)</f>
        <v>0</v>
      </c>
      <c r="P459">
        <f>IF(BD459=TRUE, 1, 0)</f>
        <v>0</v>
      </c>
      <c r="Q459">
        <v>7.4585827008088037</v>
      </c>
      <c r="R459">
        <v>0.4254276265949623</v>
      </c>
      <c r="S459">
        <v>19.851836723496209</v>
      </c>
      <c r="T459">
        <v>0.85768115593986594</v>
      </c>
      <c r="U459">
        <v>40.950771417175503</v>
      </c>
      <c r="V459">
        <v>0.98134591254805337</v>
      </c>
      <c r="W459">
        <v>31.738809158519491</v>
      </c>
      <c r="X459">
        <v>1.0147519259248667</v>
      </c>
      <c r="Y459">
        <v>6.0171605161106667</v>
      </c>
      <c r="Z459">
        <v>0.57014909312482054</v>
      </c>
      <c r="AA459">
        <v>18.171348341711958</v>
      </c>
      <c r="AB459">
        <v>1.0311242729374659</v>
      </c>
      <c r="AC459">
        <v>39.759314797565402</v>
      </c>
      <c r="AD459">
        <v>1.0615278943617419</v>
      </c>
      <c r="AE459">
        <v>36.052176344611972</v>
      </c>
      <c r="AF459">
        <v>1.1950806160236551</v>
      </c>
      <c r="AG459">
        <v>-1.441422184698137</v>
      </c>
      <c r="AH459">
        <v>0.76795179351026499</v>
      </c>
      <c r="AI459">
        <v>6.0522258023922665E-2</v>
      </c>
      <c r="AJ459">
        <v>-1.6804883817842509</v>
      </c>
      <c r="AK459">
        <v>1.3725574646960266</v>
      </c>
      <c r="AL459">
        <v>0.22082086819607849</v>
      </c>
      <c r="AM459">
        <v>-1.1914566196101006</v>
      </c>
      <c r="AN459">
        <v>1.5162160569583414</v>
      </c>
      <c r="AO459">
        <v>0.43197924005160504</v>
      </c>
      <c r="AP459">
        <v>4.3133671860924814</v>
      </c>
      <c r="AQ459">
        <v>1.5977965963111604</v>
      </c>
      <c r="AR459">
        <v>6.9428700394186405E-3</v>
      </c>
      <c r="AS459" t="b">
        <f>IF(ISBLANK(AI459),"N/A",AND(IF(AG459&gt;0,TRUE,FALSE),IF(AI459&lt;0.05,TRUE,FALSE)))</f>
        <v>0</v>
      </c>
      <c r="AT459" t="b">
        <f>IF(ISBLANK(AI459),"N/A",AND(IF(AG459&lt;0,TRUE,FALSE),IF(AI459&lt;0.05,TRUE,FALSE)))</f>
        <v>0</v>
      </c>
      <c r="AU459" t="b">
        <f>IF(ISBLANK(AI459),"N/A",AI459&gt;0.05)</f>
        <v>1</v>
      </c>
      <c r="AV459" t="b">
        <f>IF(ISBLANK(AL459),"N/A",AND(IF(AJ459&gt;0,TRUE,FALSE),IF(AL459&lt;0.05,TRUE,FALSE)))</f>
        <v>0</v>
      </c>
      <c r="AW459" t="b">
        <f>IF(ISBLANK(AL459),"N/A",AND(IF(AJ459&lt;0,TRUE,FALSE),IF(AL459&lt;0.05,TRUE,FALSE)))</f>
        <v>0</v>
      </c>
      <c r="AX459" t="b">
        <f>IF(ISBLANK(AL459),"N/A",AL459&gt;0.05)</f>
        <v>1</v>
      </c>
      <c r="AY459" t="b">
        <f>IF(ISBLANK(AO459),"N/A",AND(IF(AM459&gt;0,TRUE,FALSE),IF(AO459&lt;0.05,TRUE,FALSE)))</f>
        <v>0</v>
      </c>
      <c r="AZ459" t="b">
        <f>IF(ISBLANK(AO459),"N/A",AND(IF(AM459&lt;0,TRUE,FALSE),IF(AO459&lt;0.05,TRUE,FALSE)))</f>
        <v>0</v>
      </c>
      <c r="BA459" t="b">
        <f>IF(ISBLANK(AO459),"N/A",AO459&gt;0.05)</f>
        <v>1</v>
      </c>
      <c r="BB459" t="b">
        <f>IF(ISBLANK(AR459),"N/A",AND(IF(AP459&gt;0,TRUE,FALSE),IF(AR459&lt;0.05,TRUE,FALSE)))</f>
        <v>1</v>
      </c>
      <c r="BC459" t="b">
        <f>IF(ISBLANK(AR459),"N/A",AND(IF(AP459&lt;0,TRUE,FALSE),IF(AR459&lt;0.05,TRUE,FALSE)))</f>
        <v>0</v>
      </c>
      <c r="BD459" t="b">
        <f>IF(ISBLANK(AR459),"N/A",AR459&gt;0.05)</f>
        <v>0</v>
      </c>
    </row>
    <row r="460" spans="1:56" x14ac:dyDescent="0.25">
      <c r="A460" t="str">
        <f>INDEX('Country and Variable Crosswalk'!B:B, MATCH('Urban Science Awareness 2015'!B460, 'Country and Variable Crosswalk'!A:A, 0))</f>
        <v>DEU</v>
      </c>
      <c r="B460" s="1">
        <v>276</v>
      </c>
      <c r="C460" t="s">
        <v>290</v>
      </c>
      <c r="D460" t="str">
        <f>INDEX('Country and Variable Crosswalk'!P:P, MATCH('Urban Science Awareness 2015'!C460, 'Country and Variable Crosswalk'!O:O, 0))</f>
        <v>Water Shortages</v>
      </c>
      <c r="E460">
        <f>IF(AS460=TRUE, 1, 0)</f>
        <v>0</v>
      </c>
      <c r="F460">
        <f>IF(AT460=TRUE, 1, 0)</f>
        <v>0</v>
      </c>
      <c r="G460">
        <f>IF(AU460=TRUE, 1, 0)</f>
        <v>1</v>
      </c>
      <c r="H460">
        <f>IF(AV460=TRUE, 1, 0)</f>
        <v>0</v>
      </c>
      <c r="I460">
        <f>IF(AW460=TRUE, 1, 0)</f>
        <v>0</v>
      </c>
      <c r="J460">
        <f>IF(AX460=TRUE, 1, 0)</f>
        <v>1</v>
      </c>
      <c r="K460">
        <f>IF(AY460=TRUE, 1, 0)</f>
        <v>0</v>
      </c>
      <c r="L460">
        <f>IF(AZ460=TRUE, 1, 0)</f>
        <v>1</v>
      </c>
      <c r="M460">
        <f>IF(BA460=TRUE, 1, 0)</f>
        <v>0</v>
      </c>
      <c r="N460">
        <f>IF(BB460=TRUE, 1, 0)</f>
        <v>0</v>
      </c>
      <c r="O460">
        <f>IF(BC460=TRUE, 1, 0)</f>
        <v>0</v>
      </c>
      <c r="P460">
        <f>IF(BD460=TRUE, 1, 0)</f>
        <v>1</v>
      </c>
      <c r="Q460">
        <v>6.9771311216758143</v>
      </c>
      <c r="R460">
        <v>0.59168812818151695</v>
      </c>
      <c r="S460">
        <v>24.582622463260101</v>
      </c>
      <c r="T460">
        <v>0.89051700514539833</v>
      </c>
      <c r="U460">
        <v>45.055133493630173</v>
      </c>
      <c r="V460">
        <v>1.0938687865605952</v>
      </c>
      <c r="W460">
        <v>23.385112921433912</v>
      </c>
      <c r="X460">
        <v>1.0900965811952732</v>
      </c>
      <c r="Y460">
        <v>8.4278027316846131</v>
      </c>
      <c r="Z460">
        <v>1.367479310451075</v>
      </c>
      <c r="AA460">
        <v>24.390974431333159</v>
      </c>
      <c r="AB460">
        <v>1.8248858898804861</v>
      </c>
      <c r="AC460">
        <v>40.445271322719542</v>
      </c>
      <c r="AD460">
        <v>1.9199114879830093</v>
      </c>
      <c r="AE460">
        <v>26.735951514262698</v>
      </c>
      <c r="AF460">
        <v>1.9869284454442435</v>
      </c>
      <c r="AG460">
        <v>1.4506716100087989</v>
      </c>
      <c r="AH460">
        <v>1.5546879553644666</v>
      </c>
      <c r="AI460">
        <v>0.35077090311678738</v>
      </c>
      <c r="AJ460">
        <v>-0.1916480319269418</v>
      </c>
      <c r="AK460">
        <v>2.0341300475023107</v>
      </c>
      <c r="AL460">
        <v>0.92493740513012013</v>
      </c>
      <c r="AM460">
        <v>-4.6098621709106311</v>
      </c>
      <c r="AN460">
        <v>2.1931449922843993</v>
      </c>
      <c r="AO460">
        <v>3.55584127608796E-2</v>
      </c>
      <c r="AP460">
        <v>3.3508385928287865</v>
      </c>
      <c r="AQ460">
        <v>2.4180949041040138</v>
      </c>
      <c r="AR460">
        <v>0.16582785552543122</v>
      </c>
      <c r="AS460" t="b">
        <f>IF(ISBLANK(AI460),"N/A",AND(IF(AG460&gt;0,TRUE,FALSE),IF(AI460&lt;0.05,TRUE,FALSE)))</f>
        <v>0</v>
      </c>
      <c r="AT460" t="b">
        <f>IF(ISBLANK(AI460),"N/A",AND(IF(AG460&lt;0,TRUE,FALSE),IF(AI460&lt;0.05,TRUE,FALSE)))</f>
        <v>0</v>
      </c>
      <c r="AU460" t="b">
        <f>IF(ISBLANK(AI460),"N/A",AI460&gt;0.05)</f>
        <v>1</v>
      </c>
      <c r="AV460" t="b">
        <f>IF(ISBLANK(AL460),"N/A",AND(IF(AJ460&gt;0,TRUE,FALSE),IF(AL460&lt;0.05,TRUE,FALSE)))</f>
        <v>0</v>
      </c>
      <c r="AW460" t="b">
        <f>IF(ISBLANK(AL460),"N/A",AND(IF(AJ460&lt;0,TRUE,FALSE),IF(AL460&lt;0.05,TRUE,FALSE)))</f>
        <v>0</v>
      </c>
      <c r="AX460" t="b">
        <f>IF(ISBLANK(AL460),"N/A",AL460&gt;0.05)</f>
        <v>1</v>
      </c>
      <c r="AY460" t="b">
        <f>IF(ISBLANK(AO460),"N/A",AND(IF(AM460&gt;0,TRUE,FALSE),IF(AO460&lt;0.05,TRUE,FALSE)))</f>
        <v>0</v>
      </c>
      <c r="AZ460" t="b">
        <f>IF(ISBLANK(AO460),"N/A",AND(IF(AM460&lt;0,TRUE,FALSE),IF(AO460&lt;0.05,TRUE,FALSE)))</f>
        <v>1</v>
      </c>
      <c r="BA460" t="b">
        <f>IF(ISBLANK(AO460),"N/A",AO460&gt;0.05)</f>
        <v>0</v>
      </c>
      <c r="BB460" t="b">
        <f>IF(ISBLANK(AR460),"N/A",AND(IF(AP460&gt;0,TRUE,FALSE),IF(AR460&lt;0.05,TRUE,FALSE)))</f>
        <v>0</v>
      </c>
      <c r="BC460" t="b">
        <f>IF(ISBLANK(AR460),"N/A",AND(IF(AP460&lt;0,TRUE,FALSE),IF(AR460&lt;0.05,TRUE,FALSE)))</f>
        <v>0</v>
      </c>
      <c r="BD460" t="b">
        <f>IF(ISBLANK(AR460),"N/A",AR460&gt;0.05)</f>
        <v>1</v>
      </c>
    </row>
    <row r="461" spans="1:56" x14ac:dyDescent="0.25">
      <c r="A461" t="str">
        <f>INDEX('Country and Variable Crosswalk'!B:B, MATCH('Urban Science Awareness 2015'!B461, 'Country and Variable Crosswalk'!A:A, 0))</f>
        <v>GRC</v>
      </c>
      <c r="B461" s="1">
        <v>300</v>
      </c>
      <c r="C461" t="s">
        <v>290</v>
      </c>
      <c r="D461" t="str">
        <f>INDEX('Country and Variable Crosswalk'!P:P, MATCH('Urban Science Awareness 2015'!C461, 'Country and Variable Crosswalk'!O:O, 0))</f>
        <v>Water Shortages</v>
      </c>
      <c r="E461">
        <f>IF(AS461=TRUE, 1, 0)</f>
        <v>0</v>
      </c>
      <c r="F461">
        <f>IF(AT461=TRUE, 1, 0)</f>
        <v>1</v>
      </c>
      <c r="G461">
        <f>IF(AU461=TRUE, 1, 0)</f>
        <v>0</v>
      </c>
      <c r="H461">
        <f>IF(AV461=TRUE, 1, 0)</f>
        <v>0</v>
      </c>
      <c r="I461">
        <f>IF(AW461=TRUE, 1, 0)</f>
        <v>0</v>
      </c>
      <c r="J461">
        <f>IF(AX461=TRUE, 1, 0)</f>
        <v>1</v>
      </c>
      <c r="K461">
        <f>IF(AY461=TRUE, 1, 0)</f>
        <v>0</v>
      </c>
      <c r="L461">
        <f>IF(AZ461=TRUE, 1, 0)</f>
        <v>0</v>
      </c>
      <c r="M461">
        <f>IF(BA461=TRUE, 1, 0)</f>
        <v>1</v>
      </c>
      <c r="N461">
        <f>IF(BB461=TRUE, 1, 0)</f>
        <v>0</v>
      </c>
      <c r="O461">
        <f>IF(BC461=TRUE, 1, 0)</f>
        <v>0</v>
      </c>
      <c r="P461">
        <f>IF(BD461=TRUE, 1, 0)</f>
        <v>1</v>
      </c>
      <c r="Q461">
        <v>5.2514399323669148</v>
      </c>
      <c r="R461">
        <v>0.60899406696708569</v>
      </c>
      <c r="S461">
        <v>12.95996185883042</v>
      </c>
      <c r="T461">
        <v>0.81901737818614662</v>
      </c>
      <c r="U461">
        <v>35.369901362256542</v>
      </c>
      <c r="V461">
        <v>0.93043862305275604</v>
      </c>
      <c r="W461">
        <v>46.418696846546133</v>
      </c>
      <c r="X461">
        <v>1.1052657518897095</v>
      </c>
      <c r="Y461">
        <v>3.4702222060146211</v>
      </c>
      <c r="Z461">
        <v>0.50453973226432702</v>
      </c>
      <c r="AA461">
        <v>10.951809330611891</v>
      </c>
      <c r="AB461">
        <v>0.79404619659605624</v>
      </c>
      <c r="AC461">
        <v>36.246586261503758</v>
      </c>
      <c r="AD461">
        <v>1.149500001102892</v>
      </c>
      <c r="AE461">
        <v>49.331382201869737</v>
      </c>
      <c r="AF461">
        <v>1.1609946362014238</v>
      </c>
      <c r="AG461">
        <v>-1.7812177263522937</v>
      </c>
      <c r="AH461">
        <v>0.73838146952328587</v>
      </c>
      <c r="AI461">
        <v>1.5851047852246589E-2</v>
      </c>
      <c r="AJ461">
        <v>-2.0081525282185293</v>
      </c>
      <c r="AK461">
        <v>1.1681394607388853</v>
      </c>
      <c r="AL461">
        <v>8.5595544330715576E-2</v>
      </c>
      <c r="AM461">
        <v>0.87668489924721626</v>
      </c>
      <c r="AN461">
        <v>1.441154458539214</v>
      </c>
      <c r="AO461">
        <v>0.54297442182705458</v>
      </c>
      <c r="AP461">
        <v>2.9126853553236032</v>
      </c>
      <c r="AQ461">
        <v>1.6055828682296611</v>
      </c>
      <c r="AR461">
        <v>6.9662573738386108E-2</v>
      </c>
      <c r="AS461" t="b">
        <f>IF(ISBLANK(AI461),"N/A",AND(IF(AG461&gt;0,TRUE,FALSE),IF(AI461&lt;0.05,TRUE,FALSE)))</f>
        <v>0</v>
      </c>
      <c r="AT461" t="b">
        <f>IF(ISBLANK(AI461),"N/A",AND(IF(AG461&lt;0,TRUE,FALSE),IF(AI461&lt;0.05,TRUE,FALSE)))</f>
        <v>1</v>
      </c>
      <c r="AU461" t="b">
        <f>IF(ISBLANK(AI461),"N/A",AI461&gt;0.05)</f>
        <v>0</v>
      </c>
      <c r="AV461" t="b">
        <f>IF(ISBLANK(AL461),"N/A",AND(IF(AJ461&gt;0,TRUE,FALSE),IF(AL461&lt;0.05,TRUE,FALSE)))</f>
        <v>0</v>
      </c>
      <c r="AW461" t="b">
        <f>IF(ISBLANK(AL461),"N/A",AND(IF(AJ461&lt;0,TRUE,FALSE),IF(AL461&lt;0.05,TRUE,FALSE)))</f>
        <v>0</v>
      </c>
      <c r="AX461" t="b">
        <f>IF(ISBLANK(AL461),"N/A",AL461&gt;0.05)</f>
        <v>1</v>
      </c>
      <c r="AY461" t="b">
        <f>IF(ISBLANK(AO461),"N/A",AND(IF(AM461&gt;0,TRUE,FALSE),IF(AO461&lt;0.05,TRUE,FALSE)))</f>
        <v>0</v>
      </c>
      <c r="AZ461" t="b">
        <f>IF(ISBLANK(AO461),"N/A",AND(IF(AM461&lt;0,TRUE,FALSE),IF(AO461&lt;0.05,TRUE,FALSE)))</f>
        <v>0</v>
      </c>
      <c r="BA461" t="b">
        <f>IF(ISBLANK(AO461),"N/A",AO461&gt;0.05)</f>
        <v>1</v>
      </c>
      <c r="BB461" t="b">
        <f>IF(ISBLANK(AR461),"N/A",AND(IF(AP461&gt;0,TRUE,FALSE),IF(AR461&lt;0.05,TRUE,FALSE)))</f>
        <v>0</v>
      </c>
      <c r="BC461" t="b">
        <f>IF(ISBLANK(AR461),"N/A",AND(IF(AP461&lt;0,TRUE,FALSE),IF(AR461&lt;0.05,TRUE,FALSE)))</f>
        <v>0</v>
      </c>
      <c r="BD461" t="b">
        <f>IF(ISBLANK(AR461),"N/A",AR461&gt;0.05)</f>
        <v>1</v>
      </c>
    </row>
    <row r="462" spans="1:56" x14ac:dyDescent="0.25">
      <c r="A462" t="str">
        <f>INDEX('Country and Variable Crosswalk'!B:B, MATCH('Urban Science Awareness 2015'!B462, 'Country and Variable Crosswalk'!A:A, 0))</f>
        <v>HKG</v>
      </c>
      <c r="B462" s="1">
        <v>344</v>
      </c>
      <c r="C462" t="s">
        <v>290</v>
      </c>
      <c r="D462" t="str">
        <f>INDEX('Country and Variable Crosswalk'!P:P, MATCH('Urban Science Awareness 2015'!C462, 'Country and Variable Crosswalk'!O:O, 0))</f>
        <v>Water Shortages</v>
      </c>
      <c r="E462">
        <f>IF(AS462=TRUE, 1, 0)</f>
        <v>0</v>
      </c>
      <c r="F462">
        <f>IF(AT462=TRUE, 1, 0)</f>
        <v>0</v>
      </c>
      <c r="G462">
        <f>IF(AU462=TRUE, 1, 0)</f>
        <v>0</v>
      </c>
      <c r="H462">
        <f>IF(AV462=TRUE, 1, 0)</f>
        <v>0</v>
      </c>
      <c r="I462">
        <f>IF(AW462=TRUE, 1, 0)</f>
        <v>0</v>
      </c>
      <c r="J462">
        <f>IF(AX462=TRUE, 1, 0)</f>
        <v>0</v>
      </c>
      <c r="K462">
        <f>IF(AY462=TRUE, 1, 0)</f>
        <v>0</v>
      </c>
      <c r="L462">
        <f>IF(AZ462=TRUE, 1, 0)</f>
        <v>0</v>
      </c>
      <c r="M462">
        <f>IF(BA462=TRUE, 1, 0)</f>
        <v>0</v>
      </c>
      <c r="N462">
        <f>IF(BB462=TRUE, 1, 0)</f>
        <v>0</v>
      </c>
      <c r="O462">
        <f>IF(BC462=TRUE, 1, 0)</f>
        <v>0</v>
      </c>
      <c r="P462">
        <f>IF(BD462=TRUE, 1, 0)</f>
        <v>0</v>
      </c>
      <c r="Q462">
        <v>0</v>
      </c>
      <c r="S462">
        <v>0</v>
      </c>
      <c r="U462">
        <v>0</v>
      </c>
      <c r="W462">
        <v>0</v>
      </c>
      <c r="Y462">
        <v>3.31327503109928</v>
      </c>
      <c r="Z462">
        <v>0.24976621794325743</v>
      </c>
      <c r="AA462">
        <v>16.761856252490858</v>
      </c>
      <c r="AB462">
        <v>0.64096136757775124</v>
      </c>
      <c r="AC462">
        <v>58.883260462928007</v>
      </c>
      <c r="AD462">
        <v>0.88950302105599277</v>
      </c>
      <c r="AE462">
        <v>21.041608253481851</v>
      </c>
      <c r="AF462">
        <v>0.79102415286401362</v>
      </c>
      <c r="AG462">
        <v>0</v>
      </c>
      <c r="AJ462">
        <v>0</v>
      </c>
      <c r="AM462">
        <v>0</v>
      </c>
      <c r="AP462">
        <v>0</v>
      </c>
      <c r="AS462" t="str">
        <f>IF(ISBLANK(AI462),"N/A",AND(IF(AG462&gt;0,TRUE,FALSE),IF(AI462&lt;0.05,TRUE,FALSE)))</f>
        <v>N/A</v>
      </c>
      <c r="AT462" t="str">
        <f>IF(ISBLANK(AI462),"N/A",AND(IF(AG462&lt;0,TRUE,FALSE),IF(AI462&lt;0.05,TRUE,FALSE)))</f>
        <v>N/A</v>
      </c>
      <c r="AU462" t="str">
        <f>IF(ISBLANK(AI462),"N/A",AI462&gt;0.05)</f>
        <v>N/A</v>
      </c>
      <c r="AV462" t="str">
        <f>IF(ISBLANK(AL462),"N/A",AND(IF(AJ462&gt;0,TRUE,FALSE),IF(AL462&lt;0.05,TRUE,FALSE)))</f>
        <v>N/A</v>
      </c>
      <c r="AW462" t="str">
        <f>IF(ISBLANK(AL462),"N/A",AND(IF(AJ462&lt;0,TRUE,FALSE),IF(AL462&lt;0.05,TRUE,FALSE)))</f>
        <v>N/A</v>
      </c>
      <c r="AX462" t="str">
        <f>IF(ISBLANK(AL462),"N/A",AL462&gt;0.05)</f>
        <v>N/A</v>
      </c>
      <c r="AY462" t="str">
        <f>IF(ISBLANK(AO462),"N/A",AND(IF(AM462&gt;0,TRUE,FALSE),IF(AO462&lt;0.05,TRUE,FALSE)))</f>
        <v>N/A</v>
      </c>
      <c r="AZ462" t="str">
        <f>IF(ISBLANK(AO462),"N/A",AND(IF(AM462&lt;0,TRUE,FALSE),IF(AO462&lt;0.05,TRUE,FALSE)))</f>
        <v>N/A</v>
      </c>
      <c r="BA462" t="str">
        <f>IF(ISBLANK(AO462),"N/A",AO462&gt;0.05)</f>
        <v>N/A</v>
      </c>
      <c r="BB462" t="str">
        <f>IF(ISBLANK(AR462),"N/A",AND(IF(AP462&gt;0,TRUE,FALSE),IF(AR462&lt;0.05,TRUE,FALSE)))</f>
        <v>N/A</v>
      </c>
      <c r="BC462" t="str">
        <f>IF(ISBLANK(AR462),"N/A",AND(IF(AP462&lt;0,TRUE,FALSE),IF(AR462&lt;0.05,TRUE,FALSE)))</f>
        <v>N/A</v>
      </c>
      <c r="BD462" t="str">
        <f>IF(ISBLANK(AR462),"N/A",AR462&gt;0.05)</f>
        <v>N/A</v>
      </c>
    </row>
    <row r="463" spans="1:56" x14ac:dyDescent="0.25">
      <c r="A463" t="str">
        <f>INDEX('Country and Variable Crosswalk'!B:B, MATCH('Urban Science Awareness 2015'!B463, 'Country and Variable Crosswalk'!A:A, 0))</f>
        <v>HUN</v>
      </c>
      <c r="B463" s="1">
        <v>348</v>
      </c>
      <c r="C463" t="s">
        <v>290</v>
      </c>
      <c r="D463" t="str">
        <f>INDEX('Country and Variable Crosswalk'!P:P, MATCH('Urban Science Awareness 2015'!C463, 'Country and Variable Crosswalk'!O:O, 0))</f>
        <v>Water Shortages</v>
      </c>
      <c r="E463">
        <f>IF(AS463=TRUE, 1, 0)</f>
        <v>0</v>
      </c>
      <c r="F463">
        <f>IF(AT463=TRUE, 1, 0)</f>
        <v>1</v>
      </c>
      <c r="G463">
        <f>IF(AU463=TRUE, 1, 0)</f>
        <v>0</v>
      </c>
      <c r="H463">
        <f>IF(AV463=TRUE, 1, 0)</f>
        <v>0</v>
      </c>
      <c r="I463">
        <f>IF(AW463=TRUE, 1, 0)</f>
        <v>1</v>
      </c>
      <c r="J463">
        <f>IF(AX463=TRUE, 1, 0)</f>
        <v>0</v>
      </c>
      <c r="K463">
        <f>IF(AY463=TRUE, 1, 0)</f>
        <v>0</v>
      </c>
      <c r="L463">
        <f>IF(AZ463=TRUE, 1, 0)</f>
        <v>0</v>
      </c>
      <c r="M463">
        <f>IF(BA463=TRUE, 1, 0)</f>
        <v>1</v>
      </c>
      <c r="N463">
        <f>IF(BB463=TRUE, 1, 0)</f>
        <v>0</v>
      </c>
      <c r="O463">
        <f>IF(BC463=TRUE, 1, 0)</f>
        <v>0</v>
      </c>
      <c r="P463">
        <f>IF(BD463=TRUE, 1, 0)</f>
        <v>1</v>
      </c>
      <c r="Q463">
        <v>4.9992323639160858</v>
      </c>
      <c r="R463">
        <v>0.65709262227772947</v>
      </c>
      <c r="S463">
        <v>18.621026615528692</v>
      </c>
      <c r="T463">
        <v>0.89874475927565134</v>
      </c>
      <c r="U463">
        <v>44.858825062210506</v>
      </c>
      <c r="V463">
        <v>1.0924048956059664</v>
      </c>
      <c r="W463">
        <v>31.520915958344698</v>
      </c>
      <c r="X463">
        <v>1.1779004978674918</v>
      </c>
      <c r="Y463">
        <v>3.2708429246296351</v>
      </c>
      <c r="Z463">
        <v>0.44614326971305324</v>
      </c>
      <c r="AA463">
        <v>15.565815801799751</v>
      </c>
      <c r="AB463">
        <v>1.1064308618887786</v>
      </c>
      <c r="AC463">
        <v>46.529078798797052</v>
      </c>
      <c r="AD463">
        <v>1.2057704642532379</v>
      </c>
      <c r="AE463">
        <v>34.63426247477355</v>
      </c>
      <c r="AF463">
        <v>1.4896812540443136</v>
      </c>
      <c r="AG463">
        <v>-1.7283894392864507</v>
      </c>
      <c r="AH463">
        <v>0.84515899075777767</v>
      </c>
      <c r="AI463">
        <v>4.08502735882759E-2</v>
      </c>
      <c r="AJ463">
        <v>-3.0552108137289409</v>
      </c>
      <c r="AK463">
        <v>1.4915597183044065</v>
      </c>
      <c r="AL463">
        <v>4.0527393331534656E-2</v>
      </c>
      <c r="AM463">
        <v>1.6702537365865453</v>
      </c>
      <c r="AN463">
        <v>1.6312041911762687</v>
      </c>
      <c r="AO463">
        <v>0.30586404494371106</v>
      </c>
      <c r="AP463">
        <v>3.1133465164288516</v>
      </c>
      <c r="AQ463">
        <v>1.9995344429262993</v>
      </c>
      <c r="AR463">
        <v>0.11946200903728603</v>
      </c>
      <c r="AS463" t="b">
        <f>IF(ISBLANK(AI463),"N/A",AND(IF(AG463&gt;0,TRUE,FALSE),IF(AI463&lt;0.05,TRUE,FALSE)))</f>
        <v>0</v>
      </c>
      <c r="AT463" t="b">
        <f>IF(ISBLANK(AI463),"N/A",AND(IF(AG463&lt;0,TRUE,FALSE),IF(AI463&lt;0.05,TRUE,FALSE)))</f>
        <v>1</v>
      </c>
      <c r="AU463" t="b">
        <f>IF(ISBLANK(AI463),"N/A",AI463&gt;0.05)</f>
        <v>0</v>
      </c>
      <c r="AV463" t="b">
        <f>IF(ISBLANK(AL463),"N/A",AND(IF(AJ463&gt;0,TRUE,FALSE),IF(AL463&lt;0.05,TRUE,FALSE)))</f>
        <v>0</v>
      </c>
      <c r="AW463" t="b">
        <f>IF(ISBLANK(AL463),"N/A",AND(IF(AJ463&lt;0,TRUE,FALSE),IF(AL463&lt;0.05,TRUE,FALSE)))</f>
        <v>1</v>
      </c>
      <c r="AX463" t="b">
        <f>IF(ISBLANK(AL463),"N/A",AL463&gt;0.05)</f>
        <v>0</v>
      </c>
      <c r="AY463" t="b">
        <f>IF(ISBLANK(AO463),"N/A",AND(IF(AM463&gt;0,TRUE,FALSE),IF(AO463&lt;0.05,TRUE,FALSE)))</f>
        <v>0</v>
      </c>
      <c r="AZ463" t="b">
        <f>IF(ISBLANK(AO463),"N/A",AND(IF(AM463&lt;0,TRUE,FALSE),IF(AO463&lt;0.05,TRUE,FALSE)))</f>
        <v>0</v>
      </c>
      <c r="BA463" t="b">
        <f>IF(ISBLANK(AO463),"N/A",AO463&gt;0.05)</f>
        <v>1</v>
      </c>
      <c r="BB463" t="b">
        <f>IF(ISBLANK(AR463),"N/A",AND(IF(AP463&gt;0,TRUE,FALSE),IF(AR463&lt;0.05,TRUE,FALSE)))</f>
        <v>0</v>
      </c>
      <c r="BC463" t="b">
        <f>IF(ISBLANK(AR463),"N/A",AND(IF(AP463&lt;0,TRUE,FALSE),IF(AR463&lt;0.05,TRUE,FALSE)))</f>
        <v>0</v>
      </c>
      <c r="BD463" t="b">
        <f>IF(ISBLANK(AR463),"N/A",AR463&gt;0.05)</f>
        <v>1</v>
      </c>
    </row>
    <row r="464" spans="1:56" x14ac:dyDescent="0.25">
      <c r="A464" t="str">
        <f>INDEX('Country and Variable Crosswalk'!B:B, MATCH('Urban Science Awareness 2015'!B464, 'Country and Variable Crosswalk'!A:A, 0))</f>
        <v>ISL</v>
      </c>
      <c r="B464" s="1">
        <v>352</v>
      </c>
      <c r="C464" t="s">
        <v>290</v>
      </c>
      <c r="D464" t="str">
        <f>INDEX('Country and Variable Crosswalk'!P:P, MATCH('Urban Science Awareness 2015'!C464, 'Country and Variable Crosswalk'!O:O, 0))</f>
        <v>Water Shortages</v>
      </c>
      <c r="E464">
        <f>IF(AS464=TRUE, 1, 0)</f>
        <v>0</v>
      </c>
      <c r="F464">
        <f>IF(AT464=TRUE, 1, 0)</f>
        <v>0</v>
      </c>
      <c r="G464">
        <f>IF(AU464=TRUE, 1, 0)</f>
        <v>1</v>
      </c>
      <c r="H464">
        <f>IF(AV464=TRUE, 1, 0)</f>
        <v>0</v>
      </c>
      <c r="I464">
        <f>IF(AW464=TRUE, 1, 0)</f>
        <v>0</v>
      </c>
      <c r="J464">
        <f>IF(AX464=TRUE, 1, 0)</f>
        <v>1</v>
      </c>
      <c r="K464">
        <f>IF(AY464=TRUE, 1, 0)</f>
        <v>0</v>
      </c>
      <c r="L464">
        <f>IF(AZ464=TRUE, 1, 0)</f>
        <v>0</v>
      </c>
      <c r="M464">
        <f>IF(BA464=TRUE, 1, 0)</f>
        <v>1</v>
      </c>
      <c r="N464">
        <f>IF(BB464=TRUE, 1, 0)</f>
        <v>0</v>
      </c>
      <c r="O464">
        <f>IF(BC464=TRUE, 1, 0)</f>
        <v>0</v>
      </c>
      <c r="P464">
        <f>IF(BD464=TRUE, 1, 0)</f>
        <v>1</v>
      </c>
      <c r="Q464">
        <v>4.7830839992876939</v>
      </c>
      <c r="R464">
        <v>0.47272515591949221</v>
      </c>
      <c r="S464">
        <v>21.381600895483569</v>
      </c>
      <c r="T464">
        <v>0.85466136899166401</v>
      </c>
      <c r="U464">
        <v>44.366778783863523</v>
      </c>
      <c r="V464">
        <v>1.1369027754469971</v>
      </c>
      <c r="W464">
        <v>29.46853632136521</v>
      </c>
      <c r="X464">
        <v>0.91912687764246115</v>
      </c>
      <c r="Y464">
        <v>3.7283390405878709</v>
      </c>
      <c r="Z464">
        <v>0.61749121718658473</v>
      </c>
      <c r="AA464">
        <v>19.234472095292141</v>
      </c>
      <c r="AB464">
        <v>1.2828338180355336</v>
      </c>
      <c r="AC464">
        <v>44.949401772917987</v>
      </c>
      <c r="AD464">
        <v>1.4709196950975592</v>
      </c>
      <c r="AE464">
        <v>32.087787091201989</v>
      </c>
      <c r="AF464">
        <v>1.3387806295470244</v>
      </c>
      <c r="AG464">
        <v>-1.054744958699823</v>
      </c>
      <c r="AH464">
        <v>0.82961667533422823</v>
      </c>
      <c r="AI464">
        <v>0.2035991047984618</v>
      </c>
      <c r="AJ464">
        <v>-2.1471288001914282</v>
      </c>
      <c r="AK464">
        <v>1.5827118965302756</v>
      </c>
      <c r="AL464">
        <v>0.17490395460959843</v>
      </c>
      <c r="AM464">
        <v>0.58262298905446386</v>
      </c>
      <c r="AN464">
        <v>2.0010329230645327</v>
      </c>
      <c r="AO464">
        <v>0.77092809593187428</v>
      </c>
      <c r="AP464">
        <v>2.6192507698367784</v>
      </c>
      <c r="AQ464">
        <v>1.7071145504281107</v>
      </c>
      <c r="AR464">
        <v>0.12495227690758766</v>
      </c>
      <c r="AS464" t="b">
        <f>IF(ISBLANK(AI464),"N/A",AND(IF(AG464&gt;0,TRUE,FALSE),IF(AI464&lt;0.05,TRUE,FALSE)))</f>
        <v>0</v>
      </c>
      <c r="AT464" t="b">
        <f>IF(ISBLANK(AI464),"N/A",AND(IF(AG464&lt;0,TRUE,FALSE),IF(AI464&lt;0.05,TRUE,FALSE)))</f>
        <v>0</v>
      </c>
      <c r="AU464" t="b">
        <f>IF(ISBLANK(AI464),"N/A",AI464&gt;0.05)</f>
        <v>1</v>
      </c>
      <c r="AV464" t="b">
        <f>IF(ISBLANK(AL464),"N/A",AND(IF(AJ464&gt;0,TRUE,FALSE),IF(AL464&lt;0.05,TRUE,FALSE)))</f>
        <v>0</v>
      </c>
      <c r="AW464" t="b">
        <f>IF(ISBLANK(AL464),"N/A",AND(IF(AJ464&lt;0,TRUE,FALSE),IF(AL464&lt;0.05,TRUE,FALSE)))</f>
        <v>0</v>
      </c>
      <c r="AX464" t="b">
        <f>IF(ISBLANK(AL464),"N/A",AL464&gt;0.05)</f>
        <v>1</v>
      </c>
      <c r="AY464" t="b">
        <f>IF(ISBLANK(AO464),"N/A",AND(IF(AM464&gt;0,TRUE,FALSE),IF(AO464&lt;0.05,TRUE,FALSE)))</f>
        <v>0</v>
      </c>
      <c r="AZ464" t="b">
        <f>IF(ISBLANK(AO464),"N/A",AND(IF(AM464&lt;0,TRUE,FALSE),IF(AO464&lt;0.05,TRUE,FALSE)))</f>
        <v>0</v>
      </c>
      <c r="BA464" t="b">
        <f>IF(ISBLANK(AO464),"N/A",AO464&gt;0.05)</f>
        <v>1</v>
      </c>
      <c r="BB464" t="b">
        <f>IF(ISBLANK(AR464),"N/A",AND(IF(AP464&gt;0,TRUE,FALSE),IF(AR464&lt;0.05,TRUE,FALSE)))</f>
        <v>0</v>
      </c>
      <c r="BC464" t="b">
        <f>IF(ISBLANK(AR464),"N/A",AND(IF(AP464&lt;0,TRUE,FALSE),IF(AR464&lt;0.05,TRUE,FALSE)))</f>
        <v>0</v>
      </c>
      <c r="BD464" t="b">
        <f>IF(ISBLANK(AR464),"N/A",AR464&gt;0.05)</f>
        <v>1</v>
      </c>
    </row>
    <row r="465" spans="1:56" x14ac:dyDescent="0.25">
      <c r="A465" t="str">
        <f>INDEX('Country and Variable Crosswalk'!B:B, MATCH('Urban Science Awareness 2015'!B465, 'Country and Variable Crosswalk'!A:A, 0))</f>
        <v>IDN</v>
      </c>
      <c r="B465" s="1">
        <v>360</v>
      </c>
      <c r="C465" t="s">
        <v>290</v>
      </c>
      <c r="D465" t="str">
        <f>INDEX('Country and Variable Crosswalk'!P:P, MATCH('Urban Science Awareness 2015'!C465, 'Country and Variable Crosswalk'!O:O, 0))</f>
        <v>Water Shortages</v>
      </c>
      <c r="E465">
        <f>IF(AS465=TRUE, 1, 0)</f>
        <v>0</v>
      </c>
      <c r="F465">
        <f>IF(AT465=TRUE, 1, 0)</f>
        <v>1</v>
      </c>
      <c r="G465">
        <f>IF(AU465=TRUE, 1, 0)</f>
        <v>0</v>
      </c>
      <c r="H465">
        <f>IF(AV465=TRUE, 1, 0)</f>
        <v>0</v>
      </c>
      <c r="I465">
        <f>IF(AW465=TRUE, 1, 0)</f>
        <v>1</v>
      </c>
      <c r="J465">
        <f>IF(AX465=TRUE, 1, 0)</f>
        <v>0</v>
      </c>
      <c r="K465">
        <f>IF(AY465=TRUE, 1, 0)</f>
        <v>1</v>
      </c>
      <c r="L465">
        <f>IF(AZ465=TRUE, 1, 0)</f>
        <v>0</v>
      </c>
      <c r="M465">
        <f>IF(BA465=TRUE, 1, 0)</f>
        <v>0</v>
      </c>
      <c r="N465">
        <f>IF(BB465=TRUE, 1, 0)</f>
        <v>0</v>
      </c>
      <c r="O465">
        <f>IF(BC465=TRUE, 1, 0)</f>
        <v>0</v>
      </c>
      <c r="P465">
        <f>IF(BD465=TRUE, 1, 0)</f>
        <v>1</v>
      </c>
      <c r="Q465">
        <v>6.7989673765314551</v>
      </c>
      <c r="R465">
        <v>0.44598323573783194</v>
      </c>
      <c r="S465">
        <v>33.372871650183271</v>
      </c>
      <c r="T465">
        <v>1.1314175783891662</v>
      </c>
      <c r="U465">
        <v>39.101681758571431</v>
      </c>
      <c r="V465">
        <v>1.0776408670050941</v>
      </c>
      <c r="W465">
        <v>20.726479214713851</v>
      </c>
      <c r="X465">
        <v>0.98956449870556218</v>
      </c>
      <c r="Y465">
        <v>4.0413409527356903</v>
      </c>
      <c r="Z465">
        <v>0.623723802472407</v>
      </c>
      <c r="AA465">
        <v>23.60271705761906</v>
      </c>
      <c r="AB465">
        <v>2.7728559673498534</v>
      </c>
      <c r="AC465">
        <v>47.030518902350003</v>
      </c>
      <c r="AD465">
        <v>2.3498946657748232</v>
      </c>
      <c r="AE465">
        <v>25.32542308729526</v>
      </c>
      <c r="AF465">
        <v>2.2986108873510918</v>
      </c>
      <c r="AG465">
        <v>-2.7576264237957648</v>
      </c>
      <c r="AH465">
        <v>0.75256472213535974</v>
      </c>
      <c r="AI465">
        <v>2.4801142879136713E-4</v>
      </c>
      <c r="AJ465">
        <v>-9.7701545925642108</v>
      </c>
      <c r="AK465">
        <v>3.0028519831804417</v>
      </c>
      <c r="AL465">
        <v>1.1394254212081071E-3</v>
      </c>
      <c r="AM465">
        <v>7.9288371437785727</v>
      </c>
      <c r="AN465">
        <v>2.6659803857323574</v>
      </c>
      <c r="AO465">
        <v>2.9386909549016359E-3</v>
      </c>
      <c r="AP465">
        <v>4.5989438725814082</v>
      </c>
      <c r="AQ465">
        <v>2.6595980056722017</v>
      </c>
      <c r="AR465">
        <v>8.3775526237448703E-2</v>
      </c>
      <c r="AS465" t="b">
        <f>IF(ISBLANK(AI465),"N/A",AND(IF(AG465&gt;0,TRUE,FALSE),IF(AI465&lt;0.05,TRUE,FALSE)))</f>
        <v>0</v>
      </c>
      <c r="AT465" t="b">
        <f>IF(ISBLANK(AI465),"N/A",AND(IF(AG465&lt;0,TRUE,FALSE),IF(AI465&lt;0.05,TRUE,FALSE)))</f>
        <v>1</v>
      </c>
      <c r="AU465" t="b">
        <f>IF(ISBLANK(AI465),"N/A",AI465&gt;0.05)</f>
        <v>0</v>
      </c>
      <c r="AV465" t="b">
        <f>IF(ISBLANK(AL465),"N/A",AND(IF(AJ465&gt;0,TRUE,FALSE),IF(AL465&lt;0.05,TRUE,FALSE)))</f>
        <v>0</v>
      </c>
      <c r="AW465" t="b">
        <f>IF(ISBLANK(AL465),"N/A",AND(IF(AJ465&lt;0,TRUE,FALSE),IF(AL465&lt;0.05,TRUE,FALSE)))</f>
        <v>1</v>
      </c>
      <c r="AX465" t="b">
        <f>IF(ISBLANK(AL465),"N/A",AL465&gt;0.05)</f>
        <v>0</v>
      </c>
      <c r="AY465" t="b">
        <f>IF(ISBLANK(AO465),"N/A",AND(IF(AM465&gt;0,TRUE,FALSE),IF(AO465&lt;0.05,TRUE,FALSE)))</f>
        <v>1</v>
      </c>
      <c r="AZ465" t="b">
        <f>IF(ISBLANK(AO465),"N/A",AND(IF(AM465&lt;0,TRUE,FALSE),IF(AO465&lt;0.05,TRUE,FALSE)))</f>
        <v>0</v>
      </c>
      <c r="BA465" t="b">
        <f>IF(ISBLANK(AO465),"N/A",AO465&gt;0.05)</f>
        <v>0</v>
      </c>
      <c r="BB465" t="b">
        <f>IF(ISBLANK(AR465),"N/A",AND(IF(AP465&gt;0,TRUE,FALSE),IF(AR465&lt;0.05,TRUE,FALSE)))</f>
        <v>0</v>
      </c>
      <c r="BC465" t="b">
        <f>IF(ISBLANK(AR465),"N/A",AND(IF(AP465&lt;0,TRUE,FALSE),IF(AR465&lt;0.05,TRUE,FALSE)))</f>
        <v>0</v>
      </c>
      <c r="BD465" t="b">
        <f>IF(ISBLANK(AR465),"N/A",AR465&gt;0.05)</f>
        <v>1</v>
      </c>
    </row>
    <row r="466" spans="1:56" x14ac:dyDescent="0.25">
      <c r="A466" t="str">
        <f>INDEX('Country and Variable Crosswalk'!B:B, MATCH('Urban Science Awareness 2015'!B466, 'Country and Variable Crosswalk'!A:A, 0))</f>
        <v>IRL</v>
      </c>
      <c r="B466" s="1">
        <v>372</v>
      </c>
      <c r="C466" t="s">
        <v>290</v>
      </c>
      <c r="D466" t="str">
        <f>INDEX('Country and Variable Crosswalk'!P:P, MATCH('Urban Science Awareness 2015'!C466, 'Country and Variable Crosswalk'!O:O, 0))</f>
        <v>Water Shortages</v>
      </c>
      <c r="E466">
        <f>IF(AS466=TRUE, 1, 0)</f>
        <v>0</v>
      </c>
      <c r="F466">
        <f>IF(AT466=TRUE, 1, 0)</f>
        <v>0</v>
      </c>
      <c r="G466">
        <f>IF(AU466=TRUE, 1, 0)</f>
        <v>1</v>
      </c>
      <c r="H466">
        <f>IF(AV466=TRUE, 1, 0)</f>
        <v>0</v>
      </c>
      <c r="I466">
        <f>IF(AW466=TRUE, 1, 0)</f>
        <v>0</v>
      </c>
      <c r="J466">
        <f>IF(AX466=TRUE, 1, 0)</f>
        <v>1</v>
      </c>
      <c r="K466">
        <f>IF(AY466=TRUE, 1, 0)</f>
        <v>0</v>
      </c>
      <c r="L466">
        <f>IF(AZ466=TRUE, 1, 0)</f>
        <v>0</v>
      </c>
      <c r="M466">
        <f>IF(BA466=TRUE, 1, 0)</f>
        <v>1</v>
      </c>
      <c r="N466">
        <f>IF(BB466=TRUE, 1, 0)</f>
        <v>0</v>
      </c>
      <c r="O466">
        <f>IF(BC466=TRUE, 1, 0)</f>
        <v>0</v>
      </c>
      <c r="P466">
        <f>IF(BD466=TRUE, 1, 0)</f>
        <v>1</v>
      </c>
      <c r="Q466">
        <v>4.5799494472018774</v>
      </c>
      <c r="R466">
        <v>0.37898778533901228</v>
      </c>
      <c r="S466">
        <v>19.410869418547961</v>
      </c>
      <c r="T466">
        <v>0.76222968749314846</v>
      </c>
      <c r="U466">
        <v>41.306879822688522</v>
      </c>
      <c r="V466">
        <v>0.95488201072908574</v>
      </c>
      <c r="W466">
        <v>34.702301311561662</v>
      </c>
      <c r="X466">
        <v>0.98086323139353881</v>
      </c>
      <c r="Y466">
        <v>3.926669679705741</v>
      </c>
      <c r="Z466">
        <v>0.61348609493299844</v>
      </c>
      <c r="AA466">
        <v>20.63888783504925</v>
      </c>
      <c r="AB466">
        <v>1.0820173267807611</v>
      </c>
      <c r="AC466">
        <v>41.637473145368922</v>
      </c>
      <c r="AD466">
        <v>1.3136754624853297</v>
      </c>
      <c r="AE466">
        <v>33.7969693398761</v>
      </c>
      <c r="AF466">
        <v>1.6534577632772511</v>
      </c>
      <c r="AG466">
        <v>-0.65327976749613637</v>
      </c>
      <c r="AH466">
        <v>0.70117211855833472</v>
      </c>
      <c r="AI466">
        <v>0.35149327875267389</v>
      </c>
      <c r="AJ466">
        <v>1.2280184165012891</v>
      </c>
      <c r="AK466">
        <v>1.3362589655819603</v>
      </c>
      <c r="AL466">
        <v>0.35809697073482932</v>
      </c>
      <c r="AM466">
        <v>0.33059332268040009</v>
      </c>
      <c r="AN466">
        <v>1.7095425032648994</v>
      </c>
      <c r="AO466">
        <v>0.84666046435920528</v>
      </c>
      <c r="AP466">
        <v>-0.90533197168556256</v>
      </c>
      <c r="AQ466">
        <v>1.9589994111082667</v>
      </c>
      <c r="AR466">
        <v>0.64398093293930847</v>
      </c>
      <c r="AS466" t="b">
        <f>IF(ISBLANK(AI466),"N/A",AND(IF(AG466&gt;0,TRUE,FALSE),IF(AI466&lt;0.05,TRUE,FALSE)))</f>
        <v>0</v>
      </c>
      <c r="AT466" t="b">
        <f>IF(ISBLANK(AI466),"N/A",AND(IF(AG466&lt;0,TRUE,FALSE),IF(AI466&lt;0.05,TRUE,FALSE)))</f>
        <v>0</v>
      </c>
      <c r="AU466" t="b">
        <f>IF(ISBLANK(AI466),"N/A",AI466&gt;0.05)</f>
        <v>1</v>
      </c>
      <c r="AV466" t="b">
        <f>IF(ISBLANK(AL466),"N/A",AND(IF(AJ466&gt;0,TRUE,FALSE),IF(AL466&lt;0.05,TRUE,FALSE)))</f>
        <v>0</v>
      </c>
      <c r="AW466" t="b">
        <f>IF(ISBLANK(AL466),"N/A",AND(IF(AJ466&lt;0,TRUE,FALSE),IF(AL466&lt;0.05,TRUE,FALSE)))</f>
        <v>0</v>
      </c>
      <c r="AX466" t="b">
        <f>IF(ISBLANK(AL466),"N/A",AL466&gt;0.05)</f>
        <v>1</v>
      </c>
      <c r="AY466" t="b">
        <f>IF(ISBLANK(AO466),"N/A",AND(IF(AM466&gt;0,TRUE,FALSE),IF(AO466&lt;0.05,TRUE,FALSE)))</f>
        <v>0</v>
      </c>
      <c r="AZ466" t="b">
        <f>IF(ISBLANK(AO466),"N/A",AND(IF(AM466&lt;0,TRUE,FALSE),IF(AO466&lt;0.05,TRUE,FALSE)))</f>
        <v>0</v>
      </c>
      <c r="BA466" t="b">
        <f>IF(ISBLANK(AO466),"N/A",AO466&gt;0.05)</f>
        <v>1</v>
      </c>
      <c r="BB466" t="b">
        <f>IF(ISBLANK(AR466),"N/A",AND(IF(AP466&gt;0,TRUE,FALSE),IF(AR466&lt;0.05,TRUE,FALSE)))</f>
        <v>0</v>
      </c>
      <c r="BC466" t="b">
        <f>IF(ISBLANK(AR466),"N/A",AND(IF(AP466&lt;0,TRUE,FALSE),IF(AR466&lt;0.05,TRUE,FALSE)))</f>
        <v>0</v>
      </c>
      <c r="BD466" t="b">
        <f>IF(ISBLANK(AR466),"N/A",AR466&gt;0.05)</f>
        <v>1</v>
      </c>
    </row>
    <row r="467" spans="1:56" x14ac:dyDescent="0.25">
      <c r="A467" t="str">
        <f>INDEX('Country and Variable Crosswalk'!B:B, MATCH('Urban Science Awareness 2015'!B467, 'Country and Variable Crosswalk'!A:A, 0))</f>
        <v>ISR</v>
      </c>
      <c r="B467" s="1">
        <v>376</v>
      </c>
      <c r="C467" t="s">
        <v>290</v>
      </c>
      <c r="D467" t="str">
        <f>INDEX('Country and Variable Crosswalk'!P:P, MATCH('Urban Science Awareness 2015'!C467, 'Country and Variable Crosswalk'!O:O, 0))</f>
        <v>Water Shortages</v>
      </c>
      <c r="E467">
        <f>IF(AS467=TRUE, 1, 0)</f>
        <v>0</v>
      </c>
      <c r="F467">
        <f>IF(AT467=TRUE, 1, 0)</f>
        <v>0</v>
      </c>
      <c r="G467">
        <f>IF(AU467=TRUE, 1, 0)</f>
        <v>1</v>
      </c>
      <c r="H467">
        <f>IF(AV467=TRUE, 1, 0)</f>
        <v>0</v>
      </c>
      <c r="I467">
        <f>IF(AW467=TRUE, 1, 0)</f>
        <v>0</v>
      </c>
      <c r="J467">
        <f>IF(AX467=TRUE, 1, 0)</f>
        <v>1</v>
      </c>
      <c r="K467">
        <f>IF(AY467=TRUE, 1, 0)</f>
        <v>0</v>
      </c>
      <c r="L467">
        <f>IF(AZ467=TRUE, 1, 0)</f>
        <v>0</v>
      </c>
      <c r="M467">
        <f>IF(BA467=TRUE, 1, 0)</f>
        <v>1</v>
      </c>
      <c r="N467">
        <f>IF(BB467=TRUE, 1, 0)</f>
        <v>0</v>
      </c>
      <c r="O467">
        <f>IF(BC467=TRUE, 1, 0)</f>
        <v>0</v>
      </c>
      <c r="P467">
        <f>IF(BD467=TRUE, 1, 0)</f>
        <v>1</v>
      </c>
      <c r="Q467">
        <v>7.1072227518815119</v>
      </c>
      <c r="R467">
        <v>0.57506455730863959</v>
      </c>
      <c r="S467">
        <v>15.510406373985671</v>
      </c>
      <c r="T467">
        <v>0.60560387570295582</v>
      </c>
      <c r="U467">
        <v>36.651317005852817</v>
      </c>
      <c r="V467">
        <v>0.83749879483981804</v>
      </c>
      <c r="W467">
        <v>40.731053868280007</v>
      </c>
      <c r="X467">
        <v>0.98012297261491987</v>
      </c>
      <c r="Y467">
        <v>6.3072345561994858</v>
      </c>
      <c r="Z467">
        <v>0.82742733288743031</v>
      </c>
      <c r="AA467">
        <v>15.772493884139831</v>
      </c>
      <c r="AB467">
        <v>0.75158691878664219</v>
      </c>
      <c r="AC467">
        <v>39.370148827587052</v>
      </c>
      <c r="AD467">
        <v>1.1909764744340479</v>
      </c>
      <c r="AE467">
        <v>38.550122732073632</v>
      </c>
      <c r="AF467">
        <v>0.96889501091034769</v>
      </c>
      <c r="AG467">
        <v>-0.79998819568202606</v>
      </c>
      <c r="AH467">
        <v>1.0700798474075666</v>
      </c>
      <c r="AI467">
        <v>0.45470343719745759</v>
      </c>
      <c r="AJ467">
        <v>0.26208751015415999</v>
      </c>
      <c r="AK467">
        <v>1.079661492817984</v>
      </c>
      <c r="AL467">
        <v>0.80819929890516484</v>
      </c>
      <c r="AM467">
        <v>2.7188318217342342</v>
      </c>
      <c r="AN467">
        <v>1.5526639858753468</v>
      </c>
      <c r="AO467">
        <v>7.9932910629292642E-2</v>
      </c>
      <c r="AP467">
        <v>-2.1809311362063752</v>
      </c>
      <c r="AQ467">
        <v>1.4172322249239528</v>
      </c>
      <c r="AR467">
        <v>0.12383690092952905</v>
      </c>
      <c r="AS467" t="b">
        <f>IF(ISBLANK(AI467),"N/A",AND(IF(AG467&gt;0,TRUE,FALSE),IF(AI467&lt;0.05,TRUE,FALSE)))</f>
        <v>0</v>
      </c>
      <c r="AT467" t="b">
        <f>IF(ISBLANK(AI467),"N/A",AND(IF(AG467&lt;0,TRUE,FALSE),IF(AI467&lt;0.05,TRUE,FALSE)))</f>
        <v>0</v>
      </c>
      <c r="AU467" t="b">
        <f>IF(ISBLANK(AI467),"N/A",AI467&gt;0.05)</f>
        <v>1</v>
      </c>
      <c r="AV467" t="b">
        <f>IF(ISBLANK(AL467),"N/A",AND(IF(AJ467&gt;0,TRUE,FALSE),IF(AL467&lt;0.05,TRUE,FALSE)))</f>
        <v>0</v>
      </c>
      <c r="AW467" t="b">
        <f>IF(ISBLANK(AL467),"N/A",AND(IF(AJ467&lt;0,TRUE,FALSE),IF(AL467&lt;0.05,TRUE,FALSE)))</f>
        <v>0</v>
      </c>
      <c r="AX467" t="b">
        <f>IF(ISBLANK(AL467),"N/A",AL467&gt;0.05)</f>
        <v>1</v>
      </c>
      <c r="AY467" t="b">
        <f>IF(ISBLANK(AO467),"N/A",AND(IF(AM467&gt;0,TRUE,FALSE),IF(AO467&lt;0.05,TRUE,FALSE)))</f>
        <v>0</v>
      </c>
      <c r="AZ467" t="b">
        <f>IF(ISBLANK(AO467),"N/A",AND(IF(AM467&lt;0,TRUE,FALSE),IF(AO467&lt;0.05,TRUE,FALSE)))</f>
        <v>0</v>
      </c>
      <c r="BA467" t="b">
        <f>IF(ISBLANK(AO467),"N/A",AO467&gt;0.05)</f>
        <v>1</v>
      </c>
      <c r="BB467" t="b">
        <f>IF(ISBLANK(AR467),"N/A",AND(IF(AP467&gt;0,TRUE,FALSE),IF(AR467&lt;0.05,TRUE,FALSE)))</f>
        <v>0</v>
      </c>
      <c r="BC467" t="b">
        <f>IF(ISBLANK(AR467),"N/A",AND(IF(AP467&lt;0,TRUE,FALSE),IF(AR467&lt;0.05,TRUE,FALSE)))</f>
        <v>0</v>
      </c>
      <c r="BD467" t="b">
        <f>IF(ISBLANK(AR467),"N/A",AR467&gt;0.05)</f>
        <v>1</v>
      </c>
    </row>
    <row r="468" spans="1:56" x14ac:dyDescent="0.25">
      <c r="A468" t="str">
        <f>INDEX('Country and Variable Crosswalk'!B:B, MATCH('Urban Science Awareness 2015'!B468, 'Country and Variable Crosswalk'!A:A, 0))</f>
        <v>ITA</v>
      </c>
      <c r="B468" s="1">
        <v>380</v>
      </c>
      <c r="C468" t="s">
        <v>290</v>
      </c>
      <c r="D468" t="str">
        <f>INDEX('Country and Variable Crosswalk'!P:P, MATCH('Urban Science Awareness 2015'!C468, 'Country and Variable Crosswalk'!O:O, 0))</f>
        <v>Water Shortages</v>
      </c>
      <c r="E468">
        <f>IF(AS468=TRUE, 1, 0)</f>
        <v>0</v>
      </c>
      <c r="F468">
        <f>IF(AT468=TRUE, 1, 0)</f>
        <v>0</v>
      </c>
      <c r="G468">
        <f>IF(AU468=TRUE, 1, 0)</f>
        <v>1</v>
      </c>
      <c r="H468">
        <f>IF(AV468=TRUE, 1, 0)</f>
        <v>0</v>
      </c>
      <c r="I468">
        <f>IF(AW468=TRUE, 1, 0)</f>
        <v>0</v>
      </c>
      <c r="J468">
        <f>IF(AX468=TRUE, 1, 0)</f>
        <v>1</v>
      </c>
      <c r="K468">
        <f>IF(AY468=TRUE, 1, 0)</f>
        <v>0</v>
      </c>
      <c r="L468">
        <f>IF(AZ468=TRUE, 1, 0)</f>
        <v>0</v>
      </c>
      <c r="M468">
        <f>IF(BA468=TRUE, 1, 0)</f>
        <v>1</v>
      </c>
      <c r="N468">
        <f>IF(BB468=TRUE, 1, 0)</f>
        <v>0</v>
      </c>
      <c r="O468">
        <f>IF(BC468=TRUE, 1, 0)</f>
        <v>0</v>
      </c>
      <c r="P468">
        <f>IF(BD468=TRUE, 1, 0)</f>
        <v>1</v>
      </c>
      <c r="Q468">
        <v>5.1849640345776837</v>
      </c>
      <c r="R468">
        <v>0.4480587912126337</v>
      </c>
      <c r="S468">
        <v>20.909865361746249</v>
      </c>
      <c r="T468">
        <v>0.78304934434990547</v>
      </c>
      <c r="U468">
        <v>49.854049929484987</v>
      </c>
      <c r="V468">
        <v>1.1288260415213145</v>
      </c>
      <c r="W468">
        <v>24.051120674191068</v>
      </c>
      <c r="X468">
        <v>1.0148376523443599</v>
      </c>
      <c r="Y468">
        <v>5.0157395134030134</v>
      </c>
      <c r="Z468">
        <v>0.80435281782971979</v>
      </c>
      <c r="AA468">
        <v>18.725908170238469</v>
      </c>
      <c r="AB468">
        <v>1.0293045736857316</v>
      </c>
      <c r="AC468">
        <v>49.963037186261943</v>
      </c>
      <c r="AD468">
        <v>1.5953705357331256</v>
      </c>
      <c r="AE468">
        <v>26.295315130096601</v>
      </c>
      <c r="AF468">
        <v>1.4378072080385493</v>
      </c>
      <c r="AG468">
        <v>-0.16922452117467035</v>
      </c>
      <c r="AH468">
        <v>0.93220656072841956</v>
      </c>
      <c r="AI468">
        <v>0.85595069173224803</v>
      </c>
      <c r="AJ468">
        <v>-2.1839571915077798</v>
      </c>
      <c r="AK468">
        <v>1.1644940899178584</v>
      </c>
      <c r="AL468">
        <v>6.0730045163362993E-2</v>
      </c>
      <c r="AM468">
        <v>0.10898725677695609</v>
      </c>
      <c r="AN468">
        <v>1.8900161070519197</v>
      </c>
      <c r="AO468">
        <v>0.95401569325287583</v>
      </c>
      <c r="AP468">
        <v>2.2441944559055322</v>
      </c>
      <c r="AQ468">
        <v>1.6785482220672248</v>
      </c>
      <c r="AR468">
        <v>0.18122740457132808</v>
      </c>
      <c r="AS468" t="b">
        <f>IF(ISBLANK(AI468),"N/A",AND(IF(AG468&gt;0,TRUE,FALSE),IF(AI468&lt;0.05,TRUE,FALSE)))</f>
        <v>0</v>
      </c>
      <c r="AT468" t="b">
        <f>IF(ISBLANK(AI468),"N/A",AND(IF(AG468&lt;0,TRUE,FALSE),IF(AI468&lt;0.05,TRUE,FALSE)))</f>
        <v>0</v>
      </c>
      <c r="AU468" t="b">
        <f>IF(ISBLANK(AI468),"N/A",AI468&gt;0.05)</f>
        <v>1</v>
      </c>
      <c r="AV468" t="b">
        <f>IF(ISBLANK(AL468),"N/A",AND(IF(AJ468&gt;0,TRUE,FALSE),IF(AL468&lt;0.05,TRUE,FALSE)))</f>
        <v>0</v>
      </c>
      <c r="AW468" t="b">
        <f>IF(ISBLANK(AL468),"N/A",AND(IF(AJ468&lt;0,TRUE,FALSE),IF(AL468&lt;0.05,TRUE,FALSE)))</f>
        <v>0</v>
      </c>
      <c r="AX468" t="b">
        <f>IF(ISBLANK(AL468),"N/A",AL468&gt;0.05)</f>
        <v>1</v>
      </c>
      <c r="AY468" t="b">
        <f>IF(ISBLANK(AO468),"N/A",AND(IF(AM468&gt;0,TRUE,FALSE),IF(AO468&lt;0.05,TRUE,FALSE)))</f>
        <v>0</v>
      </c>
      <c r="AZ468" t="b">
        <f>IF(ISBLANK(AO468),"N/A",AND(IF(AM468&lt;0,TRUE,FALSE),IF(AO468&lt;0.05,TRUE,FALSE)))</f>
        <v>0</v>
      </c>
      <c r="BA468" t="b">
        <f>IF(ISBLANK(AO468),"N/A",AO468&gt;0.05)</f>
        <v>1</v>
      </c>
      <c r="BB468" t="b">
        <f>IF(ISBLANK(AR468),"N/A",AND(IF(AP468&gt;0,TRUE,FALSE),IF(AR468&lt;0.05,TRUE,FALSE)))</f>
        <v>0</v>
      </c>
      <c r="BC468" t="b">
        <f>IF(ISBLANK(AR468),"N/A",AND(IF(AP468&lt;0,TRUE,FALSE),IF(AR468&lt;0.05,TRUE,FALSE)))</f>
        <v>0</v>
      </c>
      <c r="BD468" t="b">
        <f>IF(ISBLANK(AR468),"N/A",AR468&gt;0.05)</f>
        <v>1</v>
      </c>
    </row>
    <row r="469" spans="1:56" x14ac:dyDescent="0.25">
      <c r="A469" t="str">
        <f>INDEX('Country and Variable Crosswalk'!B:B, MATCH('Urban Science Awareness 2015'!B469, 'Country and Variable Crosswalk'!A:A, 0))</f>
        <v>JPN</v>
      </c>
      <c r="B469" s="1">
        <v>392</v>
      </c>
      <c r="C469" t="s">
        <v>290</v>
      </c>
      <c r="D469" t="str">
        <f>INDEX('Country and Variable Crosswalk'!P:P, MATCH('Urban Science Awareness 2015'!C469, 'Country and Variable Crosswalk'!O:O, 0))</f>
        <v>Water Shortages</v>
      </c>
      <c r="E469">
        <f>IF(AS469=TRUE, 1, 0)</f>
        <v>0</v>
      </c>
      <c r="F469">
        <f>IF(AT469=TRUE, 1, 0)</f>
        <v>0</v>
      </c>
      <c r="G469">
        <f>IF(AU469=TRUE, 1, 0)</f>
        <v>1</v>
      </c>
      <c r="H469">
        <f>IF(AV469=TRUE, 1, 0)</f>
        <v>0</v>
      </c>
      <c r="I469">
        <f>IF(AW469=TRUE, 1, 0)</f>
        <v>0</v>
      </c>
      <c r="J469">
        <f>IF(AX469=TRUE, 1, 0)</f>
        <v>1</v>
      </c>
      <c r="K469">
        <f>IF(AY469=TRUE, 1, 0)</f>
        <v>0</v>
      </c>
      <c r="L469">
        <f>IF(AZ469=TRUE, 1, 0)</f>
        <v>0</v>
      </c>
      <c r="M469">
        <f>IF(BA469=TRUE, 1, 0)</f>
        <v>1</v>
      </c>
      <c r="N469">
        <f>IF(BB469=TRUE, 1, 0)</f>
        <v>0</v>
      </c>
      <c r="O469">
        <f>IF(BC469=TRUE, 1, 0)</f>
        <v>0</v>
      </c>
      <c r="P469">
        <f>IF(BD469=TRUE, 1, 0)</f>
        <v>1</v>
      </c>
      <c r="Q469">
        <v>9.8471452021481216</v>
      </c>
      <c r="R469">
        <v>1.097281980526619</v>
      </c>
      <c r="S469">
        <v>45.726159504706366</v>
      </c>
      <c r="T469">
        <v>1.6898914444779516</v>
      </c>
      <c r="U469">
        <v>38.680393024448549</v>
      </c>
      <c r="V469">
        <v>2.0871202906441062</v>
      </c>
      <c r="W469">
        <v>5.7463022686969687</v>
      </c>
      <c r="X469">
        <v>0.68196614568199632</v>
      </c>
      <c r="Y469">
        <v>8.6908275409668772</v>
      </c>
      <c r="Z469">
        <v>0.46227029368741546</v>
      </c>
      <c r="AA469">
        <v>46.282313970985747</v>
      </c>
      <c r="AB469">
        <v>0.98846427412340832</v>
      </c>
      <c r="AC469">
        <v>39.024369012668693</v>
      </c>
      <c r="AD469">
        <v>1.0319440859984912</v>
      </c>
      <c r="AE469">
        <v>6.0024894753786961</v>
      </c>
      <c r="AF469">
        <v>0.38828456664966693</v>
      </c>
      <c r="AG469">
        <v>-1.1563176611812445</v>
      </c>
      <c r="AH469">
        <v>1.1879602740382431</v>
      </c>
      <c r="AI469">
        <v>0.33037246751067129</v>
      </c>
      <c r="AJ469">
        <v>0.5561544662793807</v>
      </c>
      <c r="AK469">
        <v>1.9323202338678973</v>
      </c>
      <c r="AL469">
        <v>0.77348688166081259</v>
      </c>
      <c r="AM469">
        <v>0.3439759882201443</v>
      </c>
      <c r="AN469">
        <v>2.3354497757798778</v>
      </c>
      <c r="AO469">
        <v>0.88290731900760744</v>
      </c>
      <c r="AP469">
        <v>0.25618720668172745</v>
      </c>
      <c r="AQ469">
        <v>0.736450813631361</v>
      </c>
      <c r="AR469">
        <v>0.72793979255793495</v>
      </c>
      <c r="AS469" t="b">
        <f>IF(ISBLANK(AI469),"N/A",AND(IF(AG469&gt;0,TRUE,FALSE),IF(AI469&lt;0.05,TRUE,FALSE)))</f>
        <v>0</v>
      </c>
      <c r="AT469" t="b">
        <f>IF(ISBLANK(AI469),"N/A",AND(IF(AG469&lt;0,TRUE,FALSE),IF(AI469&lt;0.05,TRUE,FALSE)))</f>
        <v>0</v>
      </c>
      <c r="AU469" t="b">
        <f>IF(ISBLANK(AI469),"N/A",AI469&gt;0.05)</f>
        <v>1</v>
      </c>
      <c r="AV469" t="b">
        <f>IF(ISBLANK(AL469),"N/A",AND(IF(AJ469&gt;0,TRUE,FALSE),IF(AL469&lt;0.05,TRUE,FALSE)))</f>
        <v>0</v>
      </c>
      <c r="AW469" t="b">
        <f>IF(ISBLANK(AL469),"N/A",AND(IF(AJ469&lt;0,TRUE,FALSE),IF(AL469&lt;0.05,TRUE,FALSE)))</f>
        <v>0</v>
      </c>
      <c r="AX469" t="b">
        <f>IF(ISBLANK(AL469),"N/A",AL469&gt;0.05)</f>
        <v>1</v>
      </c>
      <c r="AY469" t="b">
        <f>IF(ISBLANK(AO469),"N/A",AND(IF(AM469&gt;0,TRUE,FALSE),IF(AO469&lt;0.05,TRUE,FALSE)))</f>
        <v>0</v>
      </c>
      <c r="AZ469" t="b">
        <f>IF(ISBLANK(AO469),"N/A",AND(IF(AM469&lt;0,TRUE,FALSE),IF(AO469&lt;0.05,TRUE,FALSE)))</f>
        <v>0</v>
      </c>
      <c r="BA469" t="b">
        <f>IF(ISBLANK(AO469),"N/A",AO469&gt;0.05)</f>
        <v>1</v>
      </c>
      <c r="BB469" t="b">
        <f>IF(ISBLANK(AR469),"N/A",AND(IF(AP469&gt;0,TRUE,FALSE),IF(AR469&lt;0.05,TRUE,FALSE)))</f>
        <v>0</v>
      </c>
      <c r="BC469" t="b">
        <f>IF(ISBLANK(AR469),"N/A",AND(IF(AP469&lt;0,TRUE,FALSE),IF(AR469&lt;0.05,TRUE,FALSE)))</f>
        <v>0</v>
      </c>
      <c r="BD469" t="b">
        <f>IF(ISBLANK(AR469),"N/A",AR469&gt;0.05)</f>
        <v>1</v>
      </c>
    </row>
    <row r="470" spans="1:56" x14ac:dyDescent="0.25">
      <c r="A470" t="str">
        <f>INDEX('Country and Variable Crosswalk'!B:B, MATCH('Urban Science Awareness 2015'!B470, 'Country and Variable Crosswalk'!A:A, 0))</f>
        <v>JOR</v>
      </c>
      <c r="B470" s="1">
        <v>400</v>
      </c>
      <c r="C470" t="s">
        <v>290</v>
      </c>
      <c r="D470" t="str">
        <f>INDEX('Country and Variable Crosswalk'!P:P, MATCH('Urban Science Awareness 2015'!C470, 'Country and Variable Crosswalk'!O:O, 0))</f>
        <v>Water Shortages</v>
      </c>
      <c r="E470">
        <f>IF(AS470=TRUE, 1, 0)</f>
        <v>0</v>
      </c>
      <c r="F470">
        <f>IF(AT470=TRUE, 1, 0)</f>
        <v>1</v>
      </c>
      <c r="G470">
        <f>IF(AU470=TRUE, 1, 0)</f>
        <v>0</v>
      </c>
      <c r="H470">
        <f>IF(AV470=TRUE, 1, 0)</f>
        <v>0</v>
      </c>
      <c r="I470">
        <f>IF(AW470=TRUE, 1, 0)</f>
        <v>1</v>
      </c>
      <c r="J470">
        <f>IF(AX470=TRUE, 1, 0)</f>
        <v>0</v>
      </c>
      <c r="K470">
        <f>IF(AY470=TRUE, 1, 0)</f>
        <v>0</v>
      </c>
      <c r="L470">
        <f>IF(AZ470=TRUE, 1, 0)</f>
        <v>0</v>
      </c>
      <c r="M470">
        <f>IF(BA470=TRUE, 1, 0)</f>
        <v>1</v>
      </c>
      <c r="N470">
        <f>IF(BB470=TRUE, 1, 0)</f>
        <v>1</v>
      </c>
      <c r="O470">
        <f>IF(BC470=TRUE, 1, 0)</f>
        <v>0</v>
      </c>
      <c r="P470">
        <f>IF(BD470=TRUE, 1, 0)</f>
        <v>0</v>
      </c>
      <c r="Q470">
        <v>10.081173322186739</v>
      </c>
      <c r="R470">
        <v>0.76317945374841067</v>
      </c>
      <c r="S470">
        <v>12.848819746283921</v>
      </c>
      <c r="T470">
        <v>0.62556912710258183</v>
      </c>
      <c r="U470">
        <v>22.109215714412809</v>
      </c>
      <c r="V470">
        <v>0.93562193013907591</v>
      </c>
      <c r="W470">
        <v>54.960791217116537</v>
      </c>
      <c r="X470">
        <v>1.4607490566844179</v>
      </c>
      <c r="Y470">
        <v>7.3808647318494822</v>
      </c>
      <c r="Z470">
        <v>0.7718540169954704</v>
      </c>
      <c r="AA470">
        <v>10.44421693902672</v>
      </c>
      <c r="AB470">
        <v>0.69850371876238604</v>
      </c>
      <c r="AC470">
        <v>20.524655337939421</v>
      </c>
      <c r="AD470">
        <v>1.1041578976461686</v>
      </c>
      <c r="AE470">
        <v>61.650262991184377</v>
      </c>
      <c r="AF470">
        <v>1.5791059026178613</v>
      </c>
      <c r="AG470">
        <v>-2.700308590337257</v>
      </c>
      <c r="AH470">
        <v>1.1969801309995816</v>
      </c>
      <c r="AI470">
        <v>2.4074743077265842E-2</v>
      </c>
      <c r="AJ470">
        <v>-2.4046028072572003</v>
      </c>
      <c r="AK470">
        <v>0.94171853644575954</v>
      </c>
      <c r="AL470">
        <v>1.0667082522220987E-2</v>
      </c>
      <c r="AM470">
        <v>-1.5845603764733873</v>
      </c>
      <c r="AN470">
        <v>1.4034506184320943</v>
      </c>
      <c r="AO470">
        <v>0.25887840830549047</v>
      </c>
      <c r="AP470">
        <v>6.6894717740678402</v>
      </c>
      <c r="AQ470">
        <v>2.3346226049193342</v>
      </c>
      <c r="AR470">
        <v>4.1657060206918154E-3</v>
      </c>
      <c r="AS470" t="b">
        <f>IF(ISBLANK(AI470),"N/A",AND(IF(AG470&gt;0,TRUE,FALSE),IF(AI470&lt;0.05,TRUE,FALSE)))</f>
        <v>0</v>
      </c>
      <c r="AT470" t="b">
        <f>IF(ISBLANK(AI470),"N/A",AND(IF(AG470&lt;0,TRUE,FALSE),IF(AI470&lt;0.05,TRUE,FALSE)))</f>
        <v>1</v>
      </c>
      <c r="AU470" t="b">
        <f>IF(ISBLANK(AI470),"N/A",AI470&gt;0.05)</f>
        <v>0</v>
      </c>
      <c r="AV470" t="b">
        <f>IF(ISBLANK(AL470),"N/A",AND(IF(AJ470&gt;0,TRUE,FALSE),IF(AL470&lt;0.05,TRUE,FALSE)))</f>
        <v>0</v>
      </c>
      <c r="AW470" t="b">
        <f>IF(ISBLANK(AL470),"N/A",AND(IF(AJ470&lt;0,TRUE,FALSE),IF(AL470&lt;0.05,TRUE,FALSE)))</f>
        <v>1</v>
      </c>
      <c r="AX470" t="b">
        <f>IF(ISBLANK(AL470),"N/A",AL470&gt;0.05)</f>
        <v>0</v>
      </c>
      <c r="AY470" t="b">
        <f>IF(ISBLANK(AO470),"N/A",AND(IF(AM470&gt;0,TRUE,FALSE),IF(AO470&lt;0.05,TRUE,FALSE)))</f>
        <v>0</v>
      </c>
      <c r="AZ470" t="b">
        <f>IF(ISBLANK(AO470),"N/A",AND(IF(AM470&lt;0,TRUE,FALSE),IF(AO470&lt;0.05,TRUE,FALSE)))</f>
        <v>0</v>
      </c>
      <c r="BA470" t="b">
        <f>IF(ISBLANK(AO470),"N/A",AO470&gt;0.05)</f>
        <v>1</v>
      </c>
      <c r="BB470" t="b">
        <f>IF(ISBLANK(AR470),"N/A",AND(IF(AP470&gt;0,TRUE,FALSE),IF(AR470&lt;0.05,TRUE,FALSE)))</f>
        <v>1</v>
      </c>
      <c r="BC470" t="b">
        <f>IF(ISBLANK(AR470),"N/A",AND(IF(AP470&lt;0,TRUE,FALSE),IF(AR470&lt;0.05,TRUE,FALSE)))</f>
        <v>0</v>
      </c>
      <c r="BD470" t="b">
        <f>IF(ISBLANK(AR470),"N/A",AR470&gt;0.05)</f>
        <v>0</v>
      </c>
    </row>
    <row r="471" spans="1:56" x14ac:dyDescent="0.25">
      <c r="A471" t="str">
        <f>INDEX('Country and Variable Crosswalk'!B:B, MATCH('Urban Science Awareness 2015'!B471, 'Country and Variable Crosswalk'!A:A, 0))</f>
        <v>KOR</v>
      </c>
      <c r="B471" s="1">
        <v>410</v>
      </c>
      <c r="C471" t="s">
        <v>290</v>
      </c>
      <c r="D471" t="str">
        <f>INDEX('Country and Variable Crosswalk'!P:P, MATCH('Urban Science Awareness 2015'!C471, 'Country and Variable Crosswalk'!O:O, 0))</f>
        <v>Water Shortages</v>
      </c>
      <c r="E471">
        <f>IF(AS471=TRUE, 1, 0)</f>
        <v>0</v>
      </c>
      <c r="F471">
        <f>IF(AT471=TRUE, 1, 0)</f>
        <v>0</v>
      </c>
      <c r="G471">
        <f>IF(AU471=TRUE, 1, 0)</f>
        <v>0</v>
      </c>
      <c r="H471">
        <f>IF(AV471=TRUE, 1, 0)</f>
        <v>0</v>
      </c>
      <c r="I471">
        <f>IF(AW471=TRUE, 1, 0)</f>
        <v>0</v>
      </c>
      <c r="J471">
        <f>IF(AX471=TRUE, 1, 0)</f>
        <v>1</v>
      </c>
      <c r="K471">
        <f>IF(AY471=TRUE, 1, 0)</f>
        <v>0</v>
      </c>
      <c r="L471">
        <f>IF(AZ471=TRUE, 1, 0)</f>
        <v>0</v>
      </c>
      <c r="M471">
        <f>IF(BA471=TRUE, 1, 0)</f>
        <v>1</v>
      </c>
      <c r="N471">
        <f>IF(BB471=TRUE, 1, 0)</f>
        <v>0</v>
      </c>
      <c r="O471">
        <f>IF(BC471=TRUE, 1, 0)</f>
        <v>0</v>
      </c>
      <c r="P471">
        <f>IF(BD471=TRUE, 1, 0)</f>
        <v>1</v>
      </c>
      <c r="Q471">
        <v>0</v>
      </c>
      <c r="S471">
        <v>14.724485925912751</v>
      </c>
      <c r="T471">
        <v>2.2120394809797319</v>
      </c>
      <c r="U471">
        <v>50.754405469963203</v>
      </c>
      <c r="V471">
        <v>2.3666616414357975</v>
      </c>
      <c r="W471">
        <v>33.275731428540873</v>
      </c>
      <c r="X471">
        <v>2.7803264791319049</v>
      </c>
      <c r="Y471">
        <v>2.253221241423744</v>
      </c>
      <c r="Z471">
        <v>0.2346580267501433</v>
      </c>
      <c r="AA471">
        <v>11.21650678717231</v>
      </c>
      <c r="AB471">
        <v>0.57172089740450538</v>
      </c>
      <c r="AC471">
        <v>48.959226548409418</v>
      </c>
      <c r="AD471">
        <v>0.91917345318136678</v>
      </c>
      <c r="AE471">
        <v>37.571045422994537</v>
      </c>
      <c r="AF471">
        <v>0.89452707503176976</v>
      </c>
      <c r="AG471">
        <v>0</v>
      </c>
      <c r="AJ471">
        <v>-3.5079791387404402</v>
      </c>
      <c r="AK471">
        <v>2.3667194575602677</v>
      </c>
      <c r="AL471">
        <v>0.13828398920865295</v>
      </c>
      <c r="AM471">
        <v>-1.7951789215537843</v>
      </c>
      <c r="AN471">
        <v>2.5327970957188364</v>
      </c>
      <c r="AO471">
        <v>0.47846517764035607</v>
      </c>
      <c r="AP471">
        <v>4.2953139944536645</v>
      </c>
      <c r="AQ471">
        <v>2.9411572848954735</v>
      </c>
      <c r="AR471">
        <v>0.14417569991520673</v>
      </c>
      <c r="AS471" t="str">
        <f>IF(ISBLANK(AI471),"N/A",AND(IF(AG471&gt;0,TRUE,FALSE),IF(AI471&lt;0.05,TRUE,FALSE)))</f>
        <v>N/A</v>
      </c>
      <c r="AT471" t="str">
        <f>IF(ISBLANK(AI471),"N/A",AND(IF(AG471&lt;0,TRUE,FALSE),IF(AI471&lt;0.05,TRUE,FALSE)))</f>
        <v>N/A</v>
      </c>
      <c r="AU471" t="str">
        <f>IF(ISBLANK(AI471),"N/A",AI471&gt;0.05)</f>
        <v>N/A</v>
      </c>
      <c r="AV471" t="b">
        <f>IF(ISBLANK(AL471),"N/A",AND(IF(AJ471&gt;0,TRUE,FALSE),IF(AL471&lt;0.05,TRUE,FALSE)))</f>
        <v>0</v>
      </c>
      <c r="AW471" t="b">
        <f>IF(ISBLANK(AL471),"N/A",AND(IF(AJ471&lt;0,TRUE,FALSE),IF(AL471&lt;0.05,TRUE,FALSE)))</f>
        <v>0</v>
      </c>
      <c r="AX471" t="b">
        <f>IF(ISBLANK(AL471),"N/A",AL471&gt;0.05)</f>
        <v>1</v>
      </c>
      <c r="AY471" t="b">
        <f>IF(ISBLANK(AO471),"N/A",AND(IF(AM471&gt;0,TRUE,FALSE),IF(AO471&lt;0.05,TRUE,FALSE)))</f>
        <v>0</v>
      </c>
      <c r="AZ471" t="b">
        <f>IF(ISBLANK(AO471),"N/A",AND(IF(AM471&lt;0,TRUE,FALSE),IF(AO471&lt;0.05,TRUE,FALSE)))</f>
        <v>0</v>
      </c>
      <c r="BA471" t="b">
        <f>IF(ISBLANK(AO471),"N/A",AO471&gt;0.05)</f>
        <v>1</v>
      </c>
      <c r="BB471" t="b">
        <f>IF(ISBLANK(AR471),"N/A",AND(IF(AP471&gt;0,TRUE,FALSE),IF(AR471&lt;0.05,TRUE,FALSE)))</f>
        <v>0</v>
      </c>
      <c r="BC471" t="b">
        <f>IF(ISBLANK(AR471),"N/A",AND(IF(AP471&lt;0,TRUE,FALSE),IF(AR471&lt;0.05,TRUE,FALSE)))</f>
        <v>0</v>
      </c>
      <c r="BD471" t="b">
        <f>IF(ISBLANK(AR471),"N/A",AR471&gt;0.05)</f>
        <v>1</v>
      </c>
    </row>
    <row r="472" spans="1:56" x14ac:dyDescent="0.25">
      <c r="A472" t="str">
        <f>INDEX('Country and Variable Crosswalk'!B:B, MATCH('Urban Science Awareness 2015'!B472, 'Country and Variable Crosswalk'!A:A, 0))</f>
        <v>KSV</v>
      </c>
      <c r="B472" s="1">
        <v>411</v>
      </c>
      <c r="C472" t="s">
        <v>290</v>
      </c>
      <c r="D472" t="str">
        <f>INDEX('Country and Variable Crosswalk'!P:P, MATCH('Urban Science Awareness 2015'!C472, 'Country and Variable Crosswalk'!O:O, 0))</f>
        <v>Water Shortages</v>
      </c>
      <c r="E472">
        <f>IF(AS472=TRUE, 1, 0)</f>
        <v>0</v>
      </c>
      <c r="F472">
        <f>IF(AT472=TRUE, 1, 0)</f>
        <v>1</v>
      </c>
      <c r="G472">
        <f>IF(AU472=TRUE, 1, 0)</f>
        <v>0</v>
      </c>
      <c r="H472">
        <f>IF(AV472=TRUE, 1, 0)</f>
        <v>0</v>
      </c>
      <c r="I472">
        <f>IF(AW472=TRUE, 1, 0)</f>
        <v>1</v>
      </c>
      <c r="J472">
        <f>IF(AX472=TRUE, 1, 0)</f>
        <v>0</v>
      </c>
      <c r="K472">
        <f>IF(AY472=TRUE, 1, 0)</f>
        <v>0</v>
      </c>
      <c r="L472">
        <f>IF(AZ472=TRUE, 1, 0)</f>
        <v>0</v>
      </c>
      <c r="M472">
        <f>IF(BA472=TRUE, 1, 0)</f>
        <v>1</v>
      </c>
      <c r="N472">
        <f>IF(BB472=TRUE, 1, 0)</f>
        <v>1</v>
      </c>
      <c r="O472">
        <f>IF(BC472=TRUE, 1, 0)</f>
        <v>0</v>
      </c>
      <c r="P472">
        <f>IF(BD472=TRUE, 1, 0)</f>
        <v>0</v>
      </c>
      <c r="Q472">
        <v>6.7883580931470924</v>
      </c>
      <c r="R472">
        <v>0.51735243542196463</v>
      </c>
      <c r="S472">
        <v>10.81428029098276</v>
      </c>
      <c r="T472">
        <v>0.53145486083887339</v>
      </c>
      <c r="U472">
        <v>26.559992224941642</v>
      </c>
      <c r="V472">
        <v>0.94718843674589848</v>
      </c>
      <c r="W472">
        <v>55.837369390928529</v>
      </c>
      <c r="X472">
        <v>0.95557149156820054</v>
      </c>
      <c r="Y472">
        <v>4.0335318872143473</v>
      </c>
      <c r="Z472">
        <v>0.55342903648954134</v>
      </c>
      <c r="AA472">
        <v>7.4390931210152704</v>
      </c>
      <c r="AB472">
        <v>0.97081510360114787</v>
      </c>
      <c r="AC472">
        <v>28.442531789871769</v>
      </c>
      <c r="AD472">
        <v>1.6847184998181126</v>
      </c>
      <c r="AE472">
        <v>60.084843201898607</v>
      </c>
      <c r="AF472">
        <v>1.8041522658835916</v>
      </c>
      <c r="AG472">
        <v>-2.7548262059327451</v>
      </c>
      <c r="AH472">
        <v>0.77869537430889502</v>
      </c>
      <c r="AI472">
        <v>4.0355853672643439E-4</v>
      </c>
      <c r="AJ472">
        <v>-3.3751871699674894</v>
      </c>
      <c r="AK472">
        <v>1.1195161145878223</v>
      </c>
      <c r="AL472">
        <v>2.5709576612158174E-3</v>
      </c>
      <c r="AM472">
        <v>1.8825395649301271</v>
      </c>
      <c r="AN472">
        <v>1.924343073139362</v>
      </c>
      <c r="AO472">
        <v>0.32793760007838069</v>
      </c>
      <c r="AP472">
        <v>4.247473810970078</v>
      </c>
      <c r="AQ472">
        <v>1.9232462020517365</v>
      </c>
      <c r="AR472">
        <v>2.7209996333526176E-2</v>
      </c>
      <c r="AS472" t="b">
        <f>IF(ISBLANK(AI472),"N/A",AND(IF(AG472&gt;0,TRUE,FALSE),IF(AI472&lt;0.05,TRUE,FALSE)))</f>
        <v>0</v>
      </c>
      <c r="AT472" t="b">
        <f>IF(ISBLANK(AI472),"N/A",AND(IF(AG472&lt;0,TRUE,FALSE),IF(AI472&lt;0.05,TRUE,FALSE)))</f>
        <v>1</v>
      </c>
      <c r="AU472" t="b">
        <f>IF(ISBLANK(AI472),"N/A",AI472&gt;0.05)</f>
        <v>0</v>
      </c>
      <c r="AV472" t="b">
        <f>IF(ISBLANK(AL472),"N/A",AND(IF(AJ472&gt;0,TRUE,FALSE),IF(AL472&lt;0.05,TRUE,FALSE)))</f>
        <v>0</v>
      </c>
      <c r="AW472" t="b">
        <f>IF(ISBLANK(AL472),"N/A",AND(IF(AJ472&lt;0,TRUE,FALSE),IF(AL472&lt;0.05,TRUE,FALSE)))</f>
        <v>1</v>
      </c>
      <c r="AX472" t="b">
        <f>IF(ISBLANK(AL472),"N/A",AL472&gt;0.05)</f>
        <v>0</v>
      </c>
      <c r="AY472" t="b">
        <f>IF(ISBLANK(AO472),"N/A",AND(IF(AM472&gt;0,TRUE,FALSE),IF(AO472&lt;0.05,TRUE,FALSE)))</f>
        <v>0</v>
      </c>
      <c r="AZ472" t="b">
        <f>IF(ISBLANK(AO472),"N/A",AND(IF(AM472&lt;0,TRUE,FALSE),IF(AO472&lt;0.05,TRUE,FALSE)))</f>
        <v>0</v>
      </c>
      <c r="BA472" t="b">
        <f>IF(ISBLANK(AO472),"N/A",AO472&gt;0.05)</f>
        <v>1</v>
      </c>
      <c r="BB472" t="b">
        <f>IF(ISBLANK(AR472),"N/A",AND(IF(AP472&gt;0,TRUE,FALSE),IF(AR472&lt;0.05,TRUE,FALSE)))</f>
        <v>1</v>
      </c>
      <c r="BC472" t="b">
        <f>IF(ISBLANK(AR472),"N/A",AND(IF(AP472&lt;0,TRUE,FALSE),IF(AR472&lt;0.05,TRUE,FALSE)))</f>
        <v>0</v>
      </c>
      <c r="BD472" t="b">
        <f>IF(ISBLANK(AR472),"N/A",AR472&gt;0.05)</f>
        <v>0</v>
      </c>
    </row>
    <row r="473" spans="1:56" x14ac:dyDescent="0.25">
      <c r="A473" t="str">
        <f>INDEX('Country and Variable Crosswalk'!B:B, MATCH('Urban Science Awareness 2015'!B473, 'Country and Variable Crosswalk'!A:A, 0))</f>
        <v>LBN</v>
      </c>
      <c r="B473" s="1">
        <v>422</v>
      </c>
      <c r="C473" t="s">
        <v>290</v>
      </c>
      <c r="D473" t="str">
        <f>INDEX('Country and Variable Crosswalk'!P:P, MATCH('Urban Science Awareness 2015'!C473, 'Country and Variable Crosswalk'!O:O, 0))</f>
        <v>Water Shortages</v>
      </c>
      <c r="E473">
        <f>IF(AS473=TRUE, 1, 0)</f>
        <v>0</v>
      </c>
      <c r="F473">
        <f>IF(AT473=TRUE, 1, 0)</f>
        <v>0</v>
      </c>
      <c r="G473">
        <f>IF(AU473=TRUE, 1, 0)</f>
        <v>1</v>
      </c>
      <c r="H473">
        <f>IF(AV473=TRUE, 1, 0)</f>
        <v>0</v>
      </c>
      <c r="I473">
        <f>IF(AW473=TRUE, 1, 0)</f>
        <v>0</v>
      </c>
      <c r="J473">
        <f>IF(AX473=TRUE, 1, 0)</f>
        <v>1</v>
      </c>
      <c r="K473">
        <f>IF(AY473=TRUE, 1, 0)</f>
        <v>0</v>
      </c>
      <c r="L473">
        <f>IF(AZ473=TRUE, 1, 0)</f>
        <v>0</v>
      </c>
      <c r="M473">
        <f>IF(BA473=TRUE, 1, 0)</f>
        <v>1</v>
      </c>
      <c r="N473">
        <f>IF(BB473=TRUE, 1, 0)</f>
        <v>0</v>
      </c>
      <c r="O473">
        <f>IF(BC473=TRUE, 1, 0)</f>
        <v>0</v>
      </c>
      <c r="P473">
        <f>IF(BD473=TRUE, 1, 0)</f>
        <v>1</v>
      </c>
      <c r="Q473">
        <v>20.54740320275209</v>
      </c>
      <c r="R473">
        <v>1.5192466029278626</v>
      </c>
      <c r="S473">
        <v>22.64970432749254</v>
      </c>
      <c r="T473">
        <v>1.0957095066569558</v>
      </c>
      <c r="U473">
        <v>29.180012388213509</v>
      </c>
      <c r="V473">
        <v>1.245944193375623</v>
      </c>
      <c r="W473">
        <v>27.622880081541851</v>
      </c>
      <c r="X473">
        <v>1.4005771643439049</v>
      </c>
      <c r="Y473">
        <v>21.100087191700261</v>
      </c>
      <c r="Z473">
        <v>2.4154738260759196</v>
      </c>
      <c r="AA473">
        <v>22.21350943086269</v>
      </c>
      <c r="AB473">
        <v>1.3906073043285199</v>
      </c>
      <c r="AC473">
        <v>25.632106560545289</v>
      </c>
      <c r="AD473">
        <v>1.7093023400273417</v>
      </c>
      <c r="AE473">
        <v>31.054296816891782</v>
      </c>
      <c r="AF473">
        <v>2.3248321587464376</v>
      </c>
      <c r="AG473">
        <v>0.55268398894817139</v>
      </c>
      <c r="AH473">
        <v>3.0308213419076799</v>
      </c>
      <c r="AI473">
        <v>0.85530451044866351</v>
      </c>
      <c r="AJ473">
        <v>-0.43619489662984989</v>
      </c>
      <c r="AK473">
        <v>1.7362632594743979</v>
      </c>
      <c r="AL473">
        <v>0.80163919558254215</v>
      </c>
      <c r="AM473">
        <v>-3.5479058276682203</v>
      </c>
      <c r="AN473">
        <v>2.3000818513392991</v>
      </c>
      <c r="AO473">
        <v>0.12294901608145628</v>
      </c>
      <c r="AP473">
        <v>3.4314167353499307</v>
      </c>
      <c r="AQ473">
        <v>2.881258659968482</v>
      </c>
      <c r="AR473">
        <v>0.23367570300954338</v>
      </c>
      <c r="AS473" t="b">
        <f>IF(ISBLANK(AI473),"N/A",AND(IF(AG473&gt;0,TRUE,FALSE),IF(AI473&lt;0.05,TRUE,FALSE)))</f>
        <v>0</v>
      </c>
      <c r="AT473" t="b">
        <f>IF(ISBLANK(AI473),"N/A",AND(IF(AG473&lt;0,TRUE,FALSE),IF(AI473&lt;0.05,TRUE,FALSE)))</f>
        <v>0</v>
      </c>
      <c r="AU473" t="b">
        <f>IF(ISBLANK(AI473),"N/A",AI473&gt;0.05)</f>
        <v>1</v>
      </c>
      <c r="AV473" t="b">
        <f>IF(ISBLANK(AL473),"N/A",AND(IF(AJ473&gt;0,TRUE,FALSE),IF(AL473&lt;0.05,TRUE,FALSE)))</f>
        <v>0</v>
      </c>
      <c r="AW473" t="b">
        <f>IF(ISBLANK(AL473),"N/A",AND(IF(AJ473&lt;0,TRUE,FALSE),IF(AL473&lt;0.05,TRUE,FALSE)))</f>
        <v>0</v>
      </c>
      <c r="AX473" t="b">
        <f>IF(ISBLANK(AL473),"N/A",AL473&gt;0.05)</f>
        <v>1</v>
      </c>
      <c r="AY473" t="b">
        <f>IF(ISBLANK(AO473),"N/A",AND(IF(AM473&gt;0,TRUE,FALSE),IF(AO473&lt;0.05,TRUE,FALSE)))</f>
        <v>0</v>
      </c>
      <c r="AZ473" t="b">
        <f>IF(ISBLANK(AO473),"N/A",AND(IF(AM473&lt;0,TRUE,FALSE),IF(AO473&lt;0.05,TRUE,FALSE)))</f>
        <v>0</v>
      </c>
      <c r="BA473" t="b">
        <f>IF(ISBLANK(AO473),"N/A",AO473&gt;0.05)</f>
        <v>1</v>
      </c>
      <c r="BB473" t="b">
        <f>IF(ISBLANK(AR473),"N/A",AND(IF(AP473&gt;0,TRUE,FALSE),IF(AR473&lt;0.05,TRUE,FALSE)))</f>
        <v>0</v>
      </c>
      <c r="BC473" t="b">
        <f>IF(ISBLANK(AR473),"N/A",AND(IF(AP473&lt;0,TRUE,FALSE),IF(AR473&lt;0.05,TRUE,FALSE)))</f>
        <v>0</v>
      </c>
      <c r="BD473" t="b">
        <f>IF(ISBLANK(AR473),"N/A",AR473&gt;0.05)</f>
        <v>1</v>
      </c>
    </row>
    <row r="474" spans="1:56" x14ac:dyDescent="0.25">
      <c r="A474" t="str">
        <f>INDEX('Country and Variable Crosswalk'!B:B, MATCH('Urban Science Awareness 2015'!B474, 'Country and Variable Crosswalk'!A:A, 0))</f>
        <v>LVA</v>
      </c>
      <c r="B474" s="1">
        <v>428</v>
      </c>
      <c r="C474" t="s">
        <v>290</v>
      </c>
      <c r="D474" t="str">
        <f>INDEX('Country and Variable Crosswalk'!P:P, MATCH('Urban Science Awareness 2015'!C474, 'Country and Variable Crosswalk'!O:O, 0))</f>
        <v>Water Shortages</v>
      </c>
      <c r="E474">
        <f>IF(AS474=TRUE, 1, 0)</f>
        <v>0</v>
      </c>
      <c r="F474">
        <f>IF(AT474=TRUE, 1, 0)</f>
        <v>0</v>
      </c>
      <c r="G474">
        <f>IF(AU474=TRUE, 1, 0)</f>
        <v>1</v>
      </c>
      <c r="H474">
        <f>IF(AV474=TRUE, 1, 0)</f>
        <v>0</v>
      </c>
      <c r="I474">
        <f>IF(AW474=TRUE, 1, 0)</f>
        <v>1</v>
      </c>
      <c r="J474">
        <f>IF(AX474=TRUE, 1, 0)</f>
        <v>0</v>
      </c>
      <c r="K474">
        <f>IF(AY474=TRUE, 1, 0)</f>
        <v>0</v>
      </c>
      <c r="L474">
        <f>IF(AZ474=TRUE, 1, 0)</f>
        <v>0</v>
      </c>
      <c r="M474">
        <f>IF(BA474=TRUE, 1, 0)</f>
        <v>1</v>
      </c>
      <c r="N474">
        <f>IF(BB474=TRUE, 1, 0)</f>
        <v>1</v>
      </c>
      <c r="O474">
        <f>IF(BC474=TRUE, 1, 0)</f>
        <v>0</v>
      </c>
      <c r="P474">
        <f>IF(BD474=TRUE, 1, 0)</f>
        <v>0</v>
      </c>
      <c r="Q474">
        <v>5.7365006031747496</v>
      </c>
      <c r="R474">
        <v>0.44738537950724938</v>
      </c>
      <c r="S474">
        <v>22.331969479304959</v>
      </c>
      <c r="T474">
        <v>0.83038237501309897</v>
      </c>
      <c r="U474">
        <v>48.720760309622293</v>
      </c>
      <c r="V474">
        <v>1.1437695035491917</v>
      </c>
      <c r="W474">
        <v>23.210769607897991</v>
      </c>
      <c r="X474">
        <v>0.9025545356885748</v>
      </c>
      <c r="Y474">
        <v>5.602196073692336</v>
      </c>
      <c r="Z474">
        <v>0.57082309176751667</v>
      </c>
      <c r="AA474">
        <v>18.87424983447173</v>
      </c>
      <c r="AB474">
        <v>1.0698730707962409</v>
      </c>
      <c r="AC474">
        <v>48.841964589889649</v>
      </c>
      <c r="AD474">
        <v>1.4975016360863411</v>
      </c>
      <c r="AE474">
        <v>26.68158950194627</v>
      </c>
      <c r="AF474">
        <v>1.5138917483105339</v>
      </c>
      <c r="AG474">
        <v>-0.13430452948241367</v>
      </c>
      <c r="AH474">
        <v>0.68075973349164187</v>
      </c>
      <c r="AI474">
        <v>0.84360354511306168</v>
      </c>
      <c r="AJ474">
        <v>-3.4577196448332295</v>
      </c>
      <c r="AK474">
        <v>1.4640305799699773</v>
      </c>
      <c r="AL474">
        <v>1.8187381392237988E-2</v>
      </c>
      <c r="AM474">
        <v>0.12120428026735652</v>
      </c>
      <c r="AN474">
        <v>1.9786832376495649</v>
      </c>
      <c r="AO474">
        <v>0.95115611274845113</v>
      </c>
      <c r="AP474">
        <v>3.4708198940482795</v>
      </c>
      <c r="AQ474">
        <v>1.7092179011296078</v>
      </c>
      <c r="AR474">
        <v>4.2290715912651961E-2</v>
      </c>
      <c r="AS474" t="b">
        <f>IF(ISBLANK(AI474),"N/A",AND(IF(AG474&gt;0,TRUE,FALSE),IF(AI474&lt;0.05,TRUE,FALSE)))</f>
        <v>0</v>
      </c>
      <c r="AT474" t="b">
        <f>IF(ISBLANK(AI474),"N/A",AND(IF(AG474&lt;0,TRUE,FALSE),IF(AI474&lt;0.05,TRUE,FALSE)))</f>
        <v>0</v>
      </c>
      <c r="AU474" t="b">
        <f>IF(ISBLANK(AI474),"N/A",AI474&gt;0.05)</f>
        <v>1</v>
      </c>
      <c r="AV474" t="b">
        <f>IF(ISBLANK(AL474),"N/A",AND(IF(AJ474&gt;0,TRUE,FALSE),IF(AL474&lt;0.05,TRUE,FALSE)))</f>
        <v>0</v>
      </c>
      <c r="AW474" t="b">
        <f>IF(ISBLANK(AL474),"N/A",AND(IF(AJ474&lt;0,TRUE,FALSE),IF(AL474&lt;0.05,TRUE,FALSE)))</f>
        <v>1</v>
      </c>
      <c r="AX474" t="b">
        <f>IF(ISBLANK(AL474),"N/A",AL474&gt;0.05)</f>
        <v>0</v>
      </c>
      <c r="AY474" t="b">
        <f>IF(ISBLANK(AO474),"N/A",AND(IF(AM474&gt;0,TRUE,FALSE),IF(AO474&lt;0.05,TRUE,FALSE)))</f>
        <v>0</v>
      </c>
      <c r="AZ474" t="b">
        <f>IF(ISBLANK(AO474),"N/A",AND(IF(AM474&lt;0,TRUE,FALSE),IF(AO474&lt;0.05,TRUE,FALSE)))</f>
        <v>0</v>
      </c>
      <c r="BA474" t="b">
        <f>IF(ISBLANK(AO474),"N/A",AO474&gt;0.05)</f>
        <v>1</v>
      </c>
      <c r="BB474" t="b">
        <f>IF(ISBLANK(AR474),"N/A",AND(IF(AP474&gt;0,TRUE,FALSE),IF(AR474&lt;0.05,TRUE,FALSE)))</f>
        <v>1</v>
      </c>
      <c r="BC474" t="b">
        <f>IF(ISBLANK(AR474),"N/A",AND(IF(AP474&lt;0,TRUE,FALSE),IF(AR474&lt;0.05,TRUE,FALSE)))</f>
        <v>0</v>
      </c>
      <c r="BD474" t="b">
        <f>IF(ISBLANK(AR474),"N/A",AR474&gt;0.05)</f>
        <v>0</v>
      </c>
    </row>
    <row r="475" spans="1:56" x14ac:dyDescent="0.25">
      <c r="A475" t="str">
        <f>INDEX('Country and Variable Crosswalk'!B:B, MATCH('Urban Science Awareness 2015'!B475, 'Country and Variable Crosswalk'!A:A, 0))</f>
        <v>LTU</v>
      </c>
      <c r="B475" s="1">
        <v>440</v>
      </c>
      <c r="C475" t="s">
        <v>290</v>
      </c>
      <c r="D475" t="str">
        <f>INDEX('Country and Variable Crosswalk'!P:P, MATCH('Urban Science Awareness 2015'!C475, 'Country and Variable Crosswalk'!O:O, 0))</f>
        <v>Water Shortages</v>
      </c>
      <c r="E475">
        <f>IF(AS475=TRUE, 1, 0)</f>
        <v>0</v>
      </c>
      <c r="F475">
        <f>IF(AT475=TRUE, 1, 0)</f>
        <v>0</v>
      </c>
      <c r="G475">
        <f>IF(AU475=TRUE, 1, 0)</f>
        <v>1</v>
      </c>
      <c r="H475">
        <f>IF(AV475=TRUE, 1, 0)</f>
        <v>0</v>
      </c>
      <c r="I475">
        <f>IF(AW475=TRUE, 1, 0)</f>
        <v>1</v>
      </c>
      <c r="J475">
        <f>IF(AX475=TRUE, 1, 0)</f>
        <v>0</v>
      </c>
      <c r="K475">
        <f>IF(AY475=TRUE, 1, 0)</f>
        <v>0</v>
      </c>
      <c r="L475">
        <f>IF(AZ475=TRUE, 1, 0)</f>
        <v>0</v>
      </c>
      <c r="M475">
        <f>IF(BA475=TRUE, 1, 0)</f>
        <v>1</v>
      </c>
      <c r="N475">
        <f>IF(BB475=TRUE, 1, 0)</f>
        <v>1</v>
      </c>
      <c r="O475">
        <f>IF(BC475=TRUE, 1, 0)</f>
        <v>0</v>
      </c>
      <c r="P475">
        <f>IF(BD475=TRUE, 1, 0)</f>
        <v>0</v>
      </c>
      <c r="Q475">
        <v>5.900484809722677</v>
      </c>
      <c r="R475">
        <v>0.49154911623785397</v>
      </c>
      <c r="S475">
        <v>16.591257344026221</v>
      </c>
      <c r="T475">
        <v>0.74590525429315291</v>
      </c>
      <c r="U475">
        <v>37.815032415677393</v>
      </c>
      <c r="V475">
        <v>0.84995387823739565</v>
      </c>
      <c r="W475">
        <v>39.693225430573712</v>
      </c>
      <c r="X475">
        <v>0.86543687728876351</v>
      </c>
      <c r="Y475">
        <v>4.7708281169239291</v>
      </c>
      <c r="Z475">
        <v>0.73408344880903231</v>
      </c>
      <c r="AA475">
        <v>12.07285073639798</v>
      </c>
      <c r="AB475">
        <v>0.72491250177102728</v>
      </c>
      <c r="AC475">
        <v>37.396472939981479</v>
      </c>
      <c r="AD475">
        <v>0.94137227837981063</v>
      </c>
      <c r="AE475">
        <v>45.75984820669661</v>
      </c>
      <c r="AF475">
        <v>1.2085508425332923</v>
      </c>
      <c r="AG475">
        <v>-1.1296566927987479</v>
      </c>
      <c r="AH475">
        <v>0.89445268085560781</v>
      </c>
      <c r="AI475">
        <v>0.20660406355928046</v>
      </c>
      <c r="AJ475">
        <v>-4.5184066076282416</v>
      </c>
      <c r="AK475">
        <v>1.1749124406447475</v>
      </c>
      <c r="AL475">
        <v>1.2018964136422601E-4</v>
      </c>
      <c r="AM475">
        <v>-0.41855947569591478</v>
      </c>
      <c r="AN475">
        <v>1.2085391756330626</v>
      </c>
      <c r="AO475">
        <v>0.72909093059728503</v>
      </c>
      <c r="AP475">
        <v>6.0666227761228981</v>
      </c>
      <c r="AQ475">
        <v>1.5100841385996975</v>
      </c>
      <c r="AR475">
        <v>5.884201474891827E-5</v>
      </c>
      <c r="AS475" t="b">
        <f>IF(ISBLANK(AI475),"N/A",AND(IF(AG475&gt;0,TRUE,FALSE),IF(AI475&lt;0.05,TRUE,FALSE)))</f>
        <v>0</v>
      </c>
      <c r="AT475" t="b">
        <f>IF(ISBLANK(AI475),"N/A",AND(IF(AG475&lt;0,TRUE,FALSE),IF(AI475&lt;0.05,TRUE,FALSE)))</f>
        <v>0</v>
      </c>
      <c r="AU475" t="b">
        <f>IF(ISBLANK(AI475),"N/A",AI475&gt;0.05)</f>
        <v>1</v>
      </c>
      <c r="AV475" t="b">
        <f>IF(ISBLANK(AL475),"N/A",AND(IF(AJ475&gt;0,TRUE,FALSE),IF(AL475&lt;0.05,TRUE,FALSE)))</f>
        <v>0</v>
      </c>
      <c r="AW475" t="b">
        <f>IF(ISBLANK(AL475),"N/A",AND(IF(AJ475&lt;0,TRUE,FALSE),IF(AL475&lt;0.05,TRUE,FALSE)))</f>
        <v>1</v>
      </c>
      <c r="AX475" t="b">
        <f>IF(ISBLANK(AL475),"N/A",AL475&gt;0.05)</f>
        <v>0</v>
      </c>
      <c r="AY475" t="b">
        <f>IF(ISBLANK(AO475),"N/A",AND(IF(AM475&gt;0,TRUE,FALSE),IF(AO475&lt;0.05,TRUE,FALSE)))</f>
        <v>0</v>
      </c>
      <c r="AZ475" t="b">
        <f>IF(ISBLANK(AO475),"N/A",AND(IF(AM475&lt;0,TRUE,FALSE),IF(AO475&lt;0.05,TRUE,FALSE)))</f>
        <v>0</v>
      </c>
      <c r="BA475" t="b">
        <f>IF(ISBLANK(AO475),"N/A",AO475&gt;0.05)</f>
        <v>1</v>
      </c>
      <c r="BB475" t="b">
        <f>IF(ISBLANK(AR475),"N/A",AND(IF(AP475&gt;0,TRUE,FALSE),IF(AR475&lt;0.05,TRUE,FALSE)))</f>
        <v>1</v>
      </c>
      <c r="BC475" t="b">
        <f>IF(ISBLANK(AR475),"N/A",AND(IF(AP475&lt;0,TRUE,FALSE),IF(AR475&lt;0.05,TRUE,FALSE)))</f>
        <v>0</v>
      </c>
      <c r="BD475" t="b">
        <f>IF(ISBLANK(AR475),"N/A",AR475&gt;0.05)</f>
        <v>0</v>
      </c>
    </row>
    <row r="476" spans="1:56" x14ac:dyDescent="0.25">
      <c r="A476" t="str">
        <f>INDEX('Country and Variable Crosswalk'!B:B, MATCH('Urban Science Awareness 2015'!B476, 'Country and Variable Crosswalk'!A:A, 0))</f>
        <v>LUX</v>
      </c>
      <c r="B476" s="1">
        <v>442</v>
      </c>
      <c r="C476" t="s">
        <v>290</v>
      </c>
      <c r="D476" t="str">
        <f>INDEX('Country and Variable Crosswalk'!P:P, MATCH('Urban Science Awareness 2015'!C476, 'Country and Variable Crosswalk'!O:O, 0))</f>
        <v>Water Shortages</v>
      </c>
      <c r="E476">
        <f>IF(AS476=TRUE, 1, 0)</f>
        <v>0</v>
      </c>
      <c r="F476">
        <f>IF(AT476=TRUE, 1, 0)</f>
        <v>1</v>
      </c>
      <c r="G476">
        <f>IF(AU476=TRUE, 1, 0)</f>
        <v>0</v>
      </c>
      <c r="H476">
        <f>IF(AV476=TRUE, 1, 0)</f>
        <v>0</v>
      </c>
      <c r="I476">
        <f>IF(AW476=TRUE, 1, 0)</f>
        <v>0</v>
      </c>
      <c r="J476">
        <f>IF(AX476=TRUE, 1, 0)</f>
        <v>1</v>
      </c>
      <c r="K476">
        <f>IF(AY476=TRUE, 1, 0)</f>
        <v>0</v>
      </c>
      <c r="L476">
        <f>IF(AZ476=TRUE, 1, 0)</f>
        <v>0</v>
      </c>
      <c r="M476">
        <f>IF(BA476=TRUE, 1, 0)</f>
        <v>1</v>
      </c>
      <c r="N476">
        <f>IF(BB476=TRUE, 1, 0)</f>
        <v>1</v>
      </c>
      <c r="O476">
        <f>IF(BC476=TRUE, 1, 0)</f>
        <v>0</v>
      </c>
      <c r="P476">
        <f>IF(BD476=TRUE, 1, 0)</f>
        <v>0</v>
      </c>
      <c r="Q476">
        <v>17.016944760618959</v>
      </c>
      <c r="R476">
        <v>0.62161700943528897</v>
      </c>
      <c r="S476">
        <v>21.86148639113982</v>
      </c>
      <c r="T476">
        <v>0.76680373487926179</v>
      </c>
      <c r="U476">
        <v>34.765547593001791</v>
      </c>
      <c r="V476">
        <v>0.89092724419781089</v>
      </c>
      <c r="W476">
        <v>26.35602125523944</v>
      </c>
      <c r="X476">
        <v>0.84883049148107759</v>
      </c>
      <c r="Y476">
        <v>10.15690730743774</v>
      </c>
      <c r="Z476">
        <v>0.689252518170416</v>
      </c>
      <c r="AA476">
        <v>19.871931389707999</v>
      </c>
      <c r="AB476">
        <v>1.0604556049482736</v>
      </c>
      <c r="AC476">
        <v>37.487204357979977</v>
      </c>
      <c r="AD476">
        <v>1.0716621504637724</v>
      </c>
      <c r="AE476">
        <v>32.483956944874294</v>
      </c>
      <c r="AF476">
        <v>1.0574951026561672</v>
      </c>
      <c r="AG476">
        <v>-6.8600374531812189</v>
      </c>
      <c r="AH476">
        <v>0.93830126878123654</v>
      </c>
      <c r="AI476">
        <v>2.6491580683044471E-13</v>
      </c>
      <c r="AJ476">
        <v>-1.9895550014318211</v>
      </c>
      <c r="AK476">
        <v>1.3642981764977267</v>
      </c>
      <c r="AL476">
        <v>0.14475807811026425</v>
      </c>
      <c r="AM476">
        <v>2.7216567649781851</v>
      </c>
      <c r="AN476">
        <v>1.4206301952267726</v>
      </c>
      <c r="AO476">
        <v>5.5389353374524573E-2</v>
      </c>
      <c r="AP476">
        <v>6.1279356896348531</v>
      </c>
      <c r="AQ476">
        <v>1.3354726633117684</v>
      </c>
      <c r="AR476">
        <v>4.4625121879726567E-6</v>
      </c>
      <c r="AS476" t="b">
        <f>IF(ISBLANK(AI476),"N/A",AND(IF(AG476&gt;0,TRUE,FALSE),IF(AI476&lt;0.05,TRUE,FALSE)))</f>
        <v>0</v>
      </c>
      <c r="AT476" t="b">
        <f>IF(ISBLANK(AI476),"N/A",AND(IF(AG476&lt;0,TRUE,FALSE),IF(AI476&lt;0.05,TRUE,FALSE)))</f>
        <v>1</v>
      </c>
      <c r="AU476" t="b">
        <f>IF(ISBLANK(AI476),"N/A",AI476&gt;0.05)</f>
        <v>0</v>
      </c>
      <c r="AV476" t="b">
        <f>IF(ISBLANK(AL476),"N/A",AND(IF(AJ476&gt;0,TRUE,FALSE),IF(AL476&lt;0.05,TRUE,FALSE)))</f>
        <v>0</v>
      </c>
      <c r="AW476" t="b">
        <f>IF(ISBLANK(AL476),"N/A",AND(IF(AJ476&lt;0,TRUE,FALSE),IF(AL476&lt;0.05,TRUE,FALSE)))</f>
        <v>0</v>
      </c>
      <c r="AX476" t="b">
        <f>IF(ISBLANK(AL476),"N/A",AL476&gt;0.05)</f>
        <v>1</v>
      </c>
      <c r="AY476" t="b">
        <f>IF(ISBLANK(AO476),"N/A",AND(IF(AM476&gt;0,TRUE,FALSE),IF(AO476&lt;0.05,TRUE,FALSE)))</f>
        <v>0</v>
      </c>
      <c r="AZ476" t="b">
        <f>IF(ISBLANK(AO476),"N/A",AND(IF(AM476&lt;0,TRUE,FALSE),IF(AO476&lt;0.05,TRUE,FALSE)))</f>
        <v>0</v>
      </c>
      <c r="BA476" t="b">
        <f>IF(ISBLANK(AO476),"N/A",AO476&gt;0.05)</f>
        <v>1</v>
      </c>
      <c r="BB476" t="b">
        <f>IF(ISBLANK(AR476),"N/A",AND(IF(AP476&gt;0,TRUE,FALSE),IF(AR476&lt;0.05,TRUE,FALSE)))</f>
        <v>1</v>
      </c>
      <c r="BC476" t="b">
        <f>IF(ISBLANK(AR476),"N/A",AND(IF(AP476&lt;0,TRUE,FALSE),IF(AR476&lt;0.05,TRUE,FALSE)))</f>
        <v>0</v>
      </c>
      <c r="BD476" t="b">
        <f>IF(ISBLANK(AR476),"N/A",AR476&gt;0.05)</f>
        <v>0</v>
      </c>
    </row>
    <row r="477" spans="1:56" x14ac:dyDescent="0.25">
      <c r="A477" t="str">
        <f>INDEX('Country and Variable Crosswalk'!B:B, MATCH('Urban Science Awareness 2015'!B477, 'Country and Variable Crosswalk'!A:A, 0))</f>
        <v>MAC</v>
      </c>
      <c r="B477" s="1">
        <v>446</v>
      </c>
      <c r="C477" t="s">
        <v>290</v>
      </c>
      <c r="D477" t="str">
        <f>INDEX('Country and Variable Crosswalk'!P:P, MATCH('Urban Science Awareness 2015'!C477, 'Country and Variable Crosswalk'!O:O, 0))</f>
        <v>Water Shortages</v>
      </c>
      <c r="E477">
        <f>IF(AS477=TRUE, 1, 0)</f>
        <v>0</v>
      </c>
      <c r="F477">
        <f>IF(AT477=TRUE, 1, 0)</f>
        <v>0</v>
      </c>
      <c r="G477">
        <f>IF(AU477=TRUE, 1, 0)</f>
        <v>0</v>
      </c>
      <c r="H477">
        <f>IF(AV477=TRUE, 1, 0)</f>
        <v>0</v>
      </c>
      <c r="I477">
        <f>IF(AW477=TRUE, 1, 0)</f>
        <v>0</v>
      </c>
      <c r="J477">
        <f>IF(AX477=TRUE, 1, 0)</f>
        <v>0</v>
      </c>
      <c r="K477">
        <f>IF(AY477=TRUE, 1, 0)</f>
        <v>0</v>
      </c>
      <c r="L477">
        <f>IF(AZ477=TRUE, 1, 0)</f>
        <v>0</v>
      </c>
      <c r="M477">
        <f>IF(BA477=TRUE, 1, 0)</f>
        <v>0</v>
      </c>
      <c r="N477">
        <f>IF(BB477=TRUE, 1, 0)</f>
        <v>0</v>
      </c>
      <c r="O477">
        <f>IF(BC477=TRUE, 1, 0)</f>
        <v>0</v>
      </c>
      <c r="P477">
        <f>IF(BD477=TRUE, 1, 0)</f>
        <v>0</v>
      </c>
      <c r="Q477">
        <v>0</v>
      </c>
      <c r="S477">
        <v>0</v>
      </c>
      <c r="U477">
        <v>0</v>
      </c>
      <c r="W477">
        <v>0</v>
      </c>
      <c r="Y477">
        <v>2.4393208785768699</v>
      </c>
      <c r="Z477">
        <v>0.2425196931636536</v>
      </c>
      <c r="AA477">
        <v>14.380473119381641</v>
      </c>
      <c r="AB477">
        <v>0.49153049471056104</v>
      </c>
      <c r="AC477">
        <v>55.445495722169007</v>
      </c>
      <c r="AD477">
        <v>0.73140892933943413</v>
      </c>
      <c r="AE477">
        <v>27.73471027987248</v>
      </c>
      <c r="AF477">
        <v>0.59643625045198334</v>
      </c>
      <c r="AG477">
        <v>0</v>
      </c>
      <c r="AJ477">
        <v>0</v>
      </c>
      <c r="AM477">
        <v>0</v>
      </c>
      <c r="AP477">
        <v>0</v>
      </c>
      <c r="AS477" t="str">
        <f>IF(ISBLANK(AI477),"N/A",AND(IF(AG477&gt;0,TRUE,FALSE),IF(AI477&lt;0.05,TRUE,FALSE)))</f>
        <v>N/A</v>
      </c>
      <c r="AT477" t="str">
        <f>IF(ISBLANK(AI477),"N/A",AND(IF(AG477&lt;0,TRUE,FALSE),IF(AI477&lt;0.05,TRUE,FALSE)))</f>
        <v>N/A</v>
      </c>
      <c r="AU477" t="str">
        <f>IF(ISBLANK(AI477),"N/A",AI477&gt;0.05)</f>
        <v>N/A</v>
      </c>
      <c r="AV477" t="str">
        <f>IF(ISBLANK(AL477),"N/A",AND(IF(AJ477&gt;0,TRUE,FALSE),IF(AL477&lt;0.05,TRUE,FALSE)))</f>
        <v>N/A</v>
      </c>
      <c r="AW477" t="str">
        <f>IF(ISBLANK(AL477),"N/A",AND(IF(AJ477&lt;0,TRUE,FALSE),IF(AL477&lt;0.05,TRUE,FALSE)))</f>
        <v>N/A</v>
      </c>
      <c r="AX477" t="str">
        <f>IF(ISBLANK(AL477),"N/A",AL477&gt;0.05)</f>
        <v>N/A</v>
      </c>
      <c r="AY477" t="str">
        <f>IF(ISBLANK(AO477),"N/A",AND(IF(AM477&gt;0,TRUE,FALSE),IF(AO477&lt;0.05,TRUE,FALSE)))</f>
        <v>N/A</v>
      </c>
      <c r="AZ477" t="str">
        <f>IF(ISBLANK(AO477),"N/A",AND(IF(AM477&lt;0,TRUE,FALSE),IF(AO477&lt;0.05,TRUE,FALSE)))</f>
        <v>N/A</v>
      </c>
      <c r="BA477" t="str">
        <f>IF(ISBLANK(AO477),"N/A",AO477&gt;0.05)</f>
        <v>N/A</v>
      </c>
      <c r="BB477" t="str">
        <f>IF(ISBLANK(AR477),"N/A",AND(IF(AP477&gt;0,TRUE,FALSE),IF(AR477&lt;0.05,TRUE,FALSE)))</f>
        <v>N/A</v>
      </c>
      <c r="BC477" t="str">
        <f>IF(ISBLANK(AR477),"N/A",AND(IF(AP477&lt;0,TRUE,FALSE),IF(AR477&lt;0.05,TRUE,FALSE)))</f>
        <v>N/A</v>
      </c>
      <c r="BD477" t="str">
        <f>IF(ISBLANK(AR477),"N/A",AR477&gt;0.05)</f>
        <v>N/A</v>
      </c>
    </row>
    <row r="478" spans="1:56" x14ac:dyDescent="0.25">
      <c r="A478" t="str">
        <f>INDEX('Country and Variable Crosswalk'!B:B, MATCH('Urban Science Awareness 2015'!B478, 'Country and Variable Crosswalk'!A:A, 0))</f>
        <v>MLT</v>
      </c>
      <c r="B478" s="1">
        <v>470</v>
      </c>
      <c r="C478" t="s">
        <v>290</v>
      </c>
      <c r="D478" t="str">
        <f>INDEX('Country and Variable Crosswalk'!P:P, MATCH('Urban Science Awareness 2015'!C478, 'Country and Variable Crosswalk'!O:O, 0))</f>
        <v>Water Shortages</v>
      </c>
      <c r="E478">
        <f>IF(AS478=TRUE, 1, 0)</f>
        <v>0</v>
      </c>
      <c r="F478">
        <f>IF(AT478=TRUE, 1, 0)</f>
        <v>0</v>
      </c>
      <c r="G478">
        <f>IF(AU478=TRUE, 1, 0)</f>
        <v>0</v>
      </c>
      <c r="H478">
        <f>IF(AV478=TRUE, 1, 0)</f>
        <v>0</v>
      </c>
      <c r="I478">
        <f>IF(AW478=TRUE, 1, 0)</f>
        <v>0</v>
      </c>
      <c r="J478">
        <f>IF(AX478=TRUE, 1, 0)</f>
        <v>0</v>
      </c>
      <c r="K478">
        <f>IF(AY478=TRUE, 1, 0)</f>
        <v>0</v>
      </c>
      <c r="L478">
        <f>IF(AZ478=TRUE, 1, 0)</f>
        <v>0</v>
      </c>
      <c r="M478">
        <f>IF(BA478=TRUE, 1, 0)</f>
        <v>0</v>
      </c>
      <c r="N478">
        <f>IF(BB478=TRUE, 1, 0)</f>
        <v>0</v>
      </c>
      <c r="O478">
        <f>IF(BC478=TRUE, 1, 0)</f>
        <v>0</v>
      </c>
      <c r="P478">
        <f>IF(BD478=TRUE, 1, 0)</f>
        <v>0</v>
      </c>
      <c r="Q478">
        <v>8.6699195358459651</v>
      </c>
      <c r="R478">
        <v>0.45166295453389688</v>
      </c>
      <c r="S478">
        <v>26.845274923645849</v>
      </c>
      <c r="T478">
        <v>0.82926844954433698</v>
      </c>
      <c r="U478">
        <v>35.122766865034997</v>
      </c>
      <c r="V478">
        <v>0.72113135704050257</v>
      </c>
      <c r="W478">
        <v>29.36203867547318</v>
      </c>
      <c r="X478">
        <v>0.77676693964410071</v>
      </c>
      <c r="Y478">
        <v>0</v>
      </c>
      <c r="AA478">
        <v>0</v>
      </c>
      <c r="AC478">
        <v>0</v>
      </c>
      <c r="AE478">
        <v>0</v>
      </c>
      <c r="AG478">
        <v>0</v>
      </c>
      <c r="AJ478">
        <v>0</v>
      </c>
      <c r="AM478">
        <v>0</v>
      </c>
      <c r="AP478">
        <v>0</v>
      </c>
      <c r="AS478" t="str">
        <f>IF(ISBLANK(AI478),"N/A",AND(IF(AG478&gt;0,TRUE,FALSE),IF(AI478&lt;0.05,TRUE,FALSE)))</f>
        <v>N/A</v>
      </c>
      <c r="AT478" t="str">
        <f>IF(ISBLANK(AI478),"N/A",AND(IF(AG478&lt;0,TRUE,FALSE),IF(AI478&lt;0.05,TRUE,FALSE)))</f>
        <v>N/A</v>
      </c>
      <c r="AU478" t="str">
        <f>IF(ISBLANK(AI478),"N/A",AI478&gt;0.05)</f>
        <v>N/A</v>
      </c>
      <c r="AV478" t="str">
        <f>IF(ISBLANK(AL478),"N/A",AND(IF(AJ478&gt;0,TRUE,FALSE),IF(AL478&lt;0.05,TRUE,FALSE)))</f>
        <v>N/A</v>
      </c>
      <c r="AW478" t="str">
        <f>IF(ISBLANK(AL478),"N/A",AND(IF(AJ478&lt;0,TRUE,FALSE),IF(AL478&lt;0.05,TRUE,FALSE)))</f>
        <v>N/A</v>
      </c>
      <c r="AX478" t="str">
        <f>IF(ISBLANK(AL478),"N/A",AL478&gt;0.05)</f>
        <v>N/A</v>
      </c>
      <c r="AY478" t="str">
        <f>IF(ISBLANK(AO478),"N/A",AND(IF(AM478&gt;0,TRUE,FALSE),IF(AO478&lt;0.05,TRUE,FALSE)))</f>
        <v>N/A</v>
      </c>
      <c r="AZ478" t="str">
        <f>IF(ISBLANK(AO478),"N/A",AND(IF(AM478&lt;0,TRUE,FALSE),IF(AO478&lt;0.05,TRUE,FALSE)))</f>
        <v>N/A</v>
      </c>
      <c r="BA478" t="str">
        <f>IF(ISBLANK(AO478),"N/A",AO478&gt;0.05)</f>
        <v>N/A</v>
      </c>
      <c r="BB478" t="str">
        <f>IF(ISBLANK(AR478),"N/A",AND(IF(AP478&gt;0,TRUE,FALSE),IF(AR478&lt;0.05,TRUE,FALSE)))</f>
        <v>N/A</v>
      </c>
      <c r="BC478" t="str">
        <f>IF(ISBLANK(AR478),"N/A",AND(IF(AP478&lt;0,TRUE,FALSE),IF(AR478&lt;0.05,TRUE,FALSE)))</f>
        <v>N/A</v>
      </c>
      <c r="BD478" t="str">
        <f>IF(ISBLANK(AR478),"N/A",AR478&gt;0.05)</f>
        <v>N/A</v>
      </c>
    </row>
    <row r="479" spans="1:56" x14ac:dyDescent="0.25">
      <c r="A479" t="str">
        <f>INDEX('Country and Variable Crosswalk'!B:B, MATCH('Urban Science Awareness 2015'!B479, 'Country and Variable Crosswalk'!A:A, 0))</f>
        <v>MEX</v>
      </c>
      <c r="B479" s="1">
        <v>484</v>
      </c>
      <c r="C479" t="s">
        <v>290</v>
      </c>
      <c r="D479" t="str">
        <f>INDEX('Country and Variable Crosswalk'!P:P, MATCH('Urban Science Awareness 2015'!C479, 'Country and Variable Crosswalk'!O:O, 0))</f>
        <v>Water Shortages</v>
      </c>
      <c r="E479">
        <f>IF(AS479=TRUE, 1, 0)</f>
        <v>0</v>
      </c>
      <c r="F479">
        <f>IF(AT479=TRUE, 1, 0)</f>
        <v>1</v>
      </c>
      <c r="G479">
        <f>IF(AU479=TRUE, 1, 0)</f>
        <v>0</v>
      </c>
      <c r="H479">
        <f>IF(AV479=TRUE, 1, 0)</f>
        <v>0</v>
      </c>
      <c r="I479">
        <f>IF(AW479=TRUE, 1, 0)</f>
        <v>0</v>
      </c>
      <c r="J479">
        <f>IF(AX479=TRUE, 1, 0)</f>
        <v>1</v>
      </c>
      <c r="K479">
        <f>IF(AY479=TRUE, 1, 0)</f>
        <v>0</v>
      </c>
      <c r="L479">
        <f>IF(AZ479=TRUE, 1, 0)</f>
        <v>0</v>
      </c>
      <c r="M479">
        <f>IF(BA479=TRUE, 1, 0)</f>
        <v>1</v>
      </c>
      <c r="N479">
        <f>IF(BB479=TRUE, 1, 0)</f>
        <v>0</v>
      </c>
      <c r="O479">
        <f>IF(BC479=TRUE, 1, 0)</f>
        <v>0</v>
      </c>
      <c r="P479">
        <f>IF(BD479=TRUE, 1, 0)</f>
        <v>1</v>
      </c>
      <c r="Q479">
        <v>4.5068476088530014</v>
      </c>
      <c r="R479">
        <v>0.45189623564057785</v>
      </c>
      <c r="S479">
        <v>16.512095137189569</v>
      </c>
      <c r="T479">
        <v>1.0337127498606091</v>
      </c>
      <c r="U479">
        <v>43.334984780079878</v>
      </c>
      <c r="V479">
        <v>1.1074162881540315</v>
      </c>
      <c r="W479">
        <v>35.646072473877553</v>
      </c>
      <c r="X479">
        <v>1.3468431920732991</v>
      </c>
      <c r="Y479">
        <v>3.321504722189133</v>
      </c>
      <c r="Z479">
        <v>0.46289436985290455</v>
      </c>
      <c r="AA479">
        <v>14.17076963522913</v>
      </c>
      <c r="AB479">
        <v>0.91231924217777061</v>
      </c>
      <c r="AC479">
        <v>45.522344577649399</v>
      </c>
      <c r="AD479">
        <v>0.98194007983369858</v>
      </c>
      <c r="AE479">
        <v>36.985381064932341</v>
      </c>
      <c r="AF479">
        <v>1.1629093747168846</v>
      </c>
      <c r="AG479">
        <v>-1.1853428866638684</v>
      </c>
      <c r="AH479">
        <v>0.5923267182051335</v>
      </c>
      <c r="AI479">
        <v>4.5374722427700548E-2</v>
      </c>
      <c r="AJ479">
        <v>-2.3413255019604389</v>
      </c>
      <c r="AK479">
        <v>1.3881760004490298</v>
      </c>
      <c r="AL479">
        <v>9.1676430420943159E-2</v>
      </c>
      <c r="AM479">
        <v>2.1873597975695205</v>
      </c>
      <c r="AN479">
        <v>1.38228680234483</v>
      </c>
      <c r="AO479">
        <v>0.1135534717877849</v>
      </c>
      <c r="AP479">
        <v>1.3393085910547882</v>
      </c>
      <c r="AQ479">
        <v>1.7923979846613656</v>
      </c>
      <c r="AR479">
        <v>0.45493314088356707</v>
      </c>
      <c r="AS479" t="b">
        <f>IF(ISBLANK(AI479),"N/A",AND(IF(AG479&gt;0,TRUE,FALSE),IF(AI479&lt;0.05,TRUE,FALSE)))</f>
        <v>0</v>
      </c>
      <c r="AT479" t="b">
        <f>IF(ISBLANK(AI479),"N/A",AND(IF(AG479&lt;0,TRUE,FALSE),IF(AI479&lt;0.05,TRUE,FALSE)))</f>
        <v>1</v>
      </c>
      <c r="AU479" t="b">
        <f>IF(ISBLANK(AI479),"N/A",AI479&gt;0.05)</f>
        <v>0</v>
      </c>
      <c r="AV479" t="b">
        <f>IF(ISBLANK(AL479),"N/A",AND(IF(AJ479&gt;0,TRUE,FALSE),IF(AL479&lt;0.05,TRUE,FALSE)))</f>
        <v>0</v>
      </c>
      <c r="AW479" t="b">
        <f>IF(ISBLANK(AL479),"N/A",AND(IF(AJ479&lt;0,TRUE,FALSE),IF(AL479&lt;0.05,TRUE,FALSE)))</f>
        <v>0</v>
      </c>
      <c r="AX479" t="b">
        <f>IF(ISBLANK(AL479),"N/A",AL479&gt;0.05)</f>
        <v>1</v>
      </c>
      <c r="AY479" t="b">
        <f>IF(ISBLANK(AO479),"N/A",AND(IF(AM479&gt;0,TRUE,FALSE),IF(AO479&lt;0.05,TRUE,FALSE)))</f>
        <v>0</v>
      </c>
      <c r="AZ479" t="b">
        <f>IF(ISBLANK(AO479),"N/A",AND(IF(AM479&lt;0,TRUE,FALSE),IF(AO479&lt;0.05,TRUE,FALSE)))</f>
        <v>0</v>
      </c>
      <c r="BA479" t="b">
        <f>IF(ISBLANK(AO479),"N/A",AO479&gt;0.05)</f>
        <v>1</v>
      </c>
      <c r="BB479" t="b">
        <f>IF(ISBLANK(AR479),"N/A",AND(IF(AP479&gt;0,TRUE,FALSE),IF(AR479&lt;0.05,TRUE,FALSE)))</f>
        <v>0</v>
      </c>
      <c r="BC479" t="b">
        <f>IF(ISBLANK(AR479),"N/A",AND(IF(AP479&lt;0,TRUE,FALSE),IF(AR479&lt;0.05,TRUE,FALSE)))</f>
        <v>0</v>
      </c>
      <c r="BD479" t="b">
        <f>IF(ISBLANK(AR479),"N/A",AR479&gt;0.05)</f>
        <v>1</v>
      </c>
    </row>
    <row r="480" spans="1:56" x14ac:dyDescent="0.25">
      <c r="A480" t="str">
        <f>INDEX('Country and Variable Crosswalk'!B:B, MATCH('Urban Science Awareness 2015'!B480, 'Country and Variable Crosswalk'!A:A, 0))</f>
        <v>MDA</v>
      </c>
      <c r="B480" s="1">
        <v>498</v>
      </c>
      <c r="C480" t="s">
        <v>290</v>
      </c>
      <c r="D480" t="str">
        <f>INDEX('Country and Variable Crosswalk'!P:P, MATCH('Urban Science Awareness 2015'!C480, 'Country and Variable Crosswalk'!O:O, 0))</f>
        <v>Water Shortages</v>
      </c>
      <c r="E480">
        <f>IF(AS480=TRUE, 1, 0)</f>
        <v>0</v>
      </c>
      <c r="F480">
        <f>IF(AT480=TRUE, 1, 0)</f>
        <v>1</v>
      </c>
      <c r="G480">
        <f>IF(AU480=TRUE, 1, 0)</f>
        <v>0</v>
      </c>
      <c r="H480">
        <f>IF(AV480=TRUE, 1, 0)</f>
        <v>0</v>
      </c>
      <c r="I480">
        <f>IF(AW480=TRUE, 1, 0)</f>
        <v>0</v>
      </c>
      <c r="J480">
        <f>IF(AX480=TRUE, 1, 0)</f>
        <v>1</v>
      </c>
      <c r="K480">
        <f>IF(AY480=TRUE, 1, 0)</f>
        <v>0</v>
      </c>
      <c r="L480">
        <f>IF(AZ480=TRUE, 1, 0)</f>
        <v>0</v>
      </c>
      <c r="M480">
        <f>IF(BA480=TRUE, 1, 0)</f>
        <v>1</v>
      </c>
      <c r="N480">
        <f>IF(BB480=TRUE, 1, 0)</f>
        <v>0</v>
      </c>
      <c r="O480">
        <f>IF(BC480=TRUE, 1, 0)</f>
        <v>0</v>
      </c>
      <c r="P480">
        <f>IF(BD480=TRUE, 1, 0)</f>
        <v>1</v>
      </c>
      <c r="Q480">
        <v>7.2600792254085666</v>
      </c>
      <c r="R480">
        <v>0.50798426872839164</v>
      </c>
      <c r="S480">
        <v>18.92571912128917</v>
      </c>
      <c r="T480">
        <v>0.77235877440598033</v>
      </c>
      <c r="U480">
        <v>33.114036644280169</v>
      </c>
      <c r="V480">
        <v>0.99290762869420801</v>
      </c>
      <c r="W480">
        <v>40.700165009022093</v>
      </c>
      <c r="X480">
        <v>1.0298519392553331</v>
      </c>
      <c r="Y480">
        <v>4.1428419465872084</v>
      </c>
      <c r="Z480">
        <v>0.94370114236801472</v>
      </c>
      <c r="AA480">
        <v>16.394703810732452</v>
      </c>
      <c r="AB480">
        <v>1.6027063000446902</v>
      </c>
      <c r="AC480">
        <v>36.608287928116077</v>
      </c>
      <c r="AD480">
        <v>1.9999703333981078</v>
      </c>
      <c r="AE480">
        <v>42.854166314564267</v>
      </c>
      <c r="AF480">
        <v>2.0384361211837239</v>
      </c>
      <c r="AG480">
        <v>-3.1172372788213583</v>
      </c>
      <c r="AH480">
        <v>0.98650469958576992</v>
      </c>
      <c r="AI480">
        <v>1.5783368655248045E-3</v>
      </c>
      <c r="AJ480">
        <v>-2.5310153105567181</v>
      </c>
      <c r="AK480">
        <v>1.8784563892053561</v>
      </c>
      <c r="AL480">
        <v>0.17785432432519077</v>
      </c>
      <c r="AM480">
        <v>3.4942512838359079</v>
      </c>
      <c r="AN480">
        <v>2.2475209803057234</v>
      </c>
      <c r="AO480">
        <v>0.12001431009352087</v>
      </c>
      <c r="AP480">
        <v>2.1540013055421738</v>
      </c>
      <c r="AQ480">
        <v>2.4606538703572611</v>
      </c>
      <c r="AR480">
        <v>0.38136847794811218</v>
      </c>
      <c r="AS480" t="b">
        <f>IF(ISBLANK(AI480),"N/A",AND(IF(AG480&gt;0,TRUE,FALSE),IF(AI480&lt;0.05,TRUE,FALSE)))</f>
        <v>0</v>
      </c>
      <c r="AT480" t="b">
        <f>IF(ISBLANK(AI480),"N/A",AND(IF(AG480&lt;0,TRUE,FALSE),IF(AI480&lt;0.05,TRUE,FALSE)))</f>
        <v>1</v>
      </c>
      <c r="AU480" t="b">
        <f>IF(ISBLANK(AI480),"N/A",AI480&gt;0.05)</f>
        <v>0</v>
      </c>
      <c r="AV480" t="b">
        <f>IF(ISBLANK(AL480),"N/A",AND(IF(AJ480&gt;0,TRUE,FALSE),IF(AL480&lt;0.05,TRUE,FALSE)))</f>
        <v>0</v>
      </c>
      <c r="AW480" t="b">
        <f>IF(ISBLANK(AL480),"N/A",AND(IF(AJ480&lt;0,TRUE,FALSE),IF(AL480&lt;0.05,TRUE,FALSE)))</f>
        <v>0</v>
      </c>
      <c r="AX480" t="b">
        <f>IF(ISBLANK(AL480),"N/A",AL480&gt;0.05)</f>
        <v>1</v>
      </c>
      <c r="AY480" t="b">
        <f>IF(ISBLANK(AO480),"N/A",AND(IF(AM480&gt;0,TRUE,FALSE),IF(AO480&lt;0.05,TRUE,FALSE)))</f>
        <v>0</v>
      </c>
      <c r="AZ480" t="b">
        <f>IF(ISBLANK(AO480),"N/A",AND(IF(AM480&lt;0,TRUE,FALSE),IF(AO480&lt;0.05,TRUE,FALSE)))</f>
        <v>0</v>
      </c>
      <c r="BA480" t="b">
        <f>IF(ISBLANK(AO480),"N/A",AO480&gt;0.05)</f>
        <v>1</v>
      </c>
      <c r="BB480" t="b">
        <f>IF(ISBLANK(AR480),"N/A",AND(IF(AP480&gt;0,TRUE,FALSE),IF(AR480&lt;0.05,TRUE,FALSE)))</f>
        <v>0</v>
      </c>
      <c r="BC480" t="b">
        <f>IF(ISBLANK(AR480),"N/A",AND(IF(AP480&lt;0,TRUE,FALSE),IF(AR480&lt;0.05,TRUE,FALSE)))</f>
        <v>0</v>
      </c>
      <c r="BD480" t="b">
        <f>IF(ISBLANK(AR480),"N/A",AR480&gt;0.05)</f>
        <v>1</v>
      </c>
    </row>
    <row r="481" spans="1:56" x14ac:dyDescent="0.25">
      <c r="A481" t="str">
        <f>INDEX('Country and Variable Crosswalk'!B:B, MATCH('Urban Science Awareness 2015'!B481, 'Country and Variable Crosswalk'!A:A, 0))</f>
        <v>MNE</v>
      </c>
      <c r="B481" s="1">
        <v>499</v>
      </c>
      <c r="C481" t="s">
        <v>290</v>
      </c>
      <c r="D481" t="str">
        <f>INDEX('Country and Variable Crosswalk'!P:P, MATCH('Urban Science Awareness 2015'!C481, 'Country and Variable Crosswalk'!O:O, 0))</f>
        <v>Water Shortages</v>
      </c>
      <c r="E481">
        <f>IF(AS481=TRUE, 1, 0)</f>
        <v>0</v>
      </c>
      <c r="F481">
        <f>IF(AT481=TRUE, 1, 0)</f>
        <v>0</v>
      </c>
      <c r="G481">
        <f>IF(AU481=TRUE, 1, 0)</f>
        <v>1</v>
      </c>
      <c r="H481">
        <f>IF(AV481=TRUE, 1, 0)</f>
        <v>0</v>
      </c>
      <c r="I481">
        <f>IF(AW481=TRUE, 1, 0)</f>
        <v>0</v>
      </c>
      <c r="J481">
        <f>IF(AX481=TRUE, 1, 0)</f>
        <v>1</v>
      </c>
      <c r="K481">
        <f>IF(AY481=TRUE, 1, 0)</f>
        <v>0</v>
      </c>
      <c r="L481">
        <f>IF(AZ481=TRUE, 1, 0)</f>
        <v>0</v>
      </c>
      <c r="M481">
        <f>IF(BA481=TRUE, 1, 0)</f>
        <v>1</v>
      </c>
      <c r="N481">
        <f>IF(BB481=TRUE, 1, 0)</f>
        <v>0</v>
      </c>
      <c r="O481">
        <f>IF(BC481=TRUE, 1, 0)</f>
        <v>0</v>
      </c>
      <c r="P481">
        <f>IF(BD481=TRUE, 1, 0)</f>
        <v>1</v>
      </c>
      <c r="Q481">
        <v>7.9112744518143803</v>
      </c>
      <c r="R481">
        <v>0.44433207961809684</v>
      </c>
      <c r="S481">
        <v>15.49442391422838</v>
      </c>
      <c r="T481">
        <v>0.58387850696994192</v>
      </c>
      <c r="U481">
        <v>35.12107223615827</v>
      </c>
      <c r="V481">
        <v>0.78258339463621152</v>
      </c>
      <c r="W481">
        <v>41.473229397798967</v>
      </c>
      <c r="X481">
        <v>0.78541031683712648</v>
      </c>
      <c r="Y481">
        <v>7.2136459570243296</v>
      </c>
      <c r="Z481">
        <v>0.66107563962724369</v>
      </c>
      <c r="AA481">
        <v>16.913454511141541</v>
      </c>
      <c r="AB481">
        <v>0.90750979945285315</v>
      </c>
      <c r="AC481">
        <v>35.631908977851623</v>
      </c>
      <c r="AD481">
        <v>1.4152435521156277</v>
      </c>
      <c r="AE481">
        <v>40.240990553982513</v>
      </c>
      <c r="AF481">
        <v>1.2280197785792939</v>
      </c>
      <c r="AG481">
        <v>-0.69762849479005062</v>
      </c>
      <c r="AH481">
        <v>0.79707457889303124</v>
      </c>
      <c r="AI481">
        <v>0.38144542119622582</v>
      </c>
      <c r="AJ481">
        <v>1.4190305969131618</v>
      </c>
      <c r="AK481">
        <v>1.024431468229396</v>
      </c>
      <c r="AL481">
        <v>0.16599486362048932</v>
      </c>
      <c r="AM481">
        <v>0.51083674169335325</v>
      </c>
      <c r="AN481">
        <v>1.4436055060782487</v>
      </c>
      <c r="AO481">
        <v>0.72344250879809924</v>
      </c>
      <c r="AP481">
        <v>-1.2322388438164538</v>
      </c>
      <c r="AQ481">
        <v>1.4182476919993723</v>
      </c>
      <c r="AR481">
        <v>0.38493136519071836</v>
      </c>
      <c r="AS481" t="b">
        <f>IF(ISBLANK(AI481),"N/A",AND(IF(AG481&gt;0,TRUE,FALSE),IF(AI481&lt;0.05,TRUE,FALSE)))</f>
        <v>0</v>
      </c>
      <c r="AT481" t="b">
        <f>IF(ISBLANK(AI481),"N/A",AND(IF(AG481&lt;0,TRUE,FALSE),IF(AI481&lt;0.05,TRUE,FALSE)))</f>
        <v>0</v>
      </c>
      <c r="AU481" t="b">
        <f>IF(ISBLANK(AI481),"N/A",AI481&gt;0.05)</f>
        <v>1</v>
      </c>
      <c r="AV481" t="b">
        <f>IF(ISBLANK(AL481),"N/A",AND(IF(AJ481&gt;0,TRUE,FALSE),IF(AL481&lt;0.05,TRUE,FALSE)))</f>
        <v>0</v>
      </c>
      <c r="AW481" t="b">
        <f>IF(ISBLANK(AL481),"N/A",AND(IF(AJ481&lt;0,TRUE,FALSE),IF(AL481&lt;0.05,TRUE,FALSE)))</f>
        <v>0</v>
      </c>
      <c r="AX481" t="b">
        <f>IF(ISBLANK(AL481),"N/A",AL481&gt;0.05)</f>
        <v>1</v>
      </c>
      <c r="AY481" t="b">
        <f>IF(ISBLANK(AO481),"N/A",AND(IF(AM481&gt;0,TRUE,FALSE),IF(AO481&lt;0.05,TRUE,FALSE)))</f>
        <v>0</v>
      </c>
      <c r="AZ481" t="b">
        <f>IF(ISBLANK(AO481),"N/A",AND(IF(AM481&lt;0,TRUE,FALSE),IF(AO481&lt;0.05,TRUE,FALSE)))</f>
        <v>0</v>
      </c>
      <c r="BA481" t="b">
        <f>IF(ISBLANK(AO481),"N/A",AO481&gt;0.05)</f>
        <v>1</v>
      </c>
      <c r="BB481" t="b">
        <f>IF(ISBLANK(AR481),"N/A",AND(IF(AP481&gt;0,TRUE,FALSE),IF(AR481&lt;0.05,TRUE,FALSE)))</f>
        <v>0</v>
      </c>
      <c r="BC481" t="b">
        <f>IF(ISBLANK(AR481),"N/A",AND(IF(AP481&lt;0,TRUE,FALSE),IF(AR481&lt;0.05,TRUE,FALSE)))</f>
        <v>0</v>
      </c>
      <c r="BD481" t="b">
        <f>IF(ISBLANK(AR481),"N/A",AR481&gt;0.05)</f>
        <v>1</v>
      </c>
    </row>
    <row r="482" spans="1:56" x14ac:dyDescent="0.25">
      <c r="A482" t="str">
        <f>INDEX('Country and Variable Crosswalk'!B:B, MATCH('Urban Science Awareness 2015'!B482, 'Country and Variable Crosswalk'!A:A, 0))</f>
        <v>NLD</v>
      </c>
      <c r="B482" s="1">
        <v>528</v>
      </c>
      <c r="C482" t="s">
        <v>290</v>
      </c>
      <c r="D482" t="str">
        <f>INDEX('Country and Variable Crosswalk'!P:P, MATCH('Urban Science Awareness 2015'!C482, 'Country and Variable Crosswalk'!O:O, 0))</f>
        <v>Water Shortages</v>
      </c>
      <c r="E482">
        <f>IF(AS482=TRUE, 1, 0)</f>
        <v>0</v>
      </c>
      <c r="F482">
        <f>IF(AT482=TRUE, 1, 0)</f>
        <v>1</v>
      </c>
      <c r="G482">
        <f>IF(AU482=TRUE, 1, 0)</f>
        <v>0</v>
      </c>
      <c r="H482">
        <f>IF(AV482=TRUE, 1, 0)</f>
        <v>0</v>
      </c>
      <c r="I482">
        <f>IF(AW482=TRUE, 1, 0)</f>
        <v>0</v>
      </c>
      <c r="J482">
        <f>IF(AX482=TRUE, 1, 0)</f>
        <v>1</v>
      </c>
      <c r="K482">
        <f>IF(AY482=TRUE, 1, 0)</f>
        <v>0</v>
      </c>
      <c r="L482">
        <f>IF(AZ482=TRUE, 1, 0)</f>
        <v>0</v>
      </c>
      <c r="M482">
        <f>IF(BA482=TRUE, 1, 0)</f>
        <v>1</v>
      </c>
      <c r="N482">
        <f>IF(BB482=TRUE, 1, 0)</f>
        <v>0</v>
      </c>
      <c r="O482">
        <f>IF(BC482=TRUE, 1, 0)</f>
        <v>0</v>
      </c>
      <c r="P482">
        <f>IF(BD482=TRUE, 1, 0)</f>
        <v>1</v>
      </c>
      <c r="Q482">
        <v>9.8918163153831014</v>
      </c>
      <c r="R482">
        <v>0.72484010399795207</v>
      </c>
      <c r="S482">
        <v>29.789802542998519</v>
      </c>
      <c r="T482">
        <v>1.0790696365239629</v>
      </c>
      <c r="U482">
        <v>47.159525664473293</v>
      </c>
      <c r="V482">
        <v>1.1225424165357809</v>
      </c>
      <c r="W482">
        <v>13.158855477145099</v>
      </c>
      <c r="X482">
        <v>0.90390429868543876</v>
      </c>
      <c r="Y482">
        <v>6.6975519598198678</v>
      </c>
      <c r="Z482">
        <v>1.3750215559646861</v>
      </c>
      <c r="AA482">
        <v>26.319879678373319</v>
      </c>
      <c r="AB482">
        <v>1.9387019994534331</v>
      </c>
      <c r="AC482">
        <v>50.222248831189951</v>
      </c>
      <c r="AD482">
        <v>2.171687133236786</v>
      </c>
      <c r="AE482">
        <v>16.760319530616862</v>
      </c>
      <c r="AF482">
        <v>1.6214652239278742</v>
      </c>
      <c r="AG482">
        <v>-3.1942643555632335</v>
      </c>
      <c r="AH482">
        <v>1.5831352373484031</v>
      </c>
      <c r="AI482">
        <v>4.3624332487533404E-2</v>
      </c>
      <c r="AJ482">
        <v>-3.4699228646252003</v>
      </c>
      <c r="AK482">
        <v>2.3258893283890605</v>
      </c>
      <c r="AL482">
        <v>0.13573341440912623</v>
      </c>
      <c r="AM482">
        <v>3.0627231667166583</v>
      </c>
      <c r="AN482">
        <v>2.5861062884946469</v>
      </c>
      <c r="AO482">
        <v>0.23629471301910357</v>
      </c>
      <c r="AP482">
        <v>3.6014640534717621</v>
      </c>
      <c r="AQ482">
        <v>1.9365777341446573</v>
      </c>
      <c r="AR482">
        <v>6.2927218809147464E-2</v>
      </c>
      <c r="AS482" t="b">
        <f>IF(ISBLANK(AI482),"N/A",AND(IF(AG482&gt;0,TRUE,FALSE),IF(AI482&lt;0.05,TRUE,FALSE)))</f>
        <v>0</v>
      </c>
      <c r="AT482" t="b">
        <f>IF(ISBLANK(AI482),"N/A",AND(IF(AG482&lt;0,TRUE,FALSE),IF(AI482&lt;0.05,TRUE,FALSE)))</f>
        <v>1</v>
      </c>
      <c r="AU482" t="b">
        <f>IF(ISBLANK(AI482),"N/A",AI482&gt;0.05)</f>
        <v>0</v>
      </c>
      <c r="AV482" t="b">
        <f>IF(ISBLANK(AL482),"N/A",AND(IF(AJ482&gt;0,TRUE,FALSE),IF(AL482&lt;0.05,TRUE,FALSE)))</f>
        <v>0</v>
      </c>
      <c r="AW482" t="b">
        <f>IF(ISBLANK(AL482),"N/A",AND(IF(AJ482&lt;0,TRUE,FALSE),IF(AL482&lt;0.05,TRUE,FALSE)))</f>
        <v>0</v>
      </c>
      <c r="AX482" t="b">
        <f>IF(ISBLANK(AL482),"N/A",AL482&gt;0.05)</f>
        <v>1</v>
      </c>
      <c r="AY482" t="b">
        <f>IF(ISBLANK(AO482),"N/A",AND(IF(AM482&gt;0,TRUE,FALSE),IF(AO482&lt;0.05,TRUE,FALSE)))</f>
        <v>0</v>
      </c>
      <c r="AZ482" t="b">
        <f>IF(ISBLANK(AO482),"N/A",AND(IF(AM482&lt;0,TRUE,FALSE),IF(AO482&lt;0.05,TRUE,FALSE)))</f>
        <v>0</v>
      </c>
      <c r="BA482" t="b">
        <f>IF(ISBLANK(AO482),"N/A",AO482&gt;0.05)</f>
        <v>1</v>
      </c>
      <c r="BB482" t="b">
        <f>IF(ISBLANK(AR482),"N/A",AND(IF(AP482&gt;0,TRUE,FALSE),IF(AR482&lt;0.05,TRUE,FALSE)))</f>
        <v>0</v>
      </c>
      <c r="BC482" t="b">
        <f>IF(ISBLANK(AR482),"N/A",AND(IF(AP482&lt;0,TRUE,FALSE),IF(AR482&lt;0.05,TRUE,FALSE)))</f>
        <v>0</v>
      </c>
      <c r="BD482" t="b">
        <f>IF(ISBLANK(AR482),"N/A",AR482&gt;0.05)</f>
        <v>1</v>
      </c>
    </row>
    <row r="483" spans="1:56" x14ac:dyDescent="0.25">
      <c r="A483" t="str">
        <f>INDEX('Country and Variable Crosswalk'!B:B, MATCH('Urban Science Awareness 2015'!B483, 'Country and Variable Crosswalk'!A:A, 0))</f>
        <v>NZL</v>
      </c>
      <c r="B483" s="1">
        <v>554</v>
      </c>
      <c r="C483" t="s">
        <v>290</v>
      </c>
      <c r="D483" t="str">
        <f>INDEX('Country and Variable Crosswalk'!P:P, MATCH('Urban Science Awareness 2015'!C483, 'Country and Variable Crosswalk'!O:O, 0))</f>
        <v>Water Shortages</v>
      </c>
      <c r="E483">
        <f>IF(AS483=TRUE, 1, 0)</f>
        <v>0</v>
      </c>
      <c r="F483">
        <f>IF(AT483=TRUE, 1, 0)</f>
        <v>0</v>
      </c>
      <c r="G483">
        <f>IF(AU483=TRUE, 1, 0)</f>
        <v>1</v>
      </c>
      <c r="H483">
        <f>IF(AV483=TRUE, 1, 0)</f>
        <v>0</v>
      </c>
      <c r="I483">
        <f>IF(AW483=TRUE, 1, 0)</f>
        <v>0</v>
      </c>
      <c r="J483">
        <f>IF(AX483=TRUE, 1, 0)</f>
        <v>1</v>
      </c>
      <c r="K483">
        <f>IF(AY483=TRUE, 1, 0)</f>
        <v>0</v>
      </c>
      <c r="L483">
        <f>IF(AZ483=TRUE, 1, 0)</f>
        <v>0</v>
      </c>
      <c r="M483">
        <f>IF(BA483=TRUE, 1, 0)</f>
        <v>1</v>
      </c>
      <c r="N483">
        <f>IF(BB483=TRUE, 1, 0)</f>
        <v>0</v>
      </c>
      <c r="O483">
        <f>IF(BC483=TRUE, 1, 0)</f>
        <v>0</v>
      </c>
      <c r="P483">
        <f>IF(BD483=TRUE, 1, 0)</f>
        <v>1</v>
      </c>
      <c r="Q483">
        <v>7.6410514130083884</v>
      </c>
      <c r="R483">
        <v>0.68410346398335076</v>
      </c>
      <c r="S483">
        <v>37.804024272390471</v>
      </c>
      <c r="T483">
        <v>1.3231618998062424</v>
      </c>
      <c r="U483">
        <v>39.224064920412012</v>
      </c>
      <c r="V483">
        <v>1.0892453721295505</v>
      </c>
      <c r="W483">
        <v>15.33085939418913</v>
      </c>
      <c r="X483">
        <v>0.86652400962253018</v>
      </c>
      <c r="Y483">
        <v>6.7411885068299942</v>
      </c>
      <c r="Z483">
        <v>0.62121274255739656</v>
      </c>
      <c r="AA483">
        <v>38.017830069254757</v>
      </c>
      <c r="AB483">
        <v>1.1521538110973524</v>
      </c>
      <c r="AC483">
        <v>39.712673310862442</v>
      </c>
      <c r="AD483">
        <v>1.0758184889478208</v>
      </c>
      <c r="AE483">
        <v>15.528308113052811</v>
      </c>
      <c r="AF483">
        <v>1.0459872535499191</v>
      </c>
      <c r="AG483">
        <v>-0.89986290617839426</v>
      </c>
      <c r="AH483">
        <v>0.82414330263743729</v>
      </c>
      <c r="AI483">
        <v>0.27488728077842473</v>
      </c>
      <c r="AJ483">
        <v>0.21380579686428547</v>
      </c>
      <c r="AK483">
        <v>1.7655826142484647</v>
      </c>
      <c r="AL483">
        <v>0.90361463644450124</v>
      </c>
      <c r="AM483">
        <v>0.48860839045043036</v>
      </c>
      <c r="AN483">
        <v>1.3830441485857263</v>
      </c>
      <c r="AO483">
        <v>0.72387498569168074</v>
      </c>
      <c r="AP483">
        <v>0.19744871886368109</v>
      </c>
      <c r="AQ483">
        <v>1.4007854512660691</v>
      </c>
      <c r="AR483">
        <v>0.88790492500252449</v>
      </c>
      <c r="AS483" t="b">
        <f>IF(ISBLANK(AI483),"N/A",AND(IF(AG483&gt;0,TRUE,FALSE),IF(AI483&lt;0.05,TRUE,FALSE)))</f>
        <v>0</v>
      </c>
      <c r="AT483" t="b">
        <f>IF(ISBLANK(AI483),"N/A",AND(IF(AG483&lt;0,TRUE,FALSE),IF(AI483&lt;0.05,TRUE,FALSE)))</f>
        <v>0</v>
      </c>
      <c r="AU483" t="b">
        <f>IF(ISBLANK(AI483),"N/A",AI483&gt;0.05)</f>
        <v>1</v>
      </c>
      <c r="AV483" t="b">
        <f>IF(ISBLANK(AL483),"N/A",AND(IF(AJ483&gt;0,TRUE,FALSE),IF(AL483&lt;0.05,TRUE,FALSE)))</f>
        <v>0</v>
      </c>
      <c r="AW483" t="b">
        <f>IF(ISBLANK(AL483),"N/A",AND(IF(AJ483&lt;0,TRUE,FALSE),IF(AL483&lt;0.05,TRUE,FALSE)))</f>
        <v>0</v>
      </c>
      <c r="AX483" t="b">
        <f>IF(ISBLANK(AL483),"N/A",AL483&gt;0.05)</f>
        <v>1</v>
      </c>
      <c r="AY483" t="b">
        <f>IF(ISBLANK(AO483),"N/A",AND(IF(AM483&gt;0,TRUE,FALSE),IF(AO483&lt;0.05,TRUE,FALSE)))</f>
        <v>0</v>
      </c>
      <c r="AZ483" t="b">
        <f>IF(ISBLANK(AO483),"N/A",AND(IF(AM483&lt;0,TRUE,FALSE),IF(AO483&lt;0.05,TRUE,FALSE)))</f>
        <v>0</v>
      </c>
      <c r="BA483" t="b">
        <f>IF(ISBLANK(AO483),"N/A",AO483&gt;0.05)</f>
        <v>1</v>
      </c>
      <c r="BB483" t="b">
        <f>IF(ISBLANK(AR483),"N/A",AND(IF(AP483&gt;0,TRUE,FALSE),IF(AR483&lt;0.05,TRUE,FALSE)))</f>
        <v>0</v>
      </c>
      <c r="BC483" t="b">
        <f>IF(ISBLANK(AR483),"N/A",AND(IF(AP483&lt;0,TRUE,FALSE),IF(AR483&lt;0.05,TRUE,FALSE)))</f>
        <v>0</v>
      </c>
      <c r="BD483" t="b">
        <f>IF(ISBLANK(AR483),"N/A",AR483&gt;0.05)</f>
        <v>1</v>
      </c>
    </row>
    <row r="484" spans="1:56" x14ac:dyDescent="0.25">
      <c r="A484" t="str">
        <f>INDEX('Country and Variable Crosswalk'!B:B, MATCH('Urban Science Awareness 2015'!B484, 'Country and Variable Crosswalk'!A:A, 0))</f>
        <v>NOR</v>
      </c>
      <c r="B484" s="1">
        <v>578</v>
      </c>
      <c r="C484" t="s">
        <v>290</v>
      </c>
      <c r="D484" t="str">
        <f>INDEX('Country and Variable Crosswalk'!P:P, MATCH('Urban Science Awareness 2015'!C484, 'Country and Variable Crosswalk'!O:O, 0))</f>
        <v>Water Shortages</v>
      </c>
      <c r="E484">
        <f>IF(AS484=TRUE, 1, 0)</f>
        <v>0</v>
      </c>
      <c r="F484">
        <f>IF(AT484=TRUE, 1, 0)</f>
        <v>0</v>
      </c>
      <c r="G484">
        <f>IF(AU484=TRUE, 1, 0)</f>
        <v>1</v>
      </c>
      <c r="H484">
        <f>IF(AV484=TRUE, 1, 0)</f>
        <v>0</v>
      </c>
      <c r="I484">
        <f>IF(AW484=TRUE, 1, 0)</f>
        <v>0</v>
      </c>
      <c r="J484">
        <f>IF(AX484=TRUE, 1, 0)</f>
        <v>1</v>
      </c>
      <c r="K484">
        <f>IF(AY484=TRUE, 1, 0)</f>
        <v>0</v>
      </c>
      <c r="L484">
        <f>IF(AZ484=TRUE, 1, 0)</f>
        <v>0</v>
      </c>
      <c r="M484">
        <f>IF(BA484=TRUE, 1, 0)</f>
        <v>1</v>
      </c>
      <c r="N484">
        <f>IF(BB484=TRUE, 1, 0)</f>
        <v>0</v>
      </c>
      <c r="O484">
        <f>IF(BC484=TRUE, 1, 0)</f>
        <v>0</v>
      </c>
      <c r="P484">
        <f>IF(BD484=TRUE, 1, 0)</f>
        <v>1</v>
      </c>
      <c r="Q484">
        <v>4.9753115490372286</v>
      </c>
      <c r="R484">
        <v>0.41849062256949848</v>
      </c>
      <c r="S484">
        <v>21.752643018986898</v>
      </c>
      <c r="T484">
        <v>0.803762801548082</v>
      </c>
      <c r="U484">
        <v>45.100712082351649</v>
      </c>
      <c r="V484">
        <v>0.86898213476558239</v>
      </c>
      <c r="W484">
        <v>28.171333349624241</v>
      </c>
      <c r="X484">
        <v>0.82689910827600988</v>
      </c>
      <c r="Y484">
        <v>5.4093510661667104</v>
      </c>
      <c r="Z484">
        <v>1.0424061954643968</v>
      </c>
      <c r="AA484">
        <v>20.35440203138095</v>
      </c>
      <c r="AB484">
        <v>1.3824487260247735</v>
      </c>
      <c r="AC484">
        <v>43.323371478553668</v>
      </c>
      <c r="AD484">
        <v>1.9825633827663316</v>
      </c>
      <c r="AE484">
        <v>30.912875423898669</v>
      </c>
      <c r="AF484">
        <v>2.0031009374737256</v>
      </c>
      <c r="AG484">
        <v>0.43403951712948174</v>
      </c>
      <c r="AH484">
        <v>1.1447540962756741</v>
      </c>
      <c r="AI484">
        <v>0.70457258568215553</v>
      </c>
      <c r="AJ484">
        <v>-1.3982409876059485</v>
      </c>
      <c r="AK484">
        <v>1.6889781497824747</v>
      </c>
      <c r="AL484">
        <v>0.40774860433132287</v>
      </c>
      <c r="AM484">
        <v>-1.7773406037979811</v>
      </c>
      <c r="AN484">
        <v>2.3106345986520265</v>
      </c>
      <c r="AO484">
        <v>0.44177446956891486</v>
      </c>
      <c r="AP484">
        <v>2.7415420742744274</v>
      </c>
      <c r="AQ484">
        <v>2.1843294427657733</v>
      </c>
      <c r="AR484">
        <v>0.20944409051182342</v>
      </c>
      <c r="AS484" t="b">
        <f>IF(ISBLANK(AI484),"N/A",AND(IF(AG484&gt;0,TRUE,FALSE),IF(AI484&lt;0.05,TRUE,FALSE)))</f>
        <v>0</v>
      </c>
      <c r="AT484" t="b">
        <f>IF(ISBLANK(AI484),"N/A",AND(IF(AG484&lt;0,TRUE,FALSE),IF(AI484&lt;0.05,TRUE,FALSE)))</f>
        <v>0</v>
      </c>
      <c r="AU484" t="b">
        <f>IF(ISBLANK(AI484),"N/A",AI484&gt;0.05)</f>
        <v>1</v>
      </c>
      <c r="AV484" t="b">
        <f>IF(ISBLANK(AL484),"N/A",AND(IF(AJ484&gt;0,TRUE,FALSE),IF(AL484&lt;0.05,TRUE,FALSE)))</f>
        <v>0</v>
      </c>
      <c r="AW484" t="b">
        <f>IF(ISBLANK(AL484),"N/A",AND(IF(AJ484&lt;0,TRUE,FALSE),IF(AL484&lt;0.05,TRUE,FALSE)))</f>
        <v>0</v>
      </c>
      <c r="AX484" t="b">
        <f>IF(ISBLANK(AL484),"N/A",AL484&gt;0.05)</f>
        <v>1</v>
      </c>
      <c r="AY484" t="b">
        <f>IF(ISBLANK(AO484),"N/A",AND(IF(AM484&gt;0,TRUE,FALSE),IF(AO484&lt;0.05,TRUE,FALSE)))</f>
        <v>0</v>
      </c>
      <c r="AZ484" t="b">
        <f>IF(ISBLANK(AO484),"N/A",AND(IF(AM484&lt;0,TRUE,FALSE),IF(AO484&lt;0.05,TRUE,FALSE)))</f>
        <v>0</v>
      </c>
      <c r="BA484" t="b">
        <f>IF(ISBLANK(AO484),"N/A",AO484&gt;0.05)</f>
        <v>1</v>
      </c>
      <c r="BB484" t="b">
        <f>IF(ISBLANK(AR484),"N/A",AND(IF(AP484&gt;0,TRUE,FALSE),IF(AR484&lt;0.05,TRUE,FALSE)))</f>
        <v>0</v>
      </c>
      <c r="BC484" t="b">
        <f>IF(ISBLANK(AR484),"N/A",AND(IF(AP484&lt;0,TRUE,FALSE),IF(AR484&lt;0.05,TRUE,FALSE)))</f>
        <v>0</v>
      </c>
      <c r="BD484" t="b">
        <f>IF(ISBLANK(AR484),"N/A",AR484&gt;0.05)</f>
        <v>1</v>
      </c>
    </row>
    <row r="485" spans="1:56" x14ac:dyDescent="0.25">
      <c r="A485" t="str">
        <f>INDEX('Country and Variable Crosswalk'!B:B, MATCH('Urban Science Awareness 2015'!B485, 'Country and Variable Crosswalk'!A:A, 0))</f>
        <v>PER</v>
      </c>
      <c r="B485" s="1">
        <v>604</v>
      </c>
      <c r="C485" t="s">
        <v>290</v>
      </c>
      <c r="D485" t="str">
        <f>INDEX('Country and Variable Crosswalk'!P:P, MATCH('Urban Science Awareness 2015'!C485, 'Country and Variable Crosswalk'!O:O, 0))</f>
        <v>Water Shortages</v>
      </c>
      <c r="E485">
        <f>IF(AS485=TRUE, 1, 0)</f>
        <v>0</v>
      </c>
      <c r="F485">
        <f>IF(AT485=TRUE, 1, 0)</f>
        <v>0</v>
      </c>
      <c r="G485">
        <f>IF(AU485=TRUE, 1, 0)</f>
        <v>0</v>
      </c>
      <c r="H485">
        <f>IF(AV485=TRUE, 1, 0)</f>
        <v>0</v>
      </c>
      <c r="I485">
        <f>IF(AW485=TRUE, 1, 0)</f>
        <v>1</v>
      </c>
      <c r="J485">
        <f>IF(AX485=TRUE, 1, 0)</f>
        <v>0</v>
      </c>
      <c r="K485">
        <f>IF(AY485=TRUE, 1, 0)</f>
        <v>0</v>
      </c>
      <c r="L485">
        <f>IF(AZ485=TRUE, 1, 0)</f>
        <v>0</v>
      </c>
      <c r="M485">
        <f>IF(BA485=TRUE, 1, 0)</f>
        <v>1</v>
      </c>
      <c r="N485">
        <f>IF(BB485=TRUE, 1, 0)</f>
        <v>0</v>
      </c>
      <c r="O485">
        <f>IF(BC485=TRUE, 1, 0)</f>
        <v>0</v>
      </c>
      <c r="P485">
        <f>IF(BD485=TRUE, 1, 0)</f>
        <v>1</v>
      </c>
      <c r="Q485">
        <v>3.3243177967593391</v>
      </c>
      <c r="R485">
        <v>0.29936004744448697</v>
      </c>
      <c r="S485">
        <v>13.14396058418661</v>
      </c>
      <c r="T485">
        <v>0.61361237078023234</v>
      </c>
      <c r="U485">
        <v>41.340926967565679</v>
      </c>
      <c r="V485">
        <v>0.82397019058576149</v>
      </c>
      <c r="W485">
        <v>42.190794651488382</v>
      </c>
      <c r="X485">
        <v>0.88778929525216199</v>
      </c>
      <c r="Y485">
        <v>0</v>
      </c>
      <c r="AA485">
        <v>10.07157852842683</v>
      </c>
      <c r="AB485">
        <v>1.4415174625610778</v>
      </c>
      <c r="AC485">
        <v>44.019629495537309</v>
      </c>
      <c r="AD485">
        <v>1.649673814094432</v>
      </c>
      <c r="AE485">
        <v>43.512875118245731</v>
      </c>
      <c r="AF485">
        <v>1.9902834372920661</v>
      </c>
      <c r="AG485">
        <v>0</v>
      </c>
      <c r="AJ485">
        <v>-3.0723820557597801</v>
      </c>
      <c r="AK485">
        <v>1.5066253792901121</v>
      </c>
      <c r="AL485">
        <v>4.142533124807557E-2</v>
      </c>
      <c r="AM485">
        <v>2.6787025279716303</v>
      </c>
      <c r="AN485">
        <v>1.9733737989962832</v>
      </c>
      <c r="AO485">
        <v>0.17464691738307914</v>
      </c>
      <c r="AP485">
        <v>1.3220804667573489</v>
      </c>
      <c r="AQ485">
        <v>2.2386681645854494</v>
      </c>
      <c r="AR485">
        <v>0.55481150197337259</v>
      </c>
      <c r="AS485" t="str">
        <f>IF(ISBLANK(AI485),"N/A",AND(IF(AG485&gt;0,TRUE,FALSE),IF(AI485&lt;0.05,TRUE,FALSE)))</f>
        <v>N/A</v>
      </c>
      <c r="AT485" t="str">
        <f>IF(ISBLANK(AI485),"N/A",AND(IF(AG485&lt;0,TRUE,FALSE),IF(AI485&lt;0.05,TRUE,FALSE)))</f>
        <v>N/A</v>
      </c>
      <c r="AU485" t="str">
        <f>IF(ISBLANK(AI485),"N/A",AI485&gt;0.05)</f>
        <v>N/A</v>
      </c>
      <c r="AV485" t="b">
        <f>IF(ISBLANK(AL485),"N/A",AND(IF(AJ485&gt;0,TRUE,FALSE),IF(AL485&lt;0.05,TRUE,FALSE)))</f>
        <v>0</v>
      </c>
      <c r="AW485" t="b">
        <f>IF(ISBLANK(AL485),"N/A",AND(IF(AJ485&lt;0,TRUE,FALSE),IF(AL485&lt;0.05,TRUE,FALSE)))</f>
        <v>1</v>
      </c>
      <c r="AX485" t="b">
        <f>IF(ISBLANK(AL485),"N/A",AL485&gt;0.05)</f>
        <v>0</v>
      </c>
      <c r="AY485" t="b">
        <f>IF(ISBLANK(AO485),"N/A",AND(IF(AM485&gt;0,TRUE,FALSE),IF(AO485&lt;0.05,TRUE,FALSE)))</f>
        <v>0</v>
      </c>
      <c r="AZ485" t="b">
        <f>IF(ISBLANK(AO485),"N/A",AND(IF(AM485&lt;0,TRUE,FALSE),IF(AO485&lt;0.05,TRUE,FALSE)))</f>
        <v>0</v>
      </c>
      <c r="BA485" t="b">
        <f>IF(ISBLANK(AO485),"N/A",AO485&gt;0.05)</f>
        <v>1</v>
      </c>
      <c r="BB485" t="b">
        <f>IF(ISBLANK(AR485),"N/A",AND(IF(AP485&gt;0,TRUE,FALSE),IF(AR485&lt;0.05,TRUE,FALSE)))</f>
        <v>0</v>
      </c>
      <c r="BC485" t="b">
        <f>IF(ISBLANK(AR485),"N/A",AND(IF(AP485&lt;0,TRUE,FALSE),IF(AR485&lt;0.05,TRUE,FALSE)))</f>
        <v>0</v>
      </c>
      <c r="BD485" t="b">
        <f>IF(ISBLANK(AR485),"N/A",AR485&gt;0.05)</f>
        <v>1</v>
      </c>
    </row>
    <row r="486" spans="1:56" x14ac:dyDescent="0.25">
      <c r="A486" t="str">
        <f>INDEX('Country and Variable Crosswalk'!B:B, MATCH('Urban Science Awareness 2015'!B486, 'Country and Variable Crosswalk'!A:A, 0))</f>
        <v>POL</v>
      </c>
      <c r="B486" s="1">
        <v>616</v>
      </c>
      <c r="C486" t="s">
        <v>290</v>
      </c>
      <c r="D486" t="str">
        <f>INDEX('Country and Variable Crosswalk'!P:P, MATCH('Urban Science Awareness 2015'!C486, 'Country and Variable Crosswalk'!O:O, 0))</f>
        <v>Water Shortages</v>
      </c>
      <c r="E486">
        <f>IF(AS486=TRUE, 1, 0)</f>
        <v>0</v>
      </c>
      <c r="F486">
        <f>IF(AT486=TRUE, 1, 0)</f>
        <v>0</v>
      </c>
      <c r="G486">
        <f>IF(AU486=TRUE, 1, 0)</f>
        <v>1</v>
      </c>
      <c r="H486">
        <f>IF(AV486=TRUE, 1, 0)</f>
        <v>0</v>
      </c>
      <c r="I486">
        <f>IF(AW486=TRUE, 1, 0)</f>
        <v>0</v>
      </c>
      <c r="J486">
        <f>IF(AX486=TRUE, 1, 0)</f>
        <v>1</v>
      </c>
      <c r="K486">
        <f>IF(AY486=TRUE, 1, 0)</f>
        <v>0</v>
      </c>
      <c r="L486">
        <f>IF(AZ486=TRUE, 1, 0)</f>
        <v>0</v>
      </c>
      <c r="M486">
        <f>IF(BA486=TRUE, 1, 0)</f>
        <v>1</v>
      </c>
      <c r="N486">
        <f>IF(BB486=TRUE, 1, 0)</f>
        <v>0</v>
      </c>
      <c r="O486">
        <f>IF(BC486=TRUE, 1, 0)</f>
        <v>0</v>
      </c>
      <c r="P486">
        <f>IF(BD486=TRUE, 1, 0)</f>
        <v>1</v>
      </c>
      <c r="Q486">
        <v>4.8451048877709537</v>
      </c>
      <c r="R486">
        <v>0.42265063640421374</v>
      </c>
      <c r="S486">
        <v>22.085064469134231</v>
      </c>
      <c r="T486">
        <v>0.83962101733854611</v>
      </c>
      <c r="U486">
        <v>43.016876166801907</v>
      </c>
      <c r="V486">
        <v>0.73526865515782225</v>
      </c>
      <c r="W486">
        <v>30.052954476292911</v>
      </c>
      <c r="X486">
        <v>0.91080613624524687</v>
      </c>
      <c r="Y486">
        <v>5.9217253341280918</v>
      </c>
      <c r="Z486">
        <v>0.80792265312485567</v>
      </c>
      <c r="AA486">
        <v>21.313472734939349</v>
      </c>
      <c r="AB486">
        <v>1.5795543180230749</v>
      </c>
      <c r="AC486">
        <v>44.196723142996049</v>
      </c>
      <c r="AD486">
        <v>1.2036123386526678</v>
      </c>
      <c r="AE486">
        <v>28.568078787936511</v>
      </c>
      <c r="AF486">
        <v>1.6823707765695308</v>
      </c>
      <c r="AG486">
        <v>1.0766204463571381</v>
      </c>
      <c r="AH486">
        <v>0.90136563252787549</v>
      </c>
      <c r="AI486">
        <v>0.23230881252734203</v>
      </c>
      <c r="AJ486">
        <v>-0.7715917341948817</v>
      </c>
      <c r="AK486">
        <v>1.7790167146701614</v>
      </c>
      <c r="AL486">
        <v>0.66449316744899034</v>
      </c>
      <c r="AM486">
        <v>1.1798469761941419</v>
      </c>
      <c r="AN486">
        <v>1.3976031869747223</v>
      </c>
      <c r="AO486">
        <v>0.39856150597081141</v>
      </c>
      <c r="AP486">
        <v>-1.4848756883564</v>
      </c>
      <c r="AQ486">
        <v>1.9355047768796567</v>
      </c>
      <c r="AR486">
        <v>0.44297599702347262</v>
      </c>
      <c r="AS486" t="b">
        <f>IF(ISBLANK(AI486),"N/A",AND(IF(AG486&gt;0,TRUE,FALSE),IF(AI486&lt;0.05,TRUE,FALSE)))</f>
        <v>0</v>
      </c>
      <c r="AT486" t="b">
        <f>IF(ISBLANK(AI486),"N/A",AND(IF(AG486&lt;0,TRUE,FALSE),IF(AI486&lt;0.05,TRUE,FALSE)))</f>
        <v>0</v>
      </c>
      <c r="AU486" t="b">
        <f>IF(ISBLANK(AI486),"N/A",AI486&gt;0.05)</f>
        <v>1</v>
      </c>
      <c r="AV486" t="b">
        <f>IF(ISBLANK(AL486),"N/A",AND(IF(AJ486&gt;0,TRUE,FALSE),IF(AL486&lt;0.05,TRUE,FALSE)))</f>
        <v>0</v>
      </c>
      <c r="AW486" t="b">
        <f>IF(ISBLANK(AL486),"N/A",AND(IF(AJ486&lt;0,TRUE,FALSE),IF(AL486&lt;0.05,TRUE,FALSE)))</f>
        <v>0</v>
      </c>
      <c r="AX486" t="b">
        <f>IF(ISBLANK(AL486),"N/A",AL486&gt;0.05)</f>
        <v>1</v>
      </c>
      <c r="AY486" t="b">
        <f>IF(ISBLANK(AO486),"N/A",AND(IF(AM486&gt;0,TRUE,FALSE),IF(AO486&lt;0.05,TRUE,FALSE)))</f>
        <v>0</v>
      </c>
      <c r="AZ486" t="b">
        <f>IF(ISBLANK(AO486),"N/A",AND(IF(AM486&lt;0,TRUE,FALSE),IF(AO486&lt;0.05,TRUE,FALSE)))</f>
        <v>0</v>
      </c>
      <c r="BA486" t="b">
        <f>IF(ISBLANK(AO486),"N/A",AO486&gt;0.05)</f>
        <v>1</v>
      </c>
      <c r="BB486" t="b">
        <f>IF(ISBLANK(AR486),"N/A",AND(IF(AP486&gt;0,TRUE,FALSE),IF(AR486&lt;0.05,TRUE,FALSE)))</f>
        <v>0</v>
      </c>
      <c r="BC486" t="b">
        <f>IF(ISBLANK(AR486),"N/A",AND(IF(AP486&lt;0,TRUE,FALSE),IF(AR486&lt;0.05,TRUE,FALSE)))</f>
        <v>0</v>
      </c>
      <c r="BD486" t="b">
        <f>IF(ISBLANK(AR486),"N/A",AR486&gt;0.05)</f>
        <v>1</v>
      </c>
    </row>
    <row r="487" spans="1:56" x14ac:dyDescent="0.25">
      <c r="A487" t="str">
        <f>INDEX('Country and Variable Crosswalk'!B:B, MATCH('Urban Science Awareness 2015'!B487, 'Country and Variable Crosswalk'!A:A, 0))</f>
        <v>PRT</v>
      </c>
      <c r="B487" s="1">
        <v>620</v>
      </c>
      <c r="C487" t="s">
        <v>290</v>
      </c>
      <c r="D487" t="str">
        <f>INDEX('Country and Variable Crosswalk'!P:P, MATCH('Urban Science Awareness 2015'!C487, 'Country and Variable Crosswalk'!O:O, 0))</f>
        <v>Water Shortages</v>
      </c>
      <c r="E487">
        <f>IF(AS487=TRUE, 1, 0)</f>
        <v>0</v>
      </c>
      <c r="F487">
        <f>IF(AT487=TRUE, 1, 0)</f>
        <v>0</v>
      </c>
      <c r="G487">
        <f>IF(AU487=TRUE, 1, 0)</f>
        <v>0</v>
      </c>
      <c r="H487">
        <f>IF(AV487=TRUE, 1, 0)</f>
        <v>0</v>
      </c>
      <c r="I487">
        <f>IF(AW487=TRUE, 1, 0)</f>
        <v>0</v>
      </c>
      <c r="J487">
        <f>IF(AX487=TRUE, 1, 0)</f>
        <v>1</v>
      </c>
      <c r="K487">
        <f>IF(AY487=TRUE, 1, 0)</f>
        <v>0</v>
      </c>
      <c r="L487">
        <f>IF(AZ487=TRUE, 1, 0)</f>
        <v>0</v>
      </c>
      <c r="M487">
        <f>IF(BA487=TRUE, 1, 0)</f>
        <v>1</v>
      </c>
      <c r="N487">
        <f>IF(BB487=TRUE, 1, 0)</f>
        <v>1</v>
      </c>
      <c r="O487">
        <f>IF(BC487=TRUE, 1, 0)</f>
        <v>0</v>
      </c>
      <c r="P487">
        <f>IF(BD487=TRUE, 1, 0)</f>
        <v>0</v>
      </c>
      <c r="Q487">
        <v>2.177331991413979</v>
      </c>
      <c r="R487">
        <v>0.24947480731311195</v>
      </c>
      <c r="S487">
        <v>10.468678739902501</v>
      </c>
      <c r="T487">
        <v>0.58847824625996714</v>
      </c>
      <c r="U487">
        <v>40.309704592864563</v>
      </c>
      <c r="V487">
        <v>0.74585237539092342</v>
      </c>
      <c r="W487">
        <v>47.044284675818972</v>
      </c>
      <c r="X487">
        <v>0.96902387104110621</v>
      </c>
      <c r="Y487">
        <v>0</v>
      </c>
      <c r="AA487">
        <v>9.0822247863292613</v>
      </c>
      <c r="AB487">
        <v>1.080653929243643</v>
      </c>
      <c r="AC487">
        <v>37.542157985337937</v>
      </c>
      <c r="AD487">
        <v>2.0855336704337577</v>
      </c>
      <c r="AE487">
        <v>52.156890242005019</v>
      </c>
      <c r="AF487">
        <v>2.0756547274179393</v>
      </c>
      <c r="AG487">
        <v>0</v>
      </c>
      <c r="AJ487">
        <v>-1.3864539535732394</v>
      </c>
      <c r="AK487">
        <v>1.2824583247118737</v>
      </c>
      <c r="AL487">
        <v>0.27965670551750427</v>
      </c>
      <c r="AM487">
        <v>-2.7675466075266257</v>
      </c>
      <c r="AN487">
        <v>2.2603435068994657</v>
      </c>
      <c r="AO487">
        <v>0.22080436901036266</v>
      </c>
      <c r="AP487">
        <v>5.1126055661860477</v>
      </c>
      <c r="AQ487">
        <v>2.3588771767883827</v>
      </c>
      <c r="AR487">
        <v>3.0205169109457745E-2</v>
      </c>
      <c r="AS487" t="str">
        <f>IF(ISBLANK(AI487),"N/A",AND(IF(AG487&gt;0,TRUE,FALSE),IF(AI487&lt;0.05,TRUE,FALSE)))</f>
        <v>N/A</v>
      </c>
      <c r="AT487" t="str">
        <f>IF(ISBLANK(AI487),"N/A",AND(IF(AG487&lt;0,TRUE,FALSE),IF(AI487&lt;0.05,TRUE,FALSE)))</f>
        <v>N/A</v>
      </c>
      <c r="AU487" t="str">
        <f>IF(ISBLANK(AI487),"N/A",AI487&gt;0.05)</f>
        <v>N/A</v>
      </c>
      <c r="AV487" t="b">
        <f>IF(ISBLANK(AL487),"N/A",AND(IF(AJ487&gt;0,TRUE,FALSE),IF(AL487&lt;0.05,TRUE,FALSE)))</f>
        <v>0</v>
      </c>
      <c r="AW487" t="b">
        <f>IF(ISBLANK(AL487),"N/A",AND(IF(AJ487&lt;0,TRUE,FALSE),IF(AL487&lt;0.05,TRUE,FALSE)))</f>
        <v>0</v>
      </c>
      <c r="AX487" t="b">
        <f>IF(ISBLANK(AL487),"N/A",AL487&gt;0.05)</f>
        <v>1</v>
      </c>
      <c r="AY487" t="b">
        <f>IF(ISBLANK(AO487),"N/A",AND(IF(AM487&gt;0,TRUE,FALSE),IF(AO487&lt;0.05,TRUE,FALSE)))</f>
        <v>0</v>
      </c>
      <c r="AZ487" t="b">
        <f>IF(ISBLANK(AO487),"N/A",AND(IF(AM487&lt;0,TRUE,FALSE),IF(AO487&lt;0.05,TRUE,FALSE)))</f>
        <v>0</v>
      </c>
      <c r="BA487" t="b">
        <f>IF(ISBLANK(AO487),"N/A",AO487&gt;0.05)</f>
        <v>1</v>
      </c>
      <c r="BB487" t="b">
        <f>IF(ISBLANK(AR487),"N/A",AND(IF(AP487&gt;0,TRUE,FALSE),IF(AR487&lt;0.05,TRUE,FALSE)))</f>
        <v>1</v>
      </c>
      <c r="BC487" t="b">
        <f>IF(ISBLANK(AR487),"N/A",AND(IF(AP487&lt;0,TRUE,FALSE),IF(AR487&lt;0.05,TRUE,FALSE)))</f>
        <v>0</v>
      </c>
      <c r="BD487" t="b">
        <f>IF(ISBLANK(AR487),"N/A",AR487&gt;0.05)</f>
        <v>0</v>
      </c>
    </row>
    <row r="488" spans="1:56" x14ac:dyDescent="0.25">
      <c r="A488" t="str">
        <f>INDEX('Country and Variable Crosswalk'!B:B, MATCH('Urban Science Awareness 2015'!B488, 'Country and Variable Crosswalk'!A:A, 0))</f>
        <v>QUD</v>
      </c>
      <c r="B488" s="1">
        <v>630</v>
      </c>
      <c r="C488" t="s">
        <v>290</v>
      </c>
      <c r="D488" t="str">
        <f>INDEX('Country and Variable Crosswalk'!P:P, MATCH('Urban Science Awareness 2015'!C488, 'Country and Variable Crosswalk'!O:O, 0))</f>
        <v>Water Shortages</v>
      </c>
      <c r="E488">
        <f>IF(AS488=TRUE, 1, 0)</f>
        <v>0</v>
      </c>
      <c r="F488">
        <f>IF(AT488=TRUE, 1, 0)</f>
        <v>0</v>
      </c>
      <c r="G488">
        <f>IF(AU488=TRUE, 1, 0)</f>
        <v>0</v>
      </c>
      <c r="H488">
        <f>IF(AV488=TRUE, 1, 0)</f>
        <v>0</v>
      </c>
      <c r="I488">
        <f>IF(AW488=TRUE, 1, 0)</f>
        <v>0</v>
      </c>
      <c r="J488">
        <f>IF(AX488=TRUE, 1, 0)</f>
        <v>0</v>
      </c>
      <c r="K488">
        <f>IF(AY488=TRUE, 1, 0)</f>
        <v>0</v>
      </c>
      <c r="L488">
        <f>IF(AZ488=TRUE, 1, 0)</f>
        <v>0</v>
      </c>
      <c r="M488">
        <f>IF(BA488=TRUE, 1, 0)</f>
        <v>0</v>
      </c>
      <c r="N488">
        <f>IF(BB488=TRUE, 1, 0)</f>
        <v>0</v>
      </c>
      <c r="O488">
        <f>IF(BC488=TRUE, 1, 0)</f>
        <v>0</v>
      </c>
      <c r="P488">
        <f>IF(BD488=TRUE, 1, 0)</f>
        <v>0</v>
      </c>
      <c r="AS488" t="str">
        <f>IF(ISBLANK(AI488),"N/A",AND(IF(AG488&gt;0,TRUE,FALSE),IF(AI488&lt;0.05,TRUE,FALSE)))</f>
        <v>N/A</v>
      </c>
      <c r="AT488" t="str">
        <f>IF(ISBLANK(AI488),"N/A",AND(IF(AG488&lt;0,TRUE,FALSE),IF(AI488&lt;0.05,TRUE,FALSE)))</f>
        <v>N/A</v>
      </c>
      <c r="AU488" t="str">
        <f>IF(ISBLANK(AI488),"N/A",AI488&gt;0.05)</f>
        <v>N/A</v>
      </c>
      <c r="AV488" t="str">
        <f>IF(ISBLANK(AL488),"N/A",AND(IF(AJ488&gt;0,TRUE,FALSE),IF(AL488&lt;0.05,TRUE,FALSE)))</f>
        <v>N/A</v>
      </c>
      <c r="AW488" t="str">
        <f>IF(ISBLANK(AL488),"N/A",AND(IF(AJ488&lt;0,TRUE,FALSE),IF(AL488&lt;0.05,TRUE,FALSE)))</f>
        <v>N/A</v>
      </c>
      <c r="AX488" t="str">
        <f>IF(ISBLANK(AL488),"N/A",AL488&gt;0.05)</f>
        <v>N/A</v>
      </c>
      <c r="AY488" t="str">
        <f>IF(ISBLANK(AO488),"N/A",AND(IF(AM488&gt;0,TRUE,FALSE),IF(AO488&lt;0.05,TRUE,FALSE)))</f>
        <v>N/A</v>
      </c>
      <c r="AZ488" t="str">
        <f>IF(ISBLANK(AO488),"N/A",AND(IF(AM488&lt;0,TRUE,FALSE),IF(AO488&lt;0.05,TRUE,FALSE)))</f>
        <v>N/A</v>
      </c>
      <c r="BA488" t="str">
        <f>IF(ISBLANK(AO488),"N/A",AO488&gt;0.05)</f>
        <v>N/A</v>
      </c>
      <c r="BB488" t="str">
        <f>IF(ISBLANK(AR488),"N/A",AND(IF(AP488&gt;0,TRUE,FALSE),IF(AR488&lt;0.05,TRUE,FALSE)))</f>
        <v>N/A</v>
      </c>
      <c r="BC488" t="str">
        <f>IF(ISBLANK(AR488),"N/A",AND(IF(AP488&lt;0,TRUE,FALSE),IF(AR488&lt;0.05,TRUE,FALSE)))</f>
        <v>N/A</v>
      </c>
      <c r="BD488" t="str">
        <f>IF(ISBLANK(AR488),"N/A",AR488&gt;0.05)</f>
        <v>N/A</v>
      </c>
    </row>
    <row r="489" spans="1:56" x14ac:dyDescent="0.25">
      <c r="A489" t="str">
        <f>INDEX('Country and Variable Crosswalk'!B:B, MATCH('Urban Science Awareness 2015'!B489, 'Country and Variable Crosswalk'!A:A, 0))</f>
        <v>QAT</v>
      </c>
      <c r="B489" s="1">
        <v>634</v>
      </c>
      <c r="C489" t="s">
        <v>290</v>
      </c>
      <c r="D489" t="str">
        <f>INDEX('Country and Variable Crosswalk'!P:P, MATCH('Urban Science Awareness 2015'!C489, 'Country and Variable Crosswalk'!O:O, 0))</f>
        <v>Water Shortages</v>
      </c>
      <c r="E489">
        <f>IF(AS489=TRUE, 1, 0)</f>
        <v>0</v>
      </c>
      <c r="F489">
        <f>IF(AT489=TRUE, 1, 0)</f>
        <v>1</v>
      </c>
      <c r="G489">
        <f>IF(AU489=TRUE, 1, 0)</f>
        <v>0</v>
      </c>
      <c r="H489">
        <f>IF(AV489=TRUE, 1, 0)</f>
        <v>0</v>
      </c>
      <c r="I489">
        <f>IF(AW489=TRUE, 1, 0)</f>
        <v>0</v>
      </c>
      <c r="J489">
        <f>IF(AX489=TRUE, 1, 0)</f>
        <v>1</v>
      </c>
      <c r="K489">
        <f>IF(AY489=TRUE, 1, 0)</f>
        <v>1</v>
      </c>
      <c r="L489">
        <f>IF(AZ489=TRUE, 1, 0)</f>
        <v>0</v>
      </c>
      <c r="M489">
        <f>IF(BA489=TRUE, 1, 0)</f>
        <v>0</v>
      </c>
      <c r="N489">
        <f>IF(BB489=TRUE, 1, 0)</f>
        <v>1</v>
      </c>
      <c r="O489">
        <f>IF(BC489=TRUE, 1, 0)</f>
        <v>0</v>
      </c>
      <c r="P489">
        <f>IF(BD489=TRUE, 1, 0)</f>
        <v>0</v>
      </c>
      <c r="Q489">
        <v>11.719595506200671</v>
      </c>
      <c r="R489">
        <v>0.4094877307007691</v>
      </c>
      <c r="S489">
        <v>21.115698891093729</v>
      </c>
      <c r="T489">
        <v>0.60387279317757347</v>
      </c>
      <c r="U489">
        <v>28.292249453443731</v>
      </c>
      <c r="V489">
        <v>0.64862212079362902</v>
      </c>
      <c r="W489">
        <v>38.872456149261872</v>
      </c>
      <c r="X489">
        <v>0.60556909277876714</v>
      </c>
      <c r="Y489">
        <v>8.6618527859302361</v>
      </c>
      <c r="Z489">
        <v>0.4193270405529973</v>
      </c>
      <c r="AA489">
        <v>19.601131397962419</v>
      </c>
      <c r="AB489">
        <v>0.50492325470197474</v>
      </c>
      <c r="AC489">
        <v>30.979400074895679</v>
      </c>
      <c r="AD489">
        <v>0.64347522165691939</v>
      </c>
      <c r="AE489">
        <v>40.757615741211673</v>
      </c>
      <c r="AF489">
        <v>0.64801791236389872</v>
      </c>
      <c r="AG489">
        <v>-3.0577427202704346</v>
      </c>
      <c r="AH489">
        <v>0.61787431904573642</v>
      </c>
      <c r="AI489">
        <v>7.4668522419796003E-7</v>
      </c>
      <c r="AJ489">
        <v>-1.5145674931313096</v>
      </c>
      <c r="AK489">
        <v>0.78465764142470817</v>
      </c>
      <c r="AL489">
        <v>5.3578697326602399E-2</v>
      </c>
      <c r="AM489">
        <v>2.6871506214519485</v>
      </c>
      <c r="AN489">
        <v>0.97422872675464545</v>
      </c>
      <c r="AO489">
        <v>5.8114613054937635E-3</v>
      </c>
      <c r="AP489">
        <v>1.885159591949801</v>
      </c>
      <c r="AQ489">
        <v>0.86530728817598701</v>
      </c>
      <c r="AR489">
        <v>2.9361298756522596E-2</v>
      </c>
      <c r="AS489" t="b">
        <f>IF(ISBLANK(AI489),"N/A",AND(IF(AG489&gt;0,TRUE,FALSE),IF(AI489&lt;0.05,TRUE,FALSE)))</f>
        <v>0</v>
      </c>
      <c r="AT489" t="b">
        <f>IF(ISBLANK(AI489),"N/A",AND(IF(AG489&lt;0,TRUE,FALSE),IF(AI489&lt;0.05,TRUE,FALSE)))</f>
        <v>1</v>
      </c>
      <c r="AU489" t="b">
        <f>IF(ISBLANK(AI489),"N/A",AI489&gt;0.05)</f>
        <v>0</v>
      </c>
      <c r="AV489" t="b">
        <f>IF(ISBLANK(AL489),"N/A",AND(IF(AJ489&gt;0,TRUE,FALSE),IF(AL489&lt;0.05,TRUE,FALSE)))</f>
        <v>0</v>
      </c>
      <c r="AW489" t="b">
        <f>IF(ISBLANK(AL489),"N/A",AND(IF(AJ489&lt;0,TRUE,FALSE),IF(AL489&lt;0.05,TRUE,FALSE)))</f>
        <v>0</v>
      </c>
      <c r="AX489" t="b">
        <f>IF(ISBLANK(AL489),"N/A",AL489&gt;0.05)</f>
        <v>1</v>
      </c>
      <c r="AY489" t="b">
        <f>IF(ISBLANK(AO489),"N/A",AND(IF(AM489&gt;0,TRUE,FALSE),IF(AO489&lt;0.05,TRUE,FALSE)))</f>
        <v>1</v>
      </c>
      <c r="AZ489" t="b">
        <f>IF(ISBLANK(AO489),"N/A",AND(IF(AM489&lt;0,TRUE,FALSE),IF(AO489&lt;0.05,TRUE,FALSE)))</f>
        <v>0</v>
      </c>
      <c r="BA489" t="b">
        <f>IF(ISBLANK(AO489),"N/A",AO489&gt;0.05)</f>
        <v>0</v>
      </c>
      <c r="BB489" t="b">
        <f>IF(ISBLANK(AR489),"N/A",AND(IF(AP489&gt;0,TRUE,FALSE),IF(AR489&lt;0.05,TRUE,FALSE)))</f>
        <v>1</v>
      </c>
      <c r="BC489" t="b">
        <f>IF(ISBLANK(AR489),"N/A",AND(IF(AP489&lt;0,TRUE,FALSE),IF(AR489&lt;0.05,TRUE,FALSE)))</f>
        <v>0</v>
      </c>
      <c r="BD489" t="b">
        <f>IF(ISBLANK(AR489),"N/A",AR489&gt;0.05)</f>
        <v>0</v>
      </c>
    </row>
    <row r="490" spans="1:56" x14ac:dyDescent="0.25">
      <c r="A490" t="str">
        <f>INDEX('Country and Variable Crosswalk'!B:B, MATCH('Urban Science Awareness 2015'!B490, 'Country and Variable Crosswalk'!A:A, 0))</f>
        <v>ROU</v>
      </c>
      <c r="B490" s="1">
        <v>642</v>
      </c>
      <c r="C490" t="s">
        <v>290</v>
      </c>
      <c r="D490" t="str">
        <f>INDEX('Country and Variable Crosswalk'!P:P, MATCH('Urban Science Awareness 2015'!C490, 'Country and Variable Crosswalk'!O:O, 0))</f>
        <v>Water Shortages</v>
      </c>
      <c r="E490">
        <f>IF(AS490=TRUE, 1, 0)</f>
        <v>0</v>
      </c>
      <c r="F490">
        <f>IF(AT490=TRUE, 1, 0)</f>
        <v>1</v>
      </c>
      <c r="G490">
        <f>IF(AU490=TRUE, 1, 0)</f>
        <v>0</v>
      </c>
      <c r="H490">
        <f>IF(AV490=TRUE, 1, 0)</f>
        <v>0</v>
      </c>
      <c r="I490">
        <f>IF(AW490=TRUE, 1, 0)</f>
        <v>0</v>
      </c>
      <c r="J490">
        <f>IF(AX490=TRUE, 1, 0)</f>
        <v>1</v>
      </c>
      <c r="K490">
        <f>IF(AY490=TRUE, 1, 0)</f>
        <v>1</v>
      </c>
      <c r="L490">
        <f>IF(AZ490=TRUE, 1, 0)</f>
        <v>0</v>
      </c>
      <c r="M490">
        <f>IF(BA490=TRUE, 1, 0)</f>
        <v>0</v>
      </c>
      <c r="N490">
        <f>IF(BB490=TRUE, 1, 0)</f>
        <v>0</v>
      </c>
      <c r="O490">
        <f>IF(BC490=TRUE, 1, 0)</f>
        <v>0</v>
      </c>
      <c r="P490">
        <f>IF(BD490=TRUE, 1, 0)</f>
        <v>1</v>
      </c>
      <c r="Q490">
        <v>15.160851047969301</v>
      </c>
      <c r="R490">
        <v>0.89208874052800813</v>
      </c>
      <c r="S490">
        <v>34.476749276512137</v>
      </c>
      <c r="T490">
        <v>0.90766860188114906</v>
      </c>
      <c r="U490">
        <v>29.887294978250139</v>
      </c>
      <c r="V490">
        <v>0.8940007695695833</v>
      </c>
      <c r="W490">
        <v>20.475104697268421</v>
      </c>
      <c r="X490">
        <v>1.0474108895687548</v>
      </c>
      <c r="Y490">
        <v>11.04015378806894</v>
      </c>
      <c r="Z490">
        <v>1.1626326966134215</v>
      </c>
      <c r="AA490">
        <v>34.14651483416592</v>
      </c>
      <c r="AB490">
        <v>1.7875569439461665</v>
      </c>
      <c r="AC490">
        <v>35.242776224911573</v>
      </c>
      <c r="AD490">
        <v>1.5822564251626556</v>
      </c>
      <c r="AE490">
        <v>19.570555152853562</v>
      </c>
      <c r="AF490">
        <v>1.4552508358089375</v>
      </c>
      <c r="AG490">
        <v>-4.1206972599003606</v>
      </c>
      <c r="AH490">
        <v>1.576922432955173</v>
      </c>
      <c r="AI490">
        <v>8.9718177321387593E-3</v>
      </c>
      <c r="AJ490">
        <v>-0.33023444234621735</v>
      </c>
      <c r="AK490">
        <v>2.0409157501745772</v>
      </c>
      <c r="AL490">
        <v>0.87145784528657755</v>
      </c>
      <c r="AM490">
        <v>5.3554812466614337</v>
      </c>
      <c r="AN490">
        <v>1.853008857477116</v>
      </c>
      <c r="AO490">
        <v>3.8505295669666534E-3</v>
      </c>
      <c r="AP490">
        <v>-0.90454954441485924</v>
      </c>
      <c r="AQ490">
        <v>1.9934833936385343</v>
      </c>
      <c r="AR490">
        <v>0.65000644417134745</v>
      </c>
      <c r="AS490" t="b">
        <f>IF(ISBLANK(AI490),"N/A",AND(IF(AG490&gt;0,TRUE,FALSE),IF(AI490&lt;0.05,TRUE,FALSE)))</f>
        <v>0</v>
      </c>
      <c r="AT490" t="b">
        <f>IF(ISBLANK(AI490),"N/A",AND(IF(AG490&lt;0,TRUE,FALSE),IF(AI490&lt;0.05,TRUE,FALSE)))</f>
        <v>1</v>
      </c>
      <c r="AU490" t="b">
        <f>IF(ISBLANK(AI490),"N/A",AI490&gt;0.05)</f>
        <v>0</v>
      </c>
      <c r="AV490" t="b">
        <f>IF(ISBLANK(AL490),"N/A",AND(IF(AJ490&gt;0,TRUE,FALSE),IF(AL490&lt;0.05,TRUE,FALSE)))</f>
        <v>0</v>
      </c>
      <c r="AW490" t="b">
        <f>IF(ISBLANK(AL490),"N/A",AND(IF(AJ490&lt;0,TRUE,FALSE),IF(AL490&lt;0.05,TRUE,FALSE)))</f>
        <v>0</v>
      </c>
      <c r="AX490" t="b">
        <f>IF(ISBLANK(AL490),"N/A",AL490&gt;0.05)</f>
        <v>1</v>
      </c>
      <c r="AY490" t="b">
        <f>IF(ISBLANK(AO490),"N/A",AND(IF(AM490&gt;0,TRUE,FALSE),IF(AO490&lt;0.05,TRUE,FALSE)))</f>
        <v>1</v>
      </c>
      <c r="AZ490" t="b">
        <f>IF(ISBLANK(AO490),"N/A",AND(IF(AM490&lt;0,TRUE,FALSE),IF(AO490&lt;0.05,TRUE,FALSE)))</f>
        <v>0</v>
      </c>
      <c r="BA490" t="b">
        <f>IF(ISBLANK(AO490),"N/A",AO490&gt;0.05)</f>
        <v>0</v>
      </c>
      <c r="BB490" t="b">
        <f>IF(ISBLANK(AR490),"N/A",AND(IF(AP490&gt;0,TRUE,FALSE),IF(AR490&lt;0.05,TRUE,FALSE)))</f>
        <v>0</v>
      </c>
      <c r="BC490" t="b">
        <f>IF(ISBLANK(AR490),"N/A",AND(IF(AP490&lt;0,TRUE,FALSE),IF(AR490&lt;0.05,TRUE,FALSE)))</f>
        <v>0</v>
      </c>
      <c r="BD490" t="b">
        <f>IF(ISBLANK(AR490),"N/A",AR490&gt;0.05)</f>
        <v>1</v>
      </c>
    </row>
    <row r="491" spans="1:56" x14ac:dyDescent="0.25">
      <c r="A491" t="str">
        <f>INDEX('Country and Variable Crosswalk'!B:B, MATCH('Urban Science Awareness 2015'!B491, 'Country and Variable Crosswalk'!A:A, 0))</f>
        <v>RUS</v>
      </c>
      <c r="B491" s="1">
        <v>643</v>
      </c>
      <c r="C491" t="s">
        <v>290</v>
      </c>
      <c r="D491" t="str">
        <f>INDEX('Country and Variable Crosswalk'!P:P, MATCH('Urban Science Awareness 2015'!C491, 'Country and Variable Crosswalk'!O:O, 0))</f>
        <v>Water Shortages</v>
      </c>
      <c r="E491">
        <f>IF(AS491=TRUE, 1, 0)</f>
        <v>0</v>
      </c>
      <c r="F491">
        <f>IF(AT491=TRUE, 1, 0)</f>
        <v>0</v>
      </c>
      <c r="G491">
        <f>IF(AU491=TRUE, 1, 0)</f>
        <v>1</v>
      </c>
      <c r="H491">
        <f>IF(AV491=TRUE, 1, 0)</f>
        <v>0</v>
      </c>
      <c r="I491">
        <f>IF(AW491=TRUE, 1, 0)</f>
        <v>0</v>
      </c>
      <c r="J491">
        <f>IF(AX491=TRUE, 1, 0)</f>
        <v>1</v>
      </c>
      <c r="K491">
        <f>IF(AY491=TRUE, 1, 0)</f>
        <v>0</v>
      </c>
      <c r="L491">
        <f>IF(AZ491=TRUE, 1, 0)</f>
        <v>0</v>
      </c>
      <c r="M491">
        <f>IF(BA491=TRUE, 1, 0)</f>
        <v>1</v>
      </c>
      <c r="N491">
        <f>IF(BB491=TRUE, 1, 0)</f>
        <v>0</v>
      </c>
      <c r="O491">
        <f>IF(BC491=TRUE, 1, 0)</f>
        <v>0</v>
      </c>
      <c r="P491">
        <f>IF(BD491=TRUE, 1, 0)</f>
        <v>1</v>
      </c>
      <c r="Q491">
        <v>9.5388759809666333</v>
      </c>
      <c r="R491">
        <v>0.59448861326719937</v>
      </c>
      <c r="S491">
        <v>36.147192490536497</v>
      </c>
      <c r="T491">
        <v>1.0392650239369599</v>
      </c>
      <c r="U491">
        <v>35.824164932020238</v>
      </c>
      <c r="V491">
        <v>1.2537463724411537</v>
      </c>
      <c r="W491">
        <v>18.489766596476638</v>
      </c>
      <c r="X491">
        <v>0.72377590884056209</v>
      </c>
      <c r="Y491">
        <v>9.7177229350857548</v>
      </c>
      <c r="Z491">
        <v>0.85719613646024095</v>
      </c>
      <c r="AA491">
        <v>37.023196054748617</v>
      </c>
      <c r="AB491">
        <v>1.1299409976709081</v>
      </c>
      <c r="AC491">
        <v>36.354924311484787</v>
      </c>
      <c r="AD491">
        <v>1.1491928467212515</v>
      </c>
      <c r="AE491">
        <v>16.904156698680829</v>
      </c>
      <c r="AF491">
        <v>0.97275293363196058</v>
      </c>
      <c r="AG491">
        <v>0.17884695411912155</v>
      </c>
      <c r="AH491">
        <v>0.92812639061815538</v>
      </c>
      <c r="AI491">
        <v>0.84719645617089023</v>
      </c>
      <c r="AJ491">
        <v>0.87600356421211956</v>
      </c>
      <c r="AK491">
        <v>1.6859027507121345</v>
      </c>
      <c r="AL491">
        <v>0.60333888539312641</v>
      </c>
      <c r="AM491">
        <v>0.53075937946454843</v>
      </c>
      <c r="AN491">
        <v>1.80817260368601</v>
      </c>
      <c r="AO491">
        <v>0.76911433537995499</v>
      </c>
      <c r="AP491">
        <v>-1.5856098977958091</v>
      </c>
      <c r="AQ491">
        <v>1.18995941882282</v>
      </c>
      <c r="AR491">
        <v>0.18269898474094462</v>
      </c>
      <c r="AS491" t="b">
        <f>IF(ISBLANK(AI491),"N/A",AND(IF(AG491&gt;0,TRUE,FALSE),IF(AI491&lt;0.05,TRUE,FALSE)))</f>
        <v>0</v>
      </c>
      <c r="AT491" t="b">
        <f>IF(ISBLANK(AI491),"N/A",AND(IF(AG491&lt;0,TRUE,FALSE),IF(AI491&lt;0.05,TRUE,FALSE)))</f>
        <v>0</v>
      </c>
      <c r="AU491" t="b">
        <f>IF(ISBLANK(AI491),"N/A",AI491&gt;0.05)</f>
        <v>1</v>
      </c>
      <c r="AV491" t="b">
        <f>IF(ISBLANK(AL491),"N/A",AND(IF(AJ491&gt;0,TRUE,FALSE),IF(AL491&lt;0.05,TRUE,FALSE)))</f>
        <v>0</v>
      </c>
      <c r="AW491" t="b">
        <f>IF(ISBLANK(AL491),"N/A",AND(IF(AJ491&lt;0,TRUE,FALSE),IF(AL491&lt;0.05,TRUE,FALSE)))</f>
        <v>0</v>
      </c>
      <c r="AX491" t="b">
        <f>IF(ISBLANK(AL491),"N/A",AL491&gt;0.05)</f>
        <v>1</v>
      </c>
      <c r="AY491" t="b">
        <f>IF(ISBLANK(AO491),"N/A",AND(IF(AM491&gt;0,TRUE,FALSE),IF(AO491&lt;0.05,TRUE,FALSE)))</f>
        <v>0</v>
      </c>
      <c r="AZ491" t="b">
        <f>IF(ISBLANK(AO491),"N/A",AND(IF(AM491&lt;0,TRUE,FALSE),IF(AO491&lt;0.05,TRUE,FALSE)))</f>
        <v>0</v>
      </c>
      <c r="BA491" t="b">
        <f>IF(ISBLANK(AO491),"N/A",AO491&gt;0.05)</f>
        <v>1</v>
      </c>
      <c r="BB491" t="b">
        <f>IF(ISBLANK(AR491),"N/A",AND(IF(AP491&gt;0,TRUE,FALSE),IF(AR491&lt;0.05,TRUE,FALSE)))</f>
        <v>0</v>
      </c>
      <c r="BC491" t="b">
        <f>IF(ISBLANK(AR491),"N/A",AND(IF(AP491&lt;0,TRUE,FALSE),IF(AR491&lt;0.05,TRUE,FALSE)))</f>
        <v>0</v>
      </c>
      <c r="BD491" t="b">
        <f>IF(ISBLANK(AR491),"N/A",AR491&gt;0.05)</f>
        <v>1</v>
      </c>
    </row>
    <row r="492" spans="1:56" x14ac:dyDescent="0.25">
      <c r="A492" t="str">
        <f>INDEX('Country and Variable Crosswalk'!B:B, MATCH('Urban Science Awareness 2015'!B492, 'Country and Variable Crosswalk'!A:A, 0))</f>
        <v>SGP</v>
      </c>
      <c r="B492" s="1">
        <v>702</v>
      </c>
      <c r="C492" t="s">
        <v>290</v>
      </c>
      <c r="D492" t="str">
        <f>INDEX('Country and Variable Crosswalk'!P:P, MATCH('Urban Science Awareness 2015'!C492, 'Country and Variable Crosswalk'!O:O, 0))</f>
        <v>Water Shortages</v>
      </c>
      <c r="E492">
        <f>IF(AS492=TRUE, 1, 0)</f>
        <v>0</v>
      </c>
      <c r="F492">
        <f>IF(AT492=TRUE, 1, 0)</f>
        <v>0</v>
      </c>
      <c r="G492">
        <f>IF(AU492=TRUE, 1, 0)</f>
        <v>0</v>
      </c>
      <c r="H492">
        <f>IF(AV492=TRUE, 1, 0)</f>
        <v>0</v>
      </c>
      <c r="I492">
        <f>IF(AW492=TRUE, 1, 0)</f>
        <v>0</v>
      </c>
      <c r="J492">
        <f>IF(AX492=TRUE, 1, 0)</f>
        <v>0</v>
      </c>
      <c r="K492">
        <f>IF(AY492=TRUE, 1, 0)</f>
        <v>0</v>
      </c>
      <c r="L492">
        <f>IF(AZ492=TRUE, 1, 0)</f>
        <v>0</v>
      </c>
      <c r="M492">
        <f>IF(BA492=TRUE, 1, 0)</f>
        <v>0</v>
      </c>
      <c r="N492">
        <f>IF(BB492=TRUE, 1, 0)</f>
        <v>0</v>
      </c>
      <c r="O492">
        <f>IF(BC492=TRUE, 1, 0)</f>
        <v>0</v>
      </c>
      <c r="P492">
        <f>IF(BD492=TRUE, 1, 0)</f>
        <v>0</v>
      </c>
      <c r="Q492">
        <v>0</v>
      </c>
      <c r="S492">
        <v>0</v>
      </c>
      <c r="U492">
        <v>0</v>
      </c>
      <c r="W492">
        <v>0</v>
      </c>
      <c r="Y492">
        <v>2.9136283578928488</v>
      </c>
      <c r="Z492">
        <v>0.26918822503475259</v>
      </c>
      <c r="AA492">
        <v>16.312029990062811</v>
      </c>
      <c r="AB492">
        <v>0.51218364948213191</v>
      </c>
      <c r="AC492">
        <v>44.300897075317963</v>
      </c>
      <c r="AD492">
        <v>0.5711054322669874</v>
      </c>
      <c r="AE492">
        <v>36.473444576726379</v>
      </c>
      <c r="AF492">
        <v>0.70193400069748813</v>
      </c>
      <c r="AG492">
        <v>0</v>
      </c>
      <c r="AJ492">
        <v>0</v>
      </c>
      <c r="AM492">
        <v>0</v>
      </c>
      <c r="AP492">
        <v>0</v>
      </c>
      <c r="AS492" t="str">
        <f>IF(ISBLANK(AI492),"N/A",AND(IF(AG492&gt;0,TRUE,FALSE),IF(AI492&lt;0.05,TRUE,FALSE)))</f>
        <v>N/A</v>
      </c>
      <c r="AT492" t="str">
        <f>IF(ISBLANK(AI492),"N/A",AND(IF(AG492&lt;0,TRUE,FALSE),IF(AI492&lt;0.05,TRUE,FALSE)))</f>
        <v>N/A</v>
      </c>
      <c r="AU492" t="str">
        <f>IF(ISBLANK(AI492),"N/A",AI492&gt;0.05)</f>
        <v>N/A</v>
      </c>
      <c r="AV492" t="str">
        <f>IF(ISBLANK(AL492),"N/A",AND(IF(AJ492&gt;0,TRUE,FALSE),IF(AL492&lt;0.05,TRUE,FALSE)))</f>
        <v>N/A</v>
      </c>
      <c r="AW492" t="str">
        <f>IF(ISBLANK(AL492),"N/A",AND(IF(AJ492&lt;0,TRUE,FALSE),IF(AL492&lt;0.05,TRUE,FALSE)))</f>
        <v>N/A</v>
      </c>
      <c r="AX492" t="str">
        <f>IF(ISBLANK(AL492),"N/A",AL492&gt;0.05)</f>
        <v>N/A</v>
      </c>
      <c r="AY492" t="str">
        <f>IF(ISBLANK(AO492),"N/A",AND(IF(AM492&gt;0,TRUE,FALSE),IF(AO492&lt;0.05,TRUE,FALSE)))</f>
        <v>N/A</v>
      </c>
      <c r="AZ492" t="str">
        <f>IF(ISBLANK(AO492),"N/A",AND(IF(AM492&lt;0,TRUE,FALSE),IF(AO492&lt;0.05,TRUE,FALSE)))</f>
        <v>N/A</v>
      </c>
      <c r="BA492" t="str">
        <f>IF(ISBLANK(AO492),"N/A",AO492&gt;0.05)</f>
        <v>N/A</v>
      </c>
      <c r="BB492" t="str">
        <f>IF(ISBLANK(AR492),"N/A",AND(IF(AP492&gt;0,TRUE,FALSE),IF(AR492&lt;0.05,TRUE,FALSE)))</f>
        <v>N/A</v>
      </c>
      <c r="BC492" t="str">
        <f>IF(ISBLANK(AR492),"N/A",AND(IF(AP492&lt;0,TRUE,FALSE),IF(AR492&lt;0.05,TRUE,FALSE)))</f>
        <v>N/A</v>
      </c>
      <c r="BD492" t="str">
        <f>IF(ISBLANK(AR492),"N/A",AR492&gt;0.05)</f>
        <v>N/A</v>
      </c>
    </row>
    <row r="493" spans="1:56" x14ac:dyDescent="0.25">
      <c r="A493" t="str">
        <f>INDEX('Country and Variable Crosswalk'!B:B, MATCH('Urban Science Awareness 2015'!B493, 'Country and Variable Crosswalk'!A:A, 0))</f>
        <v>SVK</v>
      </c>
      <c r="B493" s="1">
        <v>703</v>
      </c>
      <c r="C493" t="s">
        <v>290</v>
      </c>
      <c r="D493" t="str">
        <f>INDEX('Country and Variable Crosswalk'!P:P, MATCH('Urban Science Awareness 2015'!C493, 'Country and Variable Crosswalk'!O:O, 0))</f>
        <v>Water Shortages</v>
      </c>
      <c r="E493">
        <f>IF(AS493=TRUE, 1, 0)</f>
        <v>0</v>
      </c>
      <c r="F493">
        <f>IF(AT493=TRUE, 1, 0)</f>
        <v>0</v>
      </c>
      <c r="G493">
        <f>IF(AU493=TRUE, 1, 0)</f>
        <v>1</v>
      </c>
      <c r="H493">
        <f>IF(AV493=TRUE, 1, 0)</f>
        <v>0</v>
      </c>
      <c r="I493">
        <f>IF(AW493=TRUE, 1, 0)</f>
        <v>0</v>
      </c>
      <c r="J493">
        <f>IF(AX493=TRUE, 1, 0)</f>
        <v>1</v>
      </c>
      <c r="K493">
        <f>IF(AY493=TRUE, 1, 0)</f>
        <v>0</v>
      </c>
      <c r="L493">
        <f>IF(AZ493=TRUE, 1, 0)</f>
        <v>0</v>
      </c>
      <c r="M493">
        <f>IF(BA493=TRUE, 1, 0)</f>
        <v>1</v>
      </c>
      <c r="N493">
        <f>IF(BB493=TRUE, 1, 0)</f>
        <v>0</v>
      </c>
      <c r="O493">
        <f>IF(BC493=TRUE, 1, 0)</f>
        <v>0</v>
      </c>
      <c r="P493">
        <f>IF(BD493=TRUE, 1, 0)</f>
        <v>1</v>
      </c>
      <c r="Q493">
        <v>6.6287040056903557</v>
      </c>
      <c r="R493">
        <v>0.46588365393818698</v>
      </c>
      <c r="S493">
        <v>18.329827222437601</v>
      </c>
      <c r="T493">
        <v>0.59581780416496311</v>
      </c>
      <c r="U493">
        <v>39.796985709562527</v>
      </c>
      <c r="V493">
        <v>0.89385371689298576</v>
      </c>
      <c r="W493">
        <v>35.24448306230952</v>
      </c>
      <c r="X493">
        <v>0.91997486931878536</v>
      </c>
      <c r="Y493">
        <v>4.7578688109854088</v>
      </c>
      <c r="Z493">
        <v>0.88842843787911685</v>
      </c>
      <c r="AA493">
        <v>16.88756001007761</v>
      </c>
      <c r="AB493">
        <v>1.8129731615183884</v>
      </c>
      <c r="AC493">
        <v>42.876059035198452</v>
      </c>
      <c r="AD493">
        <v>2.1775314191836102</v>
      </c>
      <c r="AE493">
        <v>35.478512143738527</v>
      </c>
      <c r="AF493">
        <v>2.1739766913185501</v>
      </c>
      <c r="AG493">
        <v>-1.8708351947049469</v>
      </c>
      <c r="AH493">
        <v>1.006467522758639</v>
      </c>
      <c r="AI493">
        <v>6.3053609788985859E-2</v>
      </c>
      <c r="AJ493">
        <v>-1.4422672123599902</v>
      </c>
      <c r="AK493">
        <v>1.875716099717057</v>
      </c>
      <c r="AL493">
        <v>0.44194346586541527</v>
      </c>
      <c r="AM493">
        <v>3.0790733256359246</v>
      </c>
      <c r="AN493">
        <v>2.4140488752341946</v>
      </c>
      <c r="AO493">
        <v>0.20213906661937742</v>
      </c>
      <c r="AP493">
        <v>0.23402908142900714</v>
      </c>
      <c r="AQ493">
        <v>2.4237661595148019</v>
      </c>
      <c r="AR493">
        <v>0.92307902755195215</v>
      </c>
      <c r="AS493" t="b">
        <f>IF(ISBLANK(AI493),"N/A",AND(IF(AG493&gt;0,TRUE,FALSE),IF(AI493&lt;0.05,TRUE,FALSE)))</f>
        <v>0</v>
      </c>
      <c r="AT493" t="b">
        <f>IF(ISBLANK(AI493),"N/A",AND(IF(AG493&lt;0,TRUE,FALSE),IF(AI493&lt;0.05,TRUE,FALSE)))</f>
        <v>0</v>
      </c>
      <c r="AU493" t="b">
        <f>IF(ISBLANK(AI493),"N/A",AI493&gt;0.05)</f>
        <v>1</v>
      </c>
      <c r="AV493" t="b">
        <f>IF(ISBLANK(AL493),"N/A",AND(IF(AJ493&gt;0,TRUE,FALSE),IF(AL493&lt;0.05,TRUE,FALSE)))</f>
        <v>0</v>
      </c>
      <c r="AW493" t="b">
        <f>IF(ISBLANK(AL493),"N/A",AND(IF(AJ493&lt;0,TRUE,FALSE),IF(AL493&lt;0.05,TRUE,FALSE)))</f>
        <v>0</v>
      </c>
      <c r="AX493" t="b">
        <f>IF(ISBLANK(AL493),"N/A",AL493&gt;0.05)</f>
        <v>1</v>
      </c>
      <c r="AY493" t="b">
        <f>IF(ISBLANK(AO493),"N/A",AND(IF(AM493&gt;0,TRUE,FALSE),IF(AO493&lt;0.05,TRUE,FALSE)))</f>
        <v>0</v>
      </c>
      <c r="AZ493" t="b">
        <f>IF(ISBLANK(AO493),"N/A",AND(IF(AM493&lt;0,TRUE,FALSE),IF(AO493&lt;0.05,TRUE,FALSE)))</f>
        <v>0</v>
      </c>
      <c r="BA493" t="b">
        <f>IF(ISBLANK(AO493),"N/A",AO493&gt;0.05)</f>
        <v>1</v>
      </c>
      <c r="BB493" t="b">
        <f>IF(ISBLANK(AR493),"N/A",AND(IF(AP493&gt;0,TRUE,FALSE),IF(AR493&lt;0.05,TRUE,FALSE)))</f>
        <v>0</v>
      </c>
      <c r="BC493" t="b">
        <f>IF(ISBLANK(AR493),"N/A",AND(IF(AP493&lt;0,TRUE,FALSE),IF(AR493&lt;0.05,TRUE,FALSE)))</f>
        <v>0</v>
      </c>
      <c r="BD493" t="b">
        <f>IF(ISBLANK(AR493),"N/A",AR493&gt;0.05)</f>
        <v>1</v>
      </c>
    </row>
    <row r="494" spans="1:56" x14ac:dyDescent="0.25">
      <c r="A494" t="str">
        <f>INDEX('Country and Variable Crosswalk'!B:B, MATCH('Urban Science Awareness 2015'!B494, 'Country and Variable Crosswalk'!A:A, 0))</f>
        <v>VNM</v>
      </c>
      <c r="B494" s="1">
        <v>704</v>
      </c>
      <c r="C494" t="s">
        <v>290</v>
      </c>
      <c r="D494" t="str">
        <f>INDEX('Country and Variable Crosswalk'!P:P, MATCH('Urban Science Awareness 2015'!C494, 'Country and Variable Crosswalk'!O:O, 0))</f>
        <v>Water Shortages</v>
      </c>
      <c r="E494">
        <f>IF(AS494=TRUE, 1, 0)</f>
        <v>0</v>
      </c>
      <c r="F494">
        <f>IF(AT494=TRUE, 1, 0)</f>
        <v>0</v>
      </c>
      <c r="G494">
        <f>IF(AU494=TRUE, 1, 0)</f>
        <v>0</v>
      </c>
      <c r="H494">
        <f>IF(AV494=TRUE, 1, 0)</f>
        <v>0</v>
      </c>
      <c r="I494">
        <f>IF(AW494=TRUE, 1, 0)</f>
        <v>0</v>
      </c>
      <c r="J494">
        <f>IF(AX494=TRUE, 1, 0)</f>
        <v>1</v>
      </c>
      <c r="K494">
        <f>IF(AY494=TRUE, 1, 0)</f>
        <v>0</v>
      </c>
      <c r="L494">
        <f>IF(AZ494=TRUE, 1, 0)</f>
        <v>0</v>
      </c>
      <c r="M494">
        <f>IF(BA494=TRUE, 1, 0)</f>
        <v>1</v>
      </c>
      <c r="N494">
        <f>IF(BB494=TRUE, 1, 0)</f>
        <v>0</v>
      </c>
      <c r="O494">
        <f>IF(BC494=TRUE, 1, 0)</f>
        <v>0</v>
      </c>
      <c r="P494">
        <f>IF(BD494=TRUE, 1, 0)</f>
        <v>1</v>
      </c>
      <c r="Q494">
        <v>1.950685559177241</v>
      </c>
      <c r="R494">
        <v>0.24187228027458949</v>
      </c>
      <c r="S494">
        <v>13.500160563386681</v>
      </c>
      <c r="T494">
        <v>0.7158919893721678</v>
      </c>
      <c r="U494">
        <v>46.528290122348217</v>
      </c>
      <c r="V494">
        <v>0.99659872784107861</v>
      </c>
      <c r="W494">
        <v>38.020863755087873</v>
      </c>
      <c r="X494">
        <v>1.1209609381466212</v>
      </c>
      <c r="Y494">
        <v>0</v>
      </c>
      <c r="AA494">
        <v>14.39597449161573</v>
      </c>
      <c r="AB494">
        <v>1.8770671604082634</v>
      </c>
      <c r="AC494">
        <v>47.819653754020351</v>
      </c>
      <c r="AD494">
        <v>1.4916375653535818</v>
      </c>
      <c r="AE494">
        <v>36.141900428427697</v>
      </c>
      <c r="AF494">
        <v>2.4627511890119766</v>
      </c>
      <c r="AG494">
        <v>0</v>
      </c>
      <c r="AJ494">
        <v>0.89581392822904959</v>
      </c>
      <c r="AK494">
        <v>2.0301607570716844</v>
      </c>
      <c r="AL494">
        <v>0.65903006028096311</v>
      </c>
      <c r="AM494">
        <v>1.2913636316721337</v>
      </c>
      <c r="AN494">
        <v>1.8723869837149154</v>
      </c>
      <c r="AO494">
        <v>0.49039014586341839</v>
      </c>
      <c r="AP494">
        <v>-1.8789633266601768</v>
      </c>
      <c r="AQ494">
        <v>2.6528849280825679</v>
      </c>
      <c r="AR494">
        <v>0.47877654582052254</v>
      </c>
      <c r="AS494" t="str">
        <f>IF(ISBLANK(AI494),"N/A",AND(IF(AG494&gt;0,TRUE,FALSE),IF(AI494&lt;0.05,TRUE,FALSE)))</f>
        <v>N/A</v>
      </c>
      <c r="AT494" t="str">
        <f>IF(ISBLANK(AI494),"N/A",AND(IF(AG494&lt;0,TRUE,FALSE),IF(AI494&lt;0.05,TRUE,FALSE)))</f>
        <v>N/A</v>
      </c>
      <c r="AU494" t="str">
        <f>IF(ISBLANK(AI494),"N/A",AI494&gt;0.05)</f>
        <v>N/A</v>
      </c>
      <c r="AV494" t="b">
        <f>IF(ISBLANK(AL494),"N/A",AND(IF(AJ494&gt;0,TRUE,FALSE),IF(AL494&lt;0.05,TRUE,FALSE)))</f>
        <v>0</v>
      </c>
      <c r="AW494" t="b">
        <f>IF(ISBLANK(AL494),"N/A",AND(IF(AJ494&lt;0,TRUE,FALSE),IF(AL494&lt;0.05,TRUE,FALSE)))</f>
        <v>0</v>
      </c>
      <c r="AX494" t="b">
        <f>IF(ISBLANK(AL494),"N/A",AL494&gt;0.05)</f>
        <v>1</v>
      </c>
      <c r="AY494" t="b">
        <f>IF(ISBLANK(AO494),"N/A",AND(IF(AM494&gt;0,TRUE,FALSE),IF(AO494&lt;0.05,TRUE,FALSE)))</f>
        <v>0</v>
      </c>
      <c r="AZ494" t="b">
        <f>IF(ISBLANK(AO494),"N/A",AND(IF(AM494&lt;0,TRUE,FALSE),IF(AO494&lt;0.05,TRUE,FALSE)))</f>
        <v>0</v>
      </c>
      <c r="BA494" t="b">
        <f>IF(ISBLANK(AO494),"N/A",AO494&gt;0.05)</f>
        <v>1</v>
      </c>
      <c r="BB494" t="b">
        <f>IF(ISBLANK(AR494),"N/A",AND(IF(AP494&gt;0,TRUE,FALSE),IF(AR494&lt;0.05,TRUE,FALSE)))</f>
        <v>0</v>
      </c>
      <c r="BC494" t="b">
        <f>IF(ISBLANK(AR494),"N/A",AND(IF(AP494&lt;0,TRUE,FALSE),IF(AR494&lt;0.05,TRUE,FALSE)))</f>
        <v>0</v>
      </c>
      <c r="BD494" t="b">
        <f>IF(ISBLANK(AR494),"N/A",AR494&gt;0.05)</f>
        <v>1</v>
      </c>
    </row>
    <row r="495" spans="1:56" x14ac:dyDescent="0.25">
      <c r="A495" t="str">
        <f>INDEX('Country and Variable Crosswalk'!B:B, MATCH('Urban Science Awareness 2015'!B495, 'Country and Variable Crosswalk'!A:A, 0))</f>
        <v>SVN</v>
      </c>
      <c r="B495" s="1">
        <v>705</v>
      </c>
      <c r="C495" t="s">
        <v>290</v>
      </c>
      <c r="D495" t="str">
        <f>INDEX('Country and Variable Crosswalk'!P:P, MATCH('Urban Science Awareness 2015'!C495, 'Country and Variable Crosswalk'!O:O, 0))</f>
        <v>Water Shortages</v>
      </c>
      <c r="E495">
        <f>IF(AS495=TRUE, 1, 0)</f>
        <v>0</v>
      </c>
      <c r="F495">
        <f>IF(AT495=TRUE, 1, 0)</f>
        <v>0</v>
      </c>
      <c r="G495">
        <f>IF(AU495=TRUE, 1, 0)</f>
        <v>1</v>
      </c>
      <c r="H495">
        <f>IF(AV495=TRUE, 1, 0)</f>
        <v>0</v>
      </c>
      <c r="I495">
        <f>IF(AW495=TRUE, 1, 0)</f>
        <v>0</v>
      </c>
      <c r="J495">
        <f>IF(AX495=TRUE, 1, 0)</f>
        <v>1</v>
      </c>
      <c r="K495">
        <f>IF(AY495=TRUE, 1, 0)</f>
        <v>1</v>
      </c>
      <c r="L495">
        <f>IF(AZ495=TRUE, 1, 0)</f>
        <v>0</v>
      </c>
      <c r="M495">
        <f>IF(BA495=TRUE, 1, 0)</f>
        <v>0</v>
      </c>
      <c r="N495">
        <f>IF(BB495=TRUE, 1, 0)</f>
        <v>0</v>
      </c>
      <c r="O495">
        <f>IF(BC495=TRUE, 1, 0)</f>
        <v>1</v>
      </c>
      <c r="P495">
        <f>IF(BD495=TRUE, 1, 0)</f>
        <v>0</v>
      </c>
      <c r="Q495">
        <v>3.5862714724001079</v>
      </c>
      <c r="R495">
        <v>0.2894381561142681</v>
      </c>
      <c r="S495">
        <v>11.72118767130881</v>
      </c>
      <c r="T495">
        <v>0.56761153198770031</v>
      </c>
      <c r="U495">
        <v>48.272587883178687</v>
      </c>
      <c r="V495">
        <v>0.95594023994019428</v>
      </c>
      <c r="W495">
        <v>36.419952973112373</v>
      </c>
      <c r="X495">
        <v>1.0020530849982998</v>
      </c>
      <c r="Y495">
        <v>3.550033224990659</v>
      </c>
      <c r="Z495">
        <v>0.58012824674870256</v>
      </c>
      <c r="AA495">
        <v>10.72855709227961</v>
      </c>
      <c r="AB495">
        <v>1.0053537343785082</v>
      </c>
      <c r="AC495">
        <v>52.792941981412298</v>
      </c>
      <c r="AD495">
        <v>1.8262614849434151</v>
      </c>
      <c r="AE495">
        <v>32.92846770131743</v>
      </c>
      <c r="AF495">
        <v>1.5805785921896423</v>
      </c>
      <c r="AG495">
        <v>-3.623824740944892E-2</v>
      </c>
      <c r="AH495">
        <v>0.6696692323682657</v>
      </c>
      <c r="AI495">
        <v>0.95684461592125991</v>
      </c>
      <c r="AJ495">
        <v>-0.99263057902919982</v>
      </c>
      <c r="AK495">
        <v>1.2585869617185288</v>
      </c>
      <c r="AL495">
        <v>0.43029524472365066</v>
      </c>
      <c r="AM495">
        <v>4.5203540982336108</v>
      </c>
      <c r="AN495">
        <v>1.954739083347133</v>
      </c>
      <c r="AO495">
        <v>2.074958303725169E-2</v>
      </c>
      <c r="AP495">
        <v>-3.4914852717949429</v>
      </c>
      <c r="AQ495">
        <v>1.7340932180732966</v>
      </c>
      <c r="AR495">
        <v>4.4068808258741862E-2</v>
      </c>
      <c r="AS495" t="b">
        <f>IF(ISBLANK(AI495),"N/A",AND(IF(AG495&gt;0,TRUE,FALSE),IF(AI495&lt;0.05,TRUE,FALSE)))</f>
        <v>0</v>
      </c>
      <c r="AT495" t="b">
        <f>IF(ISBLANK(AI495),"N/A",AND(IF(AG495&lt;0,TRUE,FALSE),IF(AI495&lt;0.05,TRUE,FALSE)))</f>
        <v>0</v>
      </c>
      <c r="AU495" t="b">
        <f>IF(ISBLANK(AI495),"N/A",AI495&gt;0.05)</f>
        <v>1</v>
      </c>
      <c r="AV495" t="b">
        <f>IF(ISBLANK(AL495),"N/A",AND(IF(AJ495&gt;0,TRUE,FALSE),IF(AL495&lt;0.05,TRUE,FALSE)))</f>
        <v>0</v>
      </c>
      <c r="AW495" t="b">
        <f>IF(ISBLANK(AL495),"N/A",AND(IF(AJ495&lt;0,TRUE,FALSE),IF(AL495&lt;0.05,TRUE,FALSE)))</f>
        <v>0</v>
      </c>
      <c r="AX495" t="b">
        <f>IF(ISBLANK(AL495),"N/A",AL495&gt;0.05)</f>
        <v>1</v>
      </c>
      <c r="AY495" t="b">
        <f>IF(ISBLANK(AO495),"N/A",AND(IF(AM495&gt;0,TRUE,FALSE),IF(AO495&lt;0.05,TRUE,FALSE)))</f>
        <v>1</v>
      </c>
      <c r="AZ495" t="b">
        <f>IF(ISBLANK(AO495),"N/A",AND(IF(AM495&lt;0,TRUE,FALSE),IF(AO495&lt;0.05,TRUE,FALSE)))</f>
        <v>0</v>
      </c>
      <c r="BA495" t="b">
        <f>IF(ISBLANK(AO495),"N/A",AO495&gt;0.05)</f>
        <v>0</v>
      </c>
      <c r="BB495" t="b">
        <f>IF(ISBLANK(AR495),"N/A",AND(IF(AP495&gt;0,TRUE,FALSE),IF(AR495&lt;0.05,TRUE,FALSE)))</f>
        <v>0</v>
      </c>
      <c r="BC495" t="b">
        <f>IF(ISBLANK(AR495),"N/A",AND(IF(AP495&lt;0,TRUE,FALSE),IF(AR495&lt;0.05,TRUE,FALSE)))</f>
        <v>1</v>
      </c>
      <c r="BD495" t="b">
        <f>IF(ISBLANK(AR495),"N/A",AR495&gt;0.05)</f>
        <v>0</v>
      </c>
    </row>
    <row r="496" spans="1:56" x14ac:dyDescent="0.25">
      <c r="A496" t="str">
        <f>INDEX('Country and Variable Crosswalk'!B:B, MATCH('Urban Science Awareness 2015'!B496, 'Country and Variable Crosswalk'!A:A, 0))</f>
        <v>ESP</v>
      </c>
      <c r="B496" s="1">
        <v>724</v>
      </c>
      <c r="C496" t="s">
        <v>290</v>
      </c>
      <c r="D496" t="str">
        <f>INDEX('Country and Variable Crosswalk'!P:P, MATCH('Urban Science Awareness 2015'!C496, 'Country and Variable Crosswalk'!O:O, 0))</f>
        <v>Water Shortages</v>
      </c>
      <c r="E496">
        <f>IF(AS496=TRUE, 1, 0)</f>
        <v>0</v>
      </c>
      <c r="F496">
        <f>IF(AT496=TRUE, 1, 0)</f>
        <v>0</v>
      </c>
      <c r="G496">
        <f>IF(AU496=TRUE, 1, 0)</f>
        <v>1</v>
      </c>
      <c r="H496">
        <f>IF(AV496=TRUE, 1, 0)</f>
        <v>0</v>
      </c>
      <c r="I496">
        <f>IF(AW496=TRUE, 1, 0)</f>
        <v>1</v>
      </c>
      <c r="J496">
        <f>IF(AX496=TRUE, 1, 0)</f>
        <v>0</v>
      </c>
      <c r="K496">
        <f>IF(AY496=TRUE, 1, 0)</f>
        <v>0</v>
      </c>
      <c r="L496">
        <f>IF(AZ496=TRUE, 1, 0)</f>
        <v>0</v>
      </c>
      <c r="M496">
        <f>IF(BA496=TRUE, 1, 0)</f>
        <v>1</v>
      </c>
      <c r="N496">
        <f>IF(BB496=TRUE, 1, 0)</f>
        <v>1</v>
      </c>
      <c r="O496">
        <f>IF(BC496=TRUE, 1, 0)</f>
        <v>0</v>
      </c>
      <c r="P496">
        <f>IF(BD496=TRUE, 1, 0)</f>
        <v>0</v>
      </c>
      <c r="Q496">
        <v>5.3314183277077767</v>
      </c>
      <c r="R496">
        <v>0.40790511487522813</v>
      </c>
      <c r="S496">
        <v>25.226226164568921</v>
      </c>
      <c r="T496">
        <v>0.84392056615496724</v>
      </c>
      <c r="U496">
        <v>44.366860609544858</v>
      </c>
      <c r="V496">
        <v>0.96939597968243363</v>
      </c>
      <c r="W496">
        <v>25.075494898178441</v>
      </c>
      <c r="X496">
        <v>0.89373001196041757</v>
      </c>
      <c r="Y496">
        <v>5.7236229760557666</v>
      </c>
      <c r="Z496">
        <v>0.83658492723362121</v>
      </c>
      <c r="AA496">
        <v>21.749051794670109</v>
      </c>
      <c r="AB496">
        <v>1.3687882298415894</v>
      </c>
      <c r="AC496">
        <v>43.2808841105971</v>
      </c>
      <c r="AD496">
        <v>1.2753806542629613</v>
      </c>
      <c r="AE496">
        <v>29.246441118677009</v>
      </c>
      <c r="AF496">
        <v>1.2187929748249589</v>
      </c>
      <c r="AG496">
        <v>0.39220464834798996</v>
      </c>
      <c r="AH496">
        <v>0.96715653367234677</v>
      </c>
      <c r="AI496">
        <v>0.68509278932356876</v>
      </c>
      <c r="AJ496">
        <v>-3.4771743698988118</v>
      </c>
      <c r="AK496">
        <v>1.6628745217402063</v>
      </c>
      <c r="AL496">
        <v>3.6522471680612852E-2</v>
      </c>
      <c r="AM496">
        <v>-1.0859764989477583</v>
      </c>
      <c r="AN496">
        <v>1.5755962592868111</v>
      </c>
      <c r="AO496">
        <v>0.49066724380956361</v>
      </c>
      <c r="AP496">
        <v>4.1709462204985677</v>
      </c>
      <c r="AQ496">
        <v>1.5156708995131933</v>
      </c>
      <c r="AR496">
        <v>5.9254016139272513E-3</v>
      </c>
      <c r="AS496" t="b">
        <f>IF(ISBLANK(AI496),"N/A",AND(IF(AG496&gt;0,TRUE,FALSE),IF(AI496&lt;0.05,TRUE,FALSE)))</f>
        <v>0</v>
      </c>
      <c r="AT496" t="b">
        <f>IF(ISBLANK(AI496),"N/A",AND(IF(AG496&lt;0,TRUE,FALSE),IF(AI496&lt;0.05,TRUE,FALSE)))</f>
        <v>0</v>
      </c>
      <c r="AU496" t="b">
        <f>IF(ISBLANK(AI496),"N/A",AI496&gt;0.05)</f>
        <v>1</v>
      </c>
      <c r="AV496" t="b">
        <f>IF(ISBLANK(AL496),"N/A",AND(IF(AJ496&gt;0,TRUE,FALSE),IF(AL496&lt;0.05,TRUE,FALSE)))</f>
        <v>0</v>
      </c>
      <c r="AW496" t="b">
        <f>IF(ISBLANK(AL496),"N/A",AND(IF(AJ496&lt;0,TRUE,FALSE),IF(AL496&lt;0.05,TRUE,FALSE)))</f>
        <v>1</v>
      </c>
      <c r="AX496" t="b">
        <f>IF(ISBLANK(AL496),"N/A",AL496&gt;0.05)</f>
        <v>0</v>
      </c>
      <c r="AY496" t="b">
        <f>IF(ISBLANK(AO496),"N/A",AND(IF(AM496&gt;0,TRUE,FALSE),IF(AO496&lt;0.05,TRUE,FALSE)))</f>
        <v>0</v>
      </c>
      <c r="AZ496" t="b">
        <f>IF(ISBLANK(AO496),"N/A",AND(IF(AM496&lt;0,TRUE,FALSE),IF(AO496&lt;0.05,TRUE,FALSE)))</f>
        <v>0</v>
      </c>
      <c r="BA496" t="b">
        <f>IF(ISBLANK(AO496),"N/A",AO496&gt;0.05)</f>
        <v>1</v>
      </c>
      <c r="BB496" t="b">
        <f>IF(ISBLANK(AR496),"N/A",AND(IF(AP496&gt;0,TRUE,FALSE),IF(AR496&lt;0.05,TRUE,FALSE)))</f>
        <v>1</v>
      </c>
      <c r="BC496" t="b">
        <f>IF(ISBLANK(AR496),"N/A",AND(IF(AP496&lt;0,TRUE,FALSE),IF(AR496&lt;0.05,TRUE,FALSE)))</f>
        <v>0</v>
      </c>
      <c r="BD496" t="b">
        <f>IF(ISBLANK(AR496),"N/A",AR496&gt;0.05)</f>
        <v>0</v>
      </c>
    </row>
    <row r="497" spans="1:56" x14ac:dyDescent="0.25">
      <c r="A497" t="str">
        <f>INDEX('Country and Variable Crosswalk'!B:B, MATCH('Urban Science Awareness 2015'!B497, 'Country and Variable Crosswalk'!A:A, 0))</f>
        <v>SWE</v>
      </c>
      <c r="B497" s="1">
        <v>752</v>
      </c>
      <c r="C497" t="s">
        <v>290</v>
      </c>
      <c r="D497" t="str">
        <f>INDEX('Country and Variable Crosswalk'!P:P, MATCH('Urban Science Awareness 2015'!C497, 'Country and Variable Crosswalk'!O:O, 0))</f>
        <v>Water Shortages</v>
      </c>
      <c r="E497">
        <f>IF(AS497=TRUE, 1, 0)</f>
        <v>0</v>
      </c>
      <c r="F497">
        <f>IF(AT497=TRUE, 1, 0)</f>
        <v>0</v>
      </c>
      <c r="G497">
        <f>IF(AU497=TRUE, 1, 0)</f>
        <v>0</v>
      </c>
      <c r="H497">
        <f>IF(AV497=TRUE, 1, 0)</f>
        <v>0</v>
      </c>
      <c r="I497">
        <f>IF(AW497=TRUE, 1, 0)</f>
        <v>0</v>
      </c>
      <c r="J497">
        <f>IF(AX497=TRUE, 1, 0)</f>
        <v>0</v>
      </c>
      <c r="K497">
        <f>IF(AY497=TRUE, 1, 0)</f>
        <v>0</v>
      </c>
      <c r="L497">
        <f>IF(AZ497=TRUE, 1, 0)</f>
        <v>0</v>
      </c>
      <c r="M497">
        <f>IF(BA497=TRUE, 1, 0)</f>
        <v>0</v>
      </c>
      <c r="N497">
        <f>IF(BB497=TRUE, 1, 0)</f>
        <v>0</v>
      </c>
      <c r="O497">
        <f>IF(BC497=TRUE, 1, 0)</f>
        <v>0</v>
      </c>
      <c r="P497">
        <f>IF(BD497=TRUE, 1, 0)</f>
        <v>0</v>
      </c>
      <c r="AS497" t="str">
        <f>IF(ISBLANK(AI497),"N/A",AND(IF(AG497&gt;0,TRUE,FALSE),IF(AI497&lt;0.05,TRUE,FALSE)))</f>
        <v>N/A</v>
      </c>
      <c r="AT497" t="str">
        <f>IF(ISBLANK(AI497),"N/A",AND(IF(AG497&lt;0,TRUE,FALSE),IF(AI497&lt;0.05,TRUE,FALSE)))</f>
        <v>N/A</v>
      </c>
      <c r="AU497" t="str">
        <f>IF(ISBLANK(AI497),"N/A",AI497&gt;0.05)</f>
        <v>N/A</v>
      </c>
      <c r="AV497" t="str">
        <f>IF(ISBLANK(AL497),"N/A",AND(IF(AJ497&gt;0,TRUE,FALSE),IF(AL497&lt;0.05,TRUE,FALSE)))</f>
        <v>N/A</v>
      </c>
      <c r="AW497" t="str">
        <f>IF(ISBLANK(AL497),"N/A",AND(IF(AJ497&lt;0,TRUE,FALSE),IF(AL497&lt;0.05,TRUE,FALSE)))</f>
        <v>N/A</v>
      </c>
      <c r="AX497" t="str">
        <f>IF(ISBLANK(AL497),"N/A",AL497&gt;0.05)</f>
        <v>N/A</v>
      </c>
      <c r="AY497" t="str">
        <f>IF(ISBLANK(AO497),"N/A",AND(IF(AM497&gt;0,TRUE,FALSE),IF(AO497&lt;0.05,TRUE,FALSE)))</f>
        <v>N/A</v>
      </c>
      <c r="AZ497" t="str">
        <f>IF(ISBLANK(AO497),"N/A",AND(IF(AM497&lt;0,TRUE,FALSE),IF(AO497&lt;0.05,TRUE,FALSE)))</f>
        <v>N/A</v>
      </c>
      <c r="BA497" t="str">
        <f>IF(ISBLANK(AO497),"N/A",AO497&gt;0.05)</f>
        <v>N/A</v>
      </c>
      <c r="BB497" t="str">
        <f>IF(ISBLANK(AR497),"N/A",AND(IF(AP497&gt;0,TRUE,FALSE),IF(AR497&lt;0.05,TRUE,FALSE)))</f>
        <v>N/A</v>
      </c>
      <c r="BC497" t="str">
        <f>IF(ISBLANK(AR497),"N/A",AND(IF(AP497&lt;0,TRUE,FALSE),IF(AR497&lt;0.05,TRUE,FALSE)))</f>
        <v>N/A</v>
      </c>
      <c r="BD497" t="str">
        <f>IF(ISBLANK(AR497),"N/A",AR497&gt;0.05)</f>
        <v>N/A</v>
      </c>
    </row>
    <row r="498" spans="1:56" x14ac:dyDescent="0.25">
      <c r="A498" t="str">
        <f>INDEX('Country and Variable Crosswalk'!B:B, MATCH('Urban Science Awareness 2015'!B498, 'Country and Variable Crosswalk'!A:A, 0))</f>
        <v>CHE</v>
      </c>
      <c r="B498" s="1">
        <v>756</v>
      </c>
      <c r="C498" t="s">
        <v>290</v>
      </c>
      <c r="D498" t="str">
        <f>INDEX('Country and Variable Crosswalk'!P:P, MATCH('Urban Science Awareness 2015'!C498, 'Country and Variable Crosswalk'!O:O, 0))</f>
        <v>Water Shortages</v>
      </c>
      <c r="E498">
        <f>IF(AS498=TRUE, 1, 0)</f>
        <v>0</v>
      </c>
      <c r="F498">
        <f>IF(AT498=TRUE, 1, 0)</f>
        <v>0</v>
      </c>
      <c r="G498">
        <f>IF(AU498=TRUE, 1, 0)</f>
        <v>1</v>
      </c>
      <c r="H498">
        <f>IF(AV498=TRUE, 1, 0)</f>
        <v>0</v>
      </c>
      <c r="I498">
        <f>IF(AW498=TRUE, 1, 0)</f>
        <v>0</v>
      </c>
      <c r="J498">
        <f>IF(AX498=TRUE, 1, 0)</f>
        <v>1</v>
      </c>
      <c r="K498">
        <f>IF(AY498=TRUE, 1, 0)</f>
        <v>0</v>
      </c>
      <c r="L498">
        <f>IF(AZ498=TRUE, 1, 0)</f>
        <v>0</v>
      </c>
      <c r="M498">
        <f>IF(BA498=TRUE, 1, 0)</f>
        <v>1</v>
      </c>
      <c r="N498">
        <f>IF(BB498=TRUE, 1, 0)</f>
        <v>0</v>
      </c>
      <c r="O498">
        <f>IF(BC498=TRUE, 1, 0)</f>
        <v>0</v>
      </c>
      <c r="P498">
        <f>IF(BD498=TRUE, 1, 0)</f>
        <v>1</v>
      </c>
      <c r="Q498">
        <v>11.48541819723426</v>
      </c>
      <c r="R498">
        <v>0.69261732430343681</v>
      </c>
      <c r="S498">
        <v>26.610221516877811</v>
      </c>
      <c r="T498">
        <v>1.1624104982059675</v>
      </c>
      <c r="U498">
        <v>41.565420831715983</v>
      </c>
      <c r="V498">
        <v>1.0427141591413998</v>
      </c>
      <c r="W498">
        <v>20.33893945417196</v>
      </c>
      <c r="X498">
        <v>0.80065004712156385</v>
      </c>
      <c r="Y498">
        <v>11.97740744807319</v>
      </c>
      <c r="Z498">
        <v>1.6818163795002112</v>
      </c>
      <c r="AA498">
        <v>24.415790097479739</v>
      </c>
      <c r="AB498">
        <v>1.1080730874875091</v>
      </c>
      <c r="AC498">
        <v>42.106689064876782</v>
      </c>
      <c r="AD498">
        <v>1.9967286594716536</v>
      </c>
      <c r="AE498">
        <v>21.500113389570309</v>
      </c>
      <c r="AF498">
        <v>1.097986495845386</v>
      </c>
      <c r="AG498">
        <v>0.4919892508389303</v>
      </c>
      <c r="AH498">
        <v>1.9460645018774922</v>
      </c>
      <c r="AI498">
        <v>0.80041317970764247</v>
      </c>
      <c r="AJ498">
        <v>-2.1944314193980716</v>
      </c>
      <c r="AK498">
        <v>1.6500883578177512</v>
      </c>
      <c r="AL498">
        <v>0.18355543268472171</v>
      </c>
      <c r="AM498">
        <v>0.54126823316079964</v>
      </c>
      <c r="AN498">
        <v>2.2819250861062419</v>
      </c>
      <c r="AO498">
        <v>0.81250313118526851</v>
      </c>
      <c r="AP498">
        <v>1.1611739353983488</v>
      </c>
      <c r="AQ498">
        <v>1.358330858878867</v>
      </c>
      <c r="AR498">
        <v>0.3926322369947628</v>
      </c>
      <c r="AS498" t="b">
        <f>IF(ISBLANK(AI498),"N/A",AND(IF(AG498&gt;0,TRUE,FALSE),IF(AI498&lt;0.05,TRUE,FALSE)))</f>
        <v>0</v>
      </c>
      <c r="AT498" t="b">
        <f>IF(ISBLANK(AI498),"N/A",AND(IF(AG498&lt;0,TRUE,FALSE),IF(AI498&lt;0.05,TRUE,FALSE)))</f>
        <v>0</v>
      </c>
      <c r="AU498" t="b">
        <f>IF(ISBLANK(AI498),"N/A",AI498&gt;0.05)</f>
        <v>1</v>
      </c>
      <c r="AV498" t="b">
        <f>IF(ISBLANK(AL498),"N/A",AND(IF(AJ498&gt;0,TRUE,FALSE),IF(AL498&lt;0.05,TRUE,FALSE)))</f>
        <v>0</v>
      </c>
      <c r="AW498" t="b">
        <f>IF(ISBLANK(AL498),"N/A",AND(IF(AJ498&lt;0,TRUE,FALSE),IF(AL498&lt;0.05,TRUE,FALSE)))</f>
        <v>0</v>
      </c>
      <c r="AX498" t="b">
        <f>IF(ISBLANK(AL498),"N/A",AL498&gt;0.05)</f>
        <v>1</v>
      </c>
      <c r="AY498" t="b">
        <f>IF(ISBLANK(AO498),"N/A",AND(IF(AM498&gt;0,TRUE,FALSE),IF(AO498&lt;0.05,TRUE,FALSE)))</f>
        <v>0</v>
      </c>
      <c r="AZ498" t="b">
        <f>IF(ISBLANK(AO498),"N/A",AND(IF(AM498&lt;0,TRUE,FALSE),IF(AO498&lt;0.05,TRUE,FALSE)))</f>
        <v>0</v>
      </c>
      <c r="BA498" t="b">
        <f>IF(ISBLANK(AO498),"N/A",AO498&gt;0.05)</f>
        <v>1</v>
      </c>
      <c r="BB498" t="b">
        <f>IF(ISBLANK(AR498),"N/A",AND(IF(AP498&gt;0,TRUE,FALSE),IF(AR498&lt;0.05,TRUE,FALSE)))</f>
        <v>0</v>
      </c>
      <c r="BC498" t="b">
        <f>IF(ISBLANK(AR498),"N/A",AND(IF(AP498&lt;0,TRUE,FALSE),IF(AR498&lt;0.05,TRUE,FALSE)))</f>
        <v>0</v>
      </c>
      <c r="BD498" t="b">
        <f>IF(ISBLANK(AR498),"N/A",AR498&gt;0.05)</f>
        <v>1</v>
      </c>
    </row>
    <row r="499" spans="1:56" x14ac:dyDescent="0.25">
      <c r="A499" t="str">
        <f>INDEX('Country and Variable Crosswalk'!B:B, MATCH('Urban Science Awareness 2015'!B499, 'Country and Variable Crosswalk'!A:A, 0))</f>
        <v>THA</v>
      </c>
      <c r="B499" s="1">
        <v>764</v>
      </c>
      <c r="C499" t="s">
        <v>290</v>
      </c>
      <c r="D499" t="str">
        <f>INDEX('Country and Variable Crosswalk'!P:P, MATCH('Urban Science Awareness 2015'!C499, 'Country and Variable Crosswalk'!O:O, 0))</f>
        <v>Water Shortages</v>
      </c>
      <c r="E499">
        <f>IF(AS499=TRUE, 1, 0)</f>
        <v>0</v>
      </c>
      <c r="F499">
        <f>IF(AT499=TRUE, 1, 0)</f>
        <v>1</v>
      </c>
      <c r="G499">
        <f>IF(AU499=TRUE, 1, 0)</f>
        <v>0</v>
      </c>
      <c r="H499">
        <f>IF(AV499=TRUE, 1, 0)</f>
        <v>0</v>
      </c>
      <c r="I499">
        <f>IF(AW499=TRUE, 1, 0)</f>
        <v>1</v>
      </c>
      <c r="J499">
        <f>IF(AX499=TRUE, 1, 0)</f>
        <v>0</v>
      </c>
      <c r="K499">
        <f>IF(AY499=TRUE, 1, 0)</f>
        <v>1</v>
      </c>
      <c r="L499">
        <f>IF(AZ499=TRUE, 1, 0)</f>
        <v>0</v>
      </c>
      <c r="M499">
        <f>IF(BA499=TRUE, 1, 0)</f>
        <v>0</v>
      </c>
      <c r="N499">
        <f>IF(BB499=TRUE, 1, 0)</f>
        <v>0</v>
      </c>
      <c r="O499">
        <f>IF(BC499=TRUE, 1, 0)</f>
        <v>0</v>
      </c>
      <c r="P499">
        <f>IF(BD499=TRUE, 1, 0)</f>
        <v>1</v>
      </c>
      <c r="Q499">
        <v>4.6314058856461378</v>
      </c>
      <c r="R499">
        <v>0.37269191491009279</v>
      </c>
      <c r="S499">
        <v>18.47901415761703</v>
      </c>
      <c r="T499">
        <v>0.76960830432072125</v>
      </c>
      <c r="U499">
        <v>49.355395184336082</v>
      </c>
      <c r="V499">
        <v>0.88801353726554555</v>
      </c>
      <c r="W499">
        <v>27.53418477240076</v>
      </c>
      <c r="X499">
        <v>0.86047457960504836</v>
      </c>
      <c r="Y499">
        <v>2.1035569010351609</v>
      </c>
      <c r="Z499">
        <v>0.57977886621554287</v>
      </c>
      <c r="AA499">
        <v>12.46477564112968</v>
      </c>
      <c r="AB499">
        <v>1.5015490751182463</v>
      </c>
      <c r="AC499">
        <v>54.133749474358737</v>
      </c>
      <c r="AD499">
        <v>1.5682473944033337</v>
      </c>
      <c r="AE499">
        <v>31.29791798347642</v>
      </c>
      <c r="AF499">
        <v>1.9114291867484692</v>
      </c>
      <c r="AG499">
        <v>-2.5278489846109768</v>
      </c>
      <c r="AH499">
        <v>0.70036651674897088</v>
      </c>
      <c r="AI499">
        <v>3.0699714936717324E-4</v>
      </c>
      <c r="AJ499">
        <v>-6.0142385164873495</v>
      </c>
      <c r="AK499">
        <v>1.6691345919621432</v>
      </c>
      <c r="AL499">
        <v>3.1431424093433542E-4</v>
      </c>
      <c r="AM499">
        <v>4.778354290022655</v>
      </c>
      <c r="AN499">
        <v>1.8736334951314517</v>
      </c>
      <c r="AO499">
        <v>1.0762584431126671E-2</v>
      </c>
      <c r="AP499">
        <v>3.7637332110756603</v>
      </c>
      <c r="AQ499">
        <v>2.1060014817062713</v>
      </c>
      <c r="AR499">
        <v>7.3913810980360137E-2</v>
      </c>
      <c r="AS499" t="b">
        <f>IF(ISBLANK(AI499),"N/A",AND(IF(AG499&gt;0,TRUE,FALSE),IF(AI499&lt;0.05,TRUE,FALSE)))</f>
        <v>0</v>
      </c>
      <c r="AT499" t="b">
        <f>IF(ISBLANK(AI499),"N/A",AND(IF(AG499&lt;0,TRUE,FALSE),IF(AI499&lt;0.05,TRUE,FALSE)))</f>
        <v>1</v>
      </c>
      <c r="AU499" t="b">
        <f>IF(ISBLANK(AI499),"N/A",AI499&gt;0.05)</f>
        <v>0</v>
      </c>
      <c r="AV499" t="b">
        <f>IF(ISBLANK(AL499),"N/A",AND(IF(AJ499&gt;0,TRUE,FALSE),IF(AL499&lt;0.05,TRUE,FALSE)))</f>
        <v>0</v>
      </c>
      <c r="AW499" t="b">
        <f>IF(ISBLANK(AL499),"N/A",AND(IF(AJ499&lt;0,TRUE,FALSE),IF(AL499&lt;0.05,TRUE,FALSE)))</f>
        <v>1</v>
      </c>
      <c r="AX499" t="b">
        <f>IF(ISBLANK(AL499),"N/A",AL499&gt;0.05)</f>
        <v>0</v>
      </c>
      <c r="AY499" t="b">
        <f>IF(ISBLANK(AO499),"N/A",AND(IF(AM499&gt;0,TRUE,FALSE),IF(AO499&lt;0.05,TRUE,FALSE)))</f>
        <v>1</v>
      </c>
      <c r="AZ499" t="b">
        <f>IF(ISBLANK(AO499),"N/A",AND(IF(AM499&lt;0,TRUE,FALSE),IF(AO499&lt;0.05,TRUE,FALSE)))</f>
        <v>0</v>
      </c>
      <c r="BA499" t="b">
        <f>IF(ISBLANK(AO499),"N/A",AO499&gt;0.05)</f>
        <v>0</v>
      </c>
      <c r="BB499" t="b">
        <f>IF(ISBLANK(AR499),"N/A",AND(IF(AP499&gt;0,TRUE,FALSE),IF(AR499&lt;0.05,TRUE,FALSE)))</f>
        <v>0</v>
      </c>
      <c r="BC499" t="b">
        <f>IF(ISBLANK(AR499),"N/A",AND(IF(AP499&lt;0,TRUE,FALSE),IF(AR499&lt;0.05,TRUE,FALSE)))</f>
        <v>0</v>
      </c>
      <c r="BD499" t="b">
        <f>IF(ISBLANK(AR499),"N/A",AR499&gt;0.05)</f>
        <v>1</v>
      </c>
    </row>
    <row r="500" spans="1:56" x14ac:dyDescent="0.25">
      <c r="A500" t="str">
        <f>INDEX('Country and Variable Crosswalk'!B:B, MATCH('Urban Science Awareness 2015'!B500, 'Country and Variable Crosswalk'!A:A, 0))</f>
        <v>TTO</v>
      </c>
      <c r="B500" s="1">
        <v>780</v>
      </c>
      <c r="C500" t="s">
        <v>290</v>
      </c>
      <c r="D500" t="str">
        <f>INDEX('Country and Variable Crosswalk'!P:P, MATCH('Urban Science Awareness 2015'!C500, 'Country and Variable Crosswalk'!O:O, 0))</f>
        <v>Water Shortages</v>
      </c>
      <c r="E500">
        <f>IF(AS500=TRUE, 1, 0)</f>
        <v>0</v>
      </c>
      <c r="F500">
        <f>IF(AT500=TRUE, 1, 0)</f>
        <v>0</v>
      </c>
      <c r="G500">
        <f>IF(AU500=TRUE, 1, 0)</f>
        <v>0</v>
      </c>
      <c r="H500">
        <f>IF(AV500=TRUE, 1, 0)</f>
        <v>0</v>
      </c>
      <c r="I500">
        <f>IF(AW500=TRUE, 1, 0)</f>
        <v>0</v>
      </c>
      <c r="J500">
        <f>IF(AX500=TRUE, 1, 0)</f>
        <v>0</v>
      </c>
      <c r="K500">
        <f>IF(AY500=TRUE, 1, 0)</f>
        <v>0</v>
      </c>
      <c r="L500">
        <f>IF(AZ500=TRUE, 1, 0)</f>
        <v>0</v>
      </c>
      <c r="M500">
        <f>IF(BA500=TRUE, 1, 0)</f>
        <v>0</v>
      </c>
      <c r="N500">
        <f>IF(BB500=TRUE, 1, 0)</f>
        <v>0</v>
      </c>
      <c r="O500">
        <f>IF(BC500=TRUE, 1, 0)</f>
        <v>0</v>
      </c>
      <c r="P500">
        <f>IF(BD500=TRUE, 1, 0)</f>
        <v>0</v>
      </c>
      <c r="Q500">
        <v>6.2145671243040406</v>
      </c>
      <c r="R500">
        <v>0.45086471076355361</v>
      </c>
      <c r="S500">
        <v>17.184850588956628</v>
      </c>
      <c r="T500">
        <v>0.64807904504973124</v>
      </c>
      <c r="U500">
        <v>32.214103184367417</v>
      </c>
      <c r="V500">
        <v>0.99196214067527511</v>
      </c>
      <c r="W500">
        <v>44.386479102371901</v>
      </c>
      <c r="X500">
        <v>0.98790435161544787</v>
      </c>
      <c r="Y500">
        <v>0</v>
      </c>
      <c r="AA500">
        <v>0</v>
      </c>
      <c r="AC500">
        <v>0</v>
      </c>
      <c r="AE500">
        <v>0</v>
      </c>
      <c r="AG500">
        <v>0</v>
      </c>
      <c r="AJ500">
        <v>0</v>
      </c>
      <c r="AM500">
        <v>0</v>
      </c>
      <c r="AP500">
        <v>0</v>
      </c>
      <c r="AS500" t="str">
        <f>IF(ISBLANK(AI500),"N/A",AND(IF(AG500&gt;0,TRUE,FALSE),IF(AI500&lt;0.05,TRUE,FALSE)))</f>
        <v>N/A</v>
      </c>
      <c r="AT500" t="str">
        <f>IF(ISBLANK(AI500),"N/A",AND(IF(AG500&lt;0,TRUE,FALSE),IF(AI500&lt;0.05,TRUE,FALSE)))</f>
        <v>N/A</v>
      </c>
      <c r="AU500" t="str">
        <f>IF(ISBLANK(AI500),"N/A",AI500&gt;0.05)</f>
        <v>N/A</v>
      </c>
      <c r="AV500" t="str">
        <f>IF(ISBLANK(AL500),"N/A",AND(IF(AJ500&gt;0,TRUE,FALSE),IF(AL500&lt;0.05,TRUE,FALSE)))</f>
        <v>N/A</v>
      </c>
      <c r="AW500" t="str">
        <f>IF(ISBLANK(AL500),"N/A",AND(IF(AJ500&lt;0,TRUE,FALSE),IF(AL500&lt;0.05,TRUE,FALSE)))</f>
        <v>N/A</v>
      </c>
      <c r="AX500" t="str">
        <f>IF(ISBLANK(AL500),"N/A",AL500&gt;0.05)</f>
        <v>N/A</v>
      </c>
      <c r="AY500" t="str">
        <f>IF(ISBLANK(AO500),"N/A",AND(IF(AM500&gt;0,TRUE,FALSE),IF(AO500&lt;0.05,TRUE,FALSE)))</f>
        <v>N/A</v>
      </c>
      <c r="AZ500" t="str">
        <f>IF(ISBLANK(AO500),"N/A",AND(IF(AM500&lt;0,TRUE,FALSE),IF(AO500&lt;0.05,TRUE,FALSE)))</f>
        <v>N/A</v>
      </c>
      <c r="BA500" t="str">
        <f>IF(ISBLANK(AO500),"N/A",AO500&gt;0.05)</f>
        <v>N/A</v>
      </c>
      <c r="BB500" t="str">
        <f>IF(ISBLANK(AR500),"N/A",AND(IF(AP500&gt;0,TRUE,FALSE),IF(AR500&lt;0.05,TRUE,FALSE)))</f>
        <v>N/A</v>
      </c>
      <c r="BC500" t="str">
        <f>IF(ISBLANK(AR500),"N/A",AND(IF(AP500&lt;0,TRUE,FALSE),IF(AR500&lt;0.05,TRUE,FALSE)))</f>
        <v>N/A</v>
      </c>
      <c r="BD500" t="str">
        <f>IF(ISBLANK(AR500),"N/A",AR500&gt;0.05)</f>
        <v>N/A</v>
      </c>
    </row>
    <row r="501" spans="1:56" x14ac:dyDescent="0.25">
      <c r="A501" t="str">
        <f>INDEX('Country and Variable Crosswalk'!B:B, MATCH('Urban Science Awareness 2015'!B501, 'Country and Variable Crosswalk'!A:A, 0))</f>
        <v>ARE</v>
      </c>
      <c r="B501" s="1">
        <v>784</v>
      </c>
      <c r="C501" t="s">
        <v>290</v>
      </c>
      <c r="D501" t="str">
        <f>INDEX('Country and Variable Crosswalk'!P:P, MATCH('Urban Science Awareness 2015'!C501, 'Country and Variable Crosswalk'!O:O, 0))</f>
        <v>Water Shortages</v>
      </c>
      <c r="E501">
        <f>IF(AS501=TRUE, 1, 0)</f>
        <v>0</v>
      </c>
      <c r="F501">
        <f>IF(AT501=TRUE, 1, 0)</f>
        <v>1</v>
      </c>
      <c r="G501">
        <f>IF(AU501=TRUE, 1, 0)</f>
        <v>0</v>
      </c>
      <c r="H501">
        <f>IF(AV501=TRUE, 1, 0)</f>
        <v>0</v>
      </c>
      <c r="I501">
        <f>IF(AW501=TRUE, 1, 0)</f>
        <v>0</v>
      </c>
      <c r="J501">
        <f>IF(AX501=TRUE, 1, 0)</f>
        <v>1</v>
      </c>
      <c r="K501">
        <f>IF(AY501=TRUE, 1, 0)</f>
        <v>0</v>
      </c>
      <c r="L501">
        <f>IF(AZ501=TRUE, 1, 0)</f>
        <v>0</v>
      </c>
      <c r="M501">
        <f>IF(BA501=TRUE, 1, 0)</f>
        <v>1</v>
      </c>
      <c r="N501">
        <f>IF(BB501=TRUE, 1, 0)</f>
        <v>1</v>
      </c>
      <c r="O501">
        <f>IF(BC501=TRUE, 1, 0)</f>
        <v>0</v>
      </c>
      <c r="P501">
        <f>IF(BD501=TRUE, 1, 0)</f>
        <v>0</v>
      </c>
      <c r="Q501">
        <v>12.279999686302711</v>
      </c>
      <c r="R501">
        <v>0.92597178432437732</v>
      </c>
      <c r="S501">
        <v>15.975685528135109</v>
      </c>
      <c r="T501">
        <v>0.84605719002792834</v>
      </c>
      <c r="U501">
        <v>32.917241298505438</v>
      </c>
      <c r="V501">
        <v>1.1357649056213348</v>
      </c>
      <c r="W501">
        <v>38.827073487056737</v>
      </c>
      <c r="X501">
        <v>1.5988478661024557</v>
      </c>
      <c r="Y501">
        <v>7.9561746530430337</v>
      </c>
      <c r="Z501">
        <v>0.50466276563427848</v>
      </c>
      <c r="AA501">
        <v>15.00866415443938</v>
      </c>
      <c r="AB501">
        <v>0.6141570966779788</v>
      </c>
      <c r="AC501">
        <v>30.881898157547241</v>
      </c>
      <c r="AD501">
        <v>0.80331870299911545</v>
      </c>
      <c r="AE501">
        <v>46.153263034970351</v>
      </c>
      <c r="AF501">
        <v>1.1637110147324725</v>
      </c>
      <c r="AG501">
        <v>-4.323825033259677</v>
      </c>
      <c r="AH501">
        <v>1.1417042165443383</v>
      </c>
      <c r="AI501">
        <v>1.523744241825336E-4</v>
      </c>
      <c r="AJ501">
        <v>-0.96702137369572938</v>
      </c>
      <c r="AK501">
        <v>1.1175563617639259</v>
      </c>
      <c r="AL501">
        <v>0.38687422258479359</v>
      </c>
      <c r="AM501">
        <v>-2.0353431409581972</v>
      </c>
      <c r="AN501">
        <v>1.4790802367967066</v>
      </c>
      <c r="AO501">
        <v>0.1687946882787148</v>
      </c>
      <c r="AP501">
        <v>7.3261895479136143</v>
      </c>
      <c r="AQ501">
        <v>2.1832597060183883</v>
      </c>
      <c r="AR501">
        <v>7.9187344274001936E-4</v>
      </c>
      <c r="AS501" t="b">
        <f>IF(ISBLANK(AI501),"N/A",AND(IF(AG501&gt;0,TRUE,FALSE),IF(AI501&lt;0.05,TRUE,FALSE)))</f>
        <v>0</v>
      </c>
      <c r="AT501" t="b">
        <f>IF(ISBLANK(AI501),"N/A",AND(IF(AG501&lt;0,TRUE,FALSE),IF(AI501&lt;0.05,TRUE,FALSE)))</f>
        <v>1</v>
      </c>
      <c r="AU501" t="b">
        <f>IF(ISBLANK(AI501),"N/A",AI501&gt;0.05)</f>
        <v>0</v>
      </c>
      <c r="AV501" t="b">
        <f>IF(ISBLANK(AL501),"N/A",AND(IF(AJ501&gt;0,TRUE,FALSE),IF(AL501&lt;0.05,TRUE,FALSE)))</f>
        <v>0</v>
      </c>
      <c r="AW501" t="b">
        <f>IF(ISBLANK(AL501),"N/A",AND(IF(AJ501&lt;0,TRUE,FALSE),IF(AL501&lt;0.05,TRUE,FALSE)))</f>
        <v>0</v>
      </c>
      <c r="AX501" t="b">
        <f>IF(ISBLANK(AL501),"N/A",AL501&gt;0.05)</f>
        <v>1</v>
      </c>
      <c r="AY501" t="b">
        <f>IF(ISBLANK(AO501),"N/A",AND(IF(AM501&gt;0,TRUE,FALSE),IF(AO501&lt;0.05,TRUE,FALSE)))</f>
        <v>0</v>
      </c>
      <c r="AZ501" t="b">
        <f>IF(ISBLANK(AO501),"N/A",AND(IF(AM501&lt;0,TRUE,FALSE),IF(AO501&lt;0.05,TRUE,FALSE)))</f>
        <v>0</v>
      </c>
      <c r="BA501" t="b">
        <f>IF(ISBLANK(AO501),"N/A",AO501&gt;0.05)</f>
        <v>1</v>
      </c>
      <c r="BB501" t="b">
        <f>IF(ISBLANK(AR501),"N/A",AND(IF(AP501&gt;0,TRUE,FALSE),IF(AR501&lt;0.05,TRUE,FALSE)))</f>
        <v>1</v>
      </c>
      <c r="BC501" t="b">
        <f>IF(ISBLANK(AR501),"N/A",AND(IF(AP501&lt;0,TRUE,FALSE),IF(AR501&lt;0.05,TRUE,FALSE)))</f>
        <v>0</v>
      </c>
      <c r="BD501" t="b">
        <f>IF(ISBLANK(AR501),"N/A",AR501&gt;0.05)</f>
        <v>0</v>
      </c>
    </row>
    <row r="502" spans="1:56" x14ac:dyDescent="0.25">
      <c r="A502" t="str">
        <f>INDEX('Country and Variable Crosswalk'!B:B, MATCH('Urban Science Awareness 2015'!B502, 'Country and Variable Crosswalk'!A:A, 0))</f>
        <v>TUN</v>
      </c>
      <c r="B502" s="1">
        <v>788</v>
      </c>
      <c r="C502" t="s">
        <v>290</v>
      </c>
      <c r="D502" t="str">
        <f>INDEX('Country and Variable Crosswalk'!P:P, MATCH('Urban Science Awareness 2015'!C502, 'Country and Variable Crosswalk'!O:O, 0))</f>
        <v>Water Shortages</v>
      </c>
      <c r="E502">
        <f>IF(AS502=TRUE, 1, 0)</f>
        <v>0</v>
      </c>
      <c r="F502">
        <f>IF(AT502=TRUE, 1, 0)</f>
        <v>0</v>
      </c>
      <c r="G502">
        <f>IF(AU502=TRUE, 1, 0)</f>
        <v>1</v>
      </c>
      <c r="H502">
        <f>IF(AV502=TRUE, 1, 0)</f>
        <v>0</v>
      </c>
      <c r="I502">
        <f>IF(AW502=TRUE, 1, 0)</f>
        <v>0</v>
      </c>
      <c r="J502">
        <f>IF(AX502=TRUE, 1, 0)</f>
        <v>1</v>
      </c>
      <c r="K502">
        <f>IF(AY502=TRUE, 1, 0)</f>
        <v>0</v>
      </c>
      <c r="L502">
        <f>IF(AZ502=TRUE, 1, 0)</f>
        <v>0</v>
      </c>
      <c r="M502">
        <f>IF(BA502=TRUE, 1, 0)</f>
        <v>1</v>
      </c>
      <c r="N502">
        <f>IF(BB502=TRUE, 1, 0)</f>
        <v>0</v>
      </c>
      <c r="O502">
        <f>IF(BC502=TRUE, 1, 0)</f>
        <v>0</v>
      </c>
      <c r="P502">
        <f>IF(BD502=TRUE, 1, 0)</f>
        <v>1</v>
      </c>
      <c r="Q502">
        <v>9.2928227813423696</v>
      </c>
      <c r="R502">
        <v>0.7294461308179121</v>
      </c>
      <c r="S502">
        <v>19.37217286621259</v>
      </c>
      <c r="T502">
        <v>0.88713734200907579</v>
      </c>
      <c r="U502">
        <v>33.297689644439266</v>
      </c>
      <c r="V502">
        <v>0.87520182920656842</v>
      </c>
      <c r="W502">
        <v>38.037314708005773</v>
      </c>
      <c r="X502">
        <v>1.1203391518985988</v>
      </c>
      <c r="Y502">
        <v>7.5112272224445249</v>
      </c>
      <c r="Z502">
        <v>0.9840420441516764</v>
      </c>
      <c r="AA502">
        <v>17.119233443573741</v>
      </c>
      <c r="AB502">
        <v>1.2511992496895867</v>
      </c>
      <c r="AC502">
        <v>34.439764481361649</v>
      </c>
      <c r="AD502">
        <v>1.7740142376571395</v>
      </c>
      <c r="AE502">
        <v>40.929774852620071</v>
      </c>
      <c r="AF502">
        <v>1.7023270287173602</v>
      </c>
      <c r="AG502">
        <v>-1.7815955588978447</v>
      </c>
      <c r="AH502">
        <v>1.2905323615147382</v>
      </c>
      <c r="AI502">
        <v>0.16742902231912923</v>
      </c>
      <c r="AJ502">
        <v>-2.2529394226388497</v>
      </c>
      <c r="AK502">
        <v>1.6299096986536861</v>
      </c>
      <c r="AL502">
        <v>0.16689556613366244</v>
      </c>
      <c r="AM502">
        <v>1.142074836922383</v>
      </c>
      <c r="AN502">
        <v>2.1375141316567801</v>
      </c>
      <c r="AO502">
        <v>0.5931336568216854</v>
      </c>
      <c r="AP502">
        <v>2.8924601446142972</v>
      </c>
      <c r="AQ502">
        <v>2.1803861975171124</v>
      </c>
      <c r="AR502">
        <v>0.18464713580318634</v>
      </c>
      <c r="AS502" t="b">
        <f>IF(ISBLANK(AI502),"N/A",AND(IF(AG502&gt;0,TRUE,FALSE),IF(AI502&lt;0.05,TRUE,FALSE)))</f>
        <v>0</v>
      </c>
      <c r="AT502" t="b">
        <f>IF(ISBLANK(AI502),"N/A",AND(IF(AG502&lt;0,TRUE,FALSE),IF(AI502&lt;0.05,TRUE,FALSE)))</f>
        <v>0</v>
      </c>
      <c r="AU502" t="b">
        <f>IF(ISBLANK(AI502),"N/A",AI502&gt;0.05)</f>
        <v>1</v>
      </c>
      <c r="AV502" t="b">
        <f>IF(ISBLANK(AL502),"N/A",AND(IF(AJ502&gt;0,TRUE,FALSE),IF(AL502&lt;0.05,TRUE,FALSE)))</f>
        <v>0</v>
      </c>
      <c r="AW502" t="b">
        <f>IF(ISBLANK(AL502),"N/A",AND(IF(AJ502&lt;0,TRUE,FALSE),IF(AL502&lt;0.05,TRUE,FALSE)))</f>
        <v>0</v>
      </c>
      <c r="AX502" t="b">
        <f>IF(ISBLANK(AL502),"N/A",AL502&gt;0.05)</f>
        <v>1</v>
      </c>
      <c r="AY502" t="b">
        <f>IF(ISBLANK(AO502),"N/A",AND(IF(AM502&gt;0,TRUE,FALSE),IF(AO502&lt;0.05,TRUE,FALSE)))</f>
        <v>0</v>
      </c>
      <c r="AZ502" t="b">
        <f>IF(ISBLANK(AO502),"N/A",AND(IF(AM502&lt;0,TRUE,FALSE),IF(AO502&lt;0.05,TRUE,FALSE)))</f>
        <v>0</v>
      </c>
      <c r="BA502" t="b">
        <f>IF(ISBLANK(AO502),"N/A",AO502&gt;0.05)</f>
        <v>1</v>
      </c>
      <c r="BB502" t="b">
        <f>IF(ISBLANK(AR502),"N/A",AND(IF(AP502&gt;0,TRUE,FALSE),IF(AR502&lt;0.05,TRUE,FALSE)))</f>
        <v>0</v>
      </c>
      <c r="BC502" t="b">
        <f>IF(ISBLANK(AR502),"N/A",AND(IF(AP502&lt;0,TRUE,FALSE),IF(AR502&lt;0.05,TRUE,FALSE)))</f>
        <v>0</v>
      </c>
      <c r="BD502" t="b">
        <f>IF(ISBLANK(AR502),"N/A",AR502&gt;0.05)</f>
        <v>1</v>
      </c>
    </row>
    <row r="503" spans="1:56" x14ac:dyDescent="0.25">
      <c r="A503" t="str">
        <f>INDEX('Country and Variable Crosswalk'!B:B, MATCH('Urban Science Awareness 2015'!B503, 'Country and Variable Crosswalk'!A:A, 0))</f>
        <v>TUR</v>
      </c>
      <c r="B503" s="1">
        <v>792</v>
      </c>
      <c r="C503" t="s">
        <v>290</v>
      </c>
      <c r="D503" t="str">
        <f>INDEX('Country and Variable Crosswalk'!P:P, MATCH('Urban Science Awareness 2015'!C503, 'Country and Variable Crosswalk'!O:O, 0))</f>
        <v>Water Shortages</v>
      </c>
      <c r="E503">
        <f>IF(AS503=TRUE, 1, 0)</f>
        <v>0</v>
      </c>
      <c r="F503">
        <f>IF(AT503=TRUE, 1, 0)</f>
        <v>0</v>
      </c>
      <c r="G503">
        <f>IF(AU503=TRUE, 1, 0)</f>
        <v>1</v>
      </c>
      <c r="H503">
        <f>IF(AV503=TRUE, 1, 0)</f>
        <v>0</v>
      </c>
      <c r="I503">
        <f>IF(AW503=TRUE, 1, 0)</f>
        <v>0</v>
      </c>
      <c r="J503">
        <f>IF(AX503=TRUE, 1, 0)</f>
        <v>1</v>
      </c>
      <c r="K503">
        <f>IF(AY503=TRUE, 1, 0)</f>
        <v>0</v>
      </c>
      <c r="L503">
        <f>IF(AZ503=TRUE, 1, 0)</f>
        <v>0</v>
      </c>
      <c r="M503">
        <f>IF(BA503=TRUE, 1, 0)</f>
        <v>1</v>
      </c>
      <c r="N503">
        <f>IF(BB503=TRUE, 1, 0)</f>
        <v>0</v>
      </c>
      <c r="O503">
        <f>IF(BC503=TRUE, 1, 0)</f>
        <v>0</v>
      </c>
      <c r="P503">
        <f>IF(BD503=TRUE, 1, 0)</f>
        <v>1</v>
      </c>
      <c r="Q503">
        <v>5.9302315867019653</v>
      </c>
      <c r="R503">
        <v>0.82900061103708234</v>
      </c>
      <c r="S503">
        <v>12.528178839907669</v>
      </c>
      <c r="T503">
        <v>0.95475860567428805</v>
      </c>
      <c r="U503">
        <v>30.915070667354978</v>
      </c>
      <c r="V503">
        <v>1.1789676634280755</v>
      </c>
      <c r="W503">
        <v>50.626518906035393</v>
      </c>
      <c r="X503">
        <v>1.4649112921685312</v>
      </c>
      <c r="Y503">
        <v>4.5391109371564058</v>
      </c>
      <c r="Z503">
        <v>0.44000501655742641</v>
      </c>
      <c r="AA503">
        <v>12.48308558358406</v>
      </c>
      <c r="AB503">
        <v>0.93800297322667914</v>
      </c>
      <c r="AC503">
        <v>31.57002187804143</v>
      </c>
      <c r="AD503">
        <v>0.84345922767558357</v>
      </c>
      <c r="AE503">
        <v>51.407781601218119</v>
      </c>
      <c r="AF503">
        <v>1.0688897510927517</v>
      </c>
      <c r="AG503">
        <v>-1.3911206495455595</v>
      </c>
      <c r="AH503">
        <v>0.9371067366263317</v>
      </c>
      <c r="AI503">
        <v>0.13768036878066975</v>
      </c>
      <c r="AJ503">
        <v>-4.5093256323609054E-2</v>
      </c>
      <c r="AK503">
        <v>1.5054905913281227</v>
      </c>
      <c r="AL503">
        <v>0.97610490950198525</v>
      </c>
      <c r="AM503">
        <v>0.6549512106864519</v>
      </c>
      <c r="AN503">
        <v>1.4871912477583566</v>
      </c>
      <c r="AO503">
        <v>0.65965123011060844</v>
      </c>
      <c r="AP503">
        <v>0.78126269518272551</v>
      </c>
      <c r="AQ503">
        <v>1.9707355628250778</v>
      </c>
      <c r="AR503">
        <v>0.69178634272156569</v>
      </c>
      <c r="AS503" t="b">
        <f>IF(ISBLANK(AI503),"N/A",AND(IF(AG503&gt;0,TRUE,FALSE),IF(AI503&lt;0.05,TRUE,FALSE)))</f>
        <v>0</v>
      </c>
      <c r="AT503" t="b">
        <f>IF(ISBLANK(AI503),"N/A",AND(IF(AG503&lt;0,TRUE,FALSE),IF(AI503&lt;0.05,TRUE,FALSE)))</f>
        <v>0</v>
      </c>
      <c r="AU503" t="b">
        <f>IF(ISBLANK(AI503),"N/A",AI503&gt;0.05)</f>
        <v>1</v>
      </c>
      <c r="AV503" t="b">
        <f>IF(ISBLANK(AL503),"N/A",AND(IF(AJ503&gt;0,TRUE,FALSE),IF(AL503&lt;0.05,TRUE,FALSE)))</f>
        <v>0</v>
      </c>
      <c r="AW503" t="b">
        <f>IF(ISBLANK(AL503),"N/A",AND(IF(AJ503&lt;0,TRUE,FALSE),IF(AL503&lt;0.05,TRUE,FALSE)))</f>
        <v>0</v>
      </c>
      <c r="AX503" t="b">
        <f>IF(ISBLANK(AL503),"N/A",AL503&gt;0.05)</f>
        <v>1</v>
      </c>
      <c r="AY503" t="b">
        <f>IF(ISBLANK(AO503),"N/A",AND(IF(AM503&gt;0,TRUE,FALSE),IF(AO503&lt;0.05,TRUE,FALSE)))</f>
        <v>0</v>
      </c>
      <c r="AZ503" t="b">
        <f>IF(ISBLANK(AO503),"N/A",AND(IF(AM503&lt;0,TRUE,FALSE),IF(AO503&lt;0.05,TRUE,FALSE)))</f>
        <v>0</v>
      </c>
      <c r="BA503" t="b">
        <f>IF(ISBLANK(AO503),"N/A",AO503&gt;0.05)</f>
        <v>1</v>
      </c>
      <c r="BB503" t="b">
        <f>IF(ISBLANK(AR503),"N/A",AND(IF(AP503&gt;0,TRUE,FALSE),IF(AR503&lt;0.05,TRUE,FALSE)))</f>
        <v>0</v>
      </c>
      <c r="BC503" t="b">
        <f>IF(ISBLANK(AR503),"N/A",AND(IF(AP503&lt;0,TRUE,FALSE),IF(AR503&lt;0.05,TRUE,FALSE)))</f>
        <v>0</v>
      </c>
      <c r="BD503" t="b">
        <f>IF(ISBLANK(AR503),"N/A",AR503&gt;0.05)</f>
        <v>1</v>
      </c>
    </row>
    <row r="504" spans="1:56" x14ac:dyDescent="0.25">
      <c r="A504" t="str">
        <f>INDEX('Country and Variable Crosswalk'!B:B, MATCH('Urban Science Awareness 2015'!B504, 'Country and Variable Crosswalk'!A:A, 0))</f>
        <v>MKD</v>
      </c>
      <c r="B504" s="1">
        <v>807</v>
      </c>
      <c r="C504" t="s">
        <v>290</v>
      </c>
      <c r="D504" t="str">
        <f>INDEX('Country and Variable Crosswalk'!P:P, MATCH('Urban Science Awareness 2015'!C504, 'Country and Variable Crosswalk'!O:O, 0))</f>
        <v>Water Shortages</v>
      </c>
      <c r="E504">
        <f>IF(AS504=TRUE, 1, 0)</f>
        <v>0</v>
      </c>
      <c r="F504">
        <f>IF(AT504=TRUE, 1, 0)</f>
        <v>0</v>
      </c>
      <c r="G504">
        <f>IF(AU504=TRUE, 1, 0)</f>
        <v>1</v>
      </c>
      <c r="H504">
        <f>IF(AV504=TRUE, 1, 0)</f>
        <v>0</v>
      </c>
      <c r="I504">
        <f>IF(AW504=TRUE, 1, 0)</f>
        <v>0</v>
      </c>
      <c r="J504">
        <f>IF(AX504=TRUE, 1, 0)</f>
        <v>1</v>
      </c>
      <c r="K504">
        <f>IF(AY504=TRUE, 1, 0)</f>
        <v>0</v>
      </c>
      <c r="L504">
        <f>IF(AZ504=TRUE, 1, 0)</f>
        <v>0</v>
      </c>
      <c r="M504">
        <f>IF(BA504=TRUE, 1, 0)</f>
        <v>1</v>
      </c>
      <c r="N504">
        <f>IF(BB504=TRUE, 1, 0)</f>
        <v>0</v>
      </c>
      <c r="O504">
        <f>IF(BC504=TRUE, 1, 0)</f>
        <v>0</v>
      </c>
      <c r="P504">
        <f>IF(BD504=TRUE, 1, 0)</f>
        <v>1</v>
      </c>
      <c r="Q504">
        <v>7.7430503255588494</v>
      </c>
      <c r="R504">
        <v>0.50120853340788618</v>
      </c>
      <c r="S504">
        <v>15.418231808001069</v>
      </c>
      <c r="T504">
        <v>0.67444243569460083</v>
      </c>
      <c r="U504">
        <v>28.343696128415441</v>
      </c>
      <c r="V504">
        <v>0.927043965752812</v>
      </c>
      <c r="W504">
        <v>48.495021738024647</v>
      </c>
      <c r="X504">
        <v>1.0508872046965112</v>
      </c>
      <c r="Y504">
        <v>8.6125606646016521</v>
      </c>
      <c r="Z504">
        <v>0.67113402506194586</v>
      </c>
      <c r="AA504">
        <v>16.71966385570137</v>
      </c>
      <c r="AB504">
        <v>0.81192245307282362</v>
      </c>
      <c r="AC504">
        <v>27.356252251949559</v>
      </c>
      <c r="AD504">
        <v>1.2353110017537448</v>
      </c>
      <c r="AE504">
        <v>47.311523227747422</v>
      </c>
      <c r="AF504">
        <v>1.4466836723644831</v>
      </c>
      <c r="AG504">
        <v>0.86951033904280273</v>
      </c>
      <c r="AH504">
        <v>0.80990953847436453</v>
      </c>
      <c r="AI504">
        <v>0.28300672641276831</v>
      </c>
      <c r="AJ504">
        <v>1.3014320477003007</v>
      </c>
      <c r="AK504">
        <v>0.9844552762314096</v>
      </c>
      <c r="AL504">
        <v>0.186174181154104</v>
      </c>
      <c r="AM504">
        <v>-0.98744387646588194</v>
      </c>
      <c r="AN504">
        <v>1.4748596645560395</v>
      </c>
      <c r="AO504">
        <v>0.50316562834241396</v>
      </c>
      <c r="AP504">
        <v>-1.1834985102772251</v>
      </c>
      <c r="AQ504">
        <v>1.7066592504681575</v>
      </c>
      <c r="AR504">
        <v>0.48802143949788657</v>
      </c>
      <c r="AS504" t="b">
        <f>IF(ISBLANK(AI504),"N/A",AND(IF(AG504&gt;0,TRUE,FALSE),IF(AI504&lt;0.05,TRUE,FALSE)))</f>
        <v>0</v>
      </c>
      <c r="AT504" t="b">
        <f>IF(ISBLANK(AI504),"N/A",AND(IF(AG504&lt;0,TRUE,FALSE),IF(AI504&lt;0.05,TRUE,FALSE)))</f>
        <v>0</v>
      </c>
      <c r="AU504" t="b">
        <f>IF(ISBLANK(AI504),"N/A",AI504&gt;0.05)</f>
        <v>1</v>
      </c>
      <c r="AV504" t="b">
        <f>IF(ISBLANK(AL504),"N/A",AND(IF(AJ504&gt;0,TRUE,FALSE),IF(AL504&lt;0.05,TRUE,FALSE)))</f>
        <v>0</v>
      </c>
      <c r="AW504" t="b">
        <f>IF(ISBLANK(AL504),"N/A",AND(IF(AJ504&lt;0,TRUE,FALSE),IF(AL504&lt;0.05,TRUE,FALSE)))</f>
        <v>0</v>
      </c>
      <c r="AX504" t="b">
        <f>IF(ISBLANK(AL504),"N/A",AL504&gt;0.05)</f>
        <v>1</v>
      </c>
      <c r="AY504" t="b">
        <f>IF(ISBLANK(AO504),"N/A",AND(IF(AM504&gt;0,TRUE,FALSE),IF(AO504&lt;0.05,TRUE,FALSE)))</f>
        <v>0</v>
      </c>
      <c r="AZ504" t="b">
        <f>IF(ISBLANK(AO504),"N/A",AND(IF(AM504&lt;0,TRUE,FALSE),IF(AO504&lt;0.05,TRUE,FALSE)))</f>
        <v>0</v>
      </c>
      <c r="BA504" t="b">
        <f>IF(ISBLANK(AO504),"N/A",AO504&gt;0.05)</f>
        <v>1</v>
      </c>
      <c r="BB504" t="b">
        <f>IF(ISBLANK(AR504),"N/A",AND(IF(AP504&gt;0,TRUE,FALSE),IF(AR504&lt;0.05,TRUE,FALSE)))</f>
        <v>0</v>
      </c>
      <c r="BC504" t="b">
        <f>IF(ISBLANK(AR504),"N/A",AND(IF(AP504&lt;0,TRUE,FALSE),IF(AR504&lt;0.05,TRUE,FALSE)))</f>
        <v>0</v>
      </c>
      <c r="BD504" t="b">
        <f>IF(ISBLANK(AR504),"N/A",AR504&gt;0.05)</f>
        <v>1</v>
      </c>
    </row>
    <row r="505" spans="1:56" x14ac:dyDescent="0.25">
      <c r="A505" t="str">
        <f>INDEX('Country and Variable Crosswalk'!B:B, MATCH('Urban Science Awareness 2015'!B505, 'Country and Variable Crosswalk'!A:A, 0))</f>
        <v>GBR</v>
      </c>
      <c r="B505" s="1">
        <v>826</v>
      </c>
      <c r="C505" t="s">
        <v>290</v>
      </c>
      <c r="D505" t="str">
        <f>INDEX('Country and Variable Crosswalk'!P:P, MATCH('Urban Science Awareness 2015'!C505, 'Country and Variable Crosswalk'!O:O, 0))</f>
        <v>Water Shortages</v>
      </c>
      <c r="E505">
        <f>IF(AS505=TRUE, 1, 0)</f>
        <v>0</v>
      </c>
      <c r="F505">
        <f>IF(AT505=TRUE, 1, 0)</f>
        <v>0</v>
      </c>
      <c r="G505">
        <f>IF(AU505=TRUE, 1, 0)</f>
        <v>1</v>
      </c>
      <c r="H505">
        <f>IF(AV505=TRUE, 1, 0)</f>
        <v>0</v>
      </c>
      <c r="I505">
        <f>IF(AW505=TRUE, 1, 0)</f>
        <v>0</v>
      </c>
      <c r="J505">
        <f>IF(AX505=TRUE, 1, 0)</f>
        <v>1</v>
      </c>
      <c r="K505">
        <f>IF(AY505=TRUE, 1, 0)</f>
        <v>0</v>
      </c>
      <c r="L505">
        <f>IF(AZ505=TRUE, 1, 0)</f>
        <v>0</v>
      </c>
      <c r="M505">
        <f>IF(BA505=TRUE, 1, 0)</f>
        <v>1</v>
      </c>
      <c r="N505">
        <f>IF(BB505=TRUE, 1, 0)</f>
        <v>1</v>
      </c>
      <c r="O505">
        <f>IF(BC505=TRUE, 1, 0)</f>
        <v>0</v>
      </c>
      <c r="P505">
        <f>IF(BD505=TRUE, 1, 0)</f>
        <v>0</v>
      </c>
      <c r="Q505">
        <v>7.6927745765858324</v>
      </c>
      <c r="R505">
        <v>0.55714677066336771</v>
      </c>
      <c r="S505">
        <v>33.83815851490121</v>
      </c>
      <c r="T505">
        <v>0.79891117607426143</v>
      </c>
      <c r="U505">
        <v>38.878892239604149</v>
      </c>
      <c r="V505">
        <v>0.73097771317307503</v>
      </c>
      <c r="W505">
        <v>19.590174668908801</v>
      </c>
      <c r="X505">
        <v>0.69747351838410687</v>
      </c>
      <c r="Y505">
        <v>8.6882689339901358</v>
      </c>
      <c r="Z505">
        <v>0.81948819755226288</v>
      </c>
      <c r="AA505">
        <v>32.154232356007363</v>
      </c>
      <c r="AB505">
        <v>1.7071198955577163</v>
      </c>
      <c r="AC505">
        <v>35.828526947185203</v>
      </c>
      <c r="AD505">
        <v>1.3060047818774272</v>
      </c>
      <c r="AE505">
        <v>23.328971762817289</v>
      </c>
      <c r="AF505">
        <v>1.3684428806506019</v>
      </c>
      <c r="AG505">
        <v>0.99549435740430336</v>
      </c>
      <c r="AH505">
        <v>1.0272827961144118</v>
      </c>
      <c r="AI505">
        <v>0.33251734643143416</v>
      </c>
      <c r="AJ505">
        <v>-1.683926158893847</v>
      </c>
      <c r="AK505">
        <v>1.9688228810159363</v>
      </c>
      <c r="AL505">
        <v>0.39238735086849635</v>
      </c>
      <c r="AM505">
        <v>-3.0503652924189453</v>
      </c>
      <c r="AN505">
        <v>1.5709913525302626</v>
      </c>
      <c r="AO505">
        <v>5.2175635230872437E-2</v>
      </c>
      <c r="AP505">
        <v>3.738797093908488</v>
      </c>
      <c r="AQ505">
        <v>1.5680579921801281</v>
      </c>
      <c r="AR505">
        <v>1.7109380111446467E-2</v>
      </c>
      <c r="AS505" t="b">
        <f>IF(ISBLANK(AI505),"N/A",AND(IF(AG505&gt;0,TRUE,FALSE),IF(AI505&lt;0.05,TRUE,FALSE)))</f>
        <v>0</v>
      </c>
      <c r="AT505" t="b">
        <f>IF(ISBLANK(AI505),"N/A",AND(IF(AG505&lt;0,TRUE,FALSE),IF(AI505&lt;0.05,TRUE,FALSE)))</f>
        <v>0</v>
      </c>
      <c r="AU505" t="b">
        <f>IF(ISBLANK(AI505),"N/A",AI505&gt;0.05)</f>
        <v>1</v>
      </c>
      <c r="AV505" t="b">
        <f>IF(ISBLANK(AL505),"N/A",AND(IF(AJ505&gt;0,TRUE,FALSE),IF(AL505&lt;0.05,TRUE,FALSE)))</f>
        <v>0</v>
      </c>
      <c r="AW505" t="b">
        <f>IF(ISBLANK(AL505),"N/A",AND(IF(AJ505&lt;0,TRUE,FALSE),IF(AL505&lt;0.05,TRUE,FALSE)))</f>
        <v>0</v>
      </c>
      <c r="AX505" t="b">
        <f>IF(ISBLANK(AL505),"N/A",AL505&gt;0.05)</f>
        <v>1</v>
      </c>
      <c r="AY505" t="b">
        <f>IF(ISBLANK(AO505),"N/A",AND(IF(AM505&gt;0,TRUE,FALSE),IF(AO505&lt;0.05,TRUE,FALSE)))</f>
        <v>0</v>
      </c>
      <c r="AZ505" t="b">
        <f>IF(ISBLANK(AO505),"N/A",AND(IF(AM505&lt;0,TRUE,FALSE),IF(AO505&lt;0.05,TRUE,FALSE)))</f>
        <v>0</v>
      </c>
      <c r="BA505" t="b">
        <f>IF(ISBLANK(AO505),"N/A",AO505&gt;0.05)</f>
        <v>1</v>
      </c>
      <c r="BB505" t="b">
        <f>IF(ISBLANK(AR505),"N/A",AND(IF(AP505&gt;0,TRUE,FALSE),IF(AR505&lt;0.05,TRUE,FALSE)))</f>
        <v>1</v>
      </c>
      <c r="BC505" t="b">
        <f>IF(ISBLANK(AR505),"N/A",AND(IF(AP505&lt;0,TRUE,FALSE),IF(AR505&lt;0.05,TRUE,FALSE)))</f>
        <v>0</v>
      </c>
      <c r="BD505" t="b">
        <f>IF(ISBLANK(AR505),"N/A",AR505&gt;0.05)</f>
        <v>0</v>
      </c>
    </row>
    <row r="506" spans="1:56" x14ac:dyDescent="0.25">
      <c r="A506" t="str">
        <f>INDEX('Country and Variable Crosswalk'!B:B, MATCH('Urban Science Awareness 2015'!B506, 'Country and Variable Crosswalk'!A:A, 0))</f>
        <v>USA</v>
      </c>
      <c r="B506" s="1">
        <v>840</v>
      </c>
      <c r="C506" t="s">
        <v>290</v>
      </c>
      <c r="D506" t="str">
        <f>INDEX('Country and Variable Crosswalk'!P:P, MATCH('Urban Science Awareness 2015'!C506, 'Country and Variable Crosswalk'!O:O, 0))</f>
        <v>Water Shortages</v>
      </c>
      <c r="E506">
        <f>IF(AS506=TRUE, 1, 0)</f>
        <v>0</v>
      </c>
      <c r="F506">
        <f>IF(AT506=TRUE, 1, 0)</f>
        <v>0</v>
      </c>
      <c r="G506">
        <f>IF(AU506=TRUE, 1, 0)</f>
        <v>1</v>
      </c>
      <c r="H506">
        <f>IF(AV506=TRUE, 1, 0)</f>
        <v>0</v>
      </c>
      <c r="I506">
        <f>IF(AW506=TRUE, 1, 0)</f>
        <v>0</v>
      </c>
      <c r="J506">
        <f>IF(AX506=TRUE, 1, 0)</f>
        <v>1</v>
      </c>
      <c r="K506">
        <f>IF(AY506=TRUE, 1, 0)</f>
        <v>0</v>
      </c>
      <c r="L506">
        <f>IF(AZ506=TRUE, 1, 0)</f>
        <v>0</v>
      </c>
      <c r="M506">
        <f>IF(BA506=TRUE, 1, 0)</f>
        <v>1</v>
      </c>
      <c r="N506">
        <f>IF(BB506=TRUE, 1, 0)</f>
        <v>0</v>
      </c>
      <c r="O506">
        <f>IF(BC506=TRUE, 1, 0)</f>
        <v>0</v>
      </c>
      <c r="P506">
        <f>IF(BD506=TRUE, 1, 0)</f>
        <v>1</v>
      </c>
      <c r="Q506">
        <v>6.7427279208666864</v>
      </c>
      <c r="R506">
        <v>0.5318768579405232</v>
      </c>
      <c r="S506">
        <v>25.2330837252739</v>
      </c>
      <c r="T506">
        <v>0.84044417190997345</v>
      </c>
      <c r="U506">
        <v>39.748697366117653</v>
      </c>
      <c r="V506">
        <v>1.0106155484065547</v>
      </c>
      <c r="W506">
        <v>28.275490987741751</v>
      </c>
      <c r="X506">
        <v>0.9903756767933779</v>
      </c>
      <c r="Y506">
        <v>6.9401666877860428</v>
      </c>
      <c r="Z506">
        <v>0.67247513142385085</v>
      </c>
      <c r="AA506">
        <v>23.590612523038249</v>
      </c>
      <c r="AB506">
        <v>1.266224786414414</v>
      </c>
      <c r="AC506">
        <v>38.55054687039484</v>
      </c>
      <c r="AD506">
        <v>1.5522218839174753</v>
      </c>
      <c r="AE506">
        <v>30.918673918780868</v>
      </c>
      <c r="AF506">
        <v>1.5683093180799907</v>
      </c>
      <c r="AG506">
        <v>0.19743876691935647</v>
      </c>
      <c r="AH506">
        <v>0.81247349826901949</v>
      </c>
      <c r="AI506">
        <v>0.80799804919371876</v>
      </c>
      <c r="AJ506">
        <v>-1.6424712022356509</v>
      </c>
      <c r="AK506">
        <v>1.5189683702035013</v>
      </c>
      <c r="AL506">
        <v>0.27956055396570095</v>
      </c>
      <c r="AM506">
        <v>-1.198150495722814</v>
      </c>
      <c r="AN506">
        <v>1.85247915990122</v>
      </c>
      <c r="AO506">
        <v>0.51777293188018358</v>
      </c>
      <c r="AP506">
        <v>2.6431829310391173</v>
      </c>
      <c r="AQ506">
        <v>1.8209405758141071</v>
      </c>
      <c r="AR506">
        <v>0.14662728366832906</v>
      </c>
      <c r="AS506" t="b">
        <f>IF(ISBLANK(AI506),"N/A",AND(IF(AG506&gt;0,TRUE,FALSE),IF(AI506&lt;0.05,TRUE,FALSE)))</f>
        <v>0</v>
      </c>
      <c r="AT506" t="b">
        <f>IF(ISBLANK(AI506),"N/A",AND(IF(AG506&lt;0,TRUE,FALSE),IF(AI506&lt;0.05,TRUE,FALSE)))</f>
        <v>0</v>
      </c>
      <c r="AU506" t="b">
        <f>IF(ISBLANK(AI506),"N/A",AI506&gt;0.05)</f>
        <v>1</v>
      </c>
      <c r="AV506" t="b">
        <f>IF(ISBLANK(AL506),"N/A",AND(IF(AJ506&gt;0,TRUE,FALSE),IF(AL506&lt;0.05,TRUE,FALSE)))</f>
        <v>0</v>
      </c>
      <c r="AW506" t="b">
        <f>IF(ISBLANK(AL506),"N/A",AND(IF(AJ506&lt;0,TRUE,FALSE),IF(AL506&lt;0.05,TRUE,FALSE)))</f>
        <v>0</v>
      </c>
      <c r="AX506" t="b">
        <f>IF(ISBLANK(AL506),"N/A",AL506&gt;0.05)</f>
        <v>1</v>
      </c>
      <c r="AY506" t="b">
        <f>IF(ISBLANK(AO506),"N/A",AND(IF(AM506&gt;0,TRUE,FALSE),IF(AO506&lt;0.05,TRUE,FALSE)))</f>
        <v>0</v>
      </c>
      <c r="AZ506" t="b">
        <f>IF(ISBLANK(AO506),"N/A",AND(IF(AM506&lt;0,TRUE,FALSE),IF(AO506&lt;0.05,TRUE,FALSE)))</f>
        <v>0</v>
      </c>
      <c r="BA506" t="b">
        <f>IF(ISBLANK(AO506),"N/A",AO506&gt;0.05)</f>
        <v>1</v>
      </c>
      <c r="BB506" t="b">
        <f>IF(ISBLANK(AR506),"N/A",AND(IF(AP506&gt;0,TRUE,FALSE),IF(AR506&lt;0.05,TRUE,FALSE)))</f>
        <v>0</v>
      </c>
      <c r="BC506" t="b">
        <f>IF(ISBLANK(AR506),"N/A",AND(IF(AP506&lt;0,TRUE,FALSE),IF(AR506&lt;0.05,TRUE,FALSE)))</f>
        <v>0</v>
      </c>
      <c r="BD506" t="b">
        <f>IF(ISBLANK(AR506),"N/A",AR506&gt;0.05)</f>
        <v>1</v>
      </c>
    </row>
    <row r="507" spans="1:56" x14ac:dyDescent="0.25">
      <c r="A507" t="str">
        <f>INDEX('Country and Variable Crosswalk'!B:B, MATCH('Urban Science Awareness 2015'!B507, 'Country and Variable Crosswalk'!A:A, 0))</f>
        <v>URY</v>
      </c>
      <c r="B507" s="1">
        <v>858</v>
      </c>
      <c r="C507" t="s">
        <v>290</v>
      </c>
      <c r="D507" t="str">
        <f>INDEX('Country and Variable Crosswalk'!P:P, MATCH('Urban Science Awareness 2015'!C507, 'Country and Variable Crosswalk'!O:O, 0))</f>
        <v>Water Shortages</v>
      </c>
      <c r="E507">
        <f>IF(AS507=TRUE, 1, 0)</f>
        <v>0</v>
      </c>
      <c r="F507">
        <f>IF(AT507=TRUE, 1, 0)</f>
        <v>1</v>
      </c>
      <c r="G507">
        <f>IF(AU507=TRUE, 1, 0)</f>
        <v>0</v>
      </c>
      <c r="H507">
        <f>IF(AV507=TRUE, 1, 0)</f>
        <v>0</v>
      </c>
      <c r="I507">
        <f>IF(AW507=TRUE, 1, 0)</f>
        <v>0</v>
      </c>
      <c r="J507">
        <f>IF(AX507=TRUE, 1, 0)</f>
        <v>1</v>
      </c>
      <c r="K507">
        <f>IF(AY507=TRUE, 1, 0)</f>
        <v>0</v>
      </c>
      <c r="L507">
        <f>IF(AZ507=TRUE, 1, 0)</f>
        <v>0</v>
      </c>
      <c r="M507">
        <f>IF(BA507=TRUE, 1, 0)</f>
        <v>1</v>
      </c>
      <c r="N507">
        <f>IF(BB507=TRUE, 1, 0)</f>
        <v>0</v>
      </c>
      <c r="O507">
        <f>IF(BC507=TRUE, 1, 0)</f>
        <v>0</v>
      </c>
      <c r="P507">
        <f>IF(BD507=TRUE, 1, 0)</f>
        <v>1</v>
      </c>
      <c r="Q507">
        <v>8.5544553814965631</v>
      </c>
      <c r="R507">
        <v>0.57592602965195838</v>
      </c>
      <c r="S507">
        <v>20.915421182490689</v>
      </c>
      <c r="T507">
        <v>0.88273275862111655</v>
      </c>
      <c r="U507">
        <v>40.767780983416721</v>
      </c>
      <c r="V507">
        <v>0.91650110452884814</v>
      </c>
      <c r="W507">
        <v>29.76234245259602</v>
      </c>
      <c r="X507">
        <v>0.96330647698381733</v>
      </c>
      <c r="Y507">
        <v>6.0808686069258924</v>
      </c>
      <c r="Z507">
        <v>0.67213354416741866</v>
      </c>
      <c r="AA507">
        <v>21.830935748763409</v>
      </c>
      <c r="AB507">
        <v>1.0820944362871552</v>
      </c>
      <c r="AC507">
        <v>42.971401050017391</v>
      </c>
      <c r="AD507">
        <v>1.0534702042985964</v>
      </c>
      <c r="AE507">
        <v>29.11679459429331</v>
      </c>
      <c r="AF507">
        <v>1.2133655691117506</v>
      </c>
      <c r="AG507">
        <v>-2.4735867745706708</v>
      </c>
      <c r="AH507">
        <v>0.91870064388872263</v>
      </c>
      <c r="AI507">
        <v>7.0921940755140555E-3</v>
      </c>
      <c r="AJ507">
        <v>0.91551456627271932</v>
      </c>
      <c r="AK507">
        <v>1.2595032971640543</v>
      </c>
      <c r="AL507">
        <v>0.46729615769029503</v>
      </c>
      <c r="AM507">
        <v>2.2036200666006707</v>
      </c>
      <c r="AN507">
        <v>1.1504951594440349</v>
      </c>
      <c r="AO507">
        <v>5.5445760359184179E-2</v>
      </c>
      <c r="AP507">
        <v>-0.64554785830270944</v>
      </c>
      <c r="AQ507">
        <v>1.4179249588007472</v>
      </c>
      <c r="AR507">
        <v>0.64891035800627717</v>
      </c>
      <c r="AS507" t="b">
        <f>IF(ISBLANK(AI507),"N/A",AND(IF(AG507&gt;0,TRUE,FALSE),IF(AI507&lt;0.05,TRUE,FALSE)))</f>
        <v>0</v>
      </c>
      <c r="AT507" t="b">
        <f>IF(ISBLANK(AI507),"N/A",AND(IF(AG507&lt;0,TRUE,FALSE),IF(AI507&lt;0.05,TRUE,FALSE)))</f>
        <v>1</v>
      </c>
      <c r="AU507" t="b">
        <f>IF(ISBLANK(AI507),"N/A",AI507&gt;0.05)</f>
        <v>0</v>
      </c>
      <c r="AV507" t="b">
        <f>IF(ISBLANK(AL507),"N/A",AND(IF(AJ507&gt;0,TRUE,FALSE),IF(AL507&lt;0.05,TRUE,FALSE)))</f>
        <v>0</v>
      </c>
      <c r="AW507" t="b">
        <f>IF(ISBLANK(AL507),"N/A",AND(IF(AJ507&lt;0,TRUE,FALSE),IF(AL507&lt;0.05,TRUE,FALSE)))</f>
        <v>0</v>
      </c>
      <c r="AX507" t="b">
        <f>IF(ISBLANK(AL507),"N/A",AL507&gt;0.05)</f>
        <v>1</v>
      </c>
      <c r="AY507" t="b">
        <f>IF(ISBLANK(AO507),"N/A",AND(IF(AM507&gt;0,TRUE,FALSE),IF(AO507&lt;0.05,TRUE,FALSE)))</f>
        <v>0</v>
      </c>
      <c r="AZ507" t="b">
        <f>IF(ISBLANK(AO507),"N/A",AND(IF(AM507&lt;0,TRUE,FALSE),IF(AO507&lt;0.05,TRUE,FALSE)))</f>
        <v>0</v>
      </c>
      <c r="BA507" t="b">
        <f>IF(ISBLANK(AO507),"N/A",AO507&gt;0.05)</f>
        <v>1</v>
      </c>
      <c r="BB507" t="b">
        <f>IF(ISBLANK(AR507),"N/A",AND(IF(AP507&gt;0,TRUE,FALSE),IF(AR507&lt;0.05,TRUE,FALSE)))</f>
        <v>0</v>
      </c>
      <c r="BC507" t="b">
        <f>IF(ISBLANK(AR507),"N/A",AND(IF(AP507&lt;0,TRUE,FALSE),IF(AR507&lt;0.05,TRUE,FALSE)))</f>
        <v>0</v>
      </c>
      <c r="BD507" t="b">
        <f>IF(ISBLANK(AR507),"N/A",AR507&gt;0.05)</f>
        <v>1</v>
      </c>
    </row>
    <row r="508" spans="1:56" x14ac:dyDescent="0.25">
      <c r="A508" t="str">
        <f>INDEX('Country and Variable Crosswalk'!B:B, MATCH('Urban Science Awareness 2015'!B508, 'Country and Variable Crosswalk'!A:A, 0))</f>
        <v>QCH</v>
      </c>
      <c r="B508" s="1">
        <v>970</v>
      </c>
      <c r="C508" t="s">
        <v>290</v>
      </c>
      <c r="D508" t="str">
        <f>INDEX('Country and Variable Crosswalk'!P:P, MATCH('Urban Science Awareness 2015'!C508, 'Country and Variable Crosswalk'!O:O, 0))</f>
        <v>Water Shortages</v>
      </c>
      <c r="E508">
        <f>IF(AS508=TRUE, 1, 0)</f>
        <v>0</v>
      </c>
      <c r="F508">
        <f>IF(AT508=TRUE, 1, 0)</f>
        <v>1</v>
      </c>
      <c r="G508">
        <f>IF(AU508=TRUE, 1, 0)</f>
        <v>0</v>
      </c>
      <c r="H508">
        <f>IF(AV508=TRUE, 1, 0)</f>
        <v>0</v>
      </c>
      <c r="I508">
        <f>IF(AW508=TRUE, 1, 0)</f>
        <v>1</v>
      </c>
      <c r="J508">
        <f>IF(AX508=TRUE, 1, 0)</f>
        <v>0</v>
      </c>
      <c r="K508">
        <f>IF(AY508=TRUE, 1, 0)</f>
        <v>0</v>
      </c>
      <c r="L508">
        <f>IF(AZ508=TRUE, 1, 0)</f>
        <v>0</v>
      </c>
      <c r="M508">
        <f>IF(BA508=TRUE, 1, 0)</f>
        <v>1</v>
      </c>
      <c r="N508">
        <f>IF(BB508=TRUE, 1, 0)</f>
        <v>1</v>
      </c>
      <c r="O508">
        <f>IF(BC508=TRUE, 1, 0)</f>
        <v>0</v>
      </c>
      <c r="P508">
        <f>IF(BD508=TRUE, 1, 0)</f>
        <v>0</v>
      </c>
      <c r="Q508">
        <v>2.846029310739643</v>
      </c>
      <c r="R508">
        <v>0.26674709892896542</v>
      </c>
      <c r="S508">
        <v>10.239664890613991</v>
      </c>
      <c r="T508">
        <v>0.63304360984517161</v>
      </c>
      <c r="U508">
        <v>47.614736138289288</v>
      </c>
      <c r="V508">
        <v>1.0293896133553535</v>
      </c>
      <c r="W508">
        <v>39.299569660357072</v>
      </c>
      <c r="X508">
        <v>1.0791050783816036</v>
      </c>
      <c r="Y508">
        <v>1.5709769125304891</v>
      </c>
      <c r="Z508">
        <v>0.29293107782125233</v>
      </c>
      <c r="AA508">
        <v>5.656113518076566</v>
      </c>
      <c r="AB508">
        <v>0.5737817752521468</v>
      </c>
      <c r="AC508">
        <v>47.001820391936498</v>
      </c>
      <c r="AD508">
        <v>1.1215108546289121</v>
      </c>
      <c r="AE508">
        <v>45.771089177456453</v>
      </c>
      <c r="AF508">
        <v>1.3826916526475213</v>
      </c>
      <c r="AG508">
        <v>-1.2750523982091539</v>
      </c>
      <c r="AH508">
        <v>0.38077843786174448</v>
      </c>
      <c r="AI508">
        <v>8.1238115734515409E-4</v>
      </c>
      <c r="AJ508">
        <v>-4.5835513725374248</v>
      </c>
      <c r="AK508">
        <v>0.87501623211731383</v>
      </c>
      <c r="AL508">
        <v>1.6210878982298241E-7</v>
      </c>
      <c r="AM508">
        <v>-0.61291574635279034</v>
      </c>
      <c r="AN508">
        <v>1.5600780429545957</v>
      </c>
      <c r="AO508">
        <v>0.69441176672616467</v>
      </c>
      <c r="AP508">
        <v>6.4715195170993809</v>
      </c>
      <c r="AQ508">
        <v>1.812486382607789</v>
      </c>
      <c r="AR508">
        <v>3.5627276965604173E-4</v>
      </c>
      <c r="AS508" t="b">
        <f>IF(ISBLANK(AI508),"N/A",AND(IF(AG508&gt;0,TRUE,FALSE),IF(AI508&lt;0.05,TRUE,FALSE)))</f>
        <v>0</v>
      </c>
      <c r="AT508" t="b">
        <f>IF(ISBLANK(AI508),"N/A",AND(IF(AG508&lt;0,TRUE,FALSE),IF(AI508&lt;0.05,TRUE,FALSE)))</f>
        <v>1</v>
      </c>
      <c r="AU508" t="b">
        <f>IF(ISBLANK(AI508),"N/A",AI508&gt;0.05)</f>
        <v>0</v>
      </c>
      <c r="AV508" t="b">
        <f>IF(ISBLANK(AL508),"N/A",AND(IF(AJ508&gt;0,TRUE,FALSE),IF(AL508&lt;0.05,TRUE,FALSE)))</f>
        <v>0</v>
      </c>
      <c r="AW508" t="b">
        <f>IF(ISBLANK(AL508),"N/A",AND(IF(AJ508&lt;0,TRUE,FALSE),IF(AL508&lt;0.05,TRUE,FALSE)))</f>
        <v>1</v>
      </c>
      <c r="AX508" t="b">
        <f>IF(ISBLANK(AL508),"N/A",AL508&gt;0.05)</f>
        <v>0</v>
      </c>
      <c r="AY508" t="b">
        <f>IF(ISBLANK(AO508),"N/A",AND(IF(AM508&gt;0,TRUE,FALSE),IF(AO508&lt;0.05,TRUE,FALSE)))</f>
        <v>0</v>
      </c>
      <c r="AZ508" t="b">
        <f>IF(ISBLANK(AO508),"N/A",AND(IF(AM508&lt;0,TRUE,FALSE),IF(AO508&lt;0.05,TRUE,FALSE)))</f>
        <v>0</v>
      </c>
      <c r="BA508" t="b">
        <f>IF(ISBLANK(AO508),"N/A",AO508&gt;0.05)</f>
        <v>1</v>
      </c>
      <c r="BB508" t="b">
        <f>IF(ISBLANK(AR508),"N/A",AND(IF(AP508&gt;0,TRUE,FALSE),IF(AR508&lt;0.05,TRUE,FALSE)))</f>
        <v>1</v>
      </c>
      <c r="BC508" t="b">
        <f>IF(ISBLANK(AR508),"N/A",AND(IF(AP508&lt;0,TRUE,FALSE),IF(AR508&lt;0.05,TRUE,FALSE)))</f>
        <v>0</v>
      </c>
      <c r="BD508" t="b">
        <f>IF(ISBLANK(AR508),"N/A",AR508&gt;0.05)</f>
        <v>0</v>
      </c>
    </row>
    <row r="509" spans="1:56" x14ac:dyDescent="0.25">
      <c r="A509" t="str">
        <f>INDEX('Country and Variable Crosswalk'!B:B, MATCH('Urban Science Awareness 2015'!B509, 'Country and Variable Crosswalk'!A:A, 0))</f>
        <v>QES</v>
      </c>
      <c r="B509" s="1">
        <v>971</v>
      </c>
      <c r="C509" t="s">
        <v>290</v>
      </c>
      <c r="D509" t="str">
        <f>INDEX('Country and Variable Crosswalk'!P:P, MATCH('Urban Science Awareness 2015'!C509, 'Country and Variable Crosswalk'!O:O, 0))</f>
        <v>Water Shortages</v>
      </c>
      <c r="E509">
        <f>IF(AS509=TRUE, 1, 0)</f>
        <v>0</v>
      </c>
      <c r="F509">
        <f>IF(AT509=TRUE, 1, 0)</f>
        <v>0</v>
      </c>
      <c r="G509">
        <f>IF(AU509=TRUE, 1, 0)</f>
        <v>1</v>
      </c>
      <c r="H509">
        <f>IF(AV509=TRUE, 1, 0)</f>
        <v>0</v>
      </c>
      <c r="I509">
        <f>IF(AW509=TRUE, 1, 0)</f>
        <v>0</v>
      </c>
      <c r="J509">
        <f>IF(AX509=TRUE, 1, 0)</f>
        <v>1</v>
      </c>
      <c r="K509">
        <f>IF(AY509=TRUE, 1, 0)</f>
        <v>0</v>
      </c>
      <c r="L509">
        <f>IF(AZ509=TRUE, 1, 0)</f>
        <v>0</v>
      </c>
      <c r="M509">
        <f>IF(BA509=TRUE, 1, 0)</f>
        <v>1</v>
      </c>
      <c r="N509">
        <f>IF(BB509=TRUE, 1, 0)</f>
        <v>0</v>
      </c>
      <c r="O509">
        <f>IF(BC509=TRUE, 1, 0)</f>
        <v>0</v>
      </c>
      <c r="P509">
        <f>IF(BD509=TRUE, 1, 0)</f>
        <v>1</v>
      </c>
      <c r="Q509">
        <v>5.1986616606035181</v>
      </c>
      <c r="R509">
        <v>0.31990823959045783</v>
      </c>
      <c r="S509">
        <v>23.73259270448613</v>
      </c>
      <c r="T509">
        <v>0.56378202361054941</v>
      </c>
      <c r="U509">
        <v>45.160395336879439</v>
      </c>
      <c r="V509">
        <v>0.54214656124779448</v>
      </c>
      <c r="W509">
        <v>25.908350298030911</v>
      </c>
      <c r="X509">
        <v>0.57446981142982123</v>
      </c>
      <c r="Y509">
        <v>5.6847084592910964</v>
      </c>
      <c r="Z509">
        <v>0.52102357422373846</v>
      </c>
      <c r="AA509">
        <v>22.109277060473719</v>
      </c>
      <c r="AB509">
        <v>0.92239807428021925</v>
      </c>
      <c r="AC509">
        <v>44.0149020225778</v>
      </c>
      <c r="AD509">
        <v>0.81219312947653854</v>
      </c>
      <c r="AE509">
        <v>28.191112457657379</v>
      </c>
      <c r="AF509">
        <v>0.97710607930348137</v>
      </c>
      <c r="AG509">
        <v>0.48604679868757827</v>
      </c>
      <c r="AH509">
        <v>0.6976006469748226</v>
      </c>
      <c r="AI509">
        <v>0.48596505111548344</v>
      </c>
      <c r="AJ509">
        <v>-1.6233156440124112</v>
      </c>
      <c r="AK509">
        <v>1.1213480315905524</v>
      </c>
      <c r="AL509">
        <v>0.14771591674176252</v>
      </c>
      <c r="AM509">
        <v>-1.145493314301639</v>
      </c>
      <c r="AN509">
        <v>0.9768716241815002</v>
      </c>
      <c r="AO509">
        <v>0.24095064429050417</v>
      </c>
      <c r="AP509">
        <v>2.2827621596264684</v>
      </c>
      <c r="AQ509">
        <v>1.2819371222825953</v>
      </c>
      <c r="AR509">
        <v>7.4959340561284588E-2</v>
      </c>
      <c r="AS509" t="b">
        <f>IF(ISBLANK(AI509),"N/A",AND(IF(AG509&gt;0,TRUE,FALSE),IF(AI509&lt;0.05,TRUE,FALSE)))</f>
        <v>0</v>
      </c>
      <c r="AT509" t="b">
        <f>IF(ISBLANK(AI509),"N/A",AND(IF(AG509&lt;0,TRUE,FALSE),IF(AI509&lt;0.05,TRUE,FALSE)))</f>
        <v>0</v>
      </c>
      <c r="AU509" t="b">
        <f>IF(ISBLANK(AI509),"N/A",AI509&gt;0.05)</f>
        <v>1</v>
      </c>
      <c r="AV509" t="b">
        <f>IF(ISBLANK(AL509),"N/A",AND(IF(AJ509&gt;0,TRUE,FALSE),IF(AL509&lt;0.05,TRUE,FALSE)))</f>
        <v>0</v>
      </c>
      <c r="AW509" t="b">
        <f>IF(ISBLANK(AL509),"N/A",AND(IF(AJ509&lt;0,TRUE,FALSE),IF(AL509&lt;0.05,TRUE,FALSE)))</f>
        <v>0</v>
      </c>
      <c r="AX509" t="b">
        <f>IF(ISBLANK(AL509),"N/A",AL509&gt;0.05)</f>
        <v>1</v>
      </c>
      <c r="AY509" t="b">
        <f>IF(ISBLANK(AO509),"N/A",AND(IF(AM509&gt;0,TRUE,FALSE),IF(AO509&lt;0.05,TRUE,FALSE)))</f>
        <v>0</v>
      </c>
      <c r="AZ509" t="b">
        <f>IF(ISBLANK(AO509),"N/A",AND(IF(AM509&lt;0,TRUE,FALSE),IF(AO509&lt;0.05,TRUE,FALSE)))</f>
        <v>0</v>
      </c>
      <c r="BA509" t="b">
        <f>IF(ISBLANK(AO509),"N/A",AO509&gt;0.05)</f>
        <v>1</v>
      </c>
      <c r="BB509" t="b">
        <f>IF(ISBLANK(AR509),"N/A",AND(IF(AP509&gt;0,TRUE,FALSE),IF(AR509&lt;0.05,TRUE,FALSE)))</f>
        <v>0</v>
      </c>
      <c r="BC509" t="b">
        <f>IF(ISBLANK(AR509),"N/A",AND(IF(AP509&lt;0,TRUE,FALSE),IF(AR509&lt;0.05,TRUE,FALSE)))</f>
        <v>0</v>
      </c>
      <c r="BD509" t="b">
        <f>IF(ISBLANK(AR509),"N/A",AR509&gt;0.05)</f>
        <v>1</v>
      </c>
    </row>
    <row r="510" spans="1:56" x14ac:dyDescent="0.25">
      <c r="A510" t="str">
        <f>INDEX('Country and Variable Crosswalk'!B:B, MATCH('Urban Science Awareness 2015'!B510, 'Country and Variable Crosswalk'!A:A, 0))</f>
        <v>QUC</v>
      </c>
      <c r="B510" s="1">
        <v>972</v>
      </c>
      <c r="C510" t="s">
        <v>290</v>
      </c>
      <c r="D510" t="str">
        <f>INDEX('Country and Variable Crosswalk'!P:P, MATCH('Urban Science Awareness 2015'!C510, 'Country and Variable Crosswalk'!O:O, 0))</f>
        <v>Water Shortages</v>
      </c>
      <c r="E510">
        <f>IF(AS510=TRUE, 1, 0)</f>
        <v>0</v>
      </c>
      <c r="F510">
        <f>IF(AT510=TRUE, 1, 0)</f>
        <v>0</v>
      </c>
      <c r="G510">
        <f>IF(AU510=TRUE, 1, 0)</f>
        <v>0</v>
      </c>
      <c r="H510">
        <f>IF(AV510=TRUE, 1, 0)</f>
        <v>0</v>
      </c>
      <c r="I510">
        <f>IF(AW510=TRUE, 1, 0)</f>
        <v>0</v>
      </c>
      <c r="J510">
        <f>IF(AX510=TRUE, 1, 0)</f>
        <v>0</v>
      </c>
      <c r="K510">
        <f>IF(AY510=TRUE, 1, 0)</f>
        <v>0</v>
      </c>
      <c r="L510">
        <f>IF(AZ510=TRUE, 1, 0)</f>
        <v>0</v>
      </c>
      <c r="M510">
        <f>IF(BA510=TRUE, 1, 0)</f>
        <v>0</v>
      </c>
      <c r="N510">
        <f>IF(BB510=TRUE, 1, 0)</f>
        <v>0</v>
      </c>
      <c r="O510">
        <f>IF(BC510=TRUE, 1, 0)</f>
        <v>0</v>
      </c>
      <c r="P510">
        <f>IF(BD510=TRUE, 1, 0)</f>
        <v>0</v>
      </c>
      <c r="AS510" t="str">
        <f>IF(ISBLANK(AI510),"N/A",AND(IF(AG510&gt;0,TRUE,FALSE),IF(AI510&lt;0.05,TRUE,FALSE)))</f>
        <v>N/A</v>
      </c>
      <c r="AT510" t="str">
        <f>IF(ISBLANK(AI510),"N/A",AND(IF(AG510&lt;0,TRUE,FALSE),IF(AI510&lt;0.05,TRUE,FALSE)))</f>
        <v>N/A</v>
      </c>
      <c r="AU510" t="str">
        <f>IF(ISBLANK(AI510),"N/A",AI510&gt;0.05)</f>
        <v>N/A</v>
      </c>
      <c r="AV510" t="str">
        <f>IF(ISBLANK(AL510),"N/A",AND(IF(AJ510&gt;0,TRUE,FALSE),IF(AL510&lt;0.05,TRUE,FALSE)))</f>
        <v>N/A</v>
      </c>
      <c r="AW510" t="str">
        <f>IF(ISBLANK(AL510),"N/A",AND(IF(AJ510&lt;0,TRUE,FALSE),IF(AL510&lt;0.05,TRUE,FALSE)))</f>
        <v>N/A</v>
      </c>
      <c r="AX510" t="str">
        <f>IF(ISBLANK(AL510),"N/A",AL510&gt;0.05)</f>
        <v>N/A</v>
      </c>
      <c r="AY510" t="str">
        <f>IF(ISBLANK(AO510),"N/A",AND(IF(AM510&gt;0,TRUE,FALSE),IF(AO510&lt;0.05,TRUE,FALSE)))</f>
        <v>N/A</v>
      </c>
      <c r="AZ510" t="str">
        <f>IF(ISBLANK(AO510),"N/A",AND(IF(AM510&lt;0,TRUE,FALSE),IF(AO510&lt;0.05,TRUE,FALSE)))</f>
        <v>N/A</v>
      </c>
      <c r="BA510" t="str">
        <f>IF(ISBLANK(AO510),"N/A",AO510&gt;0.05)</f>
        <v>N/A</v>
      </c>
      <c r="BB510" t="str">
        <f>IF(ISBLANK(AR510),"N/A",AND(IF(AP510&gt;0,TRUE,FALSE),IF(AR510&lt;0.05,TRUE,FALSE)))</f>
        <v>N/A</v>
      </c>
      <c r="BC510" t="str">
        <f>IF(ISBLANK(AR510),"N/A",AND(IF(AP510&lt;0,TRUE,FALSE),IF(AR510&lt;0.05,TRUE,FALSE)))</f>
        <v>N/A</v>
      </c>
      <c r="BD510" t="str">
        <f>IF(ISBLANK(AR510),"N/A",AR510&gt;0.05)</f>
        <v>N/A</v>
      </c>
    </row>
    <row r="511" spans="1:56" x14ac:dyDescent="0.25">
      <c r="A511" t="str">
        <f>INDEX('Country and Variable Crosswalk'!B:B, MATCH('Urban Science Awareness 2015'!B511, 'Country and Variable Crosswalk'!A:A, 0))</f>
        <v>QUE</v>
      </c>
      <c r="B511" s="1">
        <v>973</v>
      </c>
      <c r="C511" t="s">
        <v>290</v>
      </c>
      <c r="D511" t="str">
        <f>INDEX('Country and Variable Crosswalk'!P:P, MATCH('Urban Science Awareness 2015'!C511, 'Country and Variable Crosswalk'!O:O, 0))</f>
        <v>Water Shortages</v>
      </c>
      <c r="E511">
        <f>IF(AS511=TRUE, 1, 0)</f>
        <v>0</v>
      </c>
      <c r="F511">
        <f>IF(AT511=TRUE, 1, 0)</f>
        <v>0</v>
      </c>
      <c r="G511">
        <f>IF(AU511=TRUE, 1, 0)</f>
        <v>0</v>
      </c>
      <c r="H511">
        <f>IF(AV511=TRUE, 1, 0)</f>
        <v>0</v>
      </c>
      <c r="I511">
        <f>IF(AW511=TRUE, 1, 0)</f>
        <v>0</v>
      </c>
      <c r="J511">
        <f>IF(AX511=TRUE, 1, 0)</f>
        <v>0</v>
      </c>
      <c r="K511">
        <f>IF(AY511=TRUE, 1, 0)</f>
        <v>0</v>
      </c>
      <c r="L511">
        <f>IF(AZ511=TRUE, 1, 0)</f>
        <v>0</v>
      </c>
      <c r="M511">
        <f>IF(BA511=TRUE, 1, 0)</f>
        <v>0</v>
      </c>
      <c r="N511">
        <f>IF(BB511=TRUE, 1, 0)</f>
        <v>0</v>
      </c>
      <c r="O511">
        <f>IF(BC511=TRUE, 1, 0)</f>
        <v>0</v>
      </c>
      <c r="P511">
        <f>IF(BD511=TRUE, 1, 0)</f>
        <v>0</v>
      </c>
      <c r="AS511" t="str">
        <f>IF(ISBLANK(AI511),"N/A",AND(IF(AG511&gt;0,TRUE,FALSE),IF(AI511&lt;0.05,TRUE,FALSE)))</f>
        <v>N/A</v>
      </c>
      <c r="AT511" t="str">
        <f>IF(ISBLANK(AI511),"N/A",AND(IF(AG511&lt;0,TRUE,FALSE),IF(AI511&lt;0.05,TRUE,FALSE)))</f>
        <v>N/A</v>
      </c>
      <c r="AU511" t="str">
        <f>IF(ISBLANK(AI511),"N/A",AI511&gt;0.05)</f>
        <v>N/A</v>
      </c>
      <c r="AV511" t="str">
        <f>IF(ISBLANK(AL511),"N/A",AND(IF(AJ511&gt;0,TRUE,FALSE),IF(AL511&lt;0.05,TRUE,FALSE)))</f>
        <v>N/A</v>
      </c>
      <c r="AW511" t="str">
        <f>IF(ISBLANK(AL511),"N/A",AND(IF(AJ511&lt;0,TRUE,FALSE),IF(AL511&lt;0.05,TRUE,FALSE)))</f>
        <v>N/A</v>
      </c>
      <c r="AX511" t="str">
        <f>IF(ISBLANK(AL511),"N/A",AL511&gt;0.05)</f>
        <v>N/A</v>
      </c>
      <c r="AY511" t="str">
        <f>IF(ISBLANK(AO511),"N/A",AND(IF(AM511&gt;0,TRUE,FALSE),IF(AO511&lt;0.05,TRUE,FALSE)))</f>
        <v>N/A</v>
      </c>
      <c r="AZ511" t="str">
        <f>IF(ISBLANK(AO511),"N/A",AND(IF(AM511&lt;0,TRUE,FALSE),IF(AO511&lt;0.05,TRUE,FALSE)))</f>
        <v>N/A</v>
      </c>
      <c r="BA511" t="str">
        <f>IF(ISBLANK(AO511),"N/A",AO511&gt;0.05)</f>
        <v>N/A</v>
      </c>
      <c r="BB511" t="str">
        <f>IF(ISBLANK(AR511),"N/A",AND(IF(AP511&gt;0,TRUE,FALSE),IF(AR511&lt;0.05,TRUE,FALSE)))</f>
        <v>N/A</v>
      </c>
      <c r="BC511" t="str">
        <f>IF(ISBLANK(AR511),"N/A",AND(IF(AP511&lt;0,TRUE,FALSE),IF(AR511&lt;0.05,TRUE,FALSE)))</f>
        <v>N/A</v>
      </c>
      <c r="BD511" t="str">
        <f>IF(ISBLANK(AR511),"N/A",AR511&gt;0.05)</f>
        <v>N/A</v>
      </c>
    </row>
    <row r="512" spans="1:56" x14ac:dyDescent="0.25">
      <c r="A512" t="str">
        <f>INDEX('Country and Variable Crosswalk'!B:B, MATCH('Urban Science Awareness 2015'!B512, 'Country and Variable Crosswalk'!A:A, 0))</f>
        <v>QAR</v>
      </c>
      <c r="B512" s="1">
        <v>974</v>
      </c>
      <c r="C512" t="s">
        <v>290</v>
      </c>
      <c r="D512" t="str">
        <f>INDEX('Country and Variable Crosswalk'!P:P, MATCH('Urban Science Awareness 2015'!C512, 'Country and Variable Crosswalk'!O:O, 0))</f>
        <v>Water Shortages</v>
      </c>
      <c r="E512">
        <f>IF(AS512=TRUE, 1, 0)</f>
        <v>0</v>
      </c>
      <c r="F512">
        <f>IF(AT512=TRUE, 1, 0)</f>
        <v>0</v>
      </c>
      <c r="G512">
        <f>IF(AU512=TRUE, 1, 0)</f>
        <v>0</v>
      </c>
      <c r="H512">
        <f>IF(AV512=TRUE, 1, 0)</f>
        <v>0</v>
      </c>
      <c r="I512">
        <f>IF(AW512=TRUE, 1, 0)</f>
        <v>0</v>
      </c>
      <c r="J512">
        <f>IF(AX512=TRUE, 1, 0)</f>
        <v>0</v>
      </c>
      <c r="K512">
        <f>IF(AY512=TRUE, 1, 0)</f>
        <v>0</v>
      </c>
      <c r="L512">
        <f>IF(AZ512=TRUE, 1, 0)</f>
        <v>0</v>
      </c>
      <c r="M512">
        <f>IF(BA512=TRUE, 1, 0)</f>
        <v>0</v>
      </c>
      <c r="N512">
        <f>IF(BB512=TRUE, 1, 0)</f>
        <v>0</v>
      </c>
      <c r="O512">
        <f>IF(BC512=TRUE, 1, 0)</f>
        <v>0</v>
      </c>
      <c r="P512">
        <f>IF(BD512=TRUE, 1, 0)</f>
        <v>0</v>
      </c>
      <c r="Q512">
        <v>0</v>
      </c>
      <c r="S512">
        <v>0</v>
      </c>
      <c r="U512">
        <v>0</v>
      </c>
      <c r="W512">
        <v>0</v>
      </c>
      <c r="Y512">
        <v>7.3716141570928331</v>
      </c>
      <c r="Z512">
        <v>0.87494686655328779</v>
      </c>
      <c r="AA512">
        <v>20.659658468971251</v>
      </c>
      <c r="AB512">
        <v>1.266067335483454</v>
      </c>
      <c r="AC512">
        <v>36.385982064806342</v>
      </c>
      <c r="AD512">
        <v>1.400483570106356</v>
      </c>
      <c r="AE512">
        <v>35.582745309129592</v>
      </c>
      <c r="AF512">
        <v>1.8042244978808935</v>
      </c>
      <c r="AG512">
        <v>0</v>
      </c>
      <c r="AJ512">
        <v>0</v>
      </c>
      <c r="AM512">
        <v>0</v>
      </c>
      <c r="AP512">
        <v>0</v>
      </c>
      <c r="AS512" t="str">
        <f>IF(ISBLANK(AI512),"N/A",AND(IF(AG512&gt;0,TRUE,FALSE),IF(AI512&lt;0.05,TRUE,FALSE)))</f>
        <v>N/A</v>
      </c>
      <c r="AT512" t="str">
        <f>IF(ISBLANK(AI512),"N/A",AND(IF(AG512&lt;0,TRUE,FALSE),IF(AI512&lt;0.05,TRUE,FALSE)))</f>
        <v>N/A</v>
      </c>
      <c r="AU512" t="str">
        <f>IF(ISBLANK(AI512),"N/A",AI512&gt;0.05)</f>
        <v>N/A</v>
      </c>
      <c r="AV512" t="str">
        <f>IF(ISBLANK(AL512),"N/A",AND(IF(AJ512&gt;0,TRUE,FALSE),IF(AL512&lt;0.05,TRUE,FALSE)))</f>
        <v>N/A</v>
      </c>
      <c r="AW512" t="str">
        <f>IF(ISBLANK(AL512),"N/A",AND(IF(AJ512&lt;0,TRUE,FALSE),IF(AL512&lt;0.05,TRUE,FALSE)))</f>
        <v>N/A</v>
      </c>
      <c r="AX512" t="str">
        <f>IF(ISBLANK(AL512),"N/A",AL512&gt;0.05)</f>
        <v>N/A</v>
      </c>
      <c r="AY512" t="str">
        <f>IF(ISBLANK(AO512),"N/A",AND(IF(AM512&gt;0,TRUE,FALSE),IF(AO512&lt;0.05,TRUE,FALSE)))</f>
        <v>N/A</v>
      </c>
      <c r="AZ512" t="str">
        <f>IF(ISBLANK(AO512),"N/A",AND(IF(AM512&lt;0,TRUE,FALSE),IF(AO512&lt;0.05,TRUE,FALSE)))</f>
        <v>N/A</v>
      </c>
      <c r="BA512" t="str">
        <f>IF(ISBLANK(AO512),"N/A",AO512&gt;0.05)</f>
        <v>N/A</v>
      </c>
      <c r="BB512" t="str">
        <f>IF(ISBLANK(AR512),"N/A",AND(IF(AP512&gt;0,TRUE,FALSE),IF(AR512&lt;0.05,TRUE,FALSE)))</f>
        <v>N/A</v>
      </c>
      <c r="BC512" t="str">
        <f>IF(ISBLANK(AR512),"N/A",AND(IF(AP512&lt;0,TRUE,FALSE),IF(AR512&lt;0.05,TRUE,FALSE)))</f>
        <v>N/A</v>
      </c>
      <c r="BD512" t="str">
        <f>IF(ISBLANK(AR512),"N/A",AR512&gt;0.05)</f>
        <v>N/A</v>
      </c>
    </row>
  </sheetData>
  <conditionalFormatting sqref="AS2:AS512 AV2:AV512 AY2:AY512 BB2:BB512">
    <cfRule type="containsText" dxfId="8" priority="3" operator="containsText" text="TRUE">
      <formula>NOT(ISERROR(SEARCH("TRUE",AS2)))</formula>
    </cfRule>
  </conditionalFormatting>
  <conditionalFormatting sqref="AT2:AT512 AW2:AW512 AZ2:AZ512 BC2:BC512">
    <cfRule type="containsText" dxfId="7" priority="2" operator="containsText" text="TRUE">
      <formula>NOT(ISERROR(SEARCH("TRUE",AT2)))</formula>
    </cfRule>
  </conditionalFormatting>
  <conditionalFormatting sqref="AU2:AU512 AX2:AX512 BA2:BA512 BD2:BD512">
    <cfRule type="containsText" dxfId="6" priority="1" operator="containsText" text="TRUE">
      <formula>NOT(ISERROR(SEARCH("TRUE",AU2)))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2"/>
  <sheetViews>
    <sheetView topLeftCell="A478" workbookViewId="0">
      <selection activeCell="A2" sqref="A2"/>
    </sheetView>
  </sheetViews>
  <sheetFormatPr defaultRowHeight="15" x14ac:dyDescent="0.25"/>
  <cols>
    <col min="1" max="1" width="13.28515625" bestFit="1" customWidth="1"/>
    <col min="3" max="3" width="10.42578125" bestFit="1" customWidth="1"/>
    <col min="4" max="4" width="13.7109375" bestFit="1" customWidth="1"/>
    <col min="5" max="13" width="13.7109375" customWidth="1"/>
    <col min="28" max="28" width="12.140625" customWidth="1"/>
    <col min="29" max="29" width="12.7109375" bestFit="1" customWidth="1"/>
    <col min="30" max="30" width="12" bestFit="1" customWidth="1"/>
    <col min="31" max="31" width="16.28515625" bestFit="1" customWidth="1"/>
    <col min="32" max="32" width="12.7109375" bestFit="1" customWidth="1"/>
    <col min="33" max="33" width="12.42578125" bestFit="1" customWidth="1"/>
    <col min="34" max="34" width="17" bestFit="1" customWidth="1"/>
    <col min="35" max="35" width="31.140625" bestFit="1" customWidth="1"/>
    <col min="36" max="36" width="29.85546875" bestFit="1" customWidth="1"/>
    <col min="37" max="37" width="12.5703125" bestFit="1" customWidth="1"/>
    <col min="38" max="38" width="28.28515625" bestFit="1" customWidth="1"/>
    <col min="39" max="39" width="27" bestFit="1" customWidth="1"/>
    <col min="40" max="40" width="9.85546875" bestFit="1" customWidth="1"/>
    <col min="41" max="41" width="29" bestFit="1" customWidth="1"/>
    <col min="42" max="42" width="27.7109375" bestFit="1" customWidth="1"/>
    <col min="43" max="43" width="10.5703125" bestFit="1" customWidth="1"/>
  </cols>
  <sheetData>
    <row r="1" spans="1:43" x14ac:dyDescent="0.25">
      <c r="A1" t="s">
        <v>105</v>
      </c>
      <c r="B1" t="s">
        <v>115</v>
      </c>
      <c r="C1" t="s">
        <v>137</v>
      </c>
      <c r="D1" t="s">
        <v>139</v>
      </c>
      <c r="E1" t="s">
        <v>229</v>
      </c>
      <c r="F1" t="s">
        <v>230</v>
      </c>
      <c r="G1" t="s">
        <v>231</v>
      </c>
      <c r="H1" t="s">
        <v>234</v>
      </c>
      <c r="I1" t="s">
        <v>235</v>
      </c>
      <c r="J1" t="s">
        <v>232</v>
      </c>
      <c r="K1" t="s">
        <v>236</v>
      </c>
      <c r="L1" t="s">
        <v>237</v>
      </c>
      <c r="M1" t="s">
        <v>233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229</v>
      </c>
      <c r="AJ1" t="s">
        <v>230</v>
      </c>
      <c r="AK1" t="s">
        <v>231</v>
      </c>
      <c r="AL1" t="s">
        <v>234</v>
      </c>
      <c r="AM1" t="s">
        <v>235</v>
      </c>
      <c r="AN1" t="s">
        <v>232</v>
      </c>
      <c r="AO1" t="s">
        <v>236</v>
      </c>
      <c r="AP1" t="s">
        <v>237</v>
      </c>
      <c r="AQ1" t="s">
        <v>233</v>
      </c>
    </row>
    <row r="2" spans="1:43" x14ac:dyDescent="0.25">
      <c r="A2" t="str">
        <f>INDEX('Country and Variable Crosswalk'!B:B, MATCH('Urban Science Issues 2015'!B2, 'Country and Variable Crosswalk'!A:A, 0))</f>
        <v>ALB</v>
      </c>
      <c r="B2" s="1">
        <v>8</v>
      </c>
      <c r="C2" t="s">
        <v>138</v>
      </c>
      <c r="D2" t="str">
        <f>INDEX('Country and Variable Crosswalk'!P:P, MATCH('Urban Science Issues 2015'!C2, 'Country and Variable Crosswalk'!O:O, 0))</f>
        <v>Air Pollution</v>
      </c>
      <c r="E2">
        <f>IF(AI2=TRUE, 1, 0)</f>
        <v>0</v>
      </c>
      <c r="F2">
        <f t="shared" ref="F2:M2" si="0">IF(AJ2=TRUE, 1, 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0</v>
      </c>
      <c r="AC2">
        <v>0</v>
      </c>
      <c r="AF2">
        <v>0</v>
      </c>
      <c r="AI2" t="str">
        <f>IF(ISBLANK(AB2),"N/A",AND(IF(Z2&gt;0,TRUE,FALSE),IF(AB2&lt;0.05,TRUE,FALSE)))</f>
        <v>N/A</v>
      </c>
      <c r="AJ2" t="str">
        <f>IF(ISBLANK(AB2),"N/A",AND(IF(Z2&lt;0,TRUE,FALSE),IF(AB2&lt;0.05,TRUE,FALSE)))</f>
        <v>N/A</v>
      </c>
      <c r="AK2" t="str">
        <f>IF(ISBLANK(AB2),"N/A",AB2&gt;0.05)</f>
        <v>N/A</v>
      </c>
      <c r="AL2" t="str">
        <f>IF(ISBLANK(AE2),"N/A",AND(IF(AC2&gt;0,TRUE,FALSE),IF(AE2&lt;0.05,TRUE,FALSE)))</f>
        <v>N/A</v>
      </c>
      <c r="AM2" t="str">
        <f>IF(ISBLANK(AE2),"N/A",AND(IF(AC2&lt;0,TRUE,FALSE),IF(AE2&lt;0.05,TRUE,FALSE)))</f>
        <v>N/A</v>
      </c>
      <c r="AN2" t="str">
        <f>IF(ISBLANK(AE2),"N/A",AE2&gt;0.05)</f>
        <v>N/A</v>
      </c>
      <c r="AO2" t="str">
        <f>IF(ISBLANK(AH2),"N/A",AND(IF(AF2&gt;0,TRUE,FALSE),IF(AH2&lt;0.05,TRUE,FALSE)))</f>
        <v>N/A</v>
      </c>
      <c r="AP2" t="str">
        <f>IF(ISBLANK(AH2),"N/A",AND(IF(AF2&lt;0,TRUE,FALSE),IF(AH2&lt;0.05,TRUE,FALSE)))</f>
        <v>N/A</v>
      </c>
      <c r="AQ2" t="str">
        <f>IF(ISBLANK(AH2),"N/A",AH2&gt;0.05)</f>
        <v>N/A</v>
      </c>
    </row>
    <row r="3" spans="1:43" x14ac:dyDescent="0.25">
      <c r="A3" t="str">
        <f>INDEX('Country and Variable Crosswalk'!B:B, MATCH('Urban Science Issues 2015'!B3, 'Country and Variable Crosswalk'!A:A, 0))</f>
        <v>DZA</v>
      </c>
      <c r="B3" s="1">
        <v>12</v>
      </c>
      <c r="C3" t="s">
        <v>138</v>
      </c>
      <c r="D3" t="str">
        <f>INDEX('Country and Variable Crosswalk'!P:P, MATCH('Urban Science Issues 2015'!C3, 'Country and Variable Crosswalk'!O:O, 0))</f>
        <v>Air Pollution</v>
      </c>
      <c r="E3">
        <f t="shared" ref="E3:E66" si="1">IF(AI3=TRUE, 1, 0)</f>
        <v>0</v>
      </c>
      <c r="F3">
        <f t="shared" ref="F3:F66" si="2">IF(AJ3=TRUE, 1, 0)</f>
        <v>0</v>
      </c>
      <c r="G3">
        <f t="shared" ref="G3:G66" si="3">IF(AK3=TRUE, 1, 0)</f>
        <v>0</v>
      </c>
      <c r="H3">
        <f t="shared" ref="H3:H66" si="4">IF(AL3=TRUE, 1, 0)</f>
        <v>0</v>
      </c>
      <c r="I3">
        <f t="shared" ref="I3:I66" si="5">IF(AM3=TRUE, 1, 0)</f>
        <v>0</v>
      </c>
      <c r="J3">
        <f t="shared" ref="J3:J66" si="6">IF(AN3=TRUE, 1, 0)</f>
        <v>0</v>
      </c>
      <c r="K3">
        <f t="shared" ref="K3:K66" si="7">IF(AO3=TRUE, 1, 0)</f>
        <v>0</v>
      </c>
      <c r="L3">
        <f t="shared" ref="L3:L66" si="8">IF(AP3=TRUE, 1, 0)</f>
        <v>0</v>
      </c>
      <c r="M3">
        <f t="shared" ref="M3:M66" si="9">IF(AQ3=TRUE, 1, 0)</f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C3">
        <v>0</v>
      </c>
      <c r="AF3">
        <v>0</v>
      </c>
      <c r="AI3" t="str">
        <f t="shared" ref="AI3:AI66" si="10">IF(ISBLANK(AB3),"N/A",AND(IF(Z3&gt;0,TRUE,FALSE),IF(AB3&lt;0.05,TRUE,FALSE)))</f>
        <v>N/A</v>
      </c>
      <c r="AJ3" t="str">
        <f t="shared" ref="AJ3:AJ66" si="11">IF(ISBLANK(AB3),"N/A",AND(IF(Z3&lt;0,TRUE,FALSE),IF(AB3&lt;0.05,TRUE,FALSE)))</f>
        <v>N/A</v>
      </c>
      <c r="AK3" t="str">
        <f t="shared" ref="AK3:AK66" si="12">IF(ISBLANK(AB3),"N/A",AB3&gt;0.05)</f>
        <v>N/A</v>
      </c>
      <c r="AL3" t="str">
        <f t="shared" ref="AL3:AL66" si="13">IF(ISBLANK(AE3),"N/A",AND(IF(AC3&gt;0,TRUE,FALSE),IF(AE3&lt;0.05,TRUE,FALSE)))</f>
        <v>N/A</v>
      </c>
      <c r="AM3" t="str">
        <f t="shared" ref="AM3:AM66" si="14">IF(ISBLANK(AE3),"N/A",AND(IF(AC3&lt;0,TRUE,FALSE),IF(AE3&lt;0.05,TRUE,FALSE)))</f>
        <v>N/A</v>
      </c>
      <c r="AN3" t="str">
        <f t="shared" ref="AN3:AN66" si="15">IF(ISBLANK(AE3),"N/A",AE3&gt;0.05)</f>
        <v>N/A</v>
      </c>
      <c r="AO3" t="str">
        <f t="shared" ref="AO3:AO66" si="16">IF(ISBLANK(AH3),"N/A",AND(IF(AF3&gt;0,TRUE,FALSE),IF(AH3&lt;0.05,TRUE,FALSE)))</f>
        <v>N/A</v>
      </c>
      <c r="AP3" t="str">
        <f t="shared" ref="AP3:AP66" si="17">IF(ISBLANK(AH3),"N/A",AND(IF(AF3&lt;0,TRUE,FALSE),IF(AH3&lt;0.05,TRUE,FALSE)))</f>
        <v>N/A</v>
      </c>
      <c r="AQ3" t="str">
        <f t="shared" ref="AQ3:AQ66" si="18">IF(ISBLANK(AH3),"N/A",AH3&gt;0.05)</f>
        <v>N/A</v>
      </c>
    </row>
    <row r="4" spans="1:43" x14ac:dyDescent="0.25">
      <c r="A4" t="str">
        <f>INDEX('Country and Variable Crosswalk'!B:B, MATCH('Urban Science Issues 2015'!B4, 'Country and Variable Crosswalk'!A:A, 0))</f>
        <v>AUS</v>
      </c>
      <c r="B4" s="1">
        <v>36</v>
      </c>
      <c r="C4" t="s">
        <v>138</v>
      </c>
      <c r="D4" t="str">
        <f>INDEX('Country and Variable Crosswalk'!P:P, MATCH('Urban Science Issues 2015'!C4, 'Country and Variable Crosswalk'!O:O, 0))</f>
        <v>Air Pollution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1</v>
      </c>
      <c r="J4">
        <f t="shared" si="6"/>
        <v>0</v>
      </c>
      <c r="K4">
        <f t="shared" si="7"/>
        <v>1</v>
      </c>
      <c r="L4">
        <f t="shared" si="8"/>
        <v>0</v>
      </c>
      <c r="M4">
        <f t="shared" si="9"/>
        <v>0</v>
      </c>
      <c r="N4">
        <v>11.80728690610043</v>
      </c>
      <c r="O4">
        <v>0.65820026093705408</v>
      </c>
      <c r="P4">
        <v>18.654599362786129</v>
      </c>
      <c r="Q4">
        <v>0.8715366135896121</v>
      </c>
      <c r="R4">
        <v>69.538113731113441</v>
      </c>
      <c r="S4">
        <v>0.98929481279646203</v>
      </c>
      <c r="T4">
        <v>12.00676218830402</v>
      </c>
      <c r="U4">
        <v>0.54304730710811755</v>
      </c>
      <c r="V4">
        <v>15.85796655137381</v>
      </c>
      <c r="W4">
        <v>0.53981335128467389</v>
      </c>
      <c r="X4">
        <v>72.13527126032217</v>
      </c>
      <c r="Y4">
        <v>0.6735542612264579</v>
      </c>
      <c r="Z4">
        <v>0.1994752822035899</v>
      </c>
      <c r="AA4">
        <v>0.89068140959777797</v>
      </c>
      <c r="AB4">
        <v>0.82278993615669982</v>
      </c>
      <c r="AC4">
        <v>-2.7966328114123193</v>
      </c>
      <c r="AD4">
        <v>1.104056986479155</v>
      </c>
      <c r="AE4">
        <v>1.1307445374460981E-2</v>
      </c>
      <c r="AF4">
        <v>2.5971575292087294</v>
      </c>
      <c r="AG4">
        <v>1.2710465419920751</v>
      </c>
      <c r="AH4">
        <v>4.1020560173040926E-2</v>
      </c>
      <c r="AI4" t="b">
        <f t="shared" si="10"/>
        <v>0</v>
      </c>
      <c r="AJ4" t="b">
        <f t="shared" si="11"/>
        <v>0</v>
      </c>
      <c r="AK4" t="b">
        <f t="shared" si="12"/>
        <v>1</v>
      </c>
      <c r="AL4" t="b">
        <f t="shared" si="13"/>
        <v>0</v>
      </c>
      <c r="AM4" t="b">
        <f t="shared" si="14"/>
        <v>1</v>
      </c>
      <c r="AN4" t="b">
        <f t="shared" si="15"/>
        <v>0</v>
      </c>
      <c r="AO4" t="b">
        <f t="shared" si="16"/>
        <v>1</v>
      </c>
      <c r="AP4" t="b">
        <f t="shared" si="17"/>
        <v>0</v>
      </c>
      <c r="AQ4" t="b">
        <f t="shared" si="18"/>
        <v>0</v>
      </c>
    </row>
    <row r="5" spans="1:43" x14ac:dyDescent="0.25">
      <c r="A5" t="str">
        <f>INDEX('Country and Variable Crosswalk'!B:B, MATCH('Urban Science Issues 2015'!B5, 'Country and Variable Crosswalk'!A:A, 0))</f>
        <v>AUT</v>
      </c>
      <c r="B5" s="1">
        <v>40</v>
      </c>
      <c r="C5" t="s">
        <v>138</v>
      </c>
      <c r="D5" t="str">
        <f>INDEX('Country and Variable Crosswalk'!P:P, MATCH('Urban Science Issues 2015'!C5, 'Country and Variable Crosswalk'!O:O, 0))</f>
        <v>Air Pollution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1</v>
      </c>
      <c r="M5">
        <f t="shared" si="9"/>
        <v>0</v>
      </c>
      <c r="N5">
        <v>12.636998980907819</v>
      </c>
      <c r="O5">
        <v>0.60125875991764988</v>
      </c>
      <c r="P5">
        <v>19.916009570111221</v>
      </c>
      <c r="Q5">
        <v>0.59723357664384469</v>
      </c>
      <c r="R5">
        <v>67.446991448980981</v>
      </c>
      <c r="S5">
        <v>0.75906071600084879</v>
      </c>
      <c r="T5">
        <v>14.722499333800069</v>
      </c>
      <c r="U5">
        <v>1.1882799060643736</v>
      </c>
      <c r="V5">
        <v>22.55766368724689</v>
      </c>
      <c r="W5">
        <v>1.2827777810239862</v>
      </c>
      <c r="X5">
        <v>62.719836978953047</v>
      </c>
      <c r="Y5">
        <v>1.8786108006508457</v>
      </c>
      <c r="Z5">
        <v>2.0855003528922502</v>
      </c>
      <c r="AA5">
        <v>1.3325331277641612</v>
      </c>
      <c r="AB5">
        <v>0.11756777592054388</v>
      </c>
      <c r="AC5">
        <v>2.6416541171356691</v>
      </c>
      <c r="AD5">
        <v>1.4839843644620414</v>
      </c>
      <c r="AE5">
        <v>7.5058102571151489E-2</v>
      </c>
      <c r="AF5">
        <v>-4.7271544700279335</v>
      </c>
      <c r="AG5">
        <v>2.1107106243829241</v>
      </c>
      <c r="AH5">
        <v>2.5116688590119576E-2</v>
      </c>
      <c r="AI5" t="b">
        <f t="shared" si="10"/>
        <v>0</v>
      </c>
      <c r="AJ5" t="b">
        <f t="shared" si="11"/>
        <v>0</v>
      </c>
      <c r="AK5" t="b">
        <f t="shared" si="12"/>
        <v>1</v>
      </c>
      <c r="AL5" t="b">
        <f t="shared" si="13"/>
        <v>0</v>
      </c>
      <c r="AM5" t="b">
        <f t="shared" si="14"/>
        <v>0</v>
      </c>
      <c r="AN5" t="b">
        <f t="shared" si="15"/>
        <v>1</v>
      </c>
      <c r="AO5" t="b">
        <f t="shared" si="16"/>
        <v>0</v>
      </c>
      <c r="AP5" t="b">
        <f t="shared" si="17"/>
        <v>1</v>
      </c>
      <c r="AQ5" t="b">
        <f t="shared" si="18"/>
        <v>0</v>
      </c>
    </row>
    <row r="6" spans="1:43" x14ac:dyDescent="0.25">
      <c r="A6" t="str">
        <f>INDEX('Country and Variable Crosswalk'!B:B, MATCH('Urban Science Issues 2015'!B6, 'Country and Variable Crosswalk'!A:A, 0))</f>
        <v>BEL</v>
      </c>
      <c r="B6" s="1">
        <v>56</v>
      </c>
      <c r="C6" t="s">
        <v>138</v>
      </c>
      <c r="D6" t="str">
        <f>INDEX('Country and Variable Crosswalk'!P:P, MATCH('Urban Science Issues 2015'!C6, 'Country and Variable Crosswalk'!O:O, 0))</f>
        <v>Air Pollution</v>
      </c>
      <c r="E6">
        <f t="shared" si="1"/>
        <v>0</v>
      </c>
      <c r="F6">
        <f t="shared" si="2"/>
        <v>0</v>
      </c>
      <c r="G6">
        <f t="shared" si="3"/>
        <v>1</v>
      </c>
      <c r="H6">
        <f t="shared" si="4"/>
        <v>0</v>
      </c>
      <c r="I6">
        <f t="shared" si="5"/>
        <v>0</v>
      </c>
      <c r="J6">
        <f t="shared" si="6"/>
        <v>1</v>
      </c>
      <c r="K6">
        <f t="shared" si="7"/>
        <v>0</v>
      </c>
      <c r="L6">
        <f t="shared" si="8"/>
        <v>0</v>
      </c>
      <c r="M6">
        <f t="shared" si="9"/>
        <v>1</v>
      </c>
      <c r="N6">
        <v>13.202245135136661</v>
      </c>
      <c r="O6">
        <v>0.5454216188667953</v>
      </c>
      <c r="P6">
        <v>17.099080995845391</v>
      </c>
      <c r="Q6">
        <v>0.47996495948830592</v>
      </c>
      <c r="R6">
        <v>69.698673869017952</v>
      </c>
      <c r="S6">
        <v>0.75342637199283968</v>
      </c>
      <c r="T6">
        <v>15.8468602513221</v>
      </c>
      <c r="U6">
        <v>1.1340625648186748</v>
      </c>
      <c r="V6">
        <v>18.329635800081451</v>
      </c>
      <c r="W6">
        <v>1.1329043470114666</v>
      </c>
      <c r="X6">
        <v>65.823503948596468</v>
      </c>
      <c r="Y6">
        <v>1.6473605973693652</v>
      </c>
      <c r="Z6">
        <v>2.6446151161854399</v>
      </c>
      <c r="AA6">
        <v>1.3702591701018725</v>
      </c>
      <c r="AB6">
        <v>5.3605488827288203E-2</v>
      </c>
      <c r="AC6">
        <v>1.2305548042360606</v>
      </c>
      <c r="AD6">
        <v>1.293507282115556</v>
      </c>
      <c r="AE6">
        <v>0.34143589321658407</v>
      </c>
      <c r="AF6">
        <v>-3.8751699204214844</v>
      </c>
      <c r="AG6">
        <v>1.9780645522337221</v>
      </c>
      <c r="AH6">
        <v>5.0104412090466698E-2</v>
      </c>
      <c r="AI6" t="b">
        <f t="shared" si="10"/>
        <v>0</v>
      </c>
      <c r="AJ6" t="b">
        <f t="shared" si="11"/>
        <v>0</v>
      </c>
      <c r="AK6" t="b">
        <f t="shared" si="12"/>
        <v>1</v>
      </c>
      <c r="AL6" t="b">
        <f t="shared" si="13"/>
        <v>0</v>
      </c>
      <c r="AM6" t="b">
        <f t="shared" si="14"/>
        <v>0</v>
      </c>
      <c r="AN6" t="b">
        <f t="shared" si="15"/>
        <v>1</v>
      </c>
      <c r="AO6" t="b">
        <f t="shared" si="16"/>
        <v>0</v>
      </c>
      <c r="AP6" t="b">
        <f t="shared" si="17"/>
        <v>0</v>
      </c>
      <c r="AQ6" t="b">
        <f t="shared" si="18"/>
        <v>1</v>
      </c>
    </row>
    <row r="7" spans="1:43" x14ac:dyDescent="0.25">
      <c r="A7" t="str">
        <f>INDEX('Country and Variable Crosswalk'!B:B, MATCH('Urban Science Issues 2015'!B7, 'Country and Variable Crosswalk'!A:A, 0))</f>
        <v>BRA</v>
      </c>
      <c r="B7" s="1">
        <v>76</v>
      </c>
      <c r="C7" t="s">
        <v>138</v>
      </c>
      <c r="D7" t="str">
        <f>INDEX('Country and Variable Crosswalk'!P:P, MATCH('Urban Science Issues 2015'!C7, 'Country and Variable Crosswalk'!O:O, 0))</f>
        <v>Air Pollution</v>
      </c>
      <c r="E7">
        <f t="shared" si="1"/>
        <v>0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1</v>
      </c>
      <c r="K7">
        <f t="shared" si="7"/>
        <v>1</v>
      </c>
      <c r="L7">
        <f t="shared" si="8"/>
        <v>0</v>
      </c>
      <c r="M7">
        <f t="shared" si="9"/>
        <v>0</v>
      </c>
      <c r="N7">
        <v>27.425543067129979</v>
      </c>
      <c r="O7">
        <v>1.0204374257139597</v>
      </c>
      <c r="P7">
        <v>13.07015188545442</v>
      </c>
      <c r="Q7">
        <v>0.5102450458702037</v>
      </c>
      <c r="R7">
        <v>59.50430504741562</v>
      </c>
      <c r="S7">
        <v>1.0945221893208448</v>
      </c>
      <c r="T7">
        <v>23.103807191721799</v>
      </c>
      <c r="U7">
        <v>1.1369343305354376</v>
      </c>
      <c r="V7">
        <v>13.39468608800841</v>
      </c>
      <c r="W7">
        <v>0.66308986573592998</v>
      </c>
      <c r="X7">
        <v>63.501506720269788</v>
      </c>
      <c r="Y7">
        <v>1.3216824441034429</v>
      </c>
      <c r="Z7">
        <v>-4.32173587540818</v>
      </c>
      <c r="AA7">
        <v>1.6072345726774651</v>
      </c>
      <c r="AB7">
        <v>7.1682168145976912E-3</v>
      </c>
      <c r="AC7">
        <v>0.32453420255398946</v>
      </c>
      <c r="AD7">
        <v>0.81849066430529882</v>
      </c>
      <c r="AE7">
        <v>0.69173381611622342</v>
      </c>
      <c r="AF7">
        <v>3.9972016728541675</v>
      </c>
      <c r="AG7">
        <v>1.7675803015153311</v>
      </c>
      <c r="AH7">
        <v>2.3734653510662059E-2</v>
      </c>
      <c r="AI7" t="b">
        <f t="shared" si="10"/>
        <v>0</v>
      </c>
      <c r="AJ7" t="b">
        <f t="shared" si="11"/>
        <v>1</v>
      </c>
      <c r="AK7" t="b">
        <f t="shared" si="12"/>
        <v>0</v>
      </c>
      <c r="AL7" t="b">
        <f t="shared" si="13"/>
        <v>0</v>
      </c>
      <c r="AM7" t="b">
        <f t="shared" si="14"/>
        <v>0</v>
      </c>
      <c r="AN7" t="b">
        <f t="shared" si="15"/>
        <v>1</v>
      </c>
      <c r="AO7" t="b">
        <f t="shared" si="16"/>
        <v>1</v>
      </c>
      <c r="AP7" t="b">
        <f t="shared" si="17"/>
        <v>0</v>
      </c>
      <c r="AQ7" t="b">
        <f t="shared" si="18"/>
        <v>0</v>
      </c>
    </row>
    <row r="8" spans="1:43" x14ac:dyDescent="0.25">
      <c r="A8" t="str">
        <f>INDEX('Country and Variable Crosswalk'!B:B, MATCH('Urban Science Issues 2015'!B8, 'Country and Variable Crosswalk'!A:A, 0))</f>
        <v>BGR</v>
      </c>
      <c r="B8" s="1">
        <v>100</v>
      </c>
      <c r="C8" t="s">
        <v>138</v>
      </c>
      <c r="D8" t="str">
        <f>INDEX('Country and Variable Crosswalk'!P:P, MATCH('Urban Science Issues 2015'!C8, 'Country and Variable Crosswalk'!O:O, 0))</f>
        <v>Air Pollution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1</v>
      </c>
      <c r="J8">
        <f t="shared" si="6"/>
        <v>0</v>
      </c>
      <c r="K8">
        <f t="shared" si="7"/>
        <v>1</v>
      </c>
      <c r="L8">
        <f t="shared" si="8"/>
        <v>0</v>
      </c>
      <c r="M8">
        <f t="shared" si="9"/>
        <v>0</v>
      </c>
      <c r="N8">
        <v>34.245829116441527</v>
      </c>
      <c r="O8">
        <v>1.1182408365896854</v>
      </c>
      <c r="P8">
        <v>28.663783866138481</v>
      </c>
      <c r="Q8">
        <v>0.91726228554633438</v>
      </c>
      <c r="R8">
        <v>37.090387017419992</v>
      </c>
      <c r="S8">
        <v>1.2333730166552519</v>
      </c>
      <c r="T8">
        <v>28.392696689038949</v>
      </c>
      <c r="U8">
        <v>1.2784335966478648</v>
      </c>
      <c r="V8">
        <v>25.68607995051476</v>
      </c>
      <c r="W8">
        <v>1.1827460966061616</v>
      </c>
      <c r="X8">
        <v>45.921223360446298</v>
      </c>
      <c r="Y8">
        <v>1.5776750690435772</v>
      </c>
      <c r="Z8">
        <v>-5.8531324274025778</v>
      </c>
      <c r="AA8">
        <v>1.6877201673013691</v>
      </c>
      <c r="AB8">
        <v>5.2420985699605472E-4</v>
      </c>
      <c r="AC8">
        <v>-2.9777039156237208</v>
      </c>
      <c r="AD8">
        <v>1.3366616150168167</v>
      </c>
      <c r="AE8">
        <v>2.5899387032605005E-2</v>
      </c>
      <c r="AF8">
        <v>8.8308363430263057</v>
      </c>
      <c r="AG8">
        <v>2.0180220873210701</v>
      </c>
      <c r="AH8">
        <v>1.2088478948609299E-5</v>
      </c>
      <c r="AI8" t="b">
        <f t="shared" si="10"/>
        <v>0</v>
      </c>
      <c r="AJ8" t="b">
        <f t="shared" si="11"/>
        <v>1</v>
      </c>
      <c r="AK8" t="b">
        <f t="shared" si="12"/>
        <v>0</v>
      </c>
      <c r="AL8" t="b">
        <f t="shared" si="13"/>
        <v>0</v>
      </c>
      <c r="AM8" t="b">
        <f t="shared" si="14"/>
        <v>1</v>
      </c>
      <c r="AN8" t="b">
        <f t="shared" si="15"/>
        <v>0</v>
      </c>
      <c r="AO8" t="b">
        <f t="shared" si="16"/>
        <v>1</v>
      </c>
      <c r="AP8" t="b">
        <f t="shared" si="17"/>
        <v>0</v>
      </c>
      <c r="AQ8" t="b">
        <f t="shared" si="18"/>
        <v>0</v>
      </c>
    </row>
    <row r="9" spans="1:43" x14ac:dyDescent="0.25">
      <c r="A9" t="str">
        <f>INDEX('Country and Variable Crosswalk'!B:B, MATCH('Urban Science Issues 2015'!B9, 'Country and Variable Crosswalk'!A:A, 0))</f>
        <v>CAN</v>
      </c>
      <c r="B9" s="1">
        <v>124</v>
      </c>
      <c r="C9" t="s">
        <v>138</v>
      </c>
      <c r="D9" t="str">
        <f>INDEX('Country and Variable Crosswalk'!P:P, MATCH('Urban Science Issues 2015'!C9, 'Country and Variable Crosswalk'!O:O, 0))</f>
        <v>Air Pollution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1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1</v>
      </c>
      <c r="N9">
        <v>12.79581821254984</v>
      </c>
      <c r="O9">
        <v>0.51820807685433112</v>
      </c>
      <c r="P9">
        <v>17.15769346921412</v>
      </c>
      <c r="Q9">
        <v>0.6957348026714868</v>
      </c>
      <c r="R9">
        <v>70.046488318236044</v>
      </c>
      <c r="S9">
        <v>0.88585061462077419</v>
      </c>
      <c r="T9">
        <v>12.87970111831118</v>
      </c>
      <c r="U9">
        <v>0.59738585049739201</v>
      </c>
      <c r="V9">
        <v>14.79483201373786</v>
      </c>
      <c r="W9">
        <v>0.58659637846271095</v>
      </c>
      <c r="X9">
        <v>72.325466867950951</v>
      </c>
      <c r="Y9">
        <v>0.83977924924262881</v>
      </c>
      <c r="Z9">
        <v>8.3882905761340609E-2</v>
      </c>
      <c r="AA9">
        <v>0.76769592202431969</v>
      </c>
      <c r="AB9">
        <v>0.91299167521425728</v>
      </c>
      <c r="AC9">
        <v>-2.3628614554762599</v>
      </c>
      <c r="AD9">
        <v>0.9732475227081534</v>
      </c>
      <c r="AE9">
        <v>1.5190239136259723E-2</v>
      </c>
      <c r="AF9">
        <v>2.2789785497149069</v>
      </c>
      <c r="AG9">
        <v>1.3051307680899271</v>
      </c>
      <c r="AH9">
        <v>8.0781634875469049E-2</v>
      </c>
      <c r="AI9" t="b">
        <f t="shared" si="10"/>
        <v>0</v>
      </c>
      <c r="AJ9" t="b">
        <f t="shared" si="11"/>
        <v>0</v>
      </c>
      <c r="AK9" t="b">
        <f t="shared" si="12"/>
        <v>1</v>
      </c>
      <c r="AL9" t="b">
        <f t="shared" si="13"/>
        <v>0</v>
      </c>
      <c r="AM9" t="b">
        <f t="shared" si="14"/>
        <v>1</v>
      </c>
      <c r="AN9" t="b">
        <f t="shared" si="15"/>
        <v>0</v>
      </c>
      <c r="AO9" t="b">
        <f t="shared" si="16"/>
        <v>0</v>
      </c>
      <c r="AP9" t="b">
        <f t="shared" si="17"/>
        <v>0</v>
      </c>
      <c r="AQ9" t="b">
        <f t="shared" si="18"/>
        <v>1</v>
      </c>
    </row>
    <row r="10" spans="1:43" x14ac:dyDescent="0.25">
      <c r="A10" t="str">
        <f>INDEX('Country and Variable Crosswalk'!B:B, MATCH('Urban Science Issues 2015'!B10, 'Country and Variable Crosswalk'!A:A, 0))</f>
        <v>CHL</v>
      </c>
      <c r="B10" s="1">
        <v>152</v>
      </c>
      <c r="C10" t="s">
        <v>138</v>
      </c>
      <c r="D10" t="str">
        <f>INDEX('Country and Variable Crosswalk'!P:P, MATCH('Urban Science Issues 2015'!C10, 'Country and Variable Crosswalk'!O:O, 0))</f>
        <v>Air Pollution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1</v>
      </c>
      <c r="L10">
        <f t="shared" si="8"/>
        <v>0</v>
      </c>
      <c r="M10">
        <f t="shared" si="9"/>
        <v>0</v>
      </c>
      <c r="N10">
        <v>14.58809069341431</v>
      </c>
      <c r="O10">
        <v>1.0987923431386135</v>
      </c>
      <c r="P10">
        <v>27.487784180117139</v>
      </c>
      <c r="Q10">
        <v>1.2820381300805537</v>
      </c>
      <c r="R10">
        <v>57.924125126468553</v>
      </c>
      <c r="S10">
        <v>1.707712938321938</v>
      </c>
      <c r="T10">
        <v>10.306017203145711</v>
      </c>
      <c r="U10">
        <v>0.68978030085795505</v>
      </c>
      <c r="V10">
        <v>24.769534361189979</v>
      </c>
      <c r="W10">
        <v>0.79634439692838443</v>
      </c>
      <c r="X10">
        <v>64.924448435664303</v>
      </c>
      <c r="Y10">
        <v>0.98730434020189872</v>
      </c>
      <c r="Z10">
        <v>-4.2820734902685995</v>
      </c>
      <c r="AA10">
        <v>1.3181518462837527</v>
      </c>
      <c r="AB10">
        <v>1.1599750884385409E-3</v>
      </c>
      <c r="AC10">
        <v>-2.7182498189271591</v>
      </c>
      <c r="AD10">
        <v>1.539798851314488</v>
      </c>
      <c r="AE10">
        <v>7.7508678966706809E-2</v>
      </c>
      <c r="AF10">
        <v>7.0003233091957497</v>
      </c>
      <c r="AG10">
        <v>2.0036996091292556</v>
      </c>
      <c r="AH10">
        <v>4.7637780526318301E-4</v>
      </c>
      <c r="AI10" t="b">
        <f t="shared" si="10"/>
        <v>0</v>
      </c>
      <c r="AJ10" t="b">
        <f t="shared" si="11"/>
        <v>1</v>
      </c>
      <c r="AK10" t="b">
        <f t="shared" si="12"/>
        <v>0</v>
      </c>
      <c r="AL10" t="b">
        <f t="shared" si="13"/>
        <v>0</v>
      </c>
      <c r="AM10" t="b">
        <f t="shared" si="14"/>
        <v>0</v>
      </c>
      <c r="AN10" t="b">
        <f t="shared" si="15"/>
        <v>1</v>
      </c>
      <c r="AO10" t="b">
        <f t="shared" si="16"/>
        <v>1</v>
      </c>
      <c r="AP10" t="b">
        <f t="shared" si="17"/>
        <v>0</v>
      </c>
      <c r="AQ10" t="b">
        <f t="shared" si="18"/>
        <v>0</v>
      </c>
    </row>
    <row r="11" spans="1:43" x14ac:dyDescent="0.25">
      <c r="A11" t="str">
        <f>INDEX('Country and Variable Crosswalk'!B:B, MATCH('Urban Science Issues 2015'!B11, 'Country and Variable Crosswalk'!A:A, 0))</f>
        <v>TAP</v>
      </c>
      <c r="B11" s="1">
        <v>158</v>
      </c>
      <c r="C11" t="s">
        <v>138</v>
      </c>
      <c r="D11" t="str">
        <f>INDEX('Country and Variable Crosswalk'!P:P, MATCH('Urban Science Issues 2015'!C11, 'Country and Variable Crosswalk'!O:O, 0))</f>
        <v>Air Pollution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v>19.177449553026541</v>
      </c>
      <c r="O11">
        <v>0.8160699805270667</v>
      </c>
      <c r="P11">
        <v>8.5568407909904582</v>
      </c>
      <c r="Q11">
        <v>0.52042917236076525</v>
      </c>
      <c r="R11">
        <v>72.265709655982988</v>
      </c>
      <c r="S11">
        <v>0.98160355191848248</v>
      </c>
      <c r="T11">
        <v>15.825063109737769</v>
      </c>
      <c r="U11">
        <v>0.60711320798401369</v>
      </c>
      <c r="V11">
        <v>6.5925804207336069</v>
      </c>
      <c r="W11">
        <v>0.40107088772275995</v>
      </c>
      <c r="X11">
        <v>77.582356469528619</v>
      </c>
      <c r="Y11">
        <v>0.75897823136968345</v>
      </c>
      <c r="Z11">
        <v>-3.352386443288772</v>
      </c>
      <c r="AA11">
        <v>1.0489422451743045</v>
      </c>
      <c r="AB11">
        <v>1.3936229372440866E-3</v>
      </c>
      <c r="AC11">
        <v>-1.9642603702568513</v>
      </c>
      <c r="AD11">
        <v>0.69235994143084867</v>
      </c>
      <c r="AE11">
        <v>4.5532357670012699E-3</v>
      </c>
      <c r="AF11">
        <v>5.3166468135456313</v>
      </c>
      <c r="AG11">
        <v>1.3330975308307773</v>
      </c>
      <c r="AH11">
        <v>6.6579211263930721E-5</v>
      </c>
      <c r="AI11" t="b">
        <f t="shared" si="10"/>
        <v>0</v>
      </c>
      <c r="AJ11" t="b">
        <f t="shared" si="11"/>
        <v>1</v>
      </c>
      <c r="AK11" t="b">
        <f t="shared" si="12"/>
        <v>0</v>
      </c>
      <c r="AL11" t="b">
        <f t="shared" si="13"/>
        <v>0</v>
      </c>
      <c r="AM11" t="b">
        <f t="shared" si="14"/>
        <v>1</v>
      </c>
      <c r="AN11" t="b">
        <f t="shared" si="15"/>
        <v>0</v>
      </c>
      <c r="AO11" t="b">
        <f t="shared" si="16"/>
        <v>1</v>
      </c>
      <c r="AP11" t="b">
        <f t="shared" si="17"/>
        <v>0</v>
      </c>
      <c r="AQ11" t="b">
        <f t="shared" si="18"/>
        <v>0</v>
      </c>
    </row>
    <row r="12" spans="1:43" x14ac:dyDescent="0.25">
      <c r="A12" t="str">
        <f>INDEX('Country and Variable Crosswalk'!B:B, MATCH('Urban Science Issues 2015'!B12, 'Country and Variable Crosswalk'!A:A, 0))</f>
        <v>COL</v>
      </c>
      <c r="B12" s="1">
        <v>170</v>
      </c>
      <c r="C12" t="s">
        <v>138</v>
      </c>
      <c r="D12" t="str">
        <f>INDEX('Country and Variable Crosswalk'!P:P, MATCH('Urban Science Issues 2015'!C12, 'Country and Variable Crosswalk'!O:O, 0))</f>
        <v>Air Pollution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1</v>
      </c>
      <c r="K12">
        <f t="shared" si="7"/>
        <v>1</v>
      </c>
      <c r="L12">
        <f t="shared" si="8"/>
        <v>0</v>
      </c>
      <c r="M12">
        <f t="shared" si="9"/>
        <v>0</v>
      </c>
      <c r="N12">
        <v>27.504615548278998</v>
      </c>
      <c r="O12">
        <v>1.7612023697240156</v>
      </c>
      <c r="P12">
        <v>29.955660118983911</v>
      </c>
      <c r="Q12">
        <v>1.1634932872672645</v>
      </c>
      <c r="R12">
        <v>42.539724332737087</v>
      </c>
      <c r="S12">
        <v>1.8564611866690393</v>
      </c>
      <c r="T12">
        <v>20.42371265611288</v>
      </c>
      <c r="U12">
        <v>0.98801001955440726</v>
      </c>
      <c r="V12">
        <v>32.275701130344672</v>
      </c>
      <c r="W12">
        <v>0.88367511612673999</v>
      </c>
      <c r="X12">
        <v>47.300586213542438</v>
      </c>
      <c r="Y12">
        <v>1.250023718547687</v>
      </c>
      <c r="Z12">
        <v>-7.0809028921661188</v>
      </c>
      <c r="AA12">
        <v>2.0375669439037178</v>
      </c>
      <c r="AB12">
        <v>5.1051907800437311E-4</v>
      </c>
      <c r="AC12">
        <v>2.320041011360761</v>
      </c>
      <c r="AD12">
        <v>1.4247785672336279</v>
      </c>
      <c r="AE12">
        <v>0.10345027199801116</v>
      </c>
      <c r="AF12">
        <v>4.7608618808053507</v>
      </c>
      <c r="AG12">
        <v>2.2039516683829032</v>
      </c>
      <c r="AH12">
        <v>3.0761210930312165E-2</v>
      </c>
      <c r="AI12" t="b">
        <f t="shared" si="10"/>
        <v>0</v>
      </c>
      <c r="AJ12" t="b">
        <f t="shared" si="11"/>
        <v>1</v>
      </c>
      <c r="AK12" t="b">
        <f t="shared" si="12"/>
        <v>0</v>
      </c>
      <c r="AL12" t="b">
        <f t="shared" si="13"/>
        <v>0</v>
      </c>
      <c r="AM12" t="b">
        <f t="shared" si="14"/>
        <v>0</v>
      </c>
      <c r="AN12" t="b">
        <f t="shared" si="15"/>
        <v>1</v>
      </c>
      <c r="AO12" t="b">
        <f t="shared" si="16"/>
        <v>1</v>
      </c>
      <c r="AP12" t="b">
        <f t="shared" si="17"/>
        <v>0</v>
      </c>
      <c r="AQ12" t="b">
        <f t="shared" si="18"/>
        <v>0</v>
      </c>
    </row>
    <row r="13" spans="1:43" x14ac:dyDescent="0.25">
      <c r="A13" t="str">
        <f>INDEX('Country and Variable Crosswalk'!B:B, MATCH('Urban Science Issues 2015'!B13, 'Country and Variable Crosswalk'!A:A, 0))</f>
        <v>CRI</v>
      </c>
      <c r="B13" s="1">
        <v>188</v>
      </c>
      <c r="C13" t="s">
        <v>138</v>
      </c>
      <c r="D13" t="str">
        <f>INDEX('Country and Variable Crosswalk'!P:P, MATCH('Urban Science Issues 2015'!C13, 'Country and Variable Crosswalk'!O:O, 0))</f>
        <v>Air Pollution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0</v>
      </c>
      <c r="M13">
        <f t="shared" si="9"/>
        <v>1</v>
      </c>
      <c r="N13">
        <v>18.758654324080219</v>
      </c>
      <c r="O13">
        <v>0.76260502472647695</v>
      </c>
      <c r="P13">
        <v>16.50267222467081</v>
      </c>
      <c r="Q13">
        <v>0.61939742283805144</v>
      </c>
      <c r="R13">
        <v>64.738673451248985</v>
      </c>
      <c r="S13">
        <v>0.88846734216434364</v>
      </c>
      <c r="T13">
        <v>18.372103535197731</v>
      </c>
      <c r="U13">
        <v>1.7557400069516147</v>
      </c>
      <c r="V13">
        <v>15.344409459471249</v>
      </c>
      <c r="W13">
        <v>1.3718046372015009</v>
      </c>
      <c r="X13">
        <v>66.283487005331011</v>
      </c>
      <c r="Y13">
        <v>2.1973853599185555</v>
      </c>
      <c r="Z13">
        <v>-0.38655078888248795</v>
      </c>
      <c r="AA13">
        <v>1.9286909521806868</v>
      </c>
      <c r="AB13">
        <v>0.84115108583561016</v>
      </c>
      <c r="AC13">
        <v>-1.1582627651995612</v>
      </c>
      <c r="AD13">
        <v>1.4893440252939896</v>
      </c>
      <c r="AE13">
        <v>0.43674592517033556</v>
      </c>
      <c r="AF13">
        <v>1.544813554082026</v>
      </c>
      <c r="AG13">
        <v>2.3585107151191682</v>
      </c>
      <c r="AH13">
        <v>0.51247074717156083</v>
      </c>
      <c r="AI13" t="b">
        <f t="shared" si="10"/>
        <v>0</v>
      </c>
      <c r="AJ13" t="b">
        <f t="shared" si="11"/>
        <v>0</v>
      </c>
      <c r="AK13" t="b">
        <f t="shared" si="12"/>
        <v>1</v>
      </c>
      <c r="AL13" t="b">
        <f t="shared" si="13"/>
        <v>0</v>
      </c>
      <c r="AM13" t="b">
        <f t="shared" si="14"/>
        <v>0</v>
      </c>
      <c r="AN13" t="b">
        <f t="shared" si="15"/>
        <v>1</v>
      </c>
      <c r="AO13" t="b">
        <f t="shared" si="16"/>
        <v>0</v>
      </c>
      <c r="AP13" t="b">
        <f t="shared" si="17"/>
        <v>0</v>
      </c>
      <c r="AQ13" t="b">
        <f t="shared" si="18"/>
        <v>1</v>
      </c>
    </row>
    <row r="14" spans="1:43" x14ac:dyDescent="0.25">
      <c r="A14" t="str">
        <f>INDEX('Country and Variable Crosswalk'!B:B, MATCH('Urban Science Issues 2015'!B14, 'Country and Variable Crosswalk'!A:A, 0))</f>
        <v>HRV</v>
      </c>
      <c r="B14" s="1">
        <v>191</v>
      </c>
      <c r="C14" t="s">
        <v>138</v>
      </c>
      <c r="D14" t="str">
        <f>INDEX('Country and Variable Crosswalk'!P:P, MATCH('Urban Science Issues 2015'!C14, 'Country and Variable Crosswalk'!O:O, 0))</f>
        <v>Air Pollution</v>
      </c>
      <c r="E14">
        <f t="shared" si="1"/>
        <v>0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1</v>
      </c>
      <c r="K14">
        <f t="shared" si="7"/>
        <v>0</v>
      </c>
      <c r="L14">
        <f t="shared" si="8"/>
        <v>0</v>
      </c>
      <c r="M14">
        <f t="shared" si="9"/>
        <v>1</v>
      </c>
      <c r="N14">
        <v>14.22571838890957</v>
      </c>
      <c r="O14">
        <v>0.7080590602491218</v>
      </c>
      <c r="P14">
        <v>17.284834889886412</v>
      </c>
      <c r="Q14">
        <v>0.77309080516371231</v>
      </c>
      <c r="R14">
        <v>68.489446721204018</v>
      </c>
      <c r="S14">
        <v>1.1046938979227292</v>
      </c>
      <c r="T14">
        <v>10.841141325588371</v>
      </c>
      <c r="U14">
        <v>0.74533806611673925</v>
      </c>
      <c r="V14">
        <v>17.70030689294305</v>
      </c>
      <c r="W14">
        <v>0.87597019505981188</v>
      </c>
      <c r="X14">
        <v>71.458551781468586</v>
      </c>
      <c r="Y14">
        <v>1.3430207016681892</v>
      </c>
      <c r="Z14">
        <v>-3.3845770633211991</v>
      </c>
      <c r="AA14">
        <v>1.0412918357253729</v>
      </c>
      <c r="AB14">
        <v>1.1525754967552588E-3</v>
      </c>
      <c r="AC14">
        <v>0.41547200305663878</v>
      </c>
      <c r="AD14">
        <v>1.1704965264105061</v>
      </c>
      <c r="AE14">
        <v>0.72262432228004714</v>
      </c>
      <c r="AF14">
        <v>2.9691050602645674</v>
      </c>
      <c r="AG14">
        <v>1.7227155624465078</v>
      </c>
      <c r="AH14">
        <v>8.4797642959773475E-2</v>
      </c>
      <c r="AI14" t="b">
        <f t="shared" si="10"/>
        <v>0</v>
      </c>
      <c r="AJ14" t="b">
        <f t="shared" si="11"/>
        <v>1</v>
      </c>
      <c r="AK14" t="b">
        <f t="shared" si="12"/>
        <v>0</v>
      </c>
      <c r="AL14" t="b">
        <f t="shared" si="13"/>
        <v>0</v>
      </c>
      <c r="AM14" t="b">
        <f t="shared" si="14"/>
        <v>0</v>
      </c>
      <c r="AN14" t="b">
        <f t="shared" si="15"/>
        <v>1</v>
      </c>
      <c r="AO14" t="b">
        <f t="shared" si="16"/>
        <v>0</v>
      </c>
      <c r="AP14" t="b">
        <f t="shared" si="17"/>
        <v>0</v>
      </c>
      <c r="AQ14" t="b">
        <f t="shared" si="18"/>
        <v>1</v>
      </c>
    </row>
    <row r="15" spans="1:43" x14ac:dyDescent="0.25">
      <c r="A15" t="str">
        <f>INDEX('Country and Variable Crosswalk'!B:B, MATCH('Urban Science Issues 2015'!B15, 'Country and Variable Crosswalk'!A:A, 0))</f>
        <v>CZE</v>
      </c>
      <c r="B15" s="1">
        <v>203</v>
      </c>
      <c r="C15" t="s">
        <v>138</v>
      </c>
      <c r="D15" t="str">
        <f>INDEX('Country and Variable Crosswalk'!P:P, MATCH('Urban Science Issues 2015'!C15, 'Country and Variable Crosswalk'!O:O, 0))</f>
        <v>Air Pollution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1</v>
      </c>
      <c r="K15">
        <f t="shared" si="7"/>
        <v>1</v>
      </c>
      <c r="L15">
        <f t="shared" si="8"/>
        <v>0</v>
      </c>
      <c r="M15">
        <f t="shared" si="9"/>
        <v>0</v>
      </c>
      <c r="N15">
        <v>10.80075561450254</v>
      </c>
      <c r="O15">
        <v>0.56688931427765232</v>
      </c>
      <c r="P15">
        <v>19.198591020551341</v>
      </c>
      <c r="Q15">
        <v>0.59107074038503504</v>
      </c>
      <c r="R15">
        <v>70.000653364946146</v>
      </c>
      <c r="S15">
        <v>0.89451500343513268</v>
      </c>
      <c r="T15">
        <v>8.1518302727814795</v>
      </c>
      <c r="U15">
        <v>0.86453990578426343</v>
      </c>
      <c r="V15">
        <v>18.057456290428568</v>
      </c>
      <c r="W15">
        <v>1.1989546671498559</v>
      </c>
      <c r="X15">
        <v>73.790713436789957</v>
      </c>
      <c r="Y15">
        <v>1.4389397289861179</v>
      </c>
      <c r="Z15">
        <v>-2.6489253417210605</v>
      </c>
      <c r="AA15">
        <v>0.98240955297175503</v>
      </c>
      <c r="AB15">
        <v>7.0102818581730996E-3</v>
      </c>
      <c r="AC15">
        <v>-1.1411347301227721</v>
      </c>
      <c r="AD15">
        <v>1.3967479449795728</v>
      </c>
      <c r="AE15">
        <v>0.41393184071394062</v>
      </c>
      <c r="AF15">
        <v>3.7900600718438113</v>
      </c>
      <c r="AG15">
        <v>1.7633726409708705</v>
      </c>
      <c r="AH15">
        <v>3.1608683368619363E-2</v>
      </c>
      <c r="AI15" t="b">
        <f t="shared" si="10"/>
        <v>0</v>
      </c>
      <c r="AJ15" t="b">
        <f t="shared" si="11"/>
        <v>1</v>
      </c>
      <c r="AK15" t="b">
        <f t="shared" si="12"/>
        <v>0</v>
      </c>
      <c r="AL15" t="b">
        <f t="shared" si="13"/>
        <v>0</v>
      </c>
      <c r="AM15" t="b">
        <f t="shared" si="14"/>
        <v>0</v>
      </c>
      <c r="AN15" t="b">
        <f t="shared" si="15"/>
        <v>1</v>
      </c>
      <c r="AO15" t="b">
        <f t="shared" si="16"/>
        <v>1</v>
      </c>
      <c r="AP15" t="b">
        <f t="shared" si="17"/>
        <v>0</v>
      </c>
      <c r="AQ15" t="b">
        <f t="shared" si="18"/>
        <v>0</v>
      </c>
    </row>
    <row r="16" spans="1:43" x14ac:dyDescent="0.25">
      <c r="A16" t="str">
        <f>INDEX('Country and Variable Crosswalk'!B:B, MATCH('Urban Science Issues 2015'!B16, 'Country and Variable Crosswalk'!A:A, 0))</f>
        <v>DNK</v>
      </c>
      <c r="B16" s="1">
        <v>208</v>
      </c>
      <c r="C16" t="s">
        <v>138</v>
      </c>
      <c r="D16" t="str">
        <f>INDEX('Country and Variable Crosswalk'!P:P, MATCH('Urban Science Issues 2015'!C16, 'Country and Variable Crosswalk'!O:O, 0))</f>
        <v>Air Pollution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1</v>
      </c>
      <c r="K16">
        <f t="shared" si="7"/>
        <v>0</v>
      </c>
      <c r="L16">
        <f t="shared" si="8"/>
        <v>0</v>
      </c>
      <c r="M16">
        <f t="shared" si="9"/>
        <v>1</v>
      </c>
      <c r="N16">
        <v>12.727522407504109</v>
      </c>
      <c r="O16">
        <v>0.71512963426436027</v>
      </c>
      <c r="P16">
        <v>20.8884504833112</v>
      </c>
      <c r="Q16">
        <v>0.74432425580678496</v>
      </c>
      <c r="R16">
        <v>66.3840271091847</v>
      </c>
      <c r="S16">
        <v>1.0027639492150928</v>
      </c>
      <c r="T16">
        <v>13.97616256170083</v>
      </c>
      <c r="U16">
        <v>1.9723281816962386</v>
      </c>
      <c r="V16">
        <v>21.213114642618809</v>
      </c>
      <c r="W16">
        <v>1.0426946027081998</v>
      </c>
      <c r="X16">
        <v>64.810722795680348</v>
      </c>
      <c r="Y16">
        <v>2.5787075514734563</v>
      </c>
      <c r="Z16">
        <v>1.2486401541967211</v>
      </c>
      <c r="AA16">
        <v>2.1249730804204039</v>
      </c>
      <c r="AB16">
        <v>0.55679892417828603</v>
      </c>
      <c r="AC16">
        <v>0.32466415930760917</v>
      </c>
      <c r="AD16">
        <v>1.3074437683334619</v>
      </c>
      <c r="AE16">
        <v>0.80388698982199602</v>
      </c>
      <c r="AF16">
        <v>-1.5733043135043516</v>
      </c>
      <c r="AG16">
        <v>2.9422240584192374</v>
      </c>
      <c r="AH16">
        <v>0.59283449502677588</v>
      </c>
      <c r="AI16" t="b">
        <f t="shared" si="10"/>
        <v>0</v>
      </c>
      <c r="AJ16" t="b">
        <f t="shared" si="11"/>
        <v>0</v>
      </c>
      <c r="AK16" t="b">
        <f t="shared" si="12"/>
        <v>1</v>
      </c>
      <c r="AL16" t="b">
        <f t="shared" si="13"/>
        <v>0</v>
      </c>
      <c r="AM16" t="b">
        <f t="shared" si="14"/>
        <v>0</v>
      </c>
      <c r="AN16" t="b">
        <f t="shared" si="15"/>
        <v>1</v>
      </c>
      <c r="AO16" t="b">
        <f t="shared" si="16"/>
        <v>0</v>
      </c>
      <c r="AP16" t="b">
        <f t="shared" si="17"/>
        <v>0</v>
      </c>
      <c r="AQ16" t="b">
        <f t="shared" si="18"/>
        <v>1</v>
      </c>
    </row>
    <row r="17" spans="1:43" x14ac:dyDescent="0.25">
      <c r="A17" t="str">
        <f>INDEX('Country and Variable Crosswalk'!B:B, MATCH('Urban Science Issues 2015'!B17, 'Country and Variable Crosswalk'!A:A, 0))</f>
        <v>DOM</v>
      </c>
      <c r="B17" s="1">
        <v>214</v>
      </c>
      <c r="C17" t="s">
        <v>138</v>
      </c>
      <c r="D17" t="str">
        <f>INDEX('Country and Variable Crosswalk'!P:P, MATCH('Urban Science Issues 2015'!C17, 'Country and Variable Crosswalk'!O:O, 0))</f>
        <v>Air Pollution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1</v>
      </c>
      <c r="L17">
        <f t="shared" si="8"/>
        <v>0</v>
      </c>
      <c r="M17">
        <f t="shared" si="9"/>
        <v>0</v>
      </c>
      <c r="N17">
        <v>43.64972226019475</v>
      </c>
      <c r="O17">
        <v>1.3640009756114135</v>
      </c>
      <c r="P17">
        <v>17.204604034463681</v>
      </c>
      <c r="Q17">
        <v>0.78425438821836169</v>
      </c>
      <c r="R17">
        <v>39.145673705341572</v>
      </c>
      <c r="S17">
        <v>1.3053920557072156</v>
      </c>
      <c r="T17">
        <v>32.766174544646312</v>
      </c>
      <c r="U17">
        <v>2.722405917256832</v>
      </c>
      <c r="V17">
        <v>18.00783158693816</v>
      </c>
      <c r="W17">
        <v>1.698399514048883</v>
      </c>
      <c r="X17">
        <v>49.225993868415522</v>
      </c>
      <c r="Y17">
        <v>2.582788615361634</v>
      </c>
      <c r="Z17">
        <v>-10.883547715548438</v>
      </c>
      <c r="AA17">
        <v>3.2292712472635285</v>
      </c>
      <c r="AB17">
        <v>7.5091889150852385E-4</v>
      </c>
      <c r="AC17">
        <v>0.8032275524744783</v>
      </c>
      <c r="AD17">
        <v>1.9422594269004123</v>
      </c>
      <c r="AE17">
        <v>0.67920137186926755</v>
      </c>
      <c r="AF17">
        <v>10.080320163073949</v>
      </c>
      <c r="AG17">
        <v>3.1050894119506474</v>
      </c>
      <c r="AH17">
        <v>1.1688006715094353E-3</v>
      </c>
      <c r="AI17" t="b">
        <f t="shared" si="10"/>
        <v>0</v>
      </c>
      <c r="AJ17" t="b">
        <f t="shared" si="11"/>
        <v>1</v>
      </c>
      <c r="AK17" t="b">
        <f t="shared" si="12"/>
        <v>0</v>
      </c>
      <c r="AL17" t="b">
        <f t="shared" si="13"/>
        <v>0</v>
      </c>
      <c r="AM17" t="b">
        <f t="shared" si="14"/>
        <v>0</v>
      </c>
      <c r="AN17" t="b">
        <f t="shared" si="15"/>
        <v>1</v>
      </c>
      <c r="AO17" t="b">
        <f t="shared" si="16"/>
        <v>1</v>
      </c>
      <c r="AP17" t="b">
        <f t="shared" si="17"/>
        <v>0</v>
      </c>
      <c r="AQ17" t="b">
        <f t="shared" si="18"/>
        <v>0</v>
      </c>
    </row>
    <row r="18" spans="1:43" x14ac:dyDescent="0.25">
      <c r="A18" t="str">
        <f>INDEX('Country and Variable Crosswalk'!B:B, MATCH('Urban Science Issues 2015'!B18, 'Country and Variable Crosswalk'!A:A, 0))</f>
        <v>EST</v>
      </c>
      <c r="B18" s="1">
        <v>233</v>
      </c>
      <c r="C18" t="s">
        <v>138</v>
      </c>
      <c r="D18" t="str">
        <f>INDEX('Country and Variable Crosswalk'!P:P, MATCH('Urban Science Issues 2015'!C18, 'Country and Variable Crosswalk'!O:O, 0))</f>
        <v>Air Pollution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1</v>
      </c>
      <c r="K18">
        <f t="shared" si="7"/>
        <v>0</v>
      </c>
      <c r="L18">
        <f t="shared" si="8"/>
        <v>0</v>
      </c>
      <c r="M18">
        <f t="shared" si="9"/>
        <v>1</v>
      </c>
      <c r="N18">
        <v>26.13903787833884</v>
      </c>
      <c r="O18">
        <v>0.84217056359960063</v>
      </c>
      <c r="P18">
        <v>32.685780849859412</v>
      </c>
      <c r="Q18">
        <v>0.97270632150110492</v>
      </c>
      <c r="R18">
        <v>41.175181271801762</v>
      </c>
      <c r="S18">
        <v>0.91063766776497157</v>
      </c>
      <c r="T18">
        <v>26.187689863591441</v>
      </c>
      <c r="U18">
        <v>1.0374220057119772</v>
      </c>
      <c r="V18">
        <v>31.024312089341301</v>
      </c>
      <c r="W18">
        <v>1.0818683940510891</v>
      </c>
      <c r="X18">
        <v>42.787998047067262</v>
      </c>
      <c r="Y18">
        <v>1.4972780028486321</v>
      </c>
      <c r="Z18">
        <v>4.8651985252600838E-2</v>
      </c>
      <c r="AA18">
        <v>1.3574944972625582</v>
      </c>
      <c r="AB18">
        <v>0.97141030088185543</v>
      </c>
      <c r="AC18">
        <v>-1.6614687605181118</v>
      </c>
      <c r="AD18">
        <v>1.495023260726531</v>
      </c>
      <c r="AE18">
        <v>0.26642501832902499</v>
      </c>
      <c r="AF18">
        <v>1.6128167752655003</v>
      </c>
      <c r="AG18">
        <v>1.761871205785265</v>
      </c>
      <c r="AH18">
        <v>0.35998171607326362</v>
      </c>
      <c r="AI18" t="b">
        <f t="shared" si="10"/>
        <v>0</v>
      </c>
      <c r="AJ18" t="b">
        <f t="shared" si="11"/>
        <v>0</v>
      </c>
      <c r="AK18" t="b">
        <f t="shared" si="12"/>
        <v>1</v>
      </c>
      <c r="AL18" t="b">
        <f t="shared" si="13"/>
        <v>0</v>
      </c>
      <c r="AM18" t="b">
        <f t="shared" si="14"/>
        <v>0</v>
      </c>
      <c r="AN18" t="b">
        <f t="shared" si="15"/>
        <v>1</v>
      </c>
      <c r="AO18" t="b">
        <f t="shared" si="16"/>
        <v>0</v>
      </c>
      <c r="AP18" t="b">
        <f t="shared" si="17"/>
        <v>0</v>
      </c>
      <c r="AQ18" t="b">
        <f t="shared" si="18"/>
        <v>1</v>
      </c>
    </row>
    <row r="19" spans="1:43" x14ac:dyDescent="0.25">
      <c r="A19" t="str">
        <f>INDEX('Country and Variable Crosswalk'!B:B, MATCH('Urban Science Issues 2015'!B19, 'Country and Variable Crosswalk'!A:A, 0))</f>
        <v>FIN</v>
      </c>
      <c r="B19" s="1">
        <v>246</v>
      </c>
      <c r="C19" t="s">
        <v>138</v>
      </c>
      <c r="D19" t="str">
        <f>INDEX('Country and Variable Crosswalk'!P:P, MATCH('Urban Science Issues 2015'!C19, 'Country and Variable Crosswalk'!O:O, 0))</f>
        <v>Air Pollution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1</v>
      </c>
      <c r="K19">
        <f t="shared" si="7"/>
        <v>0</v>
      </c>
      <c r="L19">
        <f t="shared" si="8"/>
        <v>0</v>
      </c>
      <c r="M19">
        <f t="shared" si="9"/>
        <v>1</v>
      </c>
      <c r="N19">
        <v>10.85830255221734</v>
      </c>
      <c r="O19">
        <v>0.5176546882899643</v>
      </c>
      <c r="P19">
        <v>23.929496405730831</v>
      </c>
      <c r="Q19">
        <v>0.75116910295425787</v>
      </c>
      <c r="R19">
        <v>65.212201042051817</v>
      </c>
      <c r="S19">
        <v>0.74367431066116996</v>
      </c>
      <c r="T19">
        <v>12.075121911333699</v>
      </c>
      <c r="U19">
        <v>1.1470802767461881</v>
      </c>
      <c r="V19">
        <v>22.684808973871249</v>
      </c>
      <c r="W19">
        <v>0.92057779663357986</v>
      </c>
      <c r="X19">
        <v>65.240069114795034</v>
      </c>
      <c r="Y19">
        <v>1.4318431171349035</v>
      </c>
      <c r="Z19">
        <v>1.216819359116359</v>
      </c>
      <c r="AA19">
        <v>1.3390679228139748</v>
      </c>
      <c r="AB19">
        <v>0.36350521662373431</v>
      </c>
      <c r="AC19">
        <v>-1.2446874318595817</v>
      </c>
      <c r="AD19">
        <v>1.1491173381427213</v>
      </c>
      <c r="AE19">
        <v>0.27873374358819486</v>
      </c>
      <c r="AF19">
        <v>2.7868072743217454E-2</v>
      </c>
      <c r="AG19">
        <v>1.6392230644919876</v>
      </c>
      <c r="AH19">
        <v>0.98643599251339675</v>
      </c>
      <c r="AI19" t="b">
        <f t="shared" si="10"/>
        <v>0</v>
      </c>
      <c r="AJ19" t="b">
        <f t="shared" si="11"/>
        <v>0</v>
      </c>
      <c r="AK19" t="b">
        <f t="shared" si="12"/>
        <v>1</v>
      </c>
      <c r="AL19" t="b">
        <f t="shared" si="13"/>
        <v>0</v>
      </c>
      <c r="AM19" t="b">
        <f t="shared" si="14"/>
        <v>0</v>
      </c>
      <c r="AN19" t="b">
        <f t="shared" si="15"/>
        <v>1</v>
      </c>
      <c r="AO19" t="b">
        <f t="shared" si="16"/>
        <v>0</v>
      </c>
      <c r="AP19" t="b">
        <f t="shared" si="17"/>
        <v>0</v>
      </c>
      <c r="AQ19" t="b">
        <f t="shared" si="18"/>
        <v>1</v>
      </c>
    </row>
    <row r="20" spans="1:43" x14ac:dyDescent="0.25">
      <c r="A20" t="str">
        <f>INDEX('Country and Variable Crosswalk'!B:B, MATCH('Urban Science Issues 2015'!B20, 'Country and Variable Crosswalk'!A:A, 0))</f>
        <v>FRA</v>
      </c>
      <c r="B20" s="1">
        <v>250</v>
      </c>
      <c r="C20" t="s">
        <v>138</v>
      </c>
      <c r="D20" t="str">
        <f>INDEX('Country and Variable Crosswalk'!P:P, MATCH('Urban Science Issues 2015'!C20, 'Country and Variable Crosswalk'!O:O, 0))</f>
        <v>Air Pollution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1</v>
      </c>
      <c r="N20">
        <v>10.62337908953954</v>
      </c>
      <c r="O20">
        <v>0.59735657478136506</v>
      </c>
      <c r="P20">
        <v>18.31346586569833</v>
      </c>
      <c r="Q20">
        <v>0.67740787609652331</v>
      </c>
      <c r="R20">
        <v>71.063155044762112</v>
      </c>
      <c r="S20">
        <v>0.78717248707004761</v>
      </c>
      <c r="T20">
        <v>10.30524459162317</v>
      </c>
      <c r="U20">
        <v>0.61337285812993136</v>
      </c>
      <c r="V20">
        <v>18.080872131501959</v>
      </c>
      <c r="W20">
        <v>1.0763282669002514</v>
      </c>
      <c r="X20">
        <v>71.613883276874873</v>
      </c>
      <c r="Y20">
        <v>1.3137660770582222</v>
      </c>
      <c r="Z20">
        <v>-0.31813449791637005</v>
      </c>
      <c r="AA20">
        <v>0.92983630658155336</v>
      </c>
      <c r="AB20">
        <v>0.73224529023918361</v>
      </c>
      <c r="AC20">
        <v>-0.23259373419637086</v>
      </c>
      <c r="AD20">
        <v>1.3057347111216353</v>
      </c>
      <c r="AE20">
        <v>0.85861895149626</v>
      </c>
      <c r="AF20">
        <v>0.55072823211276045</v>
      </c>
      <c r="AG20">
        <v>1.7346581258107656</v>
      </c>
      <c r="AH20">
        <v>0.75087548956665251</v>
      </c>
      <c r="AI20" t="b">
        <f t="shared" si="10"/>
        <v>0</v>
      </c>
      <c r="AJ20" t="b">
        <f t="shared" si="11"/>
        <v>0</v>
      </c>
      <c r="AK20" t="b">
        <f t="shared" si="12"/>
        <v>1</v>
      </c>
      <c r="AL20" t="b">
        <f t="shared" si="13"/>
        <v>0</v>
      </c>
      <c r="AM20" t="b">
        <f t="shared" si="14"/>
        <v>0</v>
      </c>
      <c r="AN20" t="b">
        <f t="shared" si="15"/>
        <v>1</v>
      </c>
      <c r="AO20" t="b">
        <f t="shared" si="16"/>
        <v>0</v>
      </c>
      <c r="AP20" t="b">
        <f t="shared" si="17"/>
        <v>0</v>
      </c>
      <c r="AQ20" t="b">
        <f t="shared" si="18"/>
        <v>1</v>
      </c>
    </row>
    <row r="21" spans="1:43" x14ac:dyDescent="0.25">
      <c r="A21" t="str">
        <f>INDEX('Country and Variable Crosswalk'!B:B, MATCH('Urban Science Issues 2015'!B21, 'Country and Variable Crosswalk'!A:A, 0))</f>
        <v>GEO</v>
      </c>
      <c r="B21" s="1">
        <v>268</v>
      </c>
      <c r="C21" t="s">
        <v>138</v>
      </c>
      <c r="D21" t="str">
        <f>INDEX('Country and Variable Crosswalk'!P:P, MATCH('Urban Science Issues 2015'!C21, 'Country and Variable Crosswalk'!O:O, 0))</f>
        <v>Air Pollution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v>0</v>
      </c>
      <c r="P21">
        <v>0</v>
      </c>
      <c r="R21">
        <v>0</v>
      </c>
      <c r="T21">
        <v>0</v>
      </c>
      <c r="V21">
        <v>0</v>
      </c>
      <c r="X21">
        <v>0</v>
      </c>
      <c r="Z21">
        <v>0</v>
      </c>
      <c r="AC21">
        <v>0</v>
      </c>
      <c r="AF21">
        <v>0</v>
      </c>
      <c r="AI21" t="str">
        <f t="shared" si="10"/>
        <v>N/A</v>
      </c>
      <c r="AJ21" t="str">
        <f t="shared" si="11"/>
        <v>N/A</v>
      </c>
      <c r="AK21" t="str">
        <f t="shared" si="12"/>
        <v>N/A</v>
      </c>
      <c r="AL21" t="str">
        <f t="shared" si="13"/>
        <v>N/A</v>
      </c>
      <c r="AM21" t="str">
        <f t="shared" si="14"/>
        <v>N/A</v>
      </c>
      <c r="AN21" t="str">
        <f t="shared" si="15"/>
        <v>N/A</v>
      </c>
      <c r="AO21" t="str">
        <f t="shared" si="16"/>
        <v>N/A</v>
      </c>
      <c r="AP21" t="str">
        <f t="shared" si="17"/>
        <v>N/A</v>
      </c>
      <c r="AQ21" t="str">
        <f t="shared" si="18"/>
        <v>N/A</v>
      </c>
    </row>
    <row r="22" spans="1:43" x14ac:dyDescent="0.25">
      <c r="A22" t="str">
        <f>INDEX('Country and Variable Crosswalk'!B:B, MATCH('Urban Science Issues 2015'!B22, 'Country and Variable Crosswalk'!A:A, 0))</f>
        <v>DEU</v>
      </c>
      <c r="B22" s="1">
        <v>276</v>
      </c>
      <c r="C22" t="s">
        <v>138</v>
      </c>
      <c r="D22" t="str">
        <f>INDEX('Country and Variable Crosswalk'!P:P, MATCH('Urban Science Issues 2015'!C22, 'Country and Variable Crosswalk'!O:O, 0))</f>
        <v>Air Pollution</v>
      </c>
      <c r="E22">
        <f t="shared" si="1"/>
        <v>0</v>
      </c>
      <c r="F22">
        <f t="shared" si="2"/>
        <v>0</v>
      </c>
      <c r="G22">
        <f t="shared" si="3"/>
        <v>1</v>
      </c>
      <c r="H22">
        <f t="shared" si="4"/>
        <v>0</v>
      </c>
      <c r="I22">
        <f t="shared" si="5"/>
        <v>0</v>
      </c>
      <c r="J22">
        <f t="shared" si="6"/>
        <v>1</v>
      </c>
      <c r="K22">
        <f t="shared" si="7"/>
        <v>0</v>
      </c>
      <c r="L22">
        <f t="shared" si="8"/>
        <v>0</v>
      </c>
      <c r="M22">
        <f t="shared" si="9"/>
        <v>1</v>
      </c>
      <c r="N22">
        <v>14.98895462976761</v>
      </c>
      <c r="O22">
        <v>0.75027986344219166</v>
      </c>
      <c r="P22">
        <v>24.200486591303399</v>
      </c>
      <c r="Q22">
        <v>0.89694069587456637</v>
      </c>
      <c r="R22">
        <v>60.810558778928993</v>
      </c>
      <c r="S22">
        <v>1.2128783518971646</v>
      </c>
      <c r="T22">
        <v>15.02655751123574</v>
      </c>
      <c r="U22">
        <v>1.5672403486454012</v>
      </c>
      <c r="V22">
        <v>22.617968039449039</v>
      </c>
      <c r="W22">
        <v>1.7282128869686668</v>
      </c>
      <c r="X22">
        <v>62.355474449315217</v>
      </c>
      <c r="Y22">
        <v>2.0877581256007489</v>
      </c>
      <c r="Z22">
        <v>3.7602881468130178E-2</v>
      </c>
      <c r="AA22">
        <v>1.6833673340892517</v>
      </c>
      <c r="AB22">
        <v>0.98217842118750109</v>
      </c>
      <c r="AC22">
        <v>-1.5825185518543599</v>
      </c>
      <c r="AD22">
        <v>2.0033906704779394</v>
      </c>
      <c r="AE22">
        <v>0.42957443401796891</v>
      </c>
      <c r="AF22">
        <v>1.5449156703862243</v>
      </c>
      <c r="AG22">
        <v>2.3562315559714291</v>
      </c>
      <c r="AH22">
        <v>0.51203502071026308</v>
      </c>
      <c r="AI22" t="b">
        <f t="shared" si="10"/>
        <v>0</v>
      </c>
      <c r="AJ22" t="b">
        <f t="shared" si="11"/>
        <v>0</v>
      </c>
      <c r="AK22" t="b">
        <f t="shared" si="12"/>
        <v>1</v>
      </c>
      <c r="AL22" t="b">
        <f t="shared" si="13"/>
        <v>0</v>
      </c>
      <c r="AM22" t="b">
        <f t="shared" si="14"/>
        <v>0</v>
      </c>
      <c r="AN22" t="b">
        <f t="shared" si="15"/>
        <v>1</v>
      </c>
      <c r="AO22" t="b">
        <f t="shared" si="16"/>
        <v>0</v>
      </c>
      <c r="AP22" t="b">
        <f t="shared" si="17"/>
        <v>0</v>
      </c>
      <c r="AQ22" t="b">
        <f t="shared" si="18"/>
        <v>1</v>
      </c>
    </row>
    <row r="23" spans="1:43" x14ac:dyDescent="0.25">
      <c r="A23" t="str">
        <f>INDEX('Country and Variable Crosswalk'!B:B, MATCH('Urban Science Issues 2015'!B23, 'Country and Variable Crosswalk'!A:A, 0))</f>
        <v>GRC</v>
      </c>
      <c r="B23" s="1">
        <v>300</v>
      </c>
      <c r="C23" t="s">
        <v>138</v>
      </c>
      <c r="D23" t="str">
        <f>INDEX('Country and Variable Crosswalk'!P:P, MATCH('Urban Science Issues 2015'!C23, 'Country and Variable Crosswalk'!O:O, 0))</f>
        <v>Air Pollution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1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  <c r="N23">
        <v>23.588598471410471</v>
      </c>
      <c r="O23">
        <v>1.0751570956866374</v>
      </c>
      <c r="P23">
        <v>28.583127452189981</v>
      </c>
      <c r="Q23">
        <v>0.83874545285642021</v>
      </c>
      <c r="R23">
        <v>47.828274076399559</v>
      </c>
      <c r="S23">
        <v>1.421784312094287</v>
      </c>
      <c r="T23">
        <v>17.971002466150551</v>
      </c>
      <c r="U23">
        <v>1.1028820349898394</v>
      </c>
      <c r="V23">
        <v>25.317466531928272</v>
      </c>
      <c r="W23">
        <v>0.98500580160679718</v>
      </c>
      <c r="X23">
        <v>56.71153100192118</v>
      </c>
      <c r="Y23">
        <v>1.3676899708417962</v>
      </c>
      <c r="Z23">
        <v>-5.6175960052599194</v>
      </c>
      <c r="AA23">
        <v>1.528499034459271</v>
      </c>
      <c r="AB23">
        <v>2.3762884306651686E-4</v>
      </c>
      <c r="AC23">
        <v>-3.2656609202617091</v>
      </c>
      <c r="AD23">
        <v>1.2360188623259982</v>
      </c>
      <c r="AE23">
        <v>8.2398550333964461E-3</v>
      </c>
      <c r="AF23">
        <v>8.8832569255216214</v>
      </c>
      <c r="AG23">
        <v>1.9060273495627935</v>
      </c>
      <c r="AH23">
        <v>3.1526814660761447E-6</v>
      </c>
      <c r="AI23" t="b">
        <f t="shared" si="10"/>
        <v>0</v>
      </c>
      <c r="AJ23" t="b">
        <f t="shared" si="11"/>
        <v>1</v>
      </c>
      <c r="AK23" t="b">
        <f t="shared" si="12"/>
        <v>0</v>
      </c>
      <c r="AL23" t="b">
        <f t="shared" si="13"/>
        <v>0</v>
      </c>
      <c r="AM23" t="b">
        <f t="shared" si="14"/>
        <v>1</v>
      </c>
      <c r="AN23" t="b">
        <f t="shared" si="15"/>
        <v>0</v>
      </c>
      <c r="AO23" t="b">
        <f t="shared" si="16"/>
        <v>1</v>
      </c>
      <c r="AP23" t="b">
        <f t="shared" si="17"/>
        <v>0</v>
      </c>
      <c r="AQ23" t="b">
        <f t="shared" si="18"/>
        <v>0</v>
      </c>
    </row>
    <row r="24" spans="1:43" x14ac:dyDescent="0.25">
      <c r="A24" t="str">
        <f>INDEX('Country and Variable Crosswalk'!B:B, MATCH('Urban Science Issues 2015'!B24, 'Country and Variable Crosswalk'!A:A, 0))</f>
        <v>HKG</v>
      </c>
      <c r="B24" s="1">
        <v>344</v>
      </c>
      <c r="C24" t="s">
        <v>138</v>
      </c>
      <c r="D24" t="str">
        <f>INDEX('Country and Variable Crosswalk'!P:P, MATCH('Urban Science Issues 2015'!C24, 'Country and Variable Crosswalk'!O:O, 0))</f>
        <v>Air Pollution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v>0</v>
      </c>
      <c r="P24">
        <v>0</v>
      </c>
      <c r="R24">
        <v>0</v>
      </c>
      <c r="T24">
        <v>17.83215490317632</v>
      </c>
      <c r="U24">
        <v>0.64850927502216549</v>
      </c>
      <c r="V24">
        <v>22.341509081936518</v>
      </c>
      <c r="W24">
        <v>0.63674053545406128</v>
      </c>
      <c r="X24">
        <v>59.826336014887161</v>
      </c>
      <c r="Y24">
        <v>0.9402988174563075</v>
      </c>
      <c r="Z24">
        <v>0</v>
      </c>
      <c r="AC24">
        <v>0</v>
      </c>
      <c r="AF24">
        <v>0</v>
      </c>
      <c r="AI24" t="str">
        <f t="shared" si="10"/>
        <v>N/A</v>
      </c>
      <c r="AJ24" t="str">
        <f t="shared" si="11"/>
        <v>N/A</v>
      </c>
      <c r="AK24" t="str">
        <f t="shared" si="12"/>
        <v>N/A</v>
      </c>
      <c r="AL24" t="str">
        <f t="shared" si="13"/>
        <v>N/A</v>
      </c>
      <c r="AM24" t="str">
        <f t="shared" si="14"/>
        <v>N/A</v>
      </c>
      <c r="AN24" t="str">
        <f t="shared" si="15"/>
        <v>N/A</v>
      </c>
      <c r="AO24" t="str">
        <f t="shared" si="16"/>
        <v>N/A</v>
      </c>
      <c r="AP24" t="str">
        <f t="shared" si="17"/>
        <v>N/A</v>
      </c>
      <c r="AQ24" t="str">
        <f t="shared" si="18"/>
        <v>N/A</v>
      </c>
    </row>
    <row r="25" spans="1:43" x14ac:dyDescent="0.25">
      <c r="A25" t="str">
        <f>INDEX('Country and Variable Crosswalk'!B:B, MATCH('Urban Science Issues 2015'!B25, 'Country and Variable Crosswalk'!A:A, 0))</f>
        <v>HUN</v>
      </c>
      <c r="B25" s="1">
        <v>348</v>
      </c>
      <c r="C25" t="s">
        <v>138</v>
      </c>
      <c r="D25" t="str">
        <f>INDEX('Country and Variable Crosswalk'!P:P, MATCH('Urban Science Issues 2015'!C25, 'Country and Variable Crosswalk'!O:O, 0))</f>
        <v>Air Pollution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1</v>
      </c>
      <c r="K25">
        <f t="shared" si="7"/>
        <v>1</v>
      </c>
      <c r="L25">
        <f t="shared" si="8"/>
        <v>0</v>
      </c>
      <c r="M25">
        <f t="shared" si="9"/>
        <v>0</v>
      </c>
      <c r="N25">
        <v>22.429576122704329</v>
      </c>
      <c r="O25">
        <v>1.2039618879923206</v>
      </c>
      <c r="P25">
        <v>19.435454275234871</v>
      </c>
      <c r="Q25">
        <v>1.1184518593689416</v>
      </c>
      <c r="R25">
        <v>58.134969602060814</v>
      </c>
      <c r="S25">
        <v>1.4724584225271167</v>
      </c>
      <c r="T25">
        <v>18.34979185569555</v>
      </c>
      <c r="U25">
        <v>0.9546479105315635</v>
      </c>
      <c r="V25">
        <v>18.92567903157515</v>
      </c>
      <c r="W25">
        <v>0.90916546899484552</v>
      </c>
      <c r="X25">
        <v>62.724529112729307</v>
      </c>
      <c r="Y25">
        <v>1.2044310693541558</v>
      </c>
      <c r="Z25">
        <v>-4.0797842670087796</v>
      </c>
      <c r="AA25">
        <v>1.5983725550860226</v>
      </c>
      <c r="AB25">
        <v>1.0696475786227235E-2</v>
      </c>
      <c r="AC25">
        <v>-0.50977524365972116</v>
      </c>
      <c r="AD25">
        <v>1.5213296297335002</v>
      </c>
      <c r="AE25">
        <v>0.73756071746575347</v>
      </c>
      <c r="AF25">
        <v>4.5895595106684937</v>
      </c>
      <c r="AG25">
        <v>1.9208554067488721</v>
      </c>
      <c r="AH25">
        <v>1.6879084155927593E-2</v>
      </c>
      <c r="AI25" t="b">
        <f t="shared" si="10"/>
        <v>0</v>
      </c>
      <c r="AJ25" t="b">
        <f t="shared" si="11"/>
        <v>1</v>
      </c>
      <c r="AK25" t="b">
        <f t="shared" si="12"/>
        <v>0</v>
      </c>
      <c r="AL25" t="b">
        <f t="shared" si="13"/>
        <v>0</v>
      </c>
      <c r="AM25" t="b">
        <f t="shared" si="14"/>
        <v>0</v>
      </c>
      <c r="AN25" t="b">
        <f t="shared" si="15"/>
        <v>1</v>
      </c>
      <c r="AO25" t="b">
        <f t="shared" si="16"/>
        <v>1</v>
      </c>
      <c r="AP25" t="b">
        <f t="shared" si="17"/>
        <v>0</v>
      </c>
      <c r="AQ25" t="b">
        <f t="shared" si="18"/>
        <v>0</v>
      </c>
    </row>
    <row r="26" spans="1:43" x14ac:dyDescent="0.25">
      <c r="A26" t="str">
        <f>INDEX('Country and Variable Crosswalk'!B:B, MATCH('Urban Science Issues 2015'!B26, 'Country and Variable Crosswalk'!A:A, 0))</f>
        <v>ISL</v>
      </c>
      <c r="B26" s="1">
        <v>352</v>
      </c>
      <c r="C26" t="s">
        <v>138</v>
      </c>
      <c r="D26" t="str">
        <f>INDEX('Country and Variable Crosswalk'!P:P, MATCH('Urban Science Issues 2015'!C26, 'Country and Variable Crosswalk'!O:O, 0))</f>
        <v>Air Pollution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1</v>
      </c>
      <c r="K26">
        <f t="shared" si="7"/>
        <v>0</v>
      </c>
      <c r="L26">
        <f t="shared" si="8"/>
        <v>0</v>
      </c>
      <c r="M26">
        <f t="shared" si="9"/>
        <v>1</v>
      </c>
      <c r="N26">
        <v>13.648898830120929</v>
      </c>
      <c r="O26">
        <v>0.69886475233964362</v>
      </c>
      <c r="P26">
        <v>22.66963445458865</v>
      </c>
      <c r="Q26">
        <v>0.86995719451000575</v>
      </c>
      <c r="R26">
        <v>63.681466715290412</v>
      </c>
      <c r="S26">
        <v>1.0917673436540347</v>
      </c>
      <c r="T26">
        <v>10.607917645056579</v>
      </c>
      <c r="U26">
        <v>1.0029436193456016</v>
      </c>
      <c r="V26">
        <v>22.001144501878262</v>
      </c>
      <c r="W26">
        <v>1.3809552362595983</v>
      </c>
      <c r="X26">
        <v>67.390937853065154</v>
      </c>
      <c r="Y26">
        <v>1.4744130123085493</v>
      </c>
      <c r="Z26">
        <v>-3.04098118506435</v>
      </c>
      <c r="AA26">
        <v>1.1866590585265582</v>
      </c>
      <c r="AB26">
        <v>1.0387939098007918E-2</v>
      </c>
      <c r="AC26">
        <v>-0.66848995271038802</v>
      </c>
      <c r="AD26">
        <v>1.7220919004558355</v>
      </c>
      <c r="AE26">
        <v>0.69787925813190776</v>
      </c>
      <c r="AF26">
        <v>3.7094711377747416</v>
      </c>
      <c r="AG26">
        <v>2.0429589111066284</v>
      </c>
      <c r="AH26">
        <v>6.9411097042681696E-2</v>
      </c>
      <c r="AI26" t="b">
        <f t="shared" si="10"/>
        <v>0</v>
      </c>
      <c r="AJ26" t="b">
        <f t="shared" si="11"/>
        <v>1</v>
      </c>
      <c r="AK26" t="b">
        <f t="shared" si="12"/>
        <v>0</v>
      </c>
      <c r="AL26" t="b">
        <f t="shared" si="13"/>
        <v>0</v>
      </c>
      <c r="AM26" t="b">
        <f t="shared" si="14"/>
        <v>0</v>
      </c>
      <c r="AN26" t="b">
        <f t="shared" si="15"/>
        <v>1</v>
      </c>
      <c r="AO26" t="b">
        <f t="shared" si="16"/>
        <v>0</v>
      </c>
      <c r="AP26" t="b">
        <f t="shared" si="17"/>
        <v>0</v>
      </c>
      <c r="AQ26" t="b">
        <f t="shared" si="18"/>
        <v>1</v>
      </c>
    </row>
    <row r="27" spans="1:43" x14ac:dyDescent="0.25">
      <c r="A27" t="str">
        <f>INDEX('Country and Variable Crosswalk'!B:B, MATCH('Urban Science Issues 2015'!B27, 'Country and Variable Crosswalk'!A:A, 0))</f>
        <v>IDN</v>
      </c>
      <c r="B27" s="1">
        <v>360</v>
      </c>
      <c r="C27" t="s">
        <v>138</v>
      </c>
      <c r="D27" t="str">
        <f>INDEX('Country and Variable Crosswalk'!P:P, MATCH('Urban Science Issues 2015'!C27, 'Country and Variable Crosswalk'!O:O, 0))</f>
        <v>Air Pollution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v>0</v>
      </c>
      <c r="P27">
        <v>0</v>
      </c>
      <c r="R27">
        <v>0</v>
      </c>
      <c r="T27">
        <v>0</v>
      </c>
      <c r="V27">
        <v>0</v>
      </c>
      <c r="X27">
        <v>0</v>
      </c>
      <c r="Z27">
        <v>0</v>
      </c>
      <c r="AC27">
        <v>0</v>
      </c>
      <c r="AF27">
        <v>0</v>
      </c>
      <c r="AI27" t="str">
        <f t="shared" si="10"/>
        <v>N/A</v>
      </c>
      <c r="AJ27" t="str">
        <f t="shared" si="11"/>
        <v>N/A</v>
      </c>
      <c r="AK27" t="str">
        <f t="shared" si="12"/>
        <v>N/A</v>
      </c>
      <c r="AL27" t="str">
        <f t="shared" si="13"/>
        <v>N/A</v>
      </c>
      <c r="AM27" t="str">
        <f t="shared" si="14"/>
        <v>N/A</v>
      </c>
      <c r="AN27" t="str">
        <f t="shared" si="15"/>
        <v>N/A</v>
      </c>
      <c r="AO27" t="str">
        <f t="shared" si="16"/>
        <v>N/A</v>
      </c>
      <c r="AP27" t="str">
        <f t="shared" si="17"/>
        <v>N/A</v>
      </c>
      <c r="AQ27" t="str">
        <f t="shared" si="18"/>
        <v>N/A</v>
      </c>
    </row>
    <row r="28" spans="1:43" x14ac:dyDescent="0.25">
      <c r="A28" t="str">
        <f>INDEX('Country and Variable Crosswalk'!B:B, MATCH('Urban Science Issues 2015'!B28, 'Country and Variable Crosswalk'!A:A, 0))</f>
        <v>IRL</v>
      </c>
      <c r="B28" s="1">
        <v>372</v>
      </c>
      <c r="C28" t="s">
        <v>138</v>
      </c>
      <c r="D28" t="str">
        <f>INDEX('Country and Variable Crosswalk'!P:P, MATCH('Urban Science Issues 2015'!C28, 'Country and Variable Crosswalk'!O:O, 0))</f>
        <v>Air Pollution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0</v>
      </c>
      <c r="L28">
        <f t="shared" si="8"/>
        <v>0</v>
      </c>
      <c r="M28">
        <f t="shared" si="9"/>
        <v>1</v>
      </c>
      <c r="N28">
        <v>18.93784296443074</v>
      </c>
      <c r="O28">
        <v>0.61163492556367849</v>
      </c>
      <c r="P28">
        <v>18.12420348321837</v>
      </c>
      <c r="Q28">
        <v>0.74758810956252575</v>
      </c>
      <c r="R28">
        <v>62.937953552350891</v>
      </c>
      <c r="S28">
        <v>0.8124112930413997</v>
      </c>
      <c r="T28">
        <v>18.845276779681299</v>
      </c>
      <c r="U28">
        <v>0.96872164117742432</v>
      </c>
      <c r="V28">
        <v>17.335094801783018</v>
      </c>
      <c r="W28">
        <v>0.92192357137180148</v>
      </c>
      <c r="X28">
        <v>63.8196284185357</v>
      </c>
      <c r="Y28">
        <v>1.2577421198392824</v>
      </c>
      <c r="Z28">
        <v>-9.2566184749440339E-2</v>
      </c>
      <c r="AA28">
        <v>1.179197025044431</v>
      </c>
      <c r="AB28">
        <v>0.93743085753283439</v>
      </c>
      <c r="AC28">
        <v>-0.7891086814353514</v>
      </c>
      <c r="AD28">
        <v>1.1559646142286295</v>
      </c>
      <c r="AE28">
        <v>0.49483380660569437</v>
      </c>
      <c r="AF28">
        <v>0.8816748661848095</v>
      </c>
      <c r="AG28">
        <v>1.5384345675964424</v>
      </c>
      <c r="AH28">
        <v>0.56657786060033488</v>
      </c>
      <c r="AI28" t="b">
        <f t="shared" si="10"/>
        <v>0</v>
      </c>
      <c r="AJ28" t="b">
        <f t="shared" si="11"/>
        <v>0</v>
      </c>
      <c r="AK28" t="b">
        <f t="shared" si="12"/>
        <v>1</v>
      </c>
      <c r="AL28" t="b">
        <f t="shared" si="13"/>
        <v>0</v>
      </c>
      <c r="AM28" t="b">
        <f t="shared" si="14"/>
        <v>0</v>
      </c>
      <c r="AN28" t="b">
        <f t="shared" si="15"/>
        <v>1</v>
      </c>
      <c r="AO28" t="b">
        <f t="shared" si="16"/>
        <v>0</v>
      </c>
      <c r="AP28" t="b">
        <f t="shared" si="17"/>
        <v>0</v>
      </c>
      <c r="AQ28" t="b">
        <f t="shared" si="18"/>
        <v>1</v>
      </c>
    </row>
    <row r="29" spans="1:43" x14ac:dyDescent="0.25">
      <c r="A29" t="str">
        <f>INDEX('Country and Variable Crosswalk'!B:B, MATCH('Urban Science Issues 2015'!B29, 'Country and Variable Crosswalk'!A:A, 0))</f>
        <v>ISR</v>
      </c>
      <c r="B29" s="1">
        <v>376</v>
      </c>
      <c r="C29" t="s">
        <v>138</v>
      </c>
      <c r="D29" t="str">
        <f>INDEX('Country and Variable Crosswalk'!P:P, MATCH('Urban Science Issues 2015'!C29, 'Country and Variable Crosswalk'!O:O, 0))</f>
        <v>Air Pollution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1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1</v>
      </c>
      <c r="N29">
        <v>26.63380565040838</v>
      </c>
      <c r="O29">
        <v>1.011198185227995</v>
      </c>
      <c r="P29">
        <v>21.1816442213049</v>
      </c>
      <c r="Q29">
        <v>0.80570293435777218</v>
      </c>
      <c r="R29">
        <v>52.184550128286709</v>
      </c>
      <c r="S29">
        <v>1.3328338721600839</v>
      </c>
      <c r="T29">
        <v>26.36519294835383</v>
      </c>
      <c r="U29">
        <v>1.444792043616</v>
      </c>
      <c r="V29">
        <v>17.879345590909729</v>
      </c>
      <c r="W29">
        <v>0.8886603627249644</v>
      </c>
      <c r="X29">
        <v>55.75546146073642</v>
      </c>
      <c r="Y29">
        <v>1.7589159098779785</v>
      </c>
      <c r="Z29">
        <v>-0.26861270205455057</v>
      </c>
      <c r="AA29">
        <v>1.8520429619634233</v>
      </c>
      <c r="AB29">
        <v>0.88468253407550168</v>
      </c>
      <c r="AC29">
        <v>-3.3022986303951711</v>
      </c>
      <c r="AD29">
        <v>1.2459590012080486</v>
      </c>
      <c r="AE29">
        <v>8.0394824636737042E-3</v>
      </c>
      <c r="AF29">
        <v>3.570911332449711</v>
      </c>
      <c r="AG29">
        <v>2.3525051753859025</v>
      </c>
      <c r="AH29">
        <v>0.12903492358289936</v>
      </c>
      <c r="AI29" t="b">
        <f t="shared" si="10"/>
        <v>0</v>
      </c>
      <c r="AJ29" t="b">
        <f t="shared" si="11"/>
        <v>0</v>
      </c>
      <c r="AK29" t="b">
        <f t="shared" si="12"/>
        <v>1</v>
      </c>
      <c r="AL29" t="b">
        <f t="shared" si="13"/>
        <v>0</v>
      </c>
      <c r="AM29" t="b">
        <f t="shared" si="14"/>
        <v>1</v>
      </c>
      <c r="AN29" t="b">
        <f t="shared" si="15"/>
        <v>0</v>
      </c>
      <c r="AO29" t="b">
        <f t="shared" si="16"/>
        <v>0</v>
      </c>
      <c r="AP29" t="b">
        <f t="shared" si="17"/>
        <v>0</v>
      </c>
      <c r="AQ29" t="b">
        <f t="shared" si="18"/>
        <v>1</v>
      </c>
    </row>
    <row r="30" spans="1:43" x14ac:dyDescent="0.25">
      <c r="A30" t="str">
        <f>INDEX('Country and Variable Crosswalk'!B:B, MATCH('Urban Science Issues 2015'!B30, 'Country and Variable Crosswalk'!A:A, 0))</f>
        <v>ITA</v>
      </c>
      <c r="B30" s="1">
        <v>380</v>
      </c>
      <c r="C30" t="s">
        <v>138</v>
      </c>
      <c r="D30" t="str">
        <f>INDEX('Country and Variable Crosswalk'!P:P, MATCH('Urban Science Issues 2015'!C30, 'Country and Variable Crosswalk'!O:O, 0))</f>
        <v>Air Pollution</v>
      </c>
      <c r="E30">
        <f t="shared" si="1"/>
        <v>0</v>
      </c>
      <c r="F30">
        <f t="shared" si="2"/>
        <v>0</v>
      </c>
      <c r="G30">
        <f t="shared" si="3"/>
        <v>1</v>
      </c>
      <c r="H30">
        <f t="shared" si="4"/>
        <v>0</v>
      </c>
      <c r="I30">
        <f t="shared" si="5"/>
        <v>1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1</v>
      </c>
      <c r="N30">
        <v>18.96254262450136</v>
      </c>
      <c r="O30">
        <v>0.89876104401623602</v>
      </c>
      <c r="P30">
        <v>17.00080643598583</v>
      </c>
      <c r="Q30">
        <v>0.85477290010802143</v>
      </c>
      <c r="R30">
        <v>64.036650939512825</v>
      </c>
      <c r="S30">
        <v>1.2087652791672538</v>
      </c>
      <c r="T30">
        <v>19.77308975667135</v>
      </c>
      <c r="U30">
        <v>1.089959838783054</v>
      </c>
      <c r="V30">
        <v>14.08798748780711</v>
      </c>
      <c r="W30">
        <v>1.0408115636461952</v>
      </c>
      <c r="X30">
        <v>66.138922755521548</v>
      </c>
      <c r="Y30">
        <v>1.4593102938151041</v>
      </c>
      <c r="Z30">
        <v>0.81054713216999019</v>
      </c>
      <c r="AA30">
        <v>1.4506441644924044</v>
      </c>
      <c r="AB30">
        <v>0.57633248911567814</v>
      </c>
      <c r="AC30">
        <v>-2.9128189481787192</v>
      </c>
      <c r="AD30">
        <v>1.2802405080191934</v>
      </c>
      <c r="AE30">
        <v>2.2893197490211015E-2</v>
      </c>
      <c r="AF30">
        <v>2.1022718160087237</v>
      </c>
      <c r="AG30">
        <v>1.9952088650409652</v>
      </c>
      <c r="AH30">
        <v>0.29203859853722736</v>
      </c>
      <c r="AI30" t="b">
        <f t="shared" si="10"/>
        <v>0</v>
      </c>
      <c r="AJ30" t="b">
        <f t="shared" si="11"/>
        <v>0</v>
      </c>
      <c r="AK30" t="b">
        <f t="shared" si="12"/>
        <v>1</v>
      </c>
      <c r="AL30" t="b">
        <f t="shared" si="13"/>
        <v>0</v>
      </c>
      <c r="AM30" t="b">
        <f t="shared" si="14"/>
        <v>1</v>
      </c>
      <c r="AN30" t="b">
        <f t="shared" si="15"/>
        <v>0</v>
      </c>
      <c r="AO30" t="b">
        <f t="shared" si="16"/>
        <v>0</v>
      </c>
      <c r="AP30" t="b">
        <f t="shared" si="17"/>
        <v>0</v>
      </c>
      <c r="AQ30" t="b">
        <f t="shared" si="18"/>
        <v>1</v>
      </c>
    </row>
    <row r="31" spans="1:43" x14ac:dyDescent="0.25">
      <c r="A31" t="str">
        <f>INDEX('Country and Variable Crosswalk'!B:B, MATCH('Urban Science Issues 2015'!B31, 'Country and Variable Crosswalk'!A:A, 0))</f>
        <v>JPN</v>
      </c>
      <c r="B31" s="1">
        <v>392</v>
      </c>
      <c r="C31" t="s">
        <v>138</v>
      </c>
      <c r="D31" t="str">
        <f>INDEX('Country and Variable Crosswalk'!P:P, MATCH('Urban Science Issues 2015'!C31, 'Country and Variable Crosswalk'!O:O, 0))</f>
        <v>Air Pollution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1</v>
      </c>
      <c r="K31">
        <f t="shared" si="7"/>
        <v>0</v>
      </c>
      <c r="L31">
        <f t="shared" si="8"/>
        <v>0</v>
      </c>
      <c r="M31">
        <f t="shared" si="9"/>
        <v>1</v>
      </c>
      <c r="N31">
        <v>23.940802561608759</v>
      </c>
      <c r="O31">
        <v>1.1590658952805788</v>
      </c>
      <c r="P31">
        <v>26.32643847746974</v>
      </c>
      <c r="Q31">
        <v>0.96557995502085436</v>
      </c>
      <c r="R31">
        <v>49.732758960921487</v>
      </c>
      <c r="S31">
        <v>1.1381386167397176</v>
      </c>
      <c r="T31">
        <v>24.91134966635439</v>
      </c>
      <c r="U31">
        <v>0.83289073607650177</v>
      </c>
      <c r="V31">
        <v>26.629710578694048</v>
      </c>
      <c r="W31">
        <v>0.60061268786336519</v>
      </c>
      <c r="X31">
        <v>48.458939754951579</v>
      </c>
      <c r="Y31">
        <v>0.71864903321706886</v>
      </c>
      <c r="Z31">
        <v>0.97054710474563066</v>
      </c>
      <c r="AA31">
        <v>1.4768219399322038</v>
      </c>
      <c r="AB31">
        <v>0.5110611516900434</v>
      </c>
      <c r="AC31">
        <v>0.3032721012243087</v>
      </c>
      <c r="AD31">
        <v>1.182185628536877</v>
      </c>
      <c r="AE31">
        <v>0.79753768581457296</v>
      </c>
      <c r="AF31">
        <v>-1.2738192059699074</v>
      </c>
      <c r="AG31">
        <v>1.4311684984171704</v>
      </c>
      <c r="AH31">
        <v>0.37343615615260228</v>
      </c>
      <c r="AI31" t="b">
        <f t="shared" si="10"/>
        <v>0</v>
      </c>
      <c r="AJ31" t="b">
        <f t="shared" si="11"/>
        <v>0</v>
      </c>
      <c r="AK31" t="b">
        <f t="shared" si="12"/>
        <v>1</v>
      </c>
      <c r="AL31" t="b">
        <f t="shared" si="13"/>
        <v>0</v>
      </c>
      <c r="AM31" t="b">
        <f t="shared" si="14"/>
        <v>0</v>
      </c>
      <c r="AN31" t="b">
        <f t="shared" si="15"/>
        <v>1</v>
      </c>
      <c r="AO31" t="b">
        <f t="shared" si="16"/>
        <v>0</v>
      </c>
      <c r="AP31" t="b">
        <f t="shared" si="17"/>
        <v>0</v>
      </c>
      <c r="AQ31" t="b">
        <f t="shared" si="18"/>
        <v>1</v>
      </c>
    </row>
    <row r="32" spans="1:43" x14ac:dyDescent="0.25">
      <c r="A32" t="str">
        <f>INDEX('Country and Variable Crosswalk'!B:B, MATCH('Urban Science Issues 2015'!B32, 'Country and Variable Crosswalk'!A:A, 0))</f>
        <v>JOR</v>
      </c>
      <c r="B32" s="1">
        <v>400</v>
      </c>
      <c r="C32" t="s">
        <v>138</v>
      </c>
      <c r="D32" t="str">
        <f>INDEX('Country and Variable Crosswalk'!P:P, MATCH('Urban Science Issues 2015'!C32, 'Country and Variable Crosswalk'!O:O, 0))</f>
        <v>Air Pollution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v>0</v>
      </c>
      <c r="P32">
        <v>0</v>
      </c>
      <c r="R32">
        <v>0</v>
      </c>
      <c r="T32">
        <v>0</v>
      </c>
      <c r="V32">
        <v>0</v>
      </c>
      <c r="X32">
        <v>0</v>
      </c>
      <c r="Z32">
        <v>0</v>
      </c>
      <c r="AC32">
        <v>0</v>
      </c>
      <c r="AF32">
        <v>0</v>
      </c>
      <c r="AI32" t="str">
        <f t="shared" si="10"/>
        <v>N/A</v>
      </c>
      <c r="AJ32" t="str">
        <f t="shared" si="11"/>
        <v>N/A</v>
      </c>
      <c r="AK32" t="str">
        <f t="shared" si="12"/>
        <v>N/A</v>
      </c>
      <c r="AL32" t="str">
        <f t="shared" si="13"/>
        <v>N/A</v>
      </c>
      <c r="AM32" t="str">
        <f t="shared" si="14"/>
        <v>N/A</v>
      </c>
      <c r="AN32" t="str">
        <f t="shared" si="15"/>
        <v>N/A</v>
      </c>
      <c r="AO32" t="str">
        <f t="shared" si="16"/>
        <v>N/A</v>
      </c>
      <c r="AP32" t="str">
        <f t="shared" si="17"/>
        <v>N/A</v>
      </c>
      <c r="AQ32" t="str">
        <f t="shared" si="18"/>
        <v>N/A</v>
      </c>
    </row>
    <row r="33" spans="1:43" x14ac:dyDescent="0.25">
      <c r="A33" t="str">
        <f>INDEX('Country and Variable Crosswalk'!B:B, MATCH('Urban Science Issues 2015'!B33, 'Country and Variable Crosswalk'!A:A, 0))</f>
        <v>KOR</v>
      </c>
      <c r="B33" s="1">
        <v>410</v>
      </c>
      <c r="C33" t="s">
        <v>138</v>
      </c>
      <c r="D33" t="str">
        <f>INDEX('Country and Variable Crosswalk'!P:P, MATCH('Urban Science Issues 2015'!C33, 'Country and Variable Crosswalk'!O:O, 0))</f>
        <v>Air Pollution</v>
      </c>
      <c r="E33">
        <f t="shared" si="1"/>
        <v>0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  <c r="M33">
        <f t="shared" si="9"/>
        <v>1</v>
      </c>
      <c r="N33">
        <v>21.17767573370217</v>
      </c>
      <c r="O33">
        <v>1.7297036550625846</v>
      </c>
      <c r="P33">
        <v>15.914595163089</v>
      </c>
      <c r="Q33">
        <v>1.393847516215345</v>
      </c>
      <c r="R33">
        <v>62.907729103208823</v>
      </c>
      <c r="S33">
        <v>2.3129658034548286</v>
      </c>
      <c r="T33">
        <v>23.607973234426101</v>
      </c>
      <c r="U33">
        <v>0.71546517782877972</v>
      </c>
      <c r="V33">
        <v>15.783976502759399</v>
      </c>
      <c r="W33">
        <v>0.54929771940078032</v>
      </c>
      <c r="X33">
        <v>60.608050262814487</v>
      </c>
      <c r="Y33">
        <v>0.96613504225274205</v>
      </c>
      <c r="Z33">
        <v>2.4302975007239311</v>
      </c>
      <c r="AA33">
        <v>1.910807935996552</v>
      </c>
      <c r="AB33">
        <v>0.20341964520147005</v>
      </c>
      <c r="AC33">
        <v>-0.1306186603296009</v>
      </c>
      <c r="AD33">
        <v>1.5165347916275922</v>
      </c>
      <c r="AE33">
        <v>0.93136332795072019</v>
      </c>
      <c r="AF33">
        <v>-2.2996788403943356</v>
      </c>
      <c r="AG33">
        <v>2.6376788869134633</v>
      </c>
      <c r="AH33">
        <v>0.38328638622175204</v>
      </c>
      <c r="AI33" t="b">
        <f t="shared" si="10"/>
        <v>0</v>
      </c>
      <c r="AJ33" t="b">
        <f t="shared" si="11"/>
        <v>0</v>
      </c>
      <c r="AK33" t="b">
        <f t="shared" si="12"/>
        <v>1</v>
      </c>
      <c r="AL33" t="b">
        <f t="shared" si="13"/>
        <v>0</v>
      </c>
      <c r="AM33" t="b">
        <f t="shared" si="14"/>
        <v>0</v>
      </c>
      <c r="AN33" t="b">
        <f t="shared" si="15"/>
        <v>1</v>
      </c>
      <c r="AO33" t="b">
        <f t="shared" si="16"/>
        <v>0</v>
      </c>
      <c r="AP33" t="b">
        <f t="shared" si="17"/>
        <v>0</v>
      </c>
      <c r="AQ33" t="b">
        <f t="shared" si="18"/>
        <v>1</v>
      </c>
    </row>
    <row r="34" spans="1:43" x14ac:dyDescent="0.25">
      <c r="A34" t="str">
        <f>INDEX('Country and Variable Crosswalk'!B:B, MATCH('Urban Science Issues 2015'!B34, 'Country and Variable Crosswalk'!A:A, 0))</f>
        <v>KSV</v>
      </c>
      <c r="B34" s="1">
        <v>411</v>
      </c>
      <c r="C34" t="s">
        <v>138</v>
      </c>
      <c r="D34" t="str">
        <f>INDEX('Country and Variable Crosswalk'!P:P, MATCH('Urban Science Issues 2015'!C34, 'Country and Variable Crosswalk'!O:O, 0))</f>
        <v>Air Pollution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v>0</v>
      </c>
      <c r="P34">
        <v>0</v>
      </c>
      <c r="R34">
        <v>0</v>
      </c>
      <c r="T34">
        <v>0</v>
      </c>
      <c r="V34">
        <v>0</v>
      </c>
      <c r="X34">
        <v>0</v>
      </c>
      <c r="Z34">
        <v>0</v>
      </c>
      <c r="AC34">
        <v>0</v>
      </c>
      <c r="AF34">
        <v>0</v>
      </c>
      <c r="AI34" t="str">
        <f t="shared" si="10"/>
        <v>N/A</v>
      </c>
      <c r="AJ34" t="str">
        <f t="shared" si="11"/>
        <v>N/A</v>
      </c>
      <c r="AK34" t="str">
        <f t="shared" si="12"/>
        <v>N/A</v>
      </c>
      <c r="AL34" t="str">
        <f t="shared" si="13"/>
        <v>N/A</v>
      </c>
      <c r="AM34" t="str">
        <f t="shared" si="14"/>
        <v>N/A</v>
      </c>
      <c r="AN34" t="str">
        <f t="shared" si="15"/>
        <v>N/A</v>
      </c>
      <c r="AO34" t="str">
        <f t="shared" si="16"/>
        <v>N/A</v>
      </c>
      <c r="AP34" t="str">
        <f t="shared" si="17"/>
        <v>N/A</v>
      </c>
      <c r="AQ34" t="str">
        <f t="shared" si="18"/>
        <v>N/A</v>
      </c>
    </row>
    <row r="35" spans="1:43" x14ac:dyDescent="0.25">
      <c r="A35" t="str">
        <f>INDEX('Country and Variable Crosswalk'!B:B, MATCH('Urban Science Issues 2015'!B35, 'Country and Variable Crosswalk'!A:A, 0))</f>
        <v>LBN</v>
      </c>
      <c r="B35" s="1">
        <v>422</v>
      </c>
      <c r="C35" t="s">
        <v>138</v>
      </c>
      <c r="D35" t="str">
        <f>INDEX('Country and Variable Crosswalk'!P:P, MATCH('Urban Science Issues 2015'!C35, 'Country and Variable Crosswalk'!O:O, 0))</f>
        <v>Air Pollution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v>0</v>
      </c>
      <c r="P35">
        <v>0</v>
      </c>
      <c r="R35">
        <v>0</v>
      </c>
      <c r="T35">
        <v>0</v>
      </c>
      <c r="V35">
        <v>0</v>
      </c>
      <c r="X35">
        <v>0</v>
      </c>
      <c r="Z35">
        <v>0</v>
      </c>
      <c r="AC35">
        <v>0</v>
      </c>
      <c r="AF35">
        <v>0</v>
      </c>
      <c r="AI35" t="str">
        <f t="shared" si="10"/>
        <v>N/A</v>
      </c>
      <c r="AJ35" t="str">
        <f t="shared" si="11"/>
        <v>N/A</v>
      </c>
      <c r="AK35" t="str">
        <f t="shared" si="12"/>
        <v>N/A</v>
      </c>
      <c r="AL35" t="str">
        <f t="shared" si="13"/>
        <v>N/A</v>
      </c>
      <c r="AM35" t="str">
        <f t="shared" si="14"/>
        <v>N/A</v>
      </c>
      <c r="AN35" t="str">
        <f t="shared" si="15"/>
        <v>N/A</v>
      </c>
      <c r="AO35" t="str">
        <f t="shared" si="16"/>
        <v>N/A</v>
      </c>
      <c r="AP35" t="str">
        <f t="shared" si="17"/>
        <v>N/A</v>
      </c>
      <c r="AQ35" t="str">
        <f t="shared" si="18"/>
        <v>N/A</v>
      </c>
    </row>
    <row r="36" spans="1:43" x14ac:dyDescent="0.25">
      <c r="A36" t="str">
        <f>INDEX('Country and Variable Crosswalk'!B:B, MATCH('Urban Science Issues 2015'!B36, 'Country and Variable Crosswalk'!A:A, 0))</f>
        <v>LVA</v>
      </c>
      <c r="B36" s="1">
        <v>428</v>
      </c>
      <c r="C36" t="s">
        <v>138</v>
      </c>
      <c r="D36" t="str">
        <f>INDEX('Country and Variable Crosswalk'!P:P, MATCH('Urban Science Issues 2015'!C36, 'Country and Variable Crosswalk'!O:O, 0))</f>
        <v>Air Pollution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1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1</v>
      </c>
      <c r="M36">
        <f t="shared" si="9"/>
        <v>0</v>
      </c>
      <c r="N36">
        <v>15.923120642692909</v>
      </c>
      <c r="O36">
        <v>0.7885576774642773</v>
      </c>
      <c r="P36">
        <v>16.569972690508251</v>
      </c>
      <c r="Q36">
        <v>0.6868085144772027</v>
      </c>
      <c r="R36">
        <v>67.506906666798855</v>
      </c>
      <c r="S36">
        <v>1.0210133095074512</v>
      </c>
      <c r="T36">
        <v>18.14049378703557</v>
      </c>
      <c r="U36">
        <v>1.2530875983687668</v>
      </c>
      <c r="V36">
        <v>19.503121576167711</v>
      </c>
      <c r="W36">
        <v>1.2497560012988118</v>
      </c>
      <c r="X36">
        <v>62.356384636796712</v>
      </c>
      <c r="Y36">
        <v>1.898024805928848</v>
      </c>
      <c r="Z36">
        <v>2.2173731443426608</v>
      </c>
      <c r="AA36">
        <v>1.4714090046016108</v>
      </c>
      <c r="AB36">
        <v>0.13181766474947015</v>
      </c>
      <c r="AC36">
        <v>2.9331488856594596</v>
      </c>
      <c r="AD36">
        <v>1.4660148026637843</v>
      </c>
      <c r="AE36">
        <v>4.5417884228382992E-2</v>
      </c>
      <c r="AF36">
        <v>-5.1505220300021435</v>
      </c>
      <c r="AG36">
        <v>2.1425136894529064</v>
      </c>
      <c r="AH36">
        <v>1.6218447972306826E-2</v>
      </c>
      <c r="AI36" t="b">
        <f t="shared" si="10"/>
        <v>0</v>
      </c>
      <c r="AJ36" t="b">
        <f t="shared" si="11"/>
        <v>0</v>
      </c>
      <c r="AK36" t="b">
        <f t="shared" si="12"/>
        <v>1</v>
      </c>
      <c r="AL36" t="b">
        <f t="shared" si="13"/>
        <v>1</v>
      </c>
      <c r="AM36" t="b">
        <f t="shared" si="14"/>
        <v>0</v>
      </c>
      <c r="AN36" t="b">
        <f t="shared" si="15"/>
        <v>0</v>
      </c>
      <c r="AO36" t="b">
        <f t="shared" si="16"/>
        <v>0</v>
      </c>
      <c r="AP36" t="b">
        <f t="shared" si="17"/>
        <v>1</v>
      </c>
      <c r="AQ36" t="b">
        <f t="shared" si="18"/>
        <v>0</v>
      </c>
    </row>
    <row r="37" spans="1:43" x14ac:dyDescent="0.25">
      <c r="A37" t="str">
        <f>INDEX('Country and Variable Crosswalk'!B:B, MATCH('Urban Science Issues 2015'!B37, 'Country and Variable Crosswalk'!A:A, 0))</f>
        <v>LTU</v>
      </c>
      <c r="B37" s="1">
        <v>440</v>
      </c>
      <c r="C37" t="s">
        <v>138</v>
      </c>
      <c r="D37" t="str">
        <f>INDEX('Country and Variable Crosswalk'!P:P, MATCH('Urban Science Issues 2015'!C37, 'Country and Variable Crosswalk'!O:O, 0))</f>
        <v>Air Pollution</v>
      </c>
      <c r="E37">
        <f t="shared" si="1"/>
        <v>0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  <c r="J37">
        <f t="shared" si="6"/>
        <v>1</v>
      </c>
      <c r="K37">
        <f t="shared" si="7"/>
        <v>0</v>
      </c>
      <c r="L37">
        <f t="shared" si="8"/>
        <v>0</v>
      </c>
      <c r="M37">
        <f t="shared" si="9"/>
        <v>1</v>
      </c>
      <c r="N37">
        <v>18.248893452133359</v>
      </c>
      <c r="O37">
        <v>0.69820868093986532</v>
      </c>
      <c r="P37">
        <v>21.493155342661101</v>
      </c>
      <c r="Q37">
        <v>0.67835116071470158</v>
      </c>
      <c r="R37">
        <v>60.257951205205543</v>
      </c>
      <c r="S37">
        <v>0.94575840854883864</v>
      </c>
      <c r="T37">
        <v>16.76178310380735</v>
      </c>
      <c r="U37">
        <v>0.66593512768555818</v>
      </c>
      <c r="V37">
        <v>20.760507365774082</v>
      </c>
      <c r="W37">
        <v>0.99845430020324155</v>
      </c>
      <c r="X37">
        <v>62.477709530418572</v>
      </c>
      <c r="Y37">
        <v>1.1594832307301539</v>
      </c>
      <c r="Z37">
        <v>-1.4871103483260093</v>
      </c>
      <c r="AA37">
        <v>0.86798544847629111</v>
      </c>
      <c r="AB37">
        <v>8.6659294543653412E-2</v>
      </c>
      <c r="AC37">
        <v>-0.73264797688701933</v>
      </c>
      <c r="AD37">
        <v>1.2380807623195473</v>
      </c>
      <c r="AE37">
        <v>0.55401060615552034</v>
      </c>
      <c r="AF37">
        <v>2.2197583252130286</v>
      </c>
      <c r="AG37">
        <v>1.4220487981761378</v>
      </c>
      <c r="AH37">
        <v>0.11853368128790667</v>
      </c>
      <c r="AI37" t="b">
        <f t="shared" si="10"/>
        <v>0</v>
      </c>
      <c r="AJ37" t="b">
        <f t="shared" si="11"/>
        <v>0</v>
      </c>
      <c r="AK37" t="b">
        <f t="shared" si="12"/>
        <v>1</v>
      </c>
      <c r="AL37" t="b">
        <f t="shared" si="13"/>
        <v>0</v>
      </c>
      <c r="AM37" t="b">
        <f t="shared" si="14"/>
        <v>0</v>
      </c>
      <c r="AN37" t="b">
        <f t="shared" si="15"/>
        <v>1</v>
      </c>
      <c r="AO37" t="b">
        <f t="shared" si="16"/>
        <v>0</v>
      </c>
      <c r="AP37" t="b">
        <f t="shared" si="17"/>
        <v>0</v>
      </c>
      <c r="AQ37" t="b">
        <f t="shared" si="18"/>
        <v>1</v>
      </c>
    </row>
    <row r="38" spans="1:43" x14ac:dyDescent="0.25">
      <c r="A38" t="str">
        <f>INDEX('Country and Variable Crosswalk'!B:B, MATCH('Urban Science Issues 2015'!B38, 'Country and Variable Crosswalk'!A:A, 0))</f>
        <v>LUX</v>
      </c>
      <c r="B38" s="1">
        <v>442</v>
      </c>
      <c r="C38" t="s">
        <v>138</v>
      </c>
      <c r="D38" t="str">
        <f>INDEX('Country and Variable Crosswalk'!P:P, MATCH('Urban Science Issues 2015'!C38, 'Country and Variable Crosswalk'!O:O, 0))</f>
        <v>Air Pollution</v>
      </c>
      <c r="E38">
        <f t="shared" si="1"/>
        <v>0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1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v>14.166459154861791</v>
      </c>
      <c r="O38">
        <v>0.63692257767896554</v>
      </c>
      <c r="P38">
        <v>25.292369844500129</v>
      </c>
      <c r="Q38">
        <v>0.92714818417030631</v>
      </c>
      <c r="R38">
        <v>60.541171000638087</v>
      </c>
      <c r="S38">
        <v>0.89104683927315265</v>
      </c>
      <c r="T38">
        <v>11.98778034753267</v>
      </c>
      <c r="U38">
        <v>0.6838323420057173</v>
      </c>
      <c r="V38">
        <v>18.800450218747692</v>
      </c>
      <c r="W38">
        <v>0.83356839515295467</v>
      </c>
      <c r="X38">
        <v>69.211769433719638</v>
      </c>
      <c r="Y38">
        <v>1.0008588343562672</v>
      </c>
      <c r="Z38">
        <v>-2.1786788073291206</v>
      </c>
      <c r="AA38">
        <v>1.0113886839916333</v>
      </c>
      <c r="AB38">
        <v>3.12287303475813E-2</v>
      </c>
      <c r="AC38">
        <v>-6.4919196257524376</v>
      </c>
      <c r="AD38">
        <v>1.2163068548005305</v>
      </c>
      <c r="AE38">
        <v>9.4287413516586315E-8</v>
      </c>
      <c r="AF38">
        <v>8.6705984330815511</v>
      </c>
      <c r="AG38">
        <v>1.2775459303408896</v>
      </c>
      <c r="AH38">
        <v>1.145549174387607E-11</v>
      </c>
      <c r="AI38" t="b">
        <f t="shared" si="10"/>
        <v>0</v>
      </c>
      <c r="AJ38" t="b">
        <f t="shared" si="11"/>
        <v>1</v>
      </c>
      <c r="AK38" t="b">
        <f t="shared" si="12"/>
        <v>0</v>
      </c>
      <c r="AL38" t="b">
        <f t="shared" si="13"/>
        <v>0</v>
      </c>
      <c r="AM38" t="b">
        <f t="shared" si="14"/>
        <v>1</v>
      </c>
      <c r="AN38" t="b">
        <f t="shared" si="15"/>
        <v>0</v>
      </c>
      <c r="AO38" t="b">
        <f t="shared" si="16"/>
        <v>1</v>
      </c>
      <c r="AP38" t="b">
        <f t="shared" si="17"/>
        <v>0</v>
      </c>
      <c r="AQ38" t="b">
        <f t="shared" si="18"/>
        <v>0</v>
      </c>
    </row>
    <row r="39" spans="1:43" x14ac:dyDescent="0.25">
      <c r="A39" t="str">
        <f>INDEX('Country and Variable Crosswalk'!B:B, MATCH('Urban Science Issues 2015'!B39, 'Country and Variable Crosswalk'!A:A, 0))</f>
        <v>MAC</v>
      </c>
      <c r="B39" s="1">
        <v>446</v>
      </c>
      <c r="C39" t="s">
        <v>138</v>
      </c>
      <c r="D39" t="str">
        <f>INDEX('Country and Variable Crosswalk'!P:P, MATCH('Urban Science Issues 2015'!C39, 'Country and Variable Crosswalk'!O:O, 0))</f>
        <v>Air Pollution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v>0</v>
      </c>
      <c r="P39">
        <v>0</v>
      </c>
      <c r="R39">
        <v>0</v>
      </c>
      <c r="T39">
        <v>24.409873916392488</v>
      </c>
      <c r="U39">
        <v>0.65260330034438263</v>
      </c>
      <c r="V39">
        <v>10.2111455417614</v>
      </c>
      <c r="W39">
        <v>0.47410079330656618</v>
      </c>
      <c r="X39">
        <v>65.378980541846104</v>
      </c>
      <c r="Y39">
        <v>0.72608532341523313</v>
      </c>
      <c r="Z39">
        <v>0</v>
      </c>
      <c r="AC39">
        <v>0</v>
      </c>
      <c r="AF39">
        <v>0</v>
      </c>
      <c r="AI39" t="str">
        <f t="shared" si="10"/>
        <v>N/A</v>
      </c>
      <c r="AJ39" t="str">
        <f t="shared" si="11"/>
        <v>N/A</v>
      </c>
      <c r="AK39" t="str">
        <f t="shared" si="12"/>
        <v>N/A</v>
      </c>
      <c r="AL39" t="str">
        <f t="shared" si="13"/>
        <v>N/A</v>
      </c>
      <c r="AM39" t="str">
        <f t="shared" si="14"/>
        <v>N/A</v>
      </c>
      <c r="AN39" t="str">
        <f t="shared" si="15"/>
        <v>N/A</v>
      </c>
      <c r="AO39" t="str">
        <f t="shared" si="16"/>
        <v>N/A</v>
      </c>
      <c r="AP39" t="str">
        <f t="shared" si="17"/>
        <v>N/A</v>
      </c>
      <c r="AQ39" t="str">
        <f t="shared" si="18"/>
        <v>N/A</v>
      </c>
    </row>
    <row r="40" spans="1:43" x14ac:dyDescent="0.25">
      <c r="A40" t="str">
        <f>INDEX('Country and Variable Crosswalk'!B:B, MATCH('Urban Science Issues 2015'!B40, 'Country and Variable Crosswalk'!A:A, 0))</f>
        <v>MLT</v>
      </c>
      <c r="B40" s="1">
        <v>470</v>
      </c>
      <c r="C40" t="s">
        <v>138</v>
      </c>
      <c r="D40" t="str">
        <f>INDEX('Country and Variable Crosswalk'!P:P, MATCH('Urban Science Issues 2015'!C40, 'Country and Variable Crosswalk'!O:O, 0))</f>
        <v>Air Pollution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v>0</v>
      </c>
      <c r="P40">
        <v>0</v>
      </c>
      <c r="R40">
        <v>0</v>
      </c>
      <c r="T40">
        <v>0</v>
      </c>
      <c r="V40">
        <v>0</v>
      </c>
      <c r="X40">
        <v>0</v>
      </c>
      <c r="Z40">
        <v>0</v>
      </c>
      <c r="AC40">
        <v>0</v>
      </c>
      <c r="AF40">
        <v>0</v>
      </c>
      <c r="AI40" t="str">
        <f t="shared" si="10"/>
        <v>N/A</v>
      </c>
      <c r="AJ40" t="str">
        <f t="shared" si="11"/>
        <v>N/A</v>
      </c>
      <c r="AK40" t="str">
        <f t="shared" si="12"/>
        <v>N/A</v>
      </c>
      <c r="AL40" t="str">
        <f t="shared" si="13"/>
        <v>N/A</v>
      </c>
      <c r="AM40" t="str">
        <f t="shared" si="14"/>
        <v>N/A</v>
      </c>
      <c r="AN40" t="str">
        <f t="shared" si="15"/>
        <v>N/A</v>
      </c>
      <c r="AO40" t="str">
        <f t="shared" si="16"/>
        <v>N/A</v>
      </c>
      <c r="AP40" t="str">
        <f t="shared" si="17"/>
        <v>N/A</v>
      </c>
      <c r="AQ40" t="str">
        <f t="shared" si="18"/>
        <v>N/A</v>
      </c>
    </row>
    <row r="41" spans="1:43" x14ac:dyDescent="0.25">
      <c r="A41" t="str">
        <f>INDEX('Country and Variable Crosswalk'!B:B, MATCH('Urban Science Issues 2015'!B41, 'Country and Variable Crosswalk'!A:A, 0))</f>
        <v>MEX</v>
      </c>
      <c r="B41" s="1">
        <v>484</v>
      </c>
      <c r="C41" t="s">
        <v>138</v>
      </c>
      <c r="D41" t="str">
        <f>INDEX('Country and Variable Crosswalk'!P:P, MATCH('Urban Science Issues 2015'!C41, 'Country and Variable Crosswalk'!O:O, 0))</f>
        <v>Air Pollution</v>
      </c>
      <c r="E41">
        <f t="shared" si="1"/>
        <v>0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  <c r="J41">
        <f t="shared" si="6"/>
        <v>1</v>
      </c>
      <c r="K41">
        <f t="shared" si="7"/>
        <v>0</v>
      </c>
      <c r="L41">
        <f t="shared" si="8"/>
        <v>0</v>
      </c>
      <c r="M41">
        <f t="shared" si="9"/>
        <v>1</v>
      </c>
      <c r="N41">
        <v>16.075693748455489</v>
      </c>
      <c r="O41">
        <v>1.0900577807363883</v>
      </c>
      <c r="P41">
        <v>17.335857072326998</v>
      </c>
      <c r="Q41">
        <v>0.81210046514057499</v>
      </c>
      <c r="R41">
        <v>66.58844917921752</v>
      </c>
      <c r="S41">
        <v>1.3794982749086184</v>
      </c>
      <c r="T41">
        <v>13.392173646816261</v>
      </c>
      <c r="U41">
        <v>0.94204223986048907</v>
      </c>
      <c r="V41">
        <v>17.5514873223986</v>
      </c>
      <c r="W41">
        <v>0.75772373265488713</v>
      </c>
      <c r="X41">
        <v>69.056339030785153</v>
      </c>
      <c r="Y41">
        <v>1.3441638897017603</v>
      </c>
      <c r="Z41">
        <v>-2.6835201016392283</v>
      </c>
      <c r="AA41">
        <v>1.4830550237944742</v>
      </c>
      <c r="AB41">
        <v>7.0380473534962337E-2</v>
      </c>
      <c r="AC41">
        <v>0.21563025007160164</v>
      </c>
      <c r="AD41">
        <v>1.0980059963701445</v>
      </c>
      <c r="AE41">
        <v>0.84431001739635891</v>
      </c>
      <c r="AF41">
        <v>2.4678898515676337</v>
      </c>
      <c r="AG41">
        <v>1.9960143026969428</v>
      </c>
      <c r="AH41">
        <v>0.21630660896491782</v>
      </c>
      <c r="AI41" t="b">
        <f t="shared" si="10"/>
        <v>0</v>
      </c>
      <c r="AJ41" t="b">
        <f t="shared" si="11"/>
        <v>0</v>
      </c>
      <c r="AK41" t="b">
        <f t="shared" si="12"/>
        <v>1</v>
      </c>
      <c r="AL41" t="b">
        <f t="shared" si="13"/>
        <v>0</v>
      </c>
      <c r="AM41" t="b">
        <f t="shared" si="14"/>
        <v>0</v>
      </c>
      <c r="AN41" t="b">
        <f t="shared" si="15"/>
        <v>1</v>
      </c>
      <c r="AO41" t="b">
        <f t="shared" si="16"/>
        <v>0</v>
      </c>
      <c r="AP41" t="b">
        <f t="shared" si="17"/>
        <v>0</v>
      </c>
      <c r="AQ41" t="b">
        <f t="shared" si="18"/>
        <v>1</v>
      </c>
    </row>
    <row r="42" spans="1:43" x14ac:dyDescent="0.25">
      <c r="A42" t="str">
        <f>INDEX('Country and Variable Crosswalk'!B:B, MATCH('Urban Science Issues 2015'!B42, 'Country and Variable Crosswalk'!A:A, 0))</f>
        <v>MDA</v>
      </c>
      <c r="B42" s="1">
        <v>498</v>
      </c>
      <c r="C42" t="s">
        <v>138</v>
      </c>
      <c r="D42" t="str">
        <f>INDEX('Country and Variable Crosswalk'!P:P, MATCH('Urban Science Issues 2015'!C42, 'Country and Variable Crosswalk'!O:O, 0))</f>
        <v>Air Pollution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v>0</v>
      </c>
      <c r="P42">
        <v>0</v>
      </c>
      <c r="R42">
        <v>0</v>
      </c>
      <c r="T42">
        <v>0</v>
      </c>
      <c r="V42">
        <v>0</v>
      </c>
      <c r="X42">
        <v>0</v>
      </c>
      <c r="Z42">
        <v>0</v>
      </c>
      <c r="AC42">
        <v>0</v>
      </c>
      <c r="AF42">
        <v>0</v>
      </c>
      <c r="AI42" t="str">
        <f t="shared" si="10"/>
        <v>N/A</v>
      </c>
      <c r="AJ42" t="str">
        <f t="shared" si="11"/>
        <v>N/A</v>
      </c>
      <c r="AK42" t="str">
        <f t="shared" si="12"/>
        <v>N/A</v>
      </c>
      <c r="AL42" t="str">
        <f t="shared" si="13"/>
        <v>N/A</v>
      </c>
      <c r="AM42" t="str">
        <f t="shared" si="14"/>
        <v>N/A</v>
      </c>
      <c r="AN42" t="str">
        <f t="shared" si="15"/>
        <v>N/A</v>
      </c>
      <c r="AO42" t="str">
        <f t="shared" si="16"/>
        <v>N/A</v>
      </c>
      <c r="AP42" t="str">
        <f t="shared" si="17"/>
        <v>N/A</v>
      </c>
      <c r="AQ42" t="str">
        <f t="shared" si="18"/>
        <v>N/A</v>
      </c>
    </row>
    <row r="43" spans="1:43" x14ac:dyDescent="0.25">
      <c r="A43" t="str">
        <f>INDEX('Country and Variable Crosswalk'!B:B, MATCH('Urban Science Issues 2015'!B43, 'Country and Variable Crosswalk'!A:A, 0))</f>
        <v>MNE</v>
      </c>
      <c r="B43" s="1">
        <v>499</v>
      </c>
      <c r="C43" t="s">
        <v>138</v>
      </c>
      <c r="D43" t="str">
        <f>INDEX('Country and Variable Crosswalk'!P:P, MATCH('Urban Science Issues 2015'!C43, 'Country and Variable Crosswalk'!O:O, 0))</f>
        <v>Air Pollution</v>
      </c>
      <c r="E43">
        <f t="shared" si="1"/>
        <v>0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1</v>
      </c>
      <c r="N43">
        <v>29.731780951941332</v>
      </c>
      <c r="O43">
        <v>0.68502862836977951</v>
      </c>
      <c r="P43">
        <v>20.83950766212493</v>
      </c>
      <c r="Q43">
        <v>0.67158105201568008</v>
      </c>
      <c r="R43">
        <v>49.428711385933738</v>
      </c>
      <c r="S43">
        <v>0.81577543128437902</v>
      </c>
      <c r="T43">
        <v>31.37142394180437</v>
      </c>
      <c r="U43">
        <v>1.113930537788363</v>
      </c>
      <c r="V43">
        <v>19.511056945105381</v>
      </c>
      <c r="W43">
        <v>0.99039367714234228</v>
      </c>
      <c r="X43">
        <v>49.117519113090253</v>
      </c>
      <c r="Y43">
        <v>1.2705356687139213</v>
      </c>
      <c r="Z43">
        <v>1.639642989863038</v>
      </c>
      <c r="AA43">
        <v>1.3185230330804529</v>
      </c>
      <c r="AB43">
        <v>0.21366699531902367</v>
      </c>
      <c r="AC43">
        <v>-1.3284507170195496</v>
      </c>
      <c r="AD43">
        <v>1.2668167047334831</v>
      </c>
      <c r="AE43">
        <v>0.29433800616751571</v>
      </c>
      <c r="AF43">
        <v>-0.31119227284348483</v>
      </c>
      <c r="AG43">
        <v>1.5611975896879693</v>
      </c>
      <c r="AH43">
        <v>0.8420052360230631</v>
      </c>
      <c r="AI43" t="b">
        <f t="shared" si="10"/>
        <v>0</v>
      </c>
      <c r="AJ43" t="b">
        <f t="shared" si="11"/>
        <v>0</v>
      </c>
      <c r="AK43" t="b">
        <f t="shared" si="12"/>
        <v>1</v>
      </c>
      <c r="AL43" t="b">
        <f t="shared" si="13"/>
        <v>0</v>
      </c>
      <c r="AM43" t="b">
        <f t="shared" si="14"/>
        <v>0</v>
      </c>
      <c r="AN43" t="b">
        <f t="shared" si="15"/>
        <v>1</v>
      </c>
      <c r="AO43" t="b">
        <f t="shared" si="16"/>
        <v>0</v>
      </c>
      <c r="AP43" t="b">
        <f t="shared" si="17"/>
        <v>0</v>
      </c>
      <c r="AQ43" t="b">
        <f t="shared" si="18"/>
        <v>1</v>
      </c>
    </row>
    <row r="44" spans="1:43" x14ac:dyDescent="0.25">
      <c r="A44" t="str">
        <f>INDEX('Country and Variable Crosswalk'!B:B, MATCH('Urban Science Issues 2015'!B44, 'Country and Variable Crosswalk'!A:A, 0))</f>
        <v>NLD</v>
      </c>
      <c r="B44" s="1">
        <v>528</v>
      </c>
      <c r="C44" t="s">
        <v>138</v>
      </c>
      <c r="D44" t="str">
        <f>INDEX('Country and Variable Crosswalk'!P:P, MATCH('Urban Science Issues 2015'!C44, 'Country and Variable Crosswalk'!O:O, 0))</f>
        <v>Air Pollution</v>
      </c>
      <c r="E44">
        <f t="shared" si="1"/>
        <v>0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1</v>
      </c>
      <c r="K44">
        <f t="shared" si="7"/>
        <v>1</v>
      </c>
      <c r="L44">
        <f t="shared" si="8"/>
        <v>0</v>
      </c>
      <c r="M44">
        <f t="shared" si="9"/>
        <v>0</v>
      </c>
      <c r="N44">
        <v>33.377755178786323</v>
      </c>
      <c r="O44">
        <v>1.0139742801836715</v>
      </c>
      <c r="P44">
        <v>29.141293877224179</v>
      </c>
      <c r="Q44">
        <v>0.99961324603070778</v>
      </c>
      <c r="R44">
        <v>37.480950943989498</v>
      </c>
      <c r="S44">
        <v>1.215752076481287</v>
      </c>
      <c r="T44">
        <v>28.41197408224426</v>
      </c>
      <c r="U44">
        <v>1.4950211281643233</v>
      </c>
      <c r="V44">
        <v>26.06144070496747</v>
      </c>
      <c r="W44">
        <v>1.3223829158133291</v>
      </c>
      <c r="X44">
        <v>45.526585212788277</v>
      </c>
      <c r="Y44">
        <v>2.0403583766233244</v>
      </c>
      <c r="Z44">
        <v>-4.965781096542063</v>
      </c>
      <c r="AA44">
        <v>1.7038485135089594</v>
      </c>
      <c r="AB44">
        <v>3.5631601756014766E-3</v>
      </c>
      <c r="AC44">
        <v>-3.0798531722567084</v>
      </c>
      <c r="AD44">
        <v>1.6280082058381042</v>
      </c>
      <c r="AE44">
        <v>5.8518677310250691E-2</v>
      </c>
      <c r="AF44">
        <v>8.0456342687987785</v>
      </c>
      <c r="AG44">
        <v>2.3007339026384761</v>
      </c>
      <c r="AH44">
        <v>4.7054650930673168E-4</v>
      </c>
      <c r="AI44" t="b">
        <f t="shared" si="10"/>
        <v>0</v>
      </c>
      <c r="AJ44" t="b">
        <f t="shared" si="11"/>
        <v>1</v>
      </c>
      <c r="AK44" t="b">
        <f t="shared" si="12"/>
        <v>0</v>
      </c>
      <c r="AL44" t="b">
        <f t="shared" si="13"/>
        <v>0</v>
      </c>
      <c r="AM44" t="b">
        <f t="shared" si="14"/>
        <v>0</v>
      </c>
      <c r="AN44" t="b">
        <f t="shared" si="15"/>
        <v>1</v>
      </c>
      <c r="AO44" t="b">
        <f t="shared" si="16"/>
        <v>1</v>
      </c>
      <c r="AP44" t="b">
        <f t="shared" si="17"/>
        <v>0</v>
      </c>
      <c r="AQ44" t="b">
        <f t="shared" si="18"/>
        <v>0</v>
      </c>
    </row>
    <row r="45" spans="1:43" x14ac:dyDescent="0.25">
      <c r="A45" t="str">
        <f>INDEX('Country and Variable Crosswalk'!B:B, MATCH('Urban Science Issues 2015'!B45, 'Country and Variable Crosswalk'!A:A, 0))</f>
        <v>NZL</v>
      </c>
      <c r="B45" s="1">
        <v>554</v>
      </c>
      <c r="C45" t="s">
        <v>138</v>
      </c>
      <c r="D45" t="str">
        <f>INDEX('Country and Variable Crosswalk'!P:P, MATCH('Urban Science Issues 2015'!C45, 'Country and Variable Crosswalk'!O:O, 0))</f>
        <v>Air Pollution</v>
      </c>
      <c r="E45">
        <f t="shared" si="1"/>
        <v>0</v>
      </c>
      <c r="F45">
        <f t="shared" si="2"/>
        <v>0</v>
      </c>
      <c r="G45">
        <f t="shared" si="3"/>
        <v>1</v>
      </c>
      <c r="H45">
        <f t="shared" si="4"/>
        <v>0</v>
      </c>
      <c r="I45">
        <f t="shared" si="5"/>
        <v>0</v>
      </c>
      <c r="J45">
        <f t="shared" si="6"/>
        <v>1</v>
      </c>
      <c r="K45">
        <f t="shared" si="7"/>
        <v>0</v>
      </c>
      <c r="L45">
        <f t="shared" si="8"/>
        <v>0</v>
      </c>
      <c r="M45">
        <f t="shared" si="9"/>
        <v>1</v>
      </c>
      <c r="N45">
        <v>10.82869753719914</v>
      </c>
      <c r="O45">
        <v>0.8659028577322464</v>
      </c>
      <c r="P45">
        <v>18.541393436808139</v>
      </c>
      <c r="Q45">
        <v>1.1039803229303395</v>
      </c>
      <c r="R45">
        <v>70.629909025992703</v>
      </c>
      <c r="S45">
        <v>1.4336964119673523</v>
      </c>
      <c r="T45">
        <v>10.865046543734721</v>
      </c>
      <c r="U45">
        <v>0.78947289251409114</v>
      </c>
      <c r="V45">
        <v>17.02028792539328</v>
      </c>
      <c r="W45">
        <v>0.85127656189066359</v>
      </c>
      <c r="X45">
        <v>72.114665530871989</v>
      </c>
      <c r="Y45">
        <v>1.149235004925155</v>
      </c>
      <c r="Z45">
        <v>3.6349006535580486E-2</v>
      </c>
      <c r="AA45">
        <v>1.3177977342634308</v>
      </c>
      <c r="AB45">
        <v>0.97799462455935271</v>
      </c>
      <c r="AC45">
        <v>-1.5211055114148593</v>
      </c>
      <c r="AD45">
        <v>1.3315311566475139</v>
      </c>
      <c r="AE45">
        <v>0.25329892524038705</v>
      </c>
      <c r="AF45">
        <v>1.4847565048792859</v>
      </c>
      <c r="AG45">
        <v>1.8120577444726422</v>
      </c>
      <c r="AH45">
        <v>0.41257196180918593</v>
      </c>
      <c r="AI45" t="b">
        <f t="shared" si="10"/>
        <v>0</v>
      </c>
      <c r="AJ45" t="b">
        <f t="shared" si="11"/>
        <v>0</v>
      </c>
      <c r="AK45" t="b">
        <f t="shared" si="12"/>
        <v>1</v>
      </c>
      <c r="AL45" t="b">
        <f t="shared" si="13"/>
        <v>0</v>
      </c>
      <c r="AM45" t="b">
        <f t="shared" si="14"/>
        <v>0</v>
      </c>
      <c r="AN45" t="b">
        <f t="shared" si="15"/>
        <v>1</v>
      </c>
      <c r="AO45" t="b">
        <f t="shared" si="16"/>
        <v>0</v>
      </c>
      <c r="AP45" t="b">
        <f t="shared" si="17"/>
        <v>0</v>
      </c>
      <c r="AQ45" t="b">
        <f t="shared" si="18"/>
        <v>1</v>
      </c>
    </row>
    <row r="46" spans="1:43" x14ac:dyDescent="0.25">
      <c r="A46" t="str">
        <f>INDEX('Country and Variable Crosswalk'!B:B, MATCH('Urban Science Issues 2015'!B46, 'Country and Variable Crosswalk'!A:A, 0))</f>
        <v>NOR</v>
      </c>
      <c r="B46" s="1">
        <v>578</v>
      </c>
      <c r="C46" t="s">
        <v>138</v>
      </c>
      <c r="D46" t="str">
        <f>INDEX('Country and Variable Crosswalk'!P:P, MATCH('Urban Science Issues 2015'!C46, 'Country and Variable Crosswalk'!O:O, 0))</f>
        <v>Air Pollution</v>
      </c>
      <c r="E46">
        <f t="shared" si="1"/>
        <v>0</v>
      </c>
      <c r="F46">
        <f t="shared" si="2"/>
        <v>0</v>
      </c>
      <c r="G46">
        <f t="shared" si="3"/>
        <v>1</v>
      </c>
      <c r="H46">
        <f t="shared" si="4"/>
        <v>0</v>
      </c>
      <c r="I46">
        <f t="shared" si="5"/>
        <v>0</v>
      </c>
      <c r="J46">
        <f t="shared" si="6"/>
        <v>1</v>
      </c>
      <c r="K46">
        <f t="shared" si="7"/>
        <v>0</v>
      </c>
      <c r="L46">
        <f t="shared" si="8"/>
        <v>0</v>
      </c>
      <c r="M46">
        <f t="shared" si="9"/>
        <v>1</v>
      </c>
      <c r="N46">
        <v>21.196642006406961</v>
      </c>
      <c r="O46">
        <v>0.63702091845877196</v>
      </c>
      <c r="P46">
        <v>25.005144853500319</v>
      </c>
      <c r="Q46">
        <v>0.76749164617655319</v>
      </c>
      <c r="R46">
        <v>53.79821314009272</v>
      </c>
      <c r="S46">
        <v>0.92679502897683885</v>
      </c>
      <c r="T46">
        <v>22.225599858692359</v>
      </c>
      <c r="U46">
        <v>1.0611069985604313</v>
      </c>
      <c r="V46">
        <v>21.941818044276729</v>
      </c>
      <c r="W46">
        <v>1.3995017718459608</v>
      </c>
      <c r="X46">
        <v>55.832582097030922</v>
      </c>
      <c r="Y46">
        <v>1.7271321132556028</v>
      </c>
      <c r="Z46">
        <v>1.0289578522853979</v>
      </c>
      <c r="AA46">
        <v>1.2323230951577073</v>
      </c>
      <c r="AB46">
        <v>0.40373229814192912</v>
      </c>
      <c r="AC46">
        <v>-3.0633268092235895</v>
      </c>
      <c r="AD46">
        <v>1.5875441167526332</v>
      </c>
      <c r="AE46">
        <v>5.3656287486237055E-2</v>
      </c>
      <c r="AF46">
        <v>2.0343689569382022</v>
      </c>
      <c r="AG46">
        <v>1.9092403601965495</v>
      </c>
      <c r="AH46">
        <v>0.28663234901578655</v>
      </c>
      <c r="AI46" t="b">
        <f t="shared" si="10"/>
        <v>0</v>
      </c>
      <c r="AJ46" t="b">
        <f t="shared" si="11"/>
        <v>0</v>
      </c>
      <c r="AK46" t="b">
        <f t="shared" si="12"/>
        <v>1</v>
      </c>
      <c r="AL46" t="b">
        <f t="shared" si="13"/>
        <v>0</v>
      </c>
      <c r="AM46" t="b">
        <f t="shared" si="14"/>
        <v>0</v>
      </c>
      <c r="AN46" t="b">
        <f t="shared" si="15"/>
        <v>1</v>
      </c>
      <c r="AO46" t="b">
        <f t="shared" si="16"/>
        <v>0</v>
      </c>
      <c r="AP46" t="b">
        <f t="shared" si="17"/>
        <v>0</v>
      </c>
      <c r="AQ46" t="b">
        <f t="shared" si="18"/>
        <v>1</v>
      </c>
    </row>
    <row r="47" spans="1:43" x14ac:dyDescent="0.25">
      <c r="A47" t="str">
        <f>INDEX('Country and Variable Crosswalk'!B:B, MATCH('Urban Science Issues 2015'!B47, 'Country and Variable Crosswalk'!A:A, 0))</f>
        <v>PER</v>
      </c>
      <c r="B47" s="1">
        <v>604</v>
      </c>
      <c r="C47" t="s">
        <v>138</v>
      </c>
      <c r="D47" t="str">
        <f>INDEX('Country and Variable Crosswalk'!P:P, MATCH('Urban Science Issues 2015'!C47, 'Country and Variable Crosswalk'!O:O, 0))</f>
        <v>Air Pollution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1</v>
      </c>
      <c r="K47">
        <f t="shared" si="7"/>
        <v>0</v>
      </c>
      <c r="L47">
        <f t="shared" si="8"/>
        <v>0</v>
      </c>
      <c r="M47">
        <f t="shared" si="9"/>
        <v>1</v>
      </c>
      <c r="N47">
        <v>22.523625522796412</v>
      </c>
      <c r="O47">
        <v>0.74872055815760274</v>
      </c>
      <c r="P47">
        <v>20.681836538044472</v>
      </c>
      <c r="Q47">
        <v>0.68878437021702821</v>
      </c>
      <c r="R47">
        <v>56.794537939159127</v>
      </c>
      <c r="S47">
        <v>0.83139227141654637</v>
      </c>
      <c r="T47">
        <v>17.469291158083902</v>
      </c>
      <c r="U47">
        <v>1.3367420377855861</v>
      </c>
      <c r="V47">
        <v>21.85955641983006</v>
      </c>
      <c r="W47">
        <v>1.7343865654014956</v>
      </c>
      <c r="X47">
        <v>60.671152422086053</v>
      </c>
      <c r="Y47">
        <v>1.9912052119484942</v>
      </c>
      <c r="Z47">
        <v>-5.0543343647125099</v>
      </c>
      <c r="AA47">
        <v>1.6434225638111579</v>
      </c>
      <c r="AB47">
        <v>2.1015495853975185E-3</v>
      </c>
      <c r="AC47">
        <v>1.1777198817855883</v>
      </c>
      <c r="AD47">
        <v>1.8849512568388054</v>
      </c>
      <c r="AE47">
        <v>0.53210151703564446</v>
      </c>
      <c r="AF47">
        <v>3.8766144829269251</v>
      </c>
      <c r="AG47">
        <v>2.2521776710394366</v>
      </c>
      <c r="AH47">
        <v>8.5201146220639221E-2</v>
      </c>
      <c r="AI47" t="b">
        <f t="shared" si="10"/>
        <v>0</v>
      </c>
      <c r="AJ47" t="b">
        <f t="shared" si="11"/>
        <v>1</v>
      </c>
      <c r="AK47" t="b">
        <f t="shared" si="12"/>
        <v>0</v>
      </c>
      <c r="AL47" t="b">
        <f t="shared" si="13"/>
        <v>0</v>
      </c>
      <c r="AM47" t="b">
        <f t="shared" si="14"/>
        <v>0</v>
      </c>
      <c r="AN47" t="b">
        <f t="shared" si="15"/>
        <v>1</v>
      </c>
      <c r="AO47" t="b">
        <f t="shared" si="16"/>
        <v>0</v>
      </c>
      <c r="AP47" t="b">
        <f t="shared" si="17"/>
        <v>0</v>
      </c>
      <c r="AQ47" t="b">
        <f t="shared" si="18"/>
        <v>1</v>
      </c>
    </row>
    <row r="48" spans="1:43" x14ac:dyDescent="0.25">
      <c r="A48" t="str">
        <f>INDEX('Country and Variable Crosswalk'!B:B, MATCH('Urban Science Issues 2015'!B48, 'Country and Variable Crosswalk'!A:A, 0))</f>
        <v>POL</v>
      </c>
      <c r="B48" s="1">
        <v>616</v>
      </c>
      <c r="C48" t="s">
        <v>138</v>
      </c>
      <c r="D48" t="str">
        <f>INDEX('Country and Variable Crosswalk'!P:P, MATCH('Urban Science Issues 2015'!C48, 'Country and Variable Crosswalk'!O:O, 0))</f>
        <v>Air Pollution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1</v>
      </c>
      <c r="K48">
        <f t="shared" si="7"/>
        <v>0</v>
      </c>
      <c r="L48">
        <f t="shared" si="8"/>
        <v>0</v>
      </c>
      <c r="M48">
        <f t="shared" si="9"/>
        <v>1</v>
      </c>
      <c r="N48">
        <v>24.41094681678786</v>
      </c>
      <c r="O48">
        <v>0.87484167835899629</v>
      </c>
      <c r="P48">
        <v>19.087694133474638</v>
      </c>
      <c r="Q48">
        <v>0.7222437361316143</v>
      </c>
      <c r="R48">
        <v>56.501359049737488</v>
      </c>
      <c r="S48">
        <v>0.99521837738480279</v>
      </c>
      <c r="T48">
        <v>19.59166156082512</v>
      </c>
      <c r="U48">
        <v>1.3101659052124017</v>
      </c>
      <c r="V48">
        <v>22.231732881840401</v>
      </c>
      <c r="W48">
        <v>1.5472032239570217</v>
      </c>
      <c r="X48">
        <v>58.176605557334469</v>
      </c>
      <c r="Y48">
        <v>1.8523972179529433</v>
      </c>
      <c r="Z48">
        <v>-4.8192852559627397</v>
      </c>
      <c r="AA48">
        <v>1.5865222558848746</v>
      </c>
      <c r="AB48">
        <v>2.3843772517549624E-3</v>
      </c>
      <c r="AC48">
        <v>3.1440387483657624</v>
      </c>
      <c r="AD48">
        <v>1.7110350498191202</v>
      </c>
      <c r="AE48">
        <v>6.6135095505689578E-2</v>
      </c>
      <c r="AF48">
        <v>1.6752465075969809</v>
      </c>
      <c r="AG48">
        <v>2.1193271676432945</v>
      </c>
      <c r="AH48">
        <v>0.42925830467548992</v>
      </c>
      <c r="AI48" t="b">
        <f t="shared" si="10"/>
        <v>0</v>
      </c>
      <c r="AJ48" t="b">
        <f t="shared" si="11"/>
        <v>1</v>
      </c>
      <c r="AK48" t="b">
        <f t="shared" si="12"/>
        <v>0</v>
      </c>
      <c r="AL48" t="b">
        <f t="shared" si="13"/>
        <v>0</v>
      </c>
      <c r="AM48" t="b">
        <f t="shared" si="14"/>
        <v>0</v>
      </c>
      <c r="AN48" t="b">
        <f t="shared" si="15"/>
        <v>1</v>
      </c>
      <c r="AO48" t="b">
        <f t="shared" si="16"/>
        <v>0</v>
      </c>
      <c r="AP48" t="b">
        <f t="shared" si="17"/>
        <v>0</v>
      </c>
      <c r="AQ48" t="b">
        <f t="shared" si="18"/>
        <v>1</v>
      </c>
    </row>
    <row r="49" spans="1:43" x14ac:dyDescent="0.25">
      <c r="A49" t="str">
        <f>INDEX('Country and Variable Crosswalk'!B:B, MATCH('Urban Science Issues 2015'!B49, 'Country and Variable Crosswalk'!A:A, 0))</f>
        <v>PRT</v>
      </c>
      <c r="B49" s="1">
        <v>620</v>
      </c>
      <c r="C49" t="s">
        <v>138</v>
      </c>
      <c r="D49" t="str">
        <f>INDEX('Country and Variable Crosswalk'!P:P, MATCH('Urban Science Issues 2015'!C49, 'Country and Variable Crosswalk'!O:O, 0))</f>
        <v>Air Pollution</v>
      </c>
      <c r="E49">
        <f t="shared" si="1"/>
        <v>0</v>
      </c>
      <c r="F49">
        <f t="shared" si="2"/>
        <v>0</v>
      </c>
      <c r="G49">
        <f t="shared" si="3"/>
        <v>1</v>
      </c>
      <c r="H49">
        <f t="shared" si="4"/>
        <v>0</v>
      </c>
      <c r="I49">
        <f t="shared" si="5"/>
        <v>0</v>
      </c>
      <c r="J49">
        <f t="shared" si="6"/>
        <v>1</v>
      </c>
      <c r="K49">
        <f t="shared" si="7"/>
        <v>0</v>
      </c>
      <c r="L49">
        <f t="shared" si="8"/>
        <v>0</v>
      </c>
      <c r="M49">
        <f t="shared" si="9"/>
        <v>1</v>
      </c>
      <c r="N49">
        <v>24.488575100785852</v>
      </c>
      <c r="O49">
        <v>0.74609991264156628</v>
      </c>
      <c r="P49">
        <v>13.72308537056208</v>
      </c>
      <c r="Q49">
        <v>0.54909654498623439</v>
      </c>
      <c r="R49">
        <v>61.78833952865206</v>
      </c>
      <c r="S49">
        <v>0.94085542396797317</v>
      </c>
      <c r="T49">
        <v>22.62421194073389</v>
      </c>
      <c r="U49">
        <v>1.2323211642568976</v>
      </c>
      <c r="V49">
        <v>13.511396568763031</v>
      </c>
      <c r="W49">
        <v>1.2124786013718778</v>
      </c>
      <c r="X49">
        <v>63.864391490503102</v>
      </c>
      <c r="Y49">
        <v>1.8634059595377344</v>
      </c>
      <c r="Z49">
        <v>-1.8643631600519619</v>
      </c>
      <c r="AA49">
        <v>1.3774917910248965</v>
      </c>
      <c r="AB49">
        <v>0.17591263276975255</v>
      </c>
      <c r="AC49">
        <v>-0.21168880179904903</v>
      </c>
      <c r="AD49">
        <v>1.3239504643223914</v>
      </c>
      <c r="AE49">
        <v>0.87296632059430568</v>
      </c>
      <c r="AF49">
        <v>2.0760519618510429</v>
      </c>
      <c r="AG49">
        <v>2.1284183156849874</v>
      </c>
      <c r="AH49">
        <v>0.32936357575201075</v>
      </c>
      <c r="AI49" t="b">
        <f t="shared" si="10"/>
        <v>0</v>
      </c>
      <c r="AJ49" t="b">
        <f t="shared" si="11"/>
        <v>0</v>
      </c>
      <c r="AK49" t="b">
        <f t="shared" si="12"/>
        <v>1</v>
      </c>
      <c r="AL49" t="b">
        <f t="shared" si="13"/>
        <v>0</v>
      </c>
      <c r="AM49" t="b">
        <f t="shared" si="14"/>
        <v>0</v>
      </c>
      <c r="AN49" t="b">
        <f t="shared" si="15"/>
        <v>1</v>
      </c>
      <c r="AO49" t="b">
        <f t="shared" si="16"/>
        <v>0</v>
      </c>
      <c r="AP49" t="b">
        <f t="shared" si="17"/>
        <v>0</v>
      </c>
      <c r="AQ49" t="b">
        <f t="shared" si="18"/>
        <v>1</v>
      </c>
    </row>
    <row r="50" spans="1:43" x14ac:dyDescent="0.25">
      <c r="A50" t="str">
        <f>INDEX('Country and Variable Crosswalk'!B:B, MATCH('Urban Science Issues 2015'!B50, 'Country and Variable Crosswalk'!A:A, 0))</f>
        <v>QUD</v>
      </c>
      <c r="B50" s="1">
        <v>630</v>
      </c>
      <c r="C50" t="s">
        <v>138</v>
      </c>
      <c r="D50" t="str">
        <f>INDEX('Country and Variable Crosswalk'!P:P, MATCH('Urban Science Issues 2015'!C50, 'Country and Variable Crosswalk'!O:O, 0))</f>
        <v>Air Pollution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AI50" t="str">
        <f t="shared" si="10"/>
        <v>N/A</v>
      </c>
      <c r="AJ50" t="str">
        <f t="shared" si="11"/>
        <v>N/A</v>
      </c>
      <c r="AK50" t="str">
        <f t="shared" si="12"/>
        <v>N/A</v>
      </c>
      <c r="AL50" t="str">
        <f t="shared" si="13"/>
        <v>N/A</v>
      </c>
      <c r="AM50" t="str">
        <f t="shared" si="14"/>
        <v>N/A</v>
      </c>
      <c r="AN50" t="str">
        <f t="shared" si="15"/>
        <v>N/A</v>
      </c>
      <c r="AO50" t="str">
        <f t="shared" si="16"/>
        <v>N/A</v>
      </c>
      <c r="AP50" t="str">
        <f t="shared" si="17"/>
        <v>N/A</v>
      </c>
      <c r="AQ50" t="str">
        <f t="shared" si="18"/>
        <v>N/A</v>
      </c>
    </row>
    <row r="51" spans="1:43" x14ac:dyDescent="0.25">
      <c r="A51" t="str">
        <f>INDEX('Country and Variable Crosswalk'!B:B, MATCH('Urban Science Issues 2015'!B51, 'Country and Variable Crosswalk'!A:A, 0))</f>
        <v>QAT</v>
      </c>
      <c r="B51" s="1">
        <v>634</v>
      </c>
      <c r="C51" t="s">
        <v>138</v>
      </c>
      <c r="D51" t="str">
        <f>INDEX('Country and Variable Crosswalk'!P:P, MATCH('Urban Science Issues 2015'!C51, 'Country and Variable Crosswalk'!O:O, 0))</f>
        <v>Air Pollution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1</v>
      </c>
      <c r="L51">
        <f t="shared" si="8"/>
        <v>0</v>
      </c>
      <c r="M51">
        <f t="shared" si="9"/>
        <v>0</v>
      </c>
      <c r="N51">
        <v>43.492862003769382</v>
      </c>
      <c r="O51">
        <v>0.66250117369816508</v>
      </c>
      <c r="P51">
        <v>19.462030314769429</v>
      </c>
      <c r="Q51">
        <v>0.46885266666658537</v>
      </c>
      <c r="R51">
        <v>37.045107681461197</v>
      </c>
      <c r="S51">
        <v>0.61455808786480759</v>
      </c>
      <c r="T51">
        <v>37.487189124068479</v>
      </c>
      <c r="U51">
        <v>0.63388426780787954</v>
      </c>
      <c r="V51">
        <v>17.326422965580178</v>
      </c>
      <c r="W51">
        <v>0.54604826062211798</v>
      </c>
      <c r="X51">
        <v>45.186387910351328</v>
      </c>
      <c r="Y51">
        <v>0.6743770185625142</v>
      </c>
      <c r="Z51">
        <v>-6.0056728797009029</v>
      </c>
      <c r="AA51">
        <v>0.90902315740320583</v>
      </c>
      <c r="AB51">
        <v>3.9289490435267082E-11</v>
      </c>
      <c r="AC51">
        <v>-2.1356073491892502</v>
      </c>
      <c r="AD51">
        <v>0.78006956728281063</v>
      </c>
      <c r="AE51">
        <v>6.1867859721379623E-3</v>
      </c>
      <c r="AF51">
        <v>8.1412802288901318</v>
      </c>
      <c r="AG51">
        <v>0.95894504139369829</v>
      </c>
      <c r="AH51">
        <v>2.0693986935867026E-17</v>
      </c>
      <c r="AI51" t="b">
        <f t="shared" si="10"/>
        <v>0</v>
      </c>
      <c r="AJ51" t="b">
        <f t="shared" si="11"/>
        <v>1</v>
      </c>
      <c r="AK51" t="b">
        <f t="shared" si="12"/>
        <v>0</v>
      </c>
      <c r="AL51" t="b">
        <f t="shared" si="13"/>
        <v>0</v>
      </c>
      <c r="AM51" t="b">
        <f t="shared" si="14"/>
        <v>1</v>
      </c>
      <c r="AN51" t="b">
        <f t="shared" si="15"/>
        <v>0</v>
      </c>
      <c r="AO51" t="b">
        <f t="shared" si="16"/>
        <v>1</v>
      </c>
      <c r="AP51" t="b">
        <f t="shared" si="17"/>
        <v>0</v>
      </c>
      <c r="AQ51" t="b">
        <f t="shared" si="18"/>
        <v>0</v>
      </c>
    </row>
    <row r="52" spans="1:43" x14ac:dyDescent="0.25">
      <c r="A52" t="str">
        <f>INDEX('Country and Variable Crosswalk'!B:B, MATCH('Urban Science Issues 2015'!B52, 'Country and Variable Crosswalk'!A:A, 0))</f>
        <v>ROU</v>
      </c>
      <c r="B52" s="1">
        <v>642</v>
      </c>
      <c r="C52" t="s">
        <v>138</v>
      </c>
      <c r="D52" t="str">
        <f>INDEX('Country and Variable Crosswalk'!P:P, MATCH('Urban Science Issues 2015'!C52, 'Country and Variable Crosswalk'!O:O, 0))</f>
        <v>Air Pollution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  <c r="Z52">
        <v>0</v>
      </c>
      <c r="AC52">
        <v>0</v>
      </c>
      <c r="AF52">
        <v>0</v>
      </c>
      <c r="AI52" t="str">
        <f t="shared" si="10"/>
        <v>N/A</v>
      </c>
      <c r="AJ52" t="str">
        <f t="shared" si="11"/>
        <v>N/A</v>
      </c>
      <c r="AK52" t="str">
        <f t="shared" si="12"/>
        <v>N/A</v>
      </c>
      <c r="AL52" t="str">
        <f t="shared" si="13"/>
        <v>N/A</v>
      </c>
      <c r="AM52" t="str">
        <f t="shared" si="14"/>
        <v>N/A</v>
      </c>
      <c r="AN52" t="str">
        <f t="shared" si="15"/>
        <v>N/A</v>
      </c>
      <c r="AO52" t="str">
        <f t="shared" si="16"/>
        <v>N/A</v>
      </c>
      <c r="AP52" t="str">
        <f t="shared" si="17"/>
        <v>N/A</v>
      </c>
      <c r="AQ52" t="str">
        <f t="shared" si="18"/>
        <v>N/A</v>
      </c>
    </row>
    <row r="53" spans="1:43" x14ac:dyDescent="0.25">
      <c r="A53" t="str">
        <f>INDEX('Country and Variable Crosswalk'!B:B, MATCH('Urban Science Issues 2015'!B53, 'Country and Variable Crosswalk'!A:A, 0))</f>
        <v>RUS</v>
      </c>
      <c r="B53" s="1">
        <v>643</v>
      </c>
      <c r="C53" t="s">
        <v>138</v>
      </c>
      <c r="D53" t="str">
        <f>INDEX('Country and Variable Crosswalk'!P:P, MATCH('Urban Science Issues 2015'!C53, 'Country and Variable Crosswalk'!O:O, 0))</f>
        <v>Air Pollution</v>
      </c>
      <c r="E53">
        <f t="shared" si="1"/>
        <v>0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1</v>
      </c>
      <c r="J53">
        <f t="shared" si="6"/>
        <v>0</v>
      </c>
      <c r="K53">
        <f t="shared" si="7"/>
        <v>1</v>
      </c>
      <c r="L53">
        <f t="shared" si="8"/>
        <v>0</v>
      </c>
      <c r="M53">
        <f t="shared" si="9"/>
        <v>0</v>
      </c>
      <c r="N53">
        <v>28.877421306500491</v>
      </c>
      <c r="O53">
        <v>1.0362738162933542</v>
      </c>
      <c r="P53">
        <v>25.512565884279461</v>
      </c>
      <c r="Q53">
        <v>1.0864973866451204</v>
      </c>
      <c r="R53">
        <v>45.610012809220038</v>
      </c>
      <c r="S53">
        <v>1.4248208538355023</v>
      </c>
      <c r="T53">
        <v>27.044280750991291</v>
      </c>
      <c r="U53">
        <v>0.90445000134217912</v>
      </c>
      <c r="V53">
        <v>22.480174073149989</v>
      </c>
      <c r="W53">
        <v>0.64865858261691167</v>
      </c>
      <c r="X53">
        <v>50.475545175858727</v>
      </c>
      <c r="Y53">
        <v>1.1276150448140292</v>
      </c>
      <c r="Z53">
        <v>-1.8331405555091997</v>
      </c>
      <c r="AA53">
        <v>1.6224382769274595</v>
      </c>
      <c r="AB53">
        <v>0.25853198872917071</v>
      </c>
      <c r="AC53">
        <v>-3.0323918111294716</v>
      </c>
      <c r="AD53">
        <v>1.2110262362416973</v>
      </c>
      <c r="AE53">
        <v>1.2280315988941047E-2</v>
      </c>
      <c r="AF53">
        <v>4.8655323666386892</v>
      </c>
      <c r="AG53">
        <v>2.0746431455356262</v>
      </c>
      <c r="AH53">
        <v>1.9014926934218569E-2</v>
      </c>
      <c r="AI53" t="b">
        <f t="shared" si="10"/>
        <v>0</v>
      </c>
      <c r="AJ53" t="b">
        <f t="shared" si="11"/>
        <v>0</v>
      </c>
      <c r="AK53" t="b">
        <f t="shared" si="12"/>
        <v>1</v>
      </c>
      <c r="AL53" t="b">
        <f t="shared" si="13"/>
        <v>0</v>
      </c>
      <c r="AM53" t="b">
        <f t="shared" si="14"/>
        <v>1</v>
      </c>
      <c r="AN53" t="b">
        <f t="shared" si="15"/>
        <v>0</v>
      </c>
      <c r="AO53" t="b">
        <f t="shared" si="16"/>
        <v>1</v>
      </c>
      <c r="AP53" t="b">
        <f t="shared" si="17"/>
        <v>0</v>
      </c>
      <c r="AQ53" t="b">
        <f t="shared" si="18"/>
        <v>0</v>
      </c>
    </row>
    <row r="54" spans="1:43" x14ac:dyDescent="0.25">
      <c r="A54" t="str">
        <f>INDEX('Country and Variable Crosswalk'!B:B, MATCH('Urban Science Issues 2015'!B54, 'Country and Variable Crosswalk'!A:A, 0))</f>
        <v>SGP</v>
      </c>
      <c r="B54" s="1">
        <v>702</v>
      </c>
      <c r="C54" t="s">
        <v>138</v>
      </c>
      <c r="D54" t="str">
        <f>INDEX('Country and Variable Crosswalk'!P:P, MATCH('Urban Science Issues 2015'!C54, 'Country and Variable Crosswalk'!O:O, 0))</f>
        <v>Air Pollution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v>0</v>
      </c>
      <c r="P54">
        <v>0</v>
      </c>
      <c r="R54">
        <v>0</v>
      </c>
      <c r="T54">
        <v>15.449174925319619</v>
      </c>
      <c r="U54">
        <v>0.54089942718413864</v>
      </c>
      <c r="V54">
        <v>18.468494829113471</v>
      </c>
      <c r="W54">
        <v>0.58312881814967443</v>
      </c>
      <c r="X54">
        <v>66.082330245566908</v>
      </c>
      <c r="Y54">
        <v>0.57557018559105255</v>
      </c>
      <c r="Z54">
        <v>0</v>
      </c>
      <c r="AC54">
        <v>0</v>
      </c>
      <c r="AF54">
        <v>0</v>
      </c>
      <c r="AI54" t="str">
        <f t="shared" si="10"/>
        <v>N/A</v>
      </c>
      <c r="AJ54" t="str">
        <f t="shared" si="11"/>
        <v>N/A</v>
      </c>
      <c r="AK54" t="str">
        <f t="shared" si="12"/>
        <v>N/A</v>
      </c>
      <c r="AL54" t="str">
        <f t="shared" si="13"/>
        <v>N/A</v>
      </c>
      <c r="AM54" t="str">
        <f t="shared" si="14"/>
        <v>N/A</v>
      </c>
      <c r="AN54" t="str">
        <f t="shared" si="15"/>
        <v>N/A</v>
      </c>
      <c r="AO54" t="str">
        <f t="shared" si="16"/>
        <v>N/A</v>
      </c>
      <c r="AP54" t="str">
        <f t="shared" si="17"/>
        <v>N/A</v>
      </c>
      <c r="AQ54" t="str">
        <f t="shared" si="18"/>
        <v>N/A</v>
      </c>
    </row>
    <row r="55" spans="1:43" x14ac:dyDescent="0.25">
      <c r="A55" t="str">
        <f>INDEX('Country and Variable Crosswalk'!B:B, MATCH('Urban Science Issues 2015'!B55, 'Country and Variable Crosswalk'!A:A, 0))</f>
        <v>SVK</v>
      </c>
      <c r="B55" s="1">
        <v>703</v>
      </c>
      <c r="C55" t="s">
        <v>138</v>
      </c>
      <c r="D55" t="str">
        <f>INDEX('Country and Variable Crosswalk'!P:P, MATCH('Urban Science Issues 2015'!C55, 'Country and Variable Crosswalk'!O:O, 0))</f>
        <v>Air Pollution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1</v>
      </c>
      <c r="J55">
        <f t="shared" si="6"/>
        <v>0</v>
      </c>
      <c r="K55">
        <f t="shared" si="7"/>
        <v>1</v>
      </c>
      <c r="L55">
        <f t="shared" si="8"/>
        <v>0</v>
      </c>
      <c r="M55">
        <f t="shared" si="9"/>
        <v>0</v>
      </c>
      <c r="N55">
        <v>18.65237203413869</v>
      </c>
      <c r="O55">
        <v>0.81609989399892324</v>
      </c>
      <c r="P55">
        <v>21.269669599390141</v>
      </c>
      <c r="Q55">
        <v>0.58188617047923652</v>
      </c>
      <c r="R55">
        <v>60.077958366471172</v>
      </c>
      <c r="S55">
        <v>0.89083803528369132</v>
      </c>
      <c r="T55">
        <v>12.226616997193499</v>
      </c>
      <c r="U55">
        <v>2.2059461348063238</v>
      </c>
      <c r="V55">
        <v>17.077337922452081</v>
      </c>
      <c r="W55">
        <v>1.2591031918333111</v>
      </c>
      <c r="X55">
        <v>70.696045080354409</v>
      </c>
      <c r="Y55">
        <v>2.7543947592741187</v>
      </c>
      <c r="Z55">
        <v>-6.4257550369451906</v>
      </c>
      <c r="AA55">
        <v>2.3895343190114602</v>
      </c>
      <c r="AB55">
        <v>7.1639716854616483E-3</v>
      </c>
      <c r="AC55">
        <v>-4.1923316769380605</v>
      </c>
      <c r="AD55">
        <v>1.2972811502771684</v>
      </c>
      <c r="AE55">
        <v>1.230866550697207E-3</v>
      </c>
      <c r="AF55">
        <v>10.618086713883237</v>
      </c>
      <c r="AG55">
        <v>2.9593217668833938</v>
      </c>
      <c r="AH55">
        <v>3.3320692731245632E-4</v>
      </c>
      <c r="AI55" t="b">
        <f t="shared" si="10"/>
        <v>0</v>
      </c>
      <c r="AJ55" t="b">
        <f t="shared" si="11"/>
        <v>1</v>
      </c>
      <c r="AK55" t="b">
        <f t="shared" si="12"/>
        <v>0</v>
      </c>
      <c r="AL55" t="b">
        <f t="shared" si="13"/>
        <v>0</v>
      </c>
      <c r="AM55" t="b">
        <f t="shared" si="14"/>
        <v>1</v>
      </c>
      <c r="AN55" t="b">
        <f t="shared" si="15"/>
        <v>0</v>
      </c>
      <c r="AO55" t="b">
        <f t="shared" si="16"/>
        <v>1</v>
      </c>
      <c r="AP55" t="b">
        <f t="shared" si="17"/>
        <v>0</v>
      </c>
      <c r="AQ55" t="b">
        <f t="shared" si="18"/>
        <v>0</v>
      </c>
    </row>
    <row r="56" spans="1:43" x14ac:dyDescent="0.25">
      <c r="A56" t="str">
        <f>INDEX('Country and Variable Crosswalk'!B:B, MATCH('Urban Science Issues 2015'!B56, 'Country and Variable Crosswalk'!A:A, 0))</f>
        <v>VNM</v>
      </c>
      <c r="B56" s="1">
        <v>704</v>
      </c>
      <c r="C56" t="s">
        <v>138</v>
      </c>
      <c r="D56" t="str">
        <f>INDEX('Country and Variable Crosswalk'!P:P, MATCH('Urban Science Issues 2015'!C56, 'Country and Variable Crosswalk'!O:O, 0))</f>
        <v>Air Pollution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  <c r="Z56">
        <v>0</v>
      </c>
      <c r="AC56">
        <v>0</v>
      </c>
      <c r="AF56">
        <v>0</v>
      </c>
      <c r="AI56" t="str">
        <f t="shared" si="10"/>
        <v>N/A</v>
      </c>
      <c r="AJ56" t="str">
        <f t="shared" si="11"/>
        <v>N/A</v>
      </c>
      <c r="AK56" t="str">
        <f t="shared" si="12"/>
        <v>N/A</v>
      </c>
      <c r="AL56" t="str">
        <f t="shared" si="13"/>
        <v>N/A</v>
      </c>
      <c r="AM56" t="str">
        <f t="shared" si="14"/>
        <v>N/A</v>
      </c>
      <c r="AN56" t="str">
        <f t="shared" si="15"/>
        <v>N/A</v>
      </c>
      <c r="AO56" t="str">
        <f t="shared" si="16"/>
        <v>N/A</v>
      </c>
      <c r="AP56" t="str">
        <f t="shared" si="17"/>
        <v>N/A</v>
      </c>
      <c r="AQ56" t="str">
        <f t="shared" si="18"/>
        <v>N/A</v>
      </c>
    </row>
    <row r="57" spans="1:43" x14ac:dyDescent="0.25">
      <c r="A57" t="str">
        <f>INDEX('Country and Variable Crosswalk'!B:B, MATCH('Urban Science Issues 2015'!B57, 'Country and Variable Crosswalk'!A:A, 0))</f>
        <v>SVN</v>
      </c>
      <c r="B57" s="1">
        <v>705</v>
      </c>
      <c r="C57" t="s">
        <v>138</v>
      </c>
      <c r="D57" t="str">
        <f>INDEX('Country and Variable Crosswalk'!P:P, MATCH('Urban Science Issues 2015'!C57, 'Country and Variable Crosswalk'!O:O, 0))</f>
        <v>Air Pollution</v>
      </c>
      <c r="E57">
        <f t="shared" si="1"/>
        <v>0</v>
      </c>
      <c r="F57">
        <f t="shared" si="2"/>
        <v>0</v>
      </c>
      <c r="G57">
        <f t="shared" si="3"/>
        <v>1</v>
      </c>
      <c r="H57">
        <f t="shared" si="4"/>
        <v>0</v>
      </c>
      <c r="I57">
        <f t="shared" si="5"/>
        <v>0</v>
      </c>
      <c r="J57">
        <f t="shared" si="6"/>
        <v>1</v>
      </c>
      <c r="K57">
        <f t="shared" si="7"/>
        <v>0</v>
      </c>
      <c r="L57">
        <f t="shared" si="8"/>
        <v>0</v>
      </c>
      <c r="M57">
        <f t="shared" si="9"/>
        <v>1</v>
      </c>
      <c r="N57">
        <v>17.0278764031351</v>
      </c>
      <c r="O57">
        <v>0.77695425239440463</v>
      </c>
      <c r="P57">
        <v>20.455437607574201</v>
      </c>
      <c r="Q57">
        <v>0.79268956430395543</v>
      </c>
      <c r="R57">
        <v>62.516685989290707</v>
      </c>
      <c r="S57">
        <v>0.8802749137906265</v>
      </c>
      <c r="T57">
        <v>17.428678850923092</v>
      </c>
      <c r="U57">
        <v>1.302915507203652</v>
      </c>
      <c r="V57">
        <v>19.037403555116509</v>
      </c>
      <c r="W57">
        <v>1.4283901166865509</v>
      </c>
      <c r="X57">
        <v>63.533917593960389</v>
      </c>
      <c r="Y57">
        <v>1.6276687590429293</v>
      </c>
      <c r="Z57">
        <v>0.40080244778799212</v>
      </c>
      <c r="AA57">
        <v>1.3818943322979615</v>
      </c>
      <c r="AB57">
        <v>0.77178684587710344</v>
      </c>
      <c r="AC57">
        <v>-1.418034052457692</v>
      </c>
      <c r="AD57">
        <v>1.683491785019231</v>
      </c>
      <c r="AE57">
        <v>0.39961043728469076</v>
      </c>
      <c r="AF57">
        <v>1.0172316046696821</v>
      </c>
      <c r="AG57">
        <v>1.9435869100950443</v>
      </c>
      <c r="AH57">
        <v>0.60071088180650345</v>
      </c>
      <c r="AI57" t="b">
        <f t="shared" si="10"/>
        <v>0</v>
      </c>
      <c r="AJ57" t="b">
        <f t="shared" si="11"/>
        <v>0</v>
      </c>
      <c r="AK57" t="b">
        <f t="shared" si="12"/>
        <v>1</v>
      </c>
      <c r="AL57" t="b">
        <f t="shared" si="13"/>
        <v>0</v>
      </c>
      <c r="AM57" t="b">
        <f t="shared" si="14"/>
        <v>0</v>
      </c>
      <c r="AN57" t="b">
        <f t="shared" si="15"/>
        <v>1</v>
      </c>
      <c r="AO57" t="b">
        <f t="shared" si="16"/>
        <v>0</v>
      </c>
      <c r="AP57" t="b">
        <f t="shared" si="17"/>
        <v>0</v>
      </c>
      <c r="AQ57" t="b">
        <f t="shared" si="18"/>
        <v>1</v>
      </c>
    </row>
    <row r="58" spans="1:43" x14ac:dyDescent="0.25">
      <c r="A58" t="str">
        <f>INDEX('Country and Variable Crosswalk'!B:B, MATCH('Urban Science Issues 2015'!B58, 'Country and Variable Crosswalk'!A:A, 0))</f>
        <v>ESP</v>
      </c>
      <c r="B58" s="1">
        <v>724</v>
      </c>
      <c r="C58" t="s">
        <v>138</v>
      </c>
      <c r="D58" t="str">
        <f>INDEX('Country and Variable Crosswalk'!P:P, MATCH('Urban Science Issues 2015'!C58, 'Country and Variable Crosswalk'!O:O, 0))</f>
        <v>Air Pollution</v>
      </c>
      <c r="E58">
        <f t="shared" si="1"/>
        <v>0</v>
      </c>
      <c r="F58">
        <f t="shared" si="2"/>
        <v>0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1</v>
      </c>
      <c r="K58">
        <f t="shared" si="7"/>
        <v>0</v>
      </c>
      <c r="L58">
        <f t="shared" si="8"/>
        <v>0</v>
      </c>
      <c r="M58">
        <f t="shared" si="9"/>
        <v>1</v>
      </c>
      <c r="N58">
        <v>19.355005721590619</v>
      </c>
      <c r="O58">
        <v>0.71728179867026554</v>
      </c>
      <c r="P58">
        <v>16.04714843462083</v>
      </c>
      <c r="Q58">
        <v>0.57923109606155598</v>
      </c>
      <c r="R58">
        <v>64.597845843788562</v>
      </c>
      <c r="S58">
        <v>0.84577904054136244</v>
      </c>
      <c r="T58">
        <v>18.14685334531654</v>
      </c>
      <c r="U58">
        <v>0.81596490566418212</v>
      </c>
      <c r="V58">
        <v>17.112451686396049</v>
      </c>
      <c r="W58">
        <v>1.034940592111113</v>
      </c>
      <c r="X58">
        <v>64.7406949682874</v>
      </c>
      <c r="Y58">
        <v>1.1873545210073786</v>
      </c>
      <c r="Z58">
        <v>-1.2081523762740787</v>
      </c>
      <c r="AA58">
        <v>1.0587598459210443</v>
      </c>
      <c r="AB58">
        <v>0.25382771547437244</v>
      </c>
      <c r="AC58">
        <v>1.0653032517752195</v>
      </c>
      <c r="AD58">
        <v>1.2907564419101334</v>
      </c>
      <c r="AE58">
        <v>0.40918284063135474</v>
      </c>
      <c r="AF58">
        <v>0.14284912449883791</v>
      </c>
      <c r="AG58">
        <v>1.4923452333624379</v>
      </c>
      <c r="AH58">
        <v>0.92374197752930776</v>
      </c>
      <c r="AI58" t="b">
        <f t="shared" si="10"/>
        <v>0</v>
      </c>
      <c r="AJ58" t="b">
        <f t="shared" si="11"/>
        <v>0</v>
      </c>
      <c r="AK58" t="b">
        <f t="shared" si="12"/>
        <v>1</v>
      </c>
      <c r="AL58" t="b">
        <f t="shared" si="13"/>
        <v>0</v>
      </c>
      <c r="AM58" t="b">
        <f t="shared" si="14"/>
        <v>0</v>
      </c>
      <c r="AN58" t="b">
        <f t="shared" si="15"/>
        <v>1</v>
      </c>
      <c r="AO58" t="b">
        <f t="shared" si="16"/>
        <v>0</v>
      </c>
      <c r="AP58" t="b">
        <f t="shared" si="17"/>
        <v>0</v>
      </c>
      <c r="AQ58" t="b">
        <f t="shared" si="18"/>
        <v>1</v>
      </c>
    </row>
    <row r="59" spans="1:43" x14ac:dyDescent="0.25">
      <c r="A59" t="str">
        <f>INDEX('Country and Variable Crosswalk'!B:B, MATCH('Urban Science Issues 2015'!B59, 'Country and Variable Crosswalk'!A:A, 0))</f>
        <v>SWE</v>
      </c>
      <c r="B59" s="1">
        <v>752</v>
      </c>
      <c r="C59" t="s">
        <v>138</v>
      </c>
      <c r="D59" t="str">
        <f>INDEX('Country and Variable Crosswalk'!P:P, MATCH('Urban Science Issues 2015'!C59, 'Country and Variable Crosswalk'!O:O, 0))</f>
        <v>Air Pollution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AI59" t="str">
        <f t="shared" si="10"/>
        <v>N/A</v>
      </c>
      <c r="AJ59" t="str">
        <f t="shared" si="11"/>
        <v>N/A</v>
      </c>
      <c r="AK59" t="str">
        <f t="shared" si="12"/>
        <v>N/A</v>
      </c>
      <c r="AL59" t="str">
        <f t="shared" si="13"/>
        <v>N/A</v>
      </c>
      <c r="AM59" t="str">
        <f t="shared" si="14"/>
        <v>N/A</v>
      </c>
      <c r="AN59" t="str">
        <f t="shared" si="15"/>
        <v>N/A</v>
      </c>
      <c r="AO59" t="str">
        <f t="shared" si="16"/>
        <v>N/A</v>
      </c>
      <c r="AP59" t="str">
        <f t="shared" si="17"/>
        <v>N/A</v>
      </c>
      <c r="AQ59" t="str">
        <f t="shared" si="18"/>
        <v>N/A</v>
      </c>
    </row>
    <row r="60" spans="1:43" x14ac:dyDescent="0.25">
      <c r="A60" t="str">
        <f>INDEX('Country and Variable Crosswalk'!B:B, MATCH('Urban Science Issues 2015'!B60, 'Country and Variable Crosswalk'!A:A, 0))</f>
        <v>CHE</v>
      </c>
      <c r="B60" s="1">
        <v>756</v>
      </c>
      <c r="C60" t="s">
        <v>138</v>
      </c>
      <c r="D60" t="str">
        <f>INDEX('Country and Variable Crosswalk'!P:P, MATCH('Urban Science Issues 2015'!C60, 'Country and Variable Crosswalk'!O:O, 0))</f>
        <v>Air Pollution</v>
      </c>
      <c r="E60">
        <f t="shared" si="1"/>
        <v>0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0</v>
      </c>
      <c r="J60">
        <f t="shared" si="6"/>
        <v>1</v>
      </c>
      <c r="K60">
        <f t="shared" si="7"/>
        <v>0</v>
      </c>
      <c r="L60">
        <f t="shared" si="8"/>
        <v>0</v>
      </c>
      <c r="M60">
        <f t="shared" si="9"/>
        <v>1</v>
      </c>
      <c r="N60">
        <v>12.857512004954669</v>
      </c>
      <c r="O60">
        <v>0.74042871220287931</v>
      </c>
      <c r="P60">
        <v>20.857934068095432</v>
      </c>
      <c r="Q60">
        <v>0.70010613092545182</v>
      </c>
      <c r="R60">
        <v>66.284553926949897</v>
      </c>
      <c r="S60">
        <v>1.0744066023974004</v>
      </c>
      <c r="T60">
        <v>10.366827576663139</v>
      </c>
      <c r="U60">
        <v>1.0408733656938518</v>
      </c>
      <c r="V60">
        <v>20.26223959219854</v>
      </c>
      <c r="W60">
        <v>1.5939386931033468</v>
      </c>
      <c r="X60">
        <v>69.370932831138319</v>
      </c>
      <c r="Y60">
        <v>1.8384565929928642</v>
      </c>
      <c r="Z60">
        <v>-2.4906844282915301</v>
      </c>
      <c r="AA60">
        <v>1.2806494581795043</v>
      </c>
      <c r="AB60">
        <v>5.1791781229917552E-2</v>
      </c>
      <c r="AC60">
        <v>-0.59569447589689162</v>
      </c>
      <c r="AD60">
        <v>1.7199741789461918</v>
      </c>
      <c r="AE60">
        <v>0.72908781434894387</v>
      </c>
      <c r="AF60">
        <v>3.0863789041884218</v>
      </c>
      <c r="AG60">
        <v>2.2276643662611115</v>
      </c>
      <c r="AH60">
        <v>0.1659065013297179</v>
      </c>
      <c r="AI60" t="b">
        <f t="shared" si="10"/>
        <v>0</v>
      </c>
      <c r="AJ60" t="b">
        <f t="shared" si="11"/>
        <v>0</v>
      </c>
      <c r="AK60" t="b">
        <f t="shared" si="12"/>
        <v>1</v>
      </c>
      <c r="AL60" t="b">
        <f t="shared" si="13"/>
        <v>0</v>
      </c>
      <c r="AM60" t="b">
        <f t="shared" si="14"/>
        <v>0</v>
      </c>
      <c r="AN60" t="b">
        <f t="shared" si="15"/>
        <v>1</v>
      </c>
      <c r="AO60" t="b">
        <f t="shared" si="16"/>
        <v>0</v>
      </c>
      <c r="AP60" t="b">
        <f t="shared" si="17"/>
        <v>0</v>
      </c>
      <c r="AQ60" t="b">
        <f t="shared" si="18"/>
        <v>1</v>
      </c>
    </row>
    <row r="61" spans="1:43" x14ac:dyDescent="0.25">
      <c r="A61" t="str">
        <f>INDEX('Country and Variable Crosswalk'!B:B, MATCH('Urban Science Issues 2015'!B61, 'Country and Variable Crosswalk'!A:A, 0))</f>
        <v>THA</v>
      </c>
      <c r="B61" s="1">
        <v>764</v>
      </c>
      <c r="C61" t="s">
        <v>138</v>
      </c>
      <c r="D61" t="str">
        <f>INDEX('Country and Variable Crosswalk'!P:P, MATCH('Urban Science Issues 2015'!C61, 'Country and Variable Crosswalk'!O:O, 0))</f>
        <v>Air Pollution</v>
      </c>
      <c r="E61">
        <f t="shared" si="1"/>
        <v>0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1</v>
      </c>
      <c r="K61">
        <f t="shared" si="7"/>
        <v>1</v>
      </c>
      <c r="L61">
        <f t="shared" si="8"/>
        <v>0</v>
      </c>
      <c r="M61">
        <f t="shared" si="9"/>
        <v>0</v>
      </c>
      <c r="N61">
        <v>37.435661300335063</v>
      </c>
      <c r="O61">
        <v>1.0211477444614798</v>
      </c>
      <c r="P61">
        <v>21.5027580777978</v>
      </c>
      <c r="Q61">
        <v>0.73134587649857763</v>
      </c>
      <c r="R61">
        <v>41.061580621867137</v>
      </c>
      <c r="S61">
        <v>1.1748923934394613</v>
      </c>
      <c r="T61">
        <v>25.545644825323929</v>
      </c>
      <c r="U61">
        <v>2.3309572673689067</v>
      </c>
      <c r="V61">
        <v>19.252291721618128</v>
      </c>
      <c r="W61">
        <v>1.5561461623686801</v>
      </c>
      <c r="X61">
        <v>55.202063453057953</v>
      </c>
      <c r="Y61">
        <v>2.9644026747626135</v>
      </c>
      <c r="Z61">
        <v>-11.890016475011134</v>
      </c>
      <c r="AA61">
        <v>2.6664762033965648</v>
      </c>
      <c r="AB61">
        <v>8.2314246524075217E-6</v>
      </c>
      <c r="AC61">
        <v>-2.2504663561796718</v>
      </c>
      <c r="AD61">
        <v>1.634835944022438</v>
      </c>
      <c r="AE61">
        <v>0.16864518583413668</v>
      </c>
      <c r="AF61">
        <v>14.140482831190816</v>
      </c>
      <c r="AG61">
        <v>3.331490458685026</v>
      </c>
      <c r="AH61">
        <v>2.1908970193120335E-5</v>
      </c>
      <c r="AI61" t="b">
        <f t="shared" si="10"/>
        <v>0</v>
      </c>
      <c r="AJ61" t="b">
        <f t="shared" si="11"/>
        <v>1</v>
      </c>
      <c r="AK61" t="b">
        <f t="shared" si="12"/>
        <v>0</v>
      </c>
      <c r="AL61" t="b">
        <f t="shared" si="13"/>
        <v>0</v>
      </c>
      <c r="AM61" t="b">
        <f t="shared" si="14"/>
        <v>0</v>
      </c>
      <c r="AN61" t="b">
        <f t="shared" si="15"/>
        <v>1</v>
      </c>
      <c r="AO61" t="b">
        <f t="shared" si="16"/>
        <v>1</v>
      </c>
      <c r="AP61" t="b">
        <f t="shared" si="17"/>
        <v>0</v>
      </c>
      <c r="AQ61" t="b">
        <f t="shared" si="18"/>
        <v>0</v>
      </c>
    </row>
    <row r="62" spans="1:43" x14ac:dyDescent="0.25">
      <c r="A62" t="str">
        <f>INDEX('Country and Variable Crosswalk'!B:B, MATCH('Urban Science Issues 2015'!B62, 'Country and Variable Crosswalk'!A:A, 0))</f>
        <v>TTO</v>
      </c>
      <c r="B62" s="1">
        <v>780</v>
      </c>
      <c r="C62" t="s">
        <v>138</v>
      </c>
      <c r="D62" t="str">
        <f>INDEX('Country and Variable Crosswalk'!P:P, MATCH('Urban Science Issues 2015'!C62, 'Country and Variable Crosswalk'!O:O, 0))</f>
        <v>Air Pollution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v>0</v>
      </c>
      <c r="P62">
        <v>0</v>
      </c>
      <c r="R62">
        <v>0</v>
      </c>
      <c r="T62">
        <v>0</v>
      </c>
      <c r="V62">
        <v>0</v>
      </c>
      <c r="X62">
        <v>0</v>
      </c>
      <c r="Z62">
        <v>0</v>
      </c>
      <c r="AC62">
        <v>0</v>
      </c>
      <c r="AF62">
        <v>0</v>
      </c>
      <c r="AI62" t="str">
        <f t="shared" si="10"/>
        <v>N/A</v>
      </c>
      <c r="AJ62" t="str">
        <f t="shared" si="11"/>
        <v>N/A</v>
      </c>
      <c r="AK62" t="str">
        <f t="shared" si="12"/>
        <v>N/A</v>
      </c>
      <c r="AL62" t="str">
        <f t="shared" si="13"/>
        <v>N/A</v>
      </c>
      <c r="AM62" t="str">
        <f t="shared" si="14"/>
        <v>N/A</v>
      </c>
      <c r="AN62" t="str">
        <f t="shared" si="15"/>
        <v>N/A</v>
      </c>
      <c r="AO62" t="str">
        <f t="shared" si="16"/>
        <v>N/A</v>
      </c>
      <c r="AP62" t="str">
        <f t="shared" si="17"/>
        <v>N/A</v>
      </c>
      <c r="AQ62" t="str">
        <f t="shared" si="18"/>
        <v>N/A</v>
      </c>
    </row>
    <row r="63" spans="1:43" x14ac:dyDescent="0.25">
      <c r="A63" t="str">
        <f>INDEX('Country and Variable Crosswalk'!B:B, MATCH('Urban Science Issues 2015'!B63, 'Country and Variable Crosswalk'!A:A, 0))</f>
        <v>ARE</v>
      </c>
      <c r="B63" s="1">
        <v>784</v>
      </c>
      <c r="C63" t="s">
        <v>138</v>
      </c>
      <c r="D63" t="str">
        <f>INDEX('Country and Variable Crosswalk'!P:P, MATCH('Urban Science Issues 2015'!C63, 'Country and Variable Crosswalk'!O:O, 0))</f>
        <v>Air Pollution</v>
      </c>
      <c r="E63">
        <f t="shared" si="1"/>
        <v>0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1</v>
      </c>
      <c r="K63">
        <f t="shared" si="7"/>
        <v>1</v>
      </c>
      <c r="L63">
        <f t="shared" si="8"/>
        <v>0</v>
      </c>
      <c r="M63">
        <f t="shared" si="9"/>
        <v>0</v>
      </c>
      <c r="N63">
        <v>51.146541802481892</v>
      </c>
      <c r="O63">
        <v>1.5202363603206188</v>
      </c>
      <c r="P63">
        <v>18.064799424676021</v>
      </c>
      <c r="Q63">
        <v>0.87051077285977796</v>
      </c>
      <c r="R63">
        <v>30.788658772842108</v>
      </c>
      <c r="S63">
        <v>1.5867819850073288</v>
      </c>
      <c r="T63">
        <v>36.094414795210092</v>
      </c>
      <c r="U63">
        <v>0.94243434869322684</v>
      </c>
      <c r="V63">
        <v>17.807394105763649</v>
      </c>
      <c r="W63">
        <v>0.53087814949388368</v>
      </c>
      <c r="X63">
        <v>46.098191099026259</v>
      </c>
      <c r="Y63">
        <v>1.0407805184422685</v>
      </c>
      <c r="Z63">
        <v>-15.0521270072718</v>
      </c>
      <c r="AA63">
        <v>1.9112054011790429</v>
      </c>
      <c r="AB63">
        <v>3.3877425993973482E-15</v>
      </c>
      <c r="AC63">
        <v>-0.25740531891237239</v>
      </c>
      <c r="AD63">
        <v>1.0769969854366557</v>
      </c>
      <c r="AE63">
        <v>0.81110339443199164</v>
      </c>
      <c r="AF63">
        <v>15.309532326184151</v>
      </c>
      <c r="AG63">
        <v>1.9674778313754937</v>
      </c>
      <c r="AH63">
        <v>7.1783887251667854E-15</v>
      </c>
      <c r="AI63" t="b">
        <f t="shared" si="10"/>
        <v>0</v>
      </c>
      <c r="AJ63" t="b">
        <f t="shared" si="11"/>
        <v>1</v>
      </c>
      <c r="AK63" t="b">
        <f t="shared" si="12"/>
        <v>0</v>
      </c>
      <c r="AL63" t="b">
        <f t="shared" si="13"/>
        <v>0</v>
      </c>
      <c r="AM63" t="b">
        <f t="shared" si="14"/>
        <v>0</v>
      </c>
      <c r="AN63" t="b">
        <f t="shared" si="15"/>
        <v>1</v>
      </c>
      <c r="AO63" t="b">
        <f t="shared" si="16"/>
        <v>1</v>
      </c>
      <c r="AP63" t="b">
        <f t="shared" si="17"/>
        <v>0</v>
      </c>
      <c r="AQ63" t="b">
        <f t="shared" si="18"/>
        <v>0</v>
      </c>
    </row>
    <row r="64" spans="1:43" x14ac:dyDescent="0.25">
      <c r="A64" t="str">
        <f>INDEX('Country and Variable Crosswalk'!B:B, MATCH('Urban Science Issues 2015'!B64, 'Country and Variable Crosswalk'!A:A, 0))</f>
        <v>TUN</v>
      </c>
      <c r="B64" s="1">
        <v>788</v>
      </c>
      <c r="C64" t="s">
        <v>138</v>
      </c>
      <c r="D64" t="str">
        <f>INDEX('Country and Variable Crosswalk'!P:P, MATCH('Urban Science Issues 2015'!C64, 'Country and Variable Crosswalk'!O:O, 0))</f>
        <v>Air Pollution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1</v>
      </c>
      <c r="K64">
        <f t="shared" si="7"/>
        <v>1</v>
      </c>
      <c r="L64">
        <f t="shared" si="8"/>
        <v>0</v>
      </c>
      <c r="M64">
        <f t="shared" si="9"/>
        <v>0</v>
      </c>
      <c r="N64">
        <v>26.049081483487711</v>
      </c>
      <c r="O64">
        <v>1.072030354685312</v>
      </c>
      <c r="P64">
        <v>30.56016444585002</v>
      </c>
      <c r="Q64">
        <v>0.77258720447124252</v>
      </c>
      <c r="R64">
        <v>43.390754070662261</v>
      </c>
      <c r="S64">
        <v>1.2262425649116691</v>
      </c>
      <c r="T64">
        <v>20.878081885286122</v>
      </c>
      <c r="U64">
        <v>1.9981751902047662</v>
      </c>
      <c r="V64">
        <v>28.203991972345388</v>
      </c>
      <c r="W64">
        <v>1.5140927648169225</v>
      </c>
      <c r="X64">
        <v>50.917926142368493</v>
      </c>
      <c r="Y64">
        <v>2.8777423652000289</v>
      </c>
      <c r="Z64">
        <v>-5.1709995982015897</v>
      </c>
      <c r="AA64">
        <v>2.3613460265399056</v>
      </c>
      <c r="AB64">
        <v>2.8534932770727127E-2</v>
      </c>
      <c r="AC64">
        <v>-2.3561724735046319</v>
      </c>
      <c r="AD64">
        <v>1.7363635564950566</v>
      </c>
      <c r="AE64">
        <v>0.17479454606237296</v>
      </c>
      <c r="AF64">
        <v>7.5271720717062323</v>
      </c>
      <c r="AG64">
        <v>3.2473153395660921</v>
      </c>
      <c r="AH64">
        <v>2.0451076505903984E-2</v>
      </c>
      <c r="AI64" t="b">
        <f t="shared" si="10"/>
        <v>0</v>
      </c>
      <c r="AJ64" t="b">
        <f t="shared" si="11"/>
        <v>1</v>
      </c>
      <c r="AK64" t="b">
        <f t="shared" si="12"/>
        <v>0</v>
      </c>
      <c r="AL64" t="b">
        <f t="shared" si="13"/>
        <v>0</v>
      </c>
      <c r="AM64" t="b">
        <f t="shared" si="14"/>
        <v>0</v>
      </c>
      <c r="AN64" t="b">
        <f t="shared" si="15"/>
        <v>1</v>
      </c>
      <c r="AO64" t="b">
        <f t="shared" si="16"/>
        <v>1</v>
      </c>
      <c r="AP64" t="b">
        <f t="shared" si="17"/>
        <v>0</v>
      </c>
      <c r="AQ64" t="b">
        <f t="shared" si="18"/>
        <v>0</v>
      </c>
    </row>
    <row r="65" spans="1:43" x14ac:dyDescent="0.25">
      <c r="A65" t="str">
        <f>INDEX('Country and Variable Crosswalk'!B:B, MATCH('Urban Science Issues 2015'!B65, 'Country and Variable Crosswalk'!A:A, 0))</f>
        <v>TUR</v>
      </c>
      <c r="B65" s="1">
        <v>792</v>
      </c>
      <c r="C65" t="s">
        <v>138</v>
      </c>
      <c r="D65" t="str">
        <f>INDEX('Country and Variable Crosswalk'!P:P, MATCH('Urban Science Issues 2015'!C65, 'Country and Variable Crosswalk'!O:O, 0))</f>
        <v>Air Pollution</v>
      </c>
      <c r="E65">
        <f t="shared" si="1"/>
        <v>0</v>
      </c>
      <c r="F65">
        <f t="shared" si="2"/>
        <v>0</v>
      </c>
      <c r="G65">
        <f t="shared" si="3"/>
        <v>1</v>
      </c>
      <c r="H65">
        <f t="shared" si="4"/>
        <v>0</v>
      </c>
      <c r="I65">
        <f t="shared" si="5"/>
        <v>0</v>
      </c>
      <c r="J65">
        <f t="shared" si="6"/>
        <v>1</v>
      </c>
      <c r="K65">
        <f t="shared" si="7"/>
        <v>0</v>
      </c>
      <c r="L65">
        <f t="shared" si="8"/>
        <v>0</v>
      </c>
      <c r="M65">
        <f t="shared" si="9"/>
        <v>1</v>
      </c>
      <c r="N65">
        <v>19.11792152780264</v>
      </c>
      <c r="O65">
        <v>1.4623814951994452</v>
      </c>
      <c r="P65">
        <v>11.890834313717059</v>
      </c>
      <c r="Q65">
        <v>1.1215090815736064</v>
      </c>
      <c r="R65">
        <v>68.991244158480299</v>
      </c>
      <c r="S65">
        <v>2.2196857001332568</v>
      </c>
      <c r="T65">
        <v>17.744585299477361</v>
      </c>
      <c r="U65">
        <v>0.86993057159356946</v>
      </c>
      <c r="V65">
        <v>11.21462372317704</v>
      </c>
      <c r="W65">
        <v>0.67640009632113762</v>
      </c>
      <c r="X65">
        <v>71.040790977345608</v>
      </c>
      <c r="Y65">
        <v>1.2739144532473579</v>
      </c>
      <c r="Z65">
        <v>-1.3733362283252788</v>
      </c>
      <c r="AA65">
        <v>1.6378930765625419</v>
      </c>
      <c r="AB65">
        <v>0.40176266960474638</v>
      </c>
      <c r="AC65">
        <v>-0.67621059054001975</v>
      </c>
      <c r="AD65">
        <v>1.3109890504313493</v>
      </c>
      <c r="AE65">
        <v>0.60599280340645489</v>
      </c>
      <c r="AF65">
        <v>2.0495468188653092</v>
      </c>
      <c r="AG65">
        <v>2.4968199159054003</v>
      </c>
      <c r="AH65">
        <v>0.41172436960417808</v>
      </c>
      <c r="AI65" t="b">
        <f t="shared" si="10"/>
        <v>0</v>
      </c>
      <c r="AJ65" t="b">
        <f t="shared" si="11"/>
        <v>0</v>
      </c>
      <c r="AK65" t="b">
        <f t="shared" si="12"/>
        <v>1</v>
      </c>
      <c r="AL65" t="b">
        <f t="shared" si="13"/>
        <v>0</v>
      </c>
      <c r="AM65" t="b">
        <f t="shared" si="14"/>
        <v>0</v>
      </c>
      <c r="AN65" t="b">
        <f t="shared" si="15"/>
        <v>1</v>
      </c>
      <c r="AO65" t="b">
        <f t="shared" si="16"/>
        <v>0</v>
      </c>
      <c r="AP65" t="b">
        <f t="shared" si="17"/>
        <v>0</v>
      </c>
      <c r="AQ65" t="b">
        <f t="shared" si="18"/>
        <v>1</v>
      </c>
    </row>
    <row r="66" spans="1:43" x14ac:dyDescent="0.25">
      <c r="A66" t="str">
        <f>INDEX('Country and Variable Crosswalk'!B:B, MATCH('Urban Science Issues 2015'!B66, 'Country and Variable Crosswalk'!A:A, 0))</f>
        <v>MKD</v>
      </c>
      <c r="B66" s="1">
        <v>807</v>
      </c>
      <c r="C66" t="s">
        <v>138</v>
      </c>
      <c r="D66" t="str">
        <f>INDEX('Country and Variable Crosswalk'!P:P, MATCH('Urban Science Issues 2015'!C66, 'Country and Variable Crosswalk'!O:O, 0))</f>
        <v>Air Pollution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C66">
        <v>0</v>
      </c>
      <c r="AF66">
        <v>0</v>
      </c>
      <c r="AI66" t="str">
        <f t="shared" si="10"/>
        <v>N/A</v>
      </c>
      <c r="AJ66" t="str">
        <f t="shared" si="11"/>
        <v>N/A</v>
      </c>
      <c r="AK66" t="str">
        <f t="shared" si="12"/>
        <v>N/A</v>
      </c>
      <c r="AL66" t="str">
        <f t="shared" si="13"/>
        <v>N/A</v>
      </c>
      <c r="AM66" t="str">
        <f t="shared" si="14"/>
        <v>N/A</v>
      </c>
      <c r="AN66" t="str">
        <f t="shared" si="15"/>
        <v>N/A</v>
      </c>
      <c r="AO66" t="str">
        <f t="shared" si="16"/>
        <v>N/A</v>
      </c>
      <c r="AP66" t="str">
        <f t="shared" si="17"/>
        <v>N/A</v>
      </c>
      <c r="AQ66" t="str">
        <f t="shared" si="18"/>
        <v>N/A</v>
      </c>
    </row>
    <row r="67" spans="1:43" x14ac:dyDescent="0.25">
      <c r="A67" t="str">
        <f>INDEX('Country and Variable Crosswalk'!B:B, MATCH('Urban Science Issues 2015'!B67, 'Country and Variable Crosswalk'!A:A, 0))</f>
        <v>GBR</v>
      </c>
      <c r="B67" s="1">
        <v>826</v>
      </c>
      <c r="C67" t="s">
        <v>138</v>
      </c>
      <c r="D67" t="str">
        <f>INDEX('Country and Variable Crosswalk'!P:P, MATCH('Urban Science Issues 2015'!C67, 'Country and Variable Crosswalk'!O:O, 0))</f>
        <v>Air Pollution</v>
      </c>
      <c r="E67">
        <f t="shared" ref="E67:E130" si="19">IF(AI67=TRUE, 1, 0)</f>
        <v>1</v>
      </c>
      <c r="F67">
        <f t="shared" ref="F67:F130" si="20">IF(AJ67=TRUE, 1, 0)</f>
        <v>0</v>
      </c>
      <c r="G67">
        <f t="shared" ref="G67:G130" si="21">IF(AK67=TRUE, 1, 0)</f>
        <v>0</v>
      </c>
      <c r="H67">
        <f t="shared" ref="H67:H130" si="22">IF(AL67=TRUE, 1, 0)</f>
        <v>0</v>
      </c>
      <c r="I67">
        <f t="shared" ref="I67:I130" si="23">IF(AM67=TRUE, 1, 0)</f>
        <v>0</v>
      </c>
      <c r="J67">
        <f t="shared" ref="J67:J130" si="24">IF(AN67=TRUE, 1, 0)</f>
        <v>1</v>
      </c>
      <c r="K67">
        <f t="shared" ref="K67:K130" si="25">IF(AO67=TRUE, 1, 0)</f>
        <v>0</v>
      </c>
      <c r="L67">
        <f t="shared" ref="L67:L130" si="26">IF(AP67=TRUE, 1, 0)</f>
        <v>1</v>
      </c>
      <c r="M67">
        <f t="shared" ref="M67:M130" si="27">IF(AQ67=TRUE, 1, 0)</f>
        <v>0</v>
      </c>
      <c r="N67">
        <v>13.547912044443009</v>
      </c>
      <c r="O67">
        <v>0.53898649227942996</v>
      </c>
      <c r="P67">
        <v>17.562156365287532</v>
      </c>
      <c r="Q67">
        <v>0.69515972135905169</v>
      </c>
      <c r="R67">
        <v>68.889931590269455</v>
      </c>
      <c r="S67">
        <v>0.9257645169773383</v>
      </c>
      <c r="T67">
        <v>17.236326755907839</v>
      </c>
      <c r="U67">
        <v>1.357672995465246</v>
      </c>
      <c r="V67">
        <v>18.404193058375171</v>
      </c>
      <c r="W67">
        <v>1.4639546626900763</v>
      </c>
      <c r="X67">
        <v>64.359480185717004</v>
      </c>
      <c r="Y67">
        <v>2.0630141196223439</v>
      </c>
      <c r="Z67">
        <v>3.68841471146483</v>
      </c>
      <c r="AA67">
        <v>1.4151296035819958</v>
      </c>
      <c r="AB67">
        <v>9.1495589394172266E-3</v>
      </c>
      <c r="AC67">
        <v>0.84203669308763907</v>
      </c>
      <c r="AD67">
        <v>1.6396828390881331</v>
      </c>
      <c r="AE67">
        <v>0.60757621053563027</v>
      </c>
      <c r="AF67">
        <v>-4.5304514045524513</v>
      </c>
      <c r="AG67">
        <v>2.244058935289146</v>
      </c>
      <c r="AH67">
        <v>4.3501282442943226E-2</v>
      </c>
      <c r="AI67" t="b">
        <f t="shared" ref="AI67:AI130" si="28">IF(ISBLANK(AB67),"N/A",AND(IF(Z67&gt;0,TRUE,FALSE),IF(AB67&lt;0.05,TRUE,FALSE)))</f>
        <v>1</v>
      </c>
      <c r="AJ67" t="b">
        <f t="shared" ref="AJ67:AJ130" si="29">IF(ISBLANK(AB67),"N/A",AND(IF(Z67&lt;0,TRUE,FALSE),IF(AB67&lt;0.05,TRUE,FALSE)))</f>
        <v>0</v>
      </c>
      <c r="AK67" t="b">
        <f t="shared" ref="AK67:AK130" si="30">IF(ISBLANK(AB67),"N/A",AB67&gt;0.05)</f>
        <v>0</v>
      </c>
      <c r="AL67" t="b">
        <f t="shared" ref="AL67:AL130" si="31">IF(ISBLANK(AE67),"N/A",AND(IF(AC67&gt;0,TRUE,FALSE),IF(AE67&lt;0.05,TRUE,FALSE)))</f>
        <v>0</v>
      </c>
      <c r="AM67" t="b">
        <f t="shared" ref="AM67:AM130" si="32">IF(ISBLANK(AE67),"N/A",AND(IF(AC67&lt;0,TRUE,FALSE),IF(AE67&lt;0.05,TRUE,FALSE)))</f>
        <v>0</v>
      </c>
      <c r="AN67" t="b">
        <f t="shared" ref="AN67:AN130" si="33">IF(ISBLANK(AE67),"N/A",AE67&gt;0.05)</f>
        <v>1</v>
      </c>
      <c r="AO67" t="b">
        <f t="shared" ref="AO67:AO130" si="34">IF(ISBLANK(AH67),"N/A",AND(IF(AF67&gt;0,TRUE,FALSE),IF(AH67&lt;0.05,TRUE,FALSE)))</f>
        <v>0</v>
      </c>
      <c r="AP67" t="b">
        <f t="shared" ref="AP67:AP130" si="35">IF(ISBLANK(AH67),"N/A",AND(IF(AF67&lt;0,TRUE,FALSE),IF(AH67&lt;0.05,TRUE,FALSE)))</f>
        <v>1</v>
      </c>
      <c r="AQ67" t="b">
        <f t="shared" ref="AQ67:AQ130" si="36">IF(ISBLANK(AH67),"N/A",AH67&gt;0.05)</f>
        <v>0</v>
      </c>
    </row>
    <row r="68" spans="1:43" x14ac:dyDescent="0.25">
      <c r="A68" t="str">
        <f>INDEX('Country and Variable Crosswalk'!B:B, MATCH('Urban Science Issues 2015'!B68, 'Country and Variable Crosswalk'!A:A, 0))</f>
        <v>USA</v>
      </c>
      <c r="B68" s="1">
        <v>840</v>
      </c>
      <c r="C68" t="s">
        <v>138</v>
      </c>
      <c r="D68" t="str">
        <f>INDEX('Country and Variable Crosswalk'!P:P, MATCH('Urban Science Issues 2015'!C68, 'Country and Variable Crosswalk'!O:O, 0))</f>
        <v>Air Pollution</v>
      </c>
      <c r="E68">
        <f t="shared" si="19"/>
        <v>0</v>
      </c>
      <c r="F68">
        <f t="shared" si="20"/>
        <v>0</v>
      </c>
      <c r="G68">
        <f t="shared" si="21"/>
        <v>1</v>
      </c>
      <c r="H68">
        <f t="shared" si="22"/>
        <v>1</v>
      </c>
      <c r="I68">
        <f t="shared" si="23"/>
        <v>0</v>
      </c>
      <c r="J68">
        <f t="shared" si="24"/>
        <v>0</v>
      </c>
      <c r="K68">
        <f t="shared" si="25"/>
        <v>0</v>
      </c>
      <c r="L68">
        <f t="shared" si="26"/>
        <v>1</v>
      </c>
      <c r="M68">
        <f t="shared" si="27"/>
        <v>0</v>
      </c>
      <c r="N68">
        <v>18.475350017408051</v>
      </c>
      <c r="O68">
        <v>0.86829397633518912</v>
      </c>
      <c r="P68">
        <v>21.38759568039529</v>
      </c>
      <c r="Q68">
        <v>0.84823091795909289</v>
      </c>
      <c r="R68">
        <v>60.137054302196667</v>
      </c>
      <c r="S68">
        <v>1.0316258586517675</v>
      </c>
      <c r="T68">
        <v>20.83147414401861</v>
      </c>
      <c r="U68">
        <v>1.0681223163668514</v>
      </c>
      <c r="V68">
        <v>25.732981628316679</v>
      </c>
      <c r="W68">
        <v>1.2206401681266417</v>
      </c>
      <c r="X68">
        <v>53.435544227664707</v>
      </c>
      <c r="Y68">
        <v>1.6389799389124995</v>
      </c>
      <c r="Z68">
        <v>2.3561241266105597</v>
      </c>
      <c r="AA68">
        <v>1.4483641229220363</v>
      </c>
      <c r="AB68">
        <v>0.1037905290272735</v>
      </c>
      <c r="AC68">
        <v>4.3453859479213897</v>
      </c>
      <c r="AD68">
        <v>1.5431403763808582</v>
      </c>
      <c r="AE68">
        <v>4.863521597970431E-3</v>
      </c>
      <c r="AF68">
        <v>-6.70151007453196</v>
      </c>
      <c r="AG68">
        <v>2.0509106108306376</v>
      </c>
      <c r="AH68">
        <v>1.0847203101416922E-3</v>
      </c>
      <c r="AI68" t="b">
        <f t="shared" si="28"/>
        <v>0</v>
      </c>
      <c r="AJ68" t="b">
        <f t="shared" si="29"/>
        <v>0</v>
      </c>
      <c r="AK68" t="b">
        <f t="shared" si="30"/>
        <v>1</v>
      </c>
      <c r="AL68" t="b">
        <f t="shared" si="31"/>
        <v>1</v>
      </c>
      <c r="AM68" t="b">
        <f t="shared" si="32"/>
        <v>0</v>
      </c>
      <c r="AN68" t="b">
        <f t="shared" si="33"/>
        <v>0</v>
      </c>
      <c r="AO68" t="b">
        <f t="shared" si="34"/>
        <v>0</v>
      </c>
      <c r="AP68" t="b">
        <f t="shared" si="35"/>
        <v>1</v>
      </c>
      <c r="AQ68" t="b">
        <f t="shared" si="36"/>
        <v>0</v>
      </c>
    </row>
    <row r="69" spans="1:43" x14ac:dyDescent="0.25">
      <c r="A69" t="str">
        <f>INDEX('Country and Variable Crosswalk'!B:B, MATCH('Urban Science Issues 2015'!B69, 'Country and Variable Crosswalk'!A:A, 0))</f>
        <v>URY</v>
      </c>
      <c r="B69" s="1">
        <v>858</v>
      </c>
      <c r="C69" t="s">
        <v>138</v>
      </c>
      <c r="D69" t="str">
        <f>INDEX('Country and Variable Crosswalk'!P:P, MATCH('Urban Science Issues 2015'!C69, 'Country and Variable Crosswalk'!O:O, 0))</f>
        <v>Air Pollution</v>
      </c>
      <c r="E69">
        <f t="shared" si="19"/>
        <v>0</v>
      </c>
      <c r="F69">
        <f t="shared" si="20"/>
        <v>1</v>
      </c>
      <c r="G69">
        <f t="shared" si="21"/>
        <v>0</v>
      </c>
      <c r="H69">
        <f t="shared" si="22"/>
        <v>0</v>
      </c>
      <c r="I69">
        <f t="shared" si="23"/>
        <v>0</v>
      </c>
      <c r="J69">
        <f t="shared" si="24"/>
        <v>1</v>
      </c>
      <c r="K69">
        <f t="shared" si="25"/>
        <v>1</v>
      </c>
      <c r="L69">
        <f t="shared" si="26"/>
        <v>0</v>
      </c>
      <c r="M69">
        <f t="shared" si="27"/>
        <v>0</v>
      </c>
      <c r="N69">
        <v>22.785617952922362</v>
      </c>
      <c r="O69">
        <v>0.83489703519785452</v>
      </c>
      <c r="P69">
        <v>21.322951467105021</v>
      </c>
      <c r="Q69">
        <v>0.79527483655343334</v>
      </c>
      <c r="R69">
        <v>55.891430579972607</v>
      </c>
      <c r="S69">
        <v>1.1356236845576542</v>
      </c>
      <c r="T69">
        <v>18.26011904399202</v>
      </c>
      <c r="U69">
        <v>0.99639161274643051</v>
      </c>
      <c r="V69">
        <v>20.780695157671719</v>
      </c>
      <c r="W69">
        <v>1.0097252390704459</v>
      </c>
      <c r="X69">
        <v>60.959185798336257</v>
      </c>
      <c r="Y69">
        <v>1.2220764441326539</v>
      </c>
      <c r="Z69">
        <v>-4.5254989089303415</v>
      </c>
      <c r="AA69">
        <v>1.3988373852640934</v>
      </c>
      <c r="AB69">
        <v>1.2156357788212901E-3</v>
      </c>
      <c r="AC69">
        <v>-0.54225630943330216</v>
      </c>
      <c r="AD69">
        <v>1.3543273128769342</v>
      </c>
      <c r="AE69">
        <v>0.68887081283478335</v>
      </c>
      <c r="AF69">
        <v>5.0677552183636507</v>
      </c>
      <c r="AG69">
        <v>1.8278664477339162</v>
      </c>
      <c r="AH69">
        <v>5.5627940934452405E-3</v>
      </c>
      <c r="AI69" t="b">
        <f t="shared" si="28"/>
        <v>0</v>
      </c>
      <c r="AJ69" t="b">
        <f t="shared" si="29"/>
        <v>1</v>
      </c>
      <c r="AK69" t="b">
        <f t="shared" si="30"/>
        <v>0</v>
      </c>
      <c r="AL69" t="b">
        <f t="shared" si="31"/>
        <v>0</v>
      </c>
      <c r="AM69" t="b">
        <f t="shared" si="32"/>
        <v>0</v>
      </c>
      <c r="AN69" t="b">
        <f t="shared" si="33"/>
        <v>1</v>
      </c>
      <c r="AO69" t="b">
        <f t="shared" si="34"/>
        <v>1</v>
      </c>
      <c r="AP69" t="b">
        <f t="shared" si="35"/>
        <v>0</v>
      </c>
      <c r="AQ69" t="b">
        <f t="shared" si="36"/>
        <v>0</v>
      </c>
    </row>
    <row r="70" spans="1:43" x14ac:dyDescent="0.25">
      <c r="A70" t="str">
        <f>INDEX('Country and Variable Crosswalk'!B:B, MATCH('Urban Science Issues 2015'!B70, 'Country and Variable Crosswalk'!A:A, 0))</f>
        <v>QCH</v>
      </c>
      <c r="B70" s="1">
        <v>970</v>
      </c>
      <c r="C70" t="s">
        <v>138</v>
      </c>
      <c r="D70" t="str">
        <f>INDEX('Country and Variable Crosswalk'!P:P, MATCH('Urban Science Issues 2015'!C70, 'Country and Variable Crosswalk'!O:O, 0))</f>
        <v>Air Pollution</v>
      </c>
      <c r="E70">
        <f t="shared" si="19"/>
        <v>0</v>
      </c>
      <c r="F70">
        <f t="shared" si="20"/>
        <v>0</v>
      </c>
      <c r="G70">
        <f t="shared" si="21"/>
        <v>1</v>
      </c>
      <c r="H70">
        <f t="shared" si="22"/>
        <v>0</v>
      </c>
      <c r="I70">
        <f t="shared" si="23"/>
        <v>0</v>
      </c>
      <c r="J70">
        <f t="shared" si="24"/>
        <v>1</v>
      </c>
      <c r="K70">
        <f t="shared" si="25"/>
        <v>0</v>
      </c>
      <c r="L70">
        <f t="shared" si="26"/>
        <v>0</v>
      </c>
      <c r="M70">
        <f t="shared" si="27"/>
        <v>1</v>
      </c>
      <c r="N70">
        <v>53.682572836599562</v>
      </c>
      <c r="O70">
        <v>1.0616921368320531</v>
      </c>
      <c r="P70">
        <v>6.784025240273504</v>
      </c>
      <c r="Q70">
        <v>0.50749902963481475</v>
      </c>
      <c r="R70">
        <v>39.533401923126952</v>
      </c>
      <c r="S70">
        <v>1.0528722490808475</v>
      </c>
      <c r="T70">
        <v>53.028640261793377</v>
      </c>
      <c r="U70">
        <v>1.2505503717647857</v>
      </c>
      <c r="V70">
        <v>7.4485168154890413</v>
      </c>
      <c r="W70">
        <v>0.39620497431702745</v>
      </c>
      <c r="X70">
        <v>39.522842922717572</v>
      </c>
      <c r="Y70">
        <v>1.2178821802954969</v>
      </c>
      <c r="Z70">
        <v>-0.65393257480618416</v>
      </c>
      <c r="AA70">
        <v>1.6120599613983868</v>
      </c>
      <c r="AB70">
        <v>0.68499957939529676</v>
      </c>
      <c r="AC70">
        <v>0.66449157521553737</v>
      </c>
      <c r="AD70">
        <v>0.64446448141744828</v>
      </c>
      <c r="AE70">
        <v>0.3025053883956218</v>
      </c>
      <c r="AF70">
        <v>-1.0559000409379848E-2</v>
      </c>
      <c r="AG70">
        <v>1.5787134772024596</v>
      </c>
      <c r="AH70">
        <v>0.99466350245748691</v>
      </c>
      <c r="AI70" t="b">
        <f t="shared" si="28"/>
        <v>0</v>
      </c>
      <c r="AJ70" t="b">
        <f t="shared" si="29"/>
        <v>0</v>
      </c>
      <c r="AK70" t="b">
        <f t="shared" si="30"/>
        <v>1</v>
      </c>
      <c r="AL70" t="b">
        <f t="shared" si="31"/>
        <v>0</v>
      </c>
      <c r="AM70" t="b">
        <f t="shared" si="32"/>
        <v>0</v>
      </c>
      <c r="AN70" t="b">
        <f t="shared" si="33"/>
        <v>1</v>
      </c>
      <c r="AO70" t="b">
        <f t="shared" si="34"/>
        <v>0</v>
      </c>
      <c r="AP70" t="b">
        <f t="shared" si="35"/>
        <v>0</v>
      </c>
      <c r="AQ70" t="b">
        <f t="shared" si="36"/>
        <v>1</v>
      </c>
    </row>
    <row r="71" spans="1:43" x14ac:dyDescent="0.25">
      <c r="A71" t="str">
        <f>INDEX('Country and Variable Crosswalk'!B:B, MATCH('Urban Science Issues 2015'!B71, 'Country and Variable Crosswalk'!A:A, 0))</f>
        <v>QES</v>
      </c>
      <c r="B71" s="1">
        <v>971</v>
      </c>
      <c r="C71" t="s">
        <v>138</v>
      </c>
      <c r="D71" t="str">
        <f>INDEX('Country and Variable Crosswalk'!P:P, MATCH('Urban Science Issues 2015'!C71, 'Country and Variable Crosswalk'!O:O, 0))</f>
        <v>Air Pollution</v>
      </c>
      <c r="E71">
        <f t="shared" si="19"/>
        <v>0</v>
      </c>
      <c r="F71">
        <f t="shared" si="20"/>
        <v>0</v>
      </c>
      <c r="G71">
        <f t="shared" si="21"/>
        <v>1</v>
      </c>
      <c r="H71">
        <f t="shared" si="22"/>
        <v>0</v>
      </c>
      <c r="I71">
        <f t="shared" si="23"/>
        <v>0</v>
      </c>
      <c r="J71">
        <f t="shared" si="24"/>
        <v>1</v>
      </c>
      <c r="K71">
        <f t="shared" si="25"/>
        <v>0</v>
      </c>
      <c r="L71">
        <f t="shared" si="26"/>
        <v>0</v>
      </c>
      <c r="M71">
        <f t="shared" si="27"/>
        <v>1</v>
      </c>
      <c r="N71">
        <v>19.242543899012809</v>
      </c>
      <c r="O71">
        <v>0.43593559751747579</v>
      </c>
      <c r="P71">
        <v>16.457044400343559</v>
      </c>
      <c r="Q71">
        <v>0.46044654728386747</v>
      </c>
      <c r="R71">
        <v>64.300411700643636</v>
      </c>
      <c r="S71">
        <v>0.60549861223911849</v>
      </c>
      <c r="T71">
        <v>18.792108583789219</v>
      </c>
      <c r="U71">
        <v>0.50655018354129033</v>
      </c>
      <c r="V71">
        <v>17.260435674739881</v>
      </c>
      <c r="W71">
        <v>0.7297956013484348</v>
      </c>
      <c r="X71">
        <v>63.947455741470918</v>
      </c>
      <c r="Y71">
        <v>0.85105170285538168</v>
      </c>
      <c r="Z71">
        <v>-0.45043531522359004</v>
      </c>
      <c r="AA71">
        <v>0.6472433080377622</v>
      </c>
      <c r="AB71">
        <v>0.4864733654110498</v>
      </c>
      <c r="AC71">
        <v>0.80339127439632207</v>
      </c>
      <c r="AD71">
        <v>0.9175854503180586</v>
      </c>
      <c r="AE71">
        <v>0.38127511232794925</v>
      </c>
      <c r="AF71">
        <v>-0.35295595917271783</v>
      </c>
      <c r="AG71">
        <v>1.0417057585344851</v>
      </c>
      <c r="AH71">
        <v>0.73474156282474679</v>
      </c>
      <c r="AI71" t="b">
        <f t="shared" si="28"/>
        <v>0</v>
      </c>
      <c r="AJ71" t="b">
        <f t="shared" si="29"/>
        <v>0</v>
      </c>
      <c r="AK71" t="b">
        <f t="shared" si="30"/>
        <v>1</v>
      </c>
      <c r="AL71" t="b">
        <f t="shared" si="31"/>
        <v>0</v>
      </c>
      <c r="AM71" t="b">
        <f t="shared" si="32"/>
        <v>0</v>
      </c>
      <c r="AN71" t="b">
        <f t="shared" si="33"/>
        <v>1</v>
      </c>
      <c r="AO71" t="b">
        <f t="shared" si="34"/>
        <v>0</v>
      </c>
      <c r="AP71" t="b">
        <f t="shared" si="35"/>
        <v>0</v>
      </c>
      <c r="AQ71" t="b">
        <f t="shared" si="36"/>
        <v>1</v>
      </c>
    </row>
    <row r="72" spans="1:43" x14ac:dyDescent="0.25">
      <c r="A72" t="str">
        <f>INDEX('Country and Variable Crosswalk'!B:B, MATCH('Urban Science Issues 2015'!B72, 'Country and Variable Crosswalk'!A:A, 0))</f>
        <v>QUC</v>
      </c>
      <c r="B72" s="1">
        <v>972</v>
      </c>
      <c r="C72" t="s">
        <v>138</v>
      </c>
      <c r="D72" t="str">
        <f>INDEX('Country and Variable Crosswalk'!P:P, MATCH('Urban Science Issues 2015'!C72, 'Country and Variable Crosswalk'!O:O, 0))</f>
        <v>Air Pollution</v>
      </c>
      <c r="E72">
        <f t="shared" si="19"/>
        <v>0</v>
      </c>
      <c r="F72">
        <f t="shared" si="20"/>
        <v>0</v>
      </c>
      <c r="G72">
        <f t="shared" si="21"/>
        <v>0</v>
      </c>
      <c r="H72">
        <f t="shared" si="22"/>
        <v>0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0</v>
      </c>
      <c r="AI72" t="str">
        <f t="shared" si="28"/>
        <v>N/A</v>
      </c>
      <c r="AJ72" t="str">
        <f t="shared" si="29"/>
        <v>N/A</v>
      </c>
      <c r="AK72" t="str">
        <f t="shared" si="30"/>
        <v>N/A</v>
      </c>
      <c r="AL72" t="str">
        <f t="shared" si="31"/>
        <v>N/A</v>
      </c>
      <c r="AM72" t="str">
        <f t="shared" si="32"/>
        <v>N/A</v>
      </c>
      <c r="AN72" t="str">
        <f t="shared" si="33"/>
        <v>N/A</v>
      </c>
      <c r="AO72" t="str">
        <f t="shared" si="34"/>
        <v>N/A</v>
      </c>
      <c r="AP72" t="str">
        <f t="shared" si="35"/>
        <v>N/A</v>
      </c>
      <c r="AQ72" t="str">
        <f t="shared" si="36"/>
        <v>N/A</v>
      </c>
    </row>
    <row r="73" spans="1:43" x14ac:dyDescent="0.25">
      <c r="A73" t="str">
        <f>INDEX('Country and Variable Crosswalk'!B:B, MATCH('Urban Science Issues 2015'!B73, 'Country and Variable Crosswalk'!A:A, 0))</f>
        <v>QUE</v>
      </c>
      <c r="B73" s="1">
        <v>973</v>
      </c>
      <c r="C73" t="s">
        <v>138</v>
      </c>
      <c r="D73" t="str">
        <f>INDEX('Country and Variable Crosswalk'!P:P, MATCH('Urban Science Issues 2015'!C73, 'Country and Variable Crosswalk'!O:O, 0))</f>
        <v>Air Pollution</v>
      </c>
      <c r="E73">
        <f t="shared" si="19"/>
        <v>0</v>
      </c>
      <c r="F73">
        <f t="shared" si="20"/>
        <v>0</v>
      </c>
      <c r="G73">
        <f t="shared" si="21"/>
        <v>0</v>
      </c>
      <c r="H73">
        <f t="shared" si="22"/>
        <v>0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0</v>
      </c>
      <c r="AI73" t="str">
        <f t="shared" si="28"/>
        <v>N/A</v>
      </c>
      <c r="AJ73" t="str">
        <f t="shared" si="29"/>
        <v>N/A</v>
      </c>
      <c r="AK73" t="str">
        <f t="shared" si="30"/>
        <v>N/A</v>
      </c>
      <c r="AL73" t="str">
        <f t="shared" si="31"/>
        <v>N/A</v>
      </c>
      <c r="AM73" t="str">
        <f t="shared" si="32"/>
        <v>N/A</v>
      </c>
      <c r="AN73" t="str">
        <f t="shared" si="33"/>
        <v>N/A</v>
      </c>
      <c r="AO73" t="str">
        <f t="shared" si="34"/>
        <v>N/A</v>
      </c>
      <c r="AP73" t="str">
        <f t="shared" si="35"/>
        <v>N/A</v>
      </c>
      <c r="AQ73" t="str">
        <f t="shared" si="36"/>
        <v>N/A</v>
      </c>
    </row>
    <row r="74" spans="1:43" x14ac:dyDescent="0.25">
      <c r="A74" t="str">
        <f>INDEX('Country and Variable Crosswalk'!B:B, MATCH('Urban Science Issues 2015'!B74, 'Country and Variable Crosswalk'!A:A, 0))</f>
        <v>QAR</v>
      </c>
      <c r="B74" s="1">
        <v>974</v>
      </c>
      <c r="C74" t="s">
        <v>138</v>
      </c>
      <c r="D74" t="str">
        <f>INDEX('Country and Variable Crosswalk'!P:P, MATCH('Urban Science Issues 2015'!C74, 'Country and Variable Crosswalk'!O:O, 0))</f>
        <v>Air Pollution</v>
      </c>
      <c r="E74">
        <f t="shared" si="19"/>
        <v>0</v>
      </c>
      <c r="F74">
        <f t="shared" si="20"/>
        <v>0</v>
      </c>
      <c r="G74">
        <f t="shared" si="21"/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  <c r="Z74">
        <v>0</v>
      </c>
      <c r="AC74">
        <v>0</v>
      </c>
      <c r="AF74">
        <v>0</v>
      </c>
      <c r="AI74" t="str">
        <f t="shared" si="28"/>
        <v>N/A</v>
      </c>
      <c r="AJ74" t="str">
        <f t="shared" si="29"/>
        <v>N/A</v>
      </c>
      <c r="AK74" t="str">
        <f t="shared" si="30"/>
        <v>N/A</v>
      </c>
      <c r="AL74" t="str">
        <f t="shared" si="31"/>
        <v>N/A</v>
      </c>
      <c r="AM74" t="str">
        <f t="shared" si="32"/>
        <v>N/A</v>
      </c>
      <c r="AN74" t="str">
        <f t="shared" si="33"/>
        <v>N/A</v>
      </c>
      <c r="AO74" t="str">
        <f t="shared" si="34"/>
        <v>N/A</v>
      </c>
      <c r="AP74" t="str">
        <f t="shared" si="35"/>
        <v>N/A</v>
      </c>
      <c r="AQ74" t="str">
        <f t="shared" si="36"/>
        <v>N/A</v>
      </c>
    </row>
    <row r="75" spans="1:43" x14ac:dyDescent="0.25">
      <c r="A75" t="str">
        <f>INDEX('Country and Variable Crosswalk'!B:B, MATCH('Urban Science Issues 2015'!B75, 'Country and Variable Crosswalk'!A:A, 0))</f>
        <v>ALB</v>
      </c>
      <c r="B75" s="1">
        <v>8</v>
      </c>
      <c r="C75" t="s">
        <v>140</v>
      </c>
      <c r="D75" t="str">
        <f>INDEX('Country and Variable Crosswalk'!P:P, MATCH('Urban Science Issues 2015'!C75, 'Country and Variable Crosswalk'!O:O, 0))</f>
        <v>Extinction</v>
      </c>
      <c r="E75">
        <f t="shared" si="19"/>
        <v>0</v>
      </c>
      <c r="F75">
        <f t="shared" si="20"/>
        <v>0</v>
      </c>
      <c r="G75">
        <f t="shared" si="21"/>
        <v>0</v>
      </c>
      <c r="H75">
        <f t="shared" si="22"/>
        <v>0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0</v>
      </c>
      <c r="N75">
        <v>0</v>
      </c>
      <c r="P75">
        <v>0</v>
      </c>
      <c r="R75">
        <v>0</v>
      </c>
      <c r="T75">
        <v>0</v>
      </c>
      <c r="V75">
        <v>0</v>
      </c>
      <c r="X75">
        <v>0</v>
      </c>
      <c r="Z75">
        <v>0</v>
      </c>
      <c r="AC75">
        <v>0</v>
      </c>
      <c r="AF75">
        <v>0</v>
      </c>
      <c r="AI75" t="str">
        <f t="shared" si="28"/>
        <v>N/A</v>
      </c>
      <c r="AJ75" t="str">
        <f t="shared" si="29"/>
        <v>N/A</v>
      </c>
      <c r="AK75" t="str">
        <f t="shared" si="30"/>
        <v>N/A</v>
      </c>
      <c r="AL75" t="str">
        <f t="shared" si="31"/>
        <v>N/A</v>
      </c>
      <c r="AM75" t="str">
        <f t="shared" si="32"/>
        <v>N/A</v>
      </c>
      <c r="AN75" t="str">
        <f t="shared" si="33"/>
        <v>N/A</v>
      </c>
      <c r="AO75" t="str">
        <f t="shared" si="34"/>
        <v>N/A</v>
      </c>
      <c r="AP75" t="str">
        <f t="shared" si="35"/>
        <v>N/A</v>
      </c>
      <c r="AQ75" t="str">
        <f t="shared" si="36"/>
        <v>N/A</v>
      </c>
    </row>
    <row r="76" spans="1:43" x14ac:dyDescent="0.25">
      <c r="A76" t="str">
        <f>INDEX('Country and Variable Crosswalk'!B:B, MATCH('Urban Science Issues 2015'!B76, 'Country and Variable Crosswalk'!A:A, 0))</f>
        <v>DZA</v>
      </c>
      <c r="B76" s="1">
        <v>12</v>
      </c>
      <c r="C76" t="s">
        <v>140</v>
      </c>
      <c r="D76" t="str">
        <f>INDEX('Country and Variable Crosswalk'!P:P, MATCH('Urban Science Issues 2015'!C76, 'Country and Variable Crosswalk'!O:O, 0))</f>
        <v>Extinction</v>
      </c>
      <c r="E76">
        <f t="shared" si="19"/>
        <v>0</v>
      </c>
      <c r="F76">
        <f t="shared" si="20"/>
        <v>0</v>
      </c>
      <c r="G76">
        <f t="shared" si="21"/>
        <v>0</v>
      </c>
      <c r="H76">
        <f t="shared" si="22"/>
        <v>0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  <c r="Z76">
        <v>0</v>
      </c>
      <c r="AC76">
        <v>0</v>
      </c>
      <c r="AF76">
        <v>0</v>
      </c>
      <c r="AI76" t="str">
        <f t="shared" si="28"/>
        <v>N/A</v>
      </c>
      <c r="AJ76" t="str">
        <f t="shared" si="29"/>
        <v>N/A</v>
      </c>
      <c r="AK76" t="str">
        <f t="shared" si="30"/>
        <v>N/A</v>
      </c>
      <c r="AL76" t="str">
        <f t="shared" si="31"/>
        <v>N/A</v>
      </c>
      <c r="AM76" t="str">
        <f t="shared" si="32"/>
        <v>N/A</v>
      </c>
      <c r="AN76" t="str">
        <f t="shared" si="33"/>
        <v>N/A</v>
      </c>
      <c r="AO76" t="str">
        <f t="shared" si="34"/>
        <v>N/A</v>
      </c>
      <c r="AP76" t="str">
        <f t="shared" si="35"/>
        <v>N/A</v>
      </c>
      <c r="AQ76" t="str">
        <f t="shared" si="36"/>
        <v>N/A</v>
      </c>
    </row>
    <row r="77" spans="1:43" x14ac:dyDescent="0.25">
      <c r="A77" t="str">
        <f>INDEX('Country and Variable Crosswalk'!B:B, MATCH('Urban Science Issues 2015'!B77, 'Country and Variable Crosswalk'!A:A, 0))</f>
        <v>AUS</v>
      </c>
      <c r="B77" s="1">
        <v>36</v>
      </c>
      <c r="C77" t="s">
        <v>140</v>
      </c>
      <c r="D77" t="str">
        <f>INDEX('Country and Variable Crosswalk'!P:P, MATCH('Urban Science Issues 2015'!C77, 'Country and Variable Crosswalk'!O:O, 0))</f>
        <v>Extinction</v>
      </c>
      <c r="E77">
        <f t="shared" si="19"/>
        <v>0</v>
      </c>
      <c r="F77">
        <f t="shared" si="20"/>
        <v>0</v>
      </c>
      <c r="G77">
        <f t="shared" si="21"/>
        <v>1</v>
      </c>
      <c r="H77">
        <f t="shared" si="22"/>
        <v>0</v>
      </c>
      <c r="I77">
        <f t="shared" si="23"/>
        <v>0</v>
      </c>
      <c r="J77">
        <f t="shared" si="24"/>
        <v>1</v>
      </c>
      <c r="K77">
        <f t="shared" si="25"/>
        <v>0</v>
      </c>
      <c r="L77">
        <f t="shared" si="26"/>
        <v>0</v>
      </c>
      <c r="M77">
        <f t="shared" si="27"/>
        <v>1</v>
      </c>
      <c r="N77">
        <v>11.564192163377569</v>
      </c>
      <c r="O77">
        <v>0.70550695294878762</v>
      </c>
      <c r="P77">
        <v>25.559062195895091</v>
      </c>
      <c r="Q77">
        <v>1.0270435146588461</v>
      </c>
      <c r="R77">
        <v>62.87674564072735</v>
      </c>
      <c r="S77">
        <v>1.3132960528102513</v>
      </c>
      <c r="T77">
        <v>10.97145699919802</v>
      </c>
      <c r="U77">
        <v>0.42917634266457433</v>
      </c>
      <c r="V77">
        <v>24.212548789668901</v>
      </c>
      <c r="W77">
        <v>0.46605491368270652</v>
      </c>
      <c r="X77">
        <v>64.815994211133088</v>
      </c>
      <c r="Y77">
        <v>0.6220921207939698</v>
      </c>
      <c r="Z77">
        <v>-0.5927351641795493</v>
      </c>
      <c r="AA77">
        <v>0.88148875570588925</v>
      </c>
      <c r="AB77">
        <v>0.50131310846792887</v>
      </c>
      <c r="AC77">
        <v>-1.3465134062261903</v>
      </c>
      <c r="AD77">
        <v>1.1593708382438348</v>
      </c>
      <c r="AE77">
        <v>0.24547221674242609</v>
      </c>
      <c r="AF77">
        <v>1.9392485704057378</v>
      </c>
      <c r="AG77">
        <v>1.5008099414117124</v>
      </c>
      <c r="AH77">
        <v>0.19631050841797812</v>
      </c>
      <c r="AI77" t="b">
        <f t="shared" si="28"/>
        <v>0</v>
      </c>
      <c r="AJ77" t="b">
        <f t="shared" si="29"/>
        <v>0</v>
      </c>
      <c r="AK77" t="b">
        <f t="shared" si="30"/>
        <v>1</v>
      </c>
      <c r="AL77" t="b">
        <f t="shared" si="31"/>
        <v>0</v>
      </c>
      <c r="AM77" t="b">
        <f t="shared" si="32"/>
        <v>0</v>
      </c>
      <c r="AN77" t="b">
        <f t="shared" si="33"/>
        <v>1</v>
      </c>
      <c r="AO77" t="b">
        <f t="shared" si="34"/>
        <v>0</v>
      </c>
      <c r="AP77" t="b">
        <f t="shared" si="35"/>
        <v>0</v>
      </c>
      <c r="AQ77" t="b">
        <f t="shared" si="36"/>
        <v>1</v>
      </c>
    </row>
    <row r="78" spans="1:43" x14ac:dyDescent="0.25">
      <c r="A78" t="str">
        <f>INDEX('Country and Variable Crosswalk'!B:B, MATCH('Urban Science Issues 2015'!B78, 'Country and Variable Crosswalk'!A:A, 0))</f>
        <v>AUT</v>
      </c>
      <c r="B78" s="1">
        <v>40</v>
      </c>
      <c r="C78" t="s">
        <v>140</v>
      </c>
      <c r="D78" t="str">
        <f>INDEX('Country and Variable Crosswalk'!P:P, MATCH('Urban Science Issues 2015'!C78, 'Country and Variable Crosswalk'!O:O, 0))</f>
        <v>Extinction</v>
      </c>
      <c r="E78">
        <f t="shared" si="19"/>
        <v>0</v>
      </c>
      <c r="F78">
        <f t="shared" si="20"/>
        <v>0</v>
      </c>
      <c r="G78">
        <f t="shared" si="21"/>
        <v>1</v>
      </c>
      <c r="H78">
        <f t="shared" si="22"/>
        <v>0</v>
      </c>
      <c r="I78">
        <f t="shared" si="23"/>
        <v>0</v>
      </c>
      <c r="J78">
        <f t="shared" si="24"/>
        <v>1</v>
      </c>
      <c r="K78">
        <f t="shared" si="25"/>
        <v>0</v>
      </c>
      <c r="L78">
        <f t="shared" si="26"/>
        <v>0</v>
      </c>
      <c r="M78">
        <f t="shared" si="27"/>
        <v>1</v>
      </c>
      <c r="N78">
        <v>8.1546240162980101</v>
      </c>
      <c r="O78">
        <v>0.4685447185935302</v>
      </c>
      <c r="P78">
        <v>30.083229943606732</v>
      </c>
      <c r="Q78">
        <v>0.68217247001371106</v>
      </c>
      <c r="R78">
        <v>61.762146040095253</v>
      </c>
      <c r="S78">
        <v>0.77487780585303556</v>
      </c>
      <c r="T78">
        <v>9.2087244256219236</v>
      </c>
      <c r="U78">
        <v>1.0205511291109981</v>
      </c>
      <c r="V78">
        <v>30.255638360170071</v>
      </c>
      <c r="W78">
        <v>1.2523232122058872</v>
      </c>
      <c r="X78">
        <v>60.535637214208002</v>
      </c>
      <c r="Y78">
        <v>1.5697494152636109</v>
      </c>
      <c r="Z78">
        <v>1.0541004093239135</v>
      </c>
      <c r="AA78">
        <v>1.1713286898460802</v>
      </c>
      <c r="AB78">
        <v>0.36816360066627196</v>
      </c>
      <c r="AC78">
        <v>0.17240841656333927</v>
      </c>
      <c r="AD78">
        <v>1.4482980659540863</v>
      </c>
      <c r="AE78">
        <v>0.90524201649534086</v>
      </c>
      <c r="AF78">
        <v>-1.226508825887251</v>
      </c>
      <c r="AG78">
        <v>1.8094049271024988</v>
      </c>
      <c r="AH78">
        <v>0.49786550970207993</v>
      </c>
      <c r="AI78" t="b">
        <f t="shared" si="28"/>
        <v>0</v>
      </c>
      <c r="AJ78" t="b">
        <f t="shared" si="29"/>
        <v>0</v>
      </c>
      <c r="AK78" t="b">
        <f t="shared" si="30"/>
        <v>1</v>
      </c>
      <c r="AL78" t="b">
        <f t="shared" si="31"/>
        <v>0</v>
      </c>
      <c r="AM78" t="b">
        <f t="shared" si="32"/>
        <v>0</v>
      </c>
      <c r="AN78" t="b">
        <f t="shared" si="33"/>
        <v>1</v>
      </c>
      <c r="AO78" t="b">
        <f t="shared" si="34"/>
        <v>0</v>
      </c>
      <c r="AP78" t="b">
        <f t="shared" si="35"/>
        <v>0</v>
      </c>
      <c r="AQ78" t="b">
        <f t="shared" si="36"/>
        <v>1</v>
      </c>
    </row>
    <row r="79" spans="1:43" x14ac:dyDescent="0.25">
      <c r="A79" t="str">
        <f>INDEX('Country and Variable Crosswalk'!B:B, MATCH('Urban Science Issues 2015'!B79, 'Country and Variable Crosswalk'!A:A, 0))</f>
        <v>BEL</v>
      </c>
      <c r="B79" s="1">
        <v>56</v>
      </c>
      <c r="C79" t="s">
        <v>140</v>
      </c>
      <c r="D79" t="str">
        <f>INDEX('Country and Variable Crosswalk'!P:P, MATCH('Urban Science Issues 2015'!C79, 'Country and Variable Crosswalk'!O:O, 0))</f>
        <v>Extinction</v>
      </c>
      <c r="E79">
        <f t="shared" si="19"/>
        <v>1</v>
      </c>
      <c r="F79">
        <f t="shared" si="20"/>
        <v>0</v>
      </c>
      <c r="G79">
        <f t="shared" si="21"/>
        <v>0</v>
      </c>
      <c r="H79">
        <f t="shared" si="22"/>
        <v>1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1</v>
      </c>
      <c r="M79">
        <f t="shared" si="27"/>
        <v>0</v>
      </c>
      <c r="N79">
        <v>8.8262182918020358</v>
      </c>
      <c r="O79">
        <v>0.46008966120866401</v>
      </c>
      <c r="P79">
        <v>24.908509569963599</v>
      </c>
      <c r="Q79">
        <v>0.63584533403685606</v>
      </c>
      <c r="R79">
        <v>66.265272138234366</v>
      </c>
      <c r="S79">
        <v>0.74260175148173302</v>
      </c>
      <c r="T79">
        <v>11.489326419113061</v>
      </c>
      <c r="U79">
        <v>1.1116252372713433</v>
      </c>
      <c r="V79">
        <v>29.408642112443921</v>
      </c>
      <c r="W79">
        <v>1.1192843358051514</v>
      </c>
      <c r="X79">
        <v>59.10203146844303</v>
      </c>
      <c r="Y79">
        <v>1.7861632941661012</v>
      </c>
      <c r="Z79">
        <v>2.6631081273110251</v>
      </c>
      <c r="AA79">
        <v>1.2716372884667912</v>
      </c>
      <c r="AB79">
        <v>3.6238994618931882E-2</v>
      </c>
      <c r="AC79">
        <v>4.5001325424803227</v>
      </c>
      <c r="AD79">
        <v>1.3493676540891659</v>
      </c>
      <c r="AE79">
        <v>8.5301350639664024E-4</v>
      </c>
      <c r="AF79">
        <v>-7.1632406697913353</v>
      </c>
      <c r="AG79">
        <v>2.1003558499173494</v>
      </c>
      <c r="AH79">
        <v>6.4846483131552279E-4</v>
      </c>
      <c r="AI79" t="b">
        <f t="shared" si="28"/>
        <v>1</v>
      </c>
      <c r="AJ79" t="b">
        <f t="shared" si="29"/>
        <v>0</v>
      </c>
      <c r="AK79" t="b">
        <f t="shared" si="30"/>
        <v>0</v>
      </c>
      <c r="AL79" t="b">
        <f t="shared" si="31"/>
        <v>1</v>
      </c>
      <c r="AM79" t="b">
        <f t="shared" si="32"/>
        <v>0</v>
      </c>
      <c r="AN79" t="b">
        <f t="shared" si="33"/>
        <v>0</v>
      </c>
      <c r="AO79" t="b">
        <f t="shared" si="34"/>
        <v>0</v>
      </c>
      <c r="AP79" t="b">
        <f t="shared" si="35"/>
        <v>1</v>
      </c>
      <c r="AQ79" t="b">
        <f t="shared" si="36"/>
        <v>0</v>
      </c>
    </row>
    <row r="80" spans="1:43" x14ac:dyDescent="0.25">
      <c r="A80" t="str">
        <f>INDEX('Country and Variable Crosswalk'!B:B, MATCH('Urban Science Issues 2015'!B80, 'Country and Variable Crosswalk'!A:A, 0))</f>
        <v>BRA</v>
      </c>
      <c r="B80" s="1">
        <v>76</v>
      </c>
      <c r="C80" t="s">
        <v>140</v>
      </c>
      <c r="D80" t="str">
        <f>INDEX('Country and Variable Crosswalk'!P:P, MATCH('Urban Science Issues 2015'!C80, 'Country and Variable Crosswalk'!O:O, 0))</f>
        <v>Extinction</v>
      </c>
      <c r="E80">
        <f t="shared" si="19"/>
        <v>0</v>
      </c>
      <c r="F80">
        <f t="shared" si="20"/>
        <v>1</v>
      </c>
      <c r="G80">
        <f t="shared" si="21"/>
        <v>0</v>
      </c>
      <c r="H80">
        <f t="shared" si="22"/>
        <v>0</v>
      </c>
      <c r="I80">
        <f t="shared" si="23"/>
        <v>0</v>
      </c>
      <c r="J80">
        <f t="shared" si="24"/>
        <v>1</v>
      </c>
      <c r="K80">
        <f t="shared" si="25"/>
        <v>0</v>
      </c>
      <c r="L80">
        <f t="shared" si="26"/>
        <v>0</v>
      </c>
      <c r="M80">
        <f t="shared" si="27"/>
        <v>1</v>
      </c>
      <c r="N80">
        <v>26.642636926580529</v>
      </c>
      <c r="O80">
        <v>1.0437653471039925</v>
      </c>
      <c r="P80">
        <v>17.141741135365649</v>
      </c>
      <c r="Q80">
        <v>0.72638356826460881</v>
      </c>
      <c r="R80">
        <v>56.215621938053808</v>
      </c>
      <c r="S80">
        <v>1.2624938562110011</v>
      </c>
      <c r="T80">
        <v>22.27977864002893</v>
      </c>
      <c r="U80">
        <v>0.93890689553058848</v>
      </c>
      <c r="V80">
        <v>17.985177958718541</v>
      </c>
      <c r="W80">
        <v>0.65974563636481465</v>
      </c>
      <c r="X80">
        <v>59.735043401252533</v>
      </c>
      <c r="Y80">
        <v>1.2268634277014523</v>
      </c>
      <c r="Z80">
        <v>-4.3628582865515995</v>
      </c>
      <c r="AA80">
        <v>1.4591504595305063</v>
      </c>
      <c r="AB80">
        <v>2.7897844072050887E-3</v>
      </c>
      <c r="AC80">
        <v>0.84343682335289216</v>
      </c>
      <c r="AD80">
        <v>1.0164010912776753</v>
      </c>
      <c r="AE80">
        <v>0.40663673928431593</v>
      </c>
      <c r="AF80">
        <v>3.5194214631987251</v>
      </c>
      <c r="AG80">
        <v>1.8314691315214704</v>
      </c>
      <c r="AH80">
        <v>5.4651269693741629E-2</v>
      </c>
      <c r="AI80" t="b">
        <f t="shared" si="28"/>
        <v>0</v>
      </c>
      <c r="AJ80" t="b">
        <f t="shared" si="29"/>
        <v>1</v>
      </c>
      <c r="AK80" t="b">
        <f t="shared" si="30"/>
        <v>0</v>
      </c>
      <c r="AL80" t="b">
        <f t="shared" si="31"/>
        <v>0</v>
      </c>
      <c r="AM80" t="b">
        <f t="shared" si="32"/>
        <v>0</v>
      </c>
      <c r="AN80" t="b">
        <f t="shared" si="33"/>
        <v>1</v>
      </c>
      <c r="AO80" t="b">
        <f t="shared" si="34"/>
        <v>0</v>
      </c>
      <c r="AP80" t="b">
        <f t="shared" si="35"/>
        <v>0</v>
      </c>
      <c r="AQ80" t="b">
        <f t="shared" si="36"/>
        <v>1</v>
      </c>
    </row>
    <row r="81" spans="1:43" x14ac:dyDescent="0.25">
      <c r="A81" t="str">
        <f>INDEX('Country and Variable Crosswalk'!B:B, MATCH('Urban Science Issues 2015'!B81, 'Country and Variable Crosswalk'!A:A, 0))</f>
        <v>BGR</v>
      </c>
      <c r="B81" s="1">
        <v>100</v>
      </c>
      <c r="C81" t="s">
        <v>140</v>
      </c>
      <c r="D81" t="str">
        <f>INDEX('Country and Variable Crosswalk'!P:P, MATCH('Urban Science Issues 2015'!C81, 'Country and Variable Crosswalk'!O:O, 0))</f>
        <v>Extinction</v>
      </c>
      <c r="E81">
        <f t="shared" si="19"/>
        <v>0</v>
      </c>
      <c r="F81">
        <f t="shared" si="20"/>
        <v>1</v>
      </c>
      <c r="G81">
        <f t="shared" si="21"/>
        <v>0</v>
      </c>
      <c r="H81">
        <f t="shared" si="22"/>
        <v>0</v>
      </c>
      <c r="I81">
        <f t="shared" si="23"/>
        <v>0</v>
      </c>
      <c r="J81">
        <f t="shared" si="24"/>
        <v>1</v>
      </c>
      <c r="K81">
        <f t="shared" si="25"/>
        <v>1</v>
      </c>
      <c r="L81">
        <f t="shared" si="26"/>
        <v>0</v>
      </c>
      <c r="M81">
        <f t="shared" si="27"/>
        <v>0</v>
      </c>
      <c r="N81">
        <v>28.15667631145816</v>
      </c>
      <c r="O81">
        <v>1.0856341361146558</v>
      </c>
      <c r="P81">
        <v>32.182595509209513</v>
      </c>
      <c r="Q81">
        <v>0.94103718974895467</v>
      </c>
      <c r="R81">
        <v>39.660728179332352</v>
      </c>
      <c r="S81">
        <v>1.1444563627774105</v>
      </c>
      <c r="T81">
        <v>24.120750714377909</v>
      </c>
      <c r="U81">
        <v>1.2658060677192726</v>
      </c>
      <c r="V81">
        <v>29.745610970902231</v>
      </c>
      <c r="W81">
        <v>1.1777074350705612</v>
      </c>
      <c r="X81">
        <v>46.13363831471986</v>
      </c>
      <c r="Y81">
        <v>1.6609995819155527</v>
      </c>
      <c r="Z81">
        <v>-4.0359255970802508</v>
      </c>
      <c r="AA81">
        <v>1.7130952137645126</v>
      </c>
      <c r="AB81">
        <v>1.8476596757834463E-2</v>
      </c>
      <c r="AC81">
        <v>-2.4369845383072821</v>
      </c>
      <c r="AD81">
        <v>1.48567648715675</v>
      </c>
      <c r="AE81">
        <v>0.10093869366012689</v>
      </c>
      <c r="AF81">
        <v>6.472910135387508</v>
      </c>
      <c r="AG81">
        <v>2.0785480366726485</v>
      </c>
      <c r="AH81">
        <v>1.8447574887216771E-3</v>
      </c>
      <c r="AI81" t="b">
        <f t="shared" si="28"/>
        <v>0</v>
      </c>
      <c r="AJ81" t="b">
        <f t="shared" si="29"/>
        <v>1</v>
      </c>
      <c r="AK81" t="b">
        <f t="shared" si="30"/>
        <v>0</v>
      </c>
      <c r="AL81" t="b">
        <f t="shared" si="31"/>
        <v>0</v>
      </c>
      <c r="AM81" t="b">
        <f t="shared" si="32"/>
        <v>0</v>
      </c>
      <c r="AN81" t="b">
        <f t="shared" si="33"/>
        <v>1</v>
      </c>
      <c r="AO81" t="b">
        <f t="shared" si="34"/>
        <v>1</v>
      </c>
      <c r="AP81" t="b">
        <f t="shared" si="35"/>
        <v>0</v>
      </c>
      <c r="AQ81" t="b">
        <f t="shared" si="36"/>
        <v>0</v>
      </c>
    </row>
    <row r="82" spans="1:43" x14ac:dyDescent="0.25">
      <c r="A82" t="str">
        <f>INDEX('Country and Variable Crosswalk'!B:B, MATCH('Urban Science Issues 2015'!B82, 'Country and Variable Crosswalk'!A:A, 0))</f>
        <v>CAN</v>
      </c>
      <c r="B82" s="1">
        <v>124</v>
      </c>
      <c r="C82" t="s">
        <v>140</v>
      </c>
      <c r="D82" t="str">
        <f>INDEX('Country and Variable Crosswalk'!P:P, MATCH('Urban Science Issues 2015'!C82, 'Country and Variable Crosswalk'!O:O, 0))</f>
        <v>Extinction</v>
      </c>
      <c r="E82">
        <f t="shared" si="19"/>
        <v>0</v>
      </c>
      <c r="F82">
        <f t="shared" si="20"/>
        <v>0</v>
      </c>
      <c r="G82">
        <f t="shared" si="21"/>
        <v>1</v>
      </c>
      <c r="H82">
        <f t="shared" si="22"/>
        <v>0</v>
      </c>
      <c r="I82">
        <f t="shared" si="23"/>
        <v>1</v>
      </c>
      <c r="J82">
        <f t="shared" si="24"/>
        <v>0</v>
      </c>
      <c r="K82">
        <f t="shared" si="25"/>
        <v>1</v>
      </c>
      <c r="L82">
        <f t="shared" si="26"/>
        <v>0</v>
      </c>
      <c r="M82">
        <f t="shared" si="27"/>
        <v>0</v>
      </c>
      <c r="N82">
        <v>10.32065784372786</v>
      </c>
      <c r="O82">
        <v>0.56632517500184631</v>
      </c>
      <c r="P82">
        <v>25.24948807586145</v>
      </c>
      <c r="Q82">
        <v>0.78698752870729027</v>
      </c>
      <c r="R82">
        <v>64.429854080410692</v>
      </c>
      <c r="S82">
        <v>0.89209417111045985</v>
      </c>
      <c r="T82">
        <v>10.156323181737379</v>
      </c>
      <c r="U82">
        <v>0.5232765117924294</v>
      </c>
      <c r="V82">
        <v>22.296000288828559</v>
      </c>
      <c r="W82">
        <v>0.63205168794962996</v>
      </c>
      <c r="X82">
        <v>67.547676529434057</v>
      </c>
      <c r="Y82">
        <v>0.86657459285766381</v>
      </c>
      <c r="Z82">
        <v>-0.16433466199048041</v>
      </c>
      <c r="AA82">
        <v>0.80522893049952782</v>
      </c>
      <c r="AB82">
        <v>0.8382875459033492</v>
      </c>
      <c r="AC82">
        <v>-2.9534877870328913</v>
      </c>
      <c r="AD82">
        <v>1.0579405985040387</v>
      </c>
      <c r="AE82">
        <v>5.2426580605842345E-3</v>
      </c>
      <c r="AF82">
        <v>3.1178224490233646</v>
      </c>
      <c r="AG82">
        <v>1.3654287565301457</v>
      </c>
      <c r="AH82">
        <v>2.2406712693079461E-2</v>
      </c>
      <c r="AI82" t="b">
        <f t="shared" si="28"/>
        <v>0</v>
      </c>
      <c r="AJ82" t="b">
        <f t="shared" si="29"/>
        <v>0</v>
      </c>
      <c r="AK82" t="b">
        <f t="shared" si="30"/>
        <v>1</v>
      </c>
      <c r="AL82" t="b">
        <f t="shared" si="31"/>
        <v>0</v>
      </c>
      <c r="AM82" t="b">
        <f t="shared" si="32"/>
        <v>1</v>
      </c>
      <c r="AN82" t="b">
        <f t="shared" si="33"/>
        <v>0</v>
      </c>
      <c r="AO82" t="b">
        <f t="shared" si="34"/>
        <v>1</v>
      </c>
      <c r="AP82" t="b">
        <f t="shared" si="35"/>
        <v>0</v>
      </c>
      <c r="AQ82" t="b">
        <f t="shared" si="36"/>
        <v>0</v>
      </c>
    </row>
    <row r="83" spans="1:43" x14ac:dyDescent="0.25">
      <c r="A83" t="str">
        <f>INDEX('Country and Variable Crosswalk'!B:B, MATCH('Urban Science Issues 2015'!B83, 'Country and Variable Crosswalk'!A:A, 0))</f>
        <v>CHL</v>
      </c>
      <c r="B83" s="1">
        <v>152</v>
      </c>
      <c r="C83" t="s">
        <v>140</v>
      </c>
      <c r="D83" t="str">
        <f>INDEX('Country and Variable Crosswalk'!P:P, MATCH('Urban Science Issues 2015'!C83, 'Country and Variable Crosswalk'!O:O, 0))</f>
        <v>Extinction</v>
      </c>
      <c r="E83">
        <f t="shared" si="19"/>
        <v>0</v>
      </c>
      <c r="F83">
        <f t="shared" si="20"/>
        <v>1</v>
      </c>
      <c r="G83">
        <f t="shared" si="21"/>
        <v>0</v>
      </c>
      <c r="H83">
        <f t="shared" si="22"/>
        <v>0</v>
      </c>
      <c r="I83">
        <f t="shared" si="23"/>
        <v>0</v>
      </c>
      <c r="J83">
        <f t="shared" si="24"/>
        <v>1</v>
      </c>
      <c r="K83">
        <f t="shared" si="25"/>
        <v>1</v>
      </c>
      <c r="L83">
        <f t="shared" si="26"/>
        <v>0</v>
      </c>
      <c r="M83">
        <f t="shared" si="27"/>
        <v>0</v>
      </c>
      <c r="N83">
        <v>14.78906272210819</v>
      </c>
      <c r="O83">
        <v>1.2480584301622026</v>
      </c>
      <c r="P83">
        <v>34.789987075592627</v>
      </c>
      <c r="Q83">
        <v>1.4218693737627599</v>
      </c>
      <c r="R83">
        <v>50.420950202299167</v>
      </c>
      <c r="S83">
        <v>1.6713988128234925</v>
      </c>
      <c r="T83">
        <v>11.37362023542415</v>
      </c>
      <c r="U83">
        <v>0.67543332962399916</v>
      </c>
      <c r="V83">
        <v>32.56358642207551</v>
      </c>
      <c r="W83">
        <v>0.87998007954824609</v>
      </c>
      <c r="X83">
        <v>56.062793342500328</v>
      </c>
      <c r="Y83">
        <v>0.9736818333273245</v>
      </c>
      <c r="Z83">
        <v>-3.4154424866840394</v>
      </c>
      <c r="AA83">
        <v>1.5043960358449027</v>
      </c>
      <c r="AB83">
        <v>2.3188896715230684E-2</v>
      </c>
      <c r="AC83">
        <v>-2.2264006535171177</v>
      </c>
      <c r="AD83">
        <v>1.7452021873979642</v>
      </c>
      <c r="AE83">
        <v>0.20205222251116106</v>
      </c>
      <c r="AF83">
        <v>5.6418431402011606</v>
      </c>
      <c r="AG83">
        <v>1.9994384347815639</v>
      </c>
      <c r="AH83">
        <v>4.776777677319822E-3</v>
      </c>
      <c r="AI83" t="b">
        <f t="shared" si="28"/>
        <v>0</v>
      </c>
      <c r="AJ83" t="b">
        <f t="shared" si="29"/>
        <v>1</v>
      </c>
      <c r="AK83" t="b">
        <f t="shared" si="30"/>
        <v>0</v>
      </c>
      <c r="AL83" t="b">
        <f t="shared" si="31"/>
        <v>0</v>
      </c>
      <c r="AM83" t="b">
        <f t="shared" si="32"/>
        <v>0</v>
      </c>
      <c r="AN83" t="b">
        <f t="shared" si="33"/>
        <v>1</v>
      </c>
      <c r="AO83" t="b">
        <f t="shared" si="34"/>
        <v>1</v>
      </c>
      <c r="AP83" t="b">
        <f t="shared" si="35"/>
        <v>0</v>
      </c>
      <c r="AQ83" t="b">
        <f t="shared" si="36"/>
        <v>0</v>
      </c>
    </row>
    <row r="84" spans="1:43" x14ac:dyDescent="0.25">
      <c r="A84" t="str">
        <f>INDEX('Country and Variable Crosswalk'!B:B, MATCH('Urban Science Issues 2015'!B84, 'Country and Variable Crosswalk'!A:A, 0))</f>
        <v>TAP</v>
      </c>
      <c r="B84" s="1">
        <v>158</v>
      </c>
      <c r="C84" t="s">
        <v>140</v>
      </c>
      <c r="D84" t="str">
        <f>INDEX('Country and Variable Crosswalk'!P:P, MATCH('Urban Science Issues 2015'!C84, 'Country and Variable Crosswalk'!O:O, 0))</f>
        <v>Extinction</v>
      </c>
      <c r="E84">
        <f t="shared" si="19"/>
        <v>0</v>
      </c>
      <c r="F84">
        <f t="shared" si="20"/>
        <v>1</v>
      </c>
      <c r="G84">
        <f t="shared" si="21"/>
        <v>0</v>
      </c>
      <c r="H84">
        <f t="shared" si="22"/>
        <v>0</v>
      </c>
      <c r="I84">
        <f t="shared" si="23"/>
        <v>0</v>
      </c>
      <c r="J84">
        <f t="shared" si="24"/>
        <v>1</v>
      </c>
      <c r="K84">
        <f t="shared" si="25"/>
        <v>1</v>
      </c>
      <c r="L84">
        <f t="shared" si="26"/>
        <v>0</v>
      </c>
      <c r="M84">
        <f t="shared" si="27"/>
        <v>0</v>
      </c>
      <c r="N84">
        <v>18.685394171550168</v>
      </c>
      <c r="O84">
        <v>0.76071480571796357</v>
      </c>
      <c r="P84">
        <v>14.20775040698615</v>
      </c>
      <c r="Q84">
        <v>0.79011300218730274</v>
      </c>
      <c r="R84">
        <v>67.106855421463678</v>
      </c>
      <c r="S84">
        <v>1.1700203755629972</v>
      </c>
      <c r="T84">
        <v>14.218627949794801</v>
      </c>
      <c r="U84">
        <v>0.63163624528700213</v>
      </c>
      <c r="V84">
        <v>12.707724885747419</v>
      </c>
      <c r="W84">
        <v>0.55719811681974074</v>
      </c>
      <c r="X84">
        <v>73.073647164457782</v>
      </c>
      <c r="Y84">
        <v>0.74378023691012496</v>
      </c>
      <c r="Z84">
        <v>-4.4667662217553676</v>
      </c>
      <c r="AA84">
        <v>1.0148587459488956</v>
      </c>
      <c r="AB84">
        <v>1.0757078896207217E-5</v>
      </c>
      <c r="AC84">
        <v>-1.5000255212387312</v>
      </c>
      <c r="AD84">
        <v>1.0305696747024595</v>
      </c>
      <c r="AE84">
        <v>0.14552247233798302</v>
      </c>
      <c r="AF84">
        <v>5.9667917429941042</v>
      </c>
      <c r="AG84">
        <v>1.5062411217942615</v>
      </c>
      <c r="AH84">
        <v>7.4518184852259456E-5</v>
      </c>
      <c r="AI84" t="b">
        <f t="shared" si="28"/>
        <v>0</v>
      </c>
      <c r="AJ84" t="b">
        <f t="shared" si="29"/>
        <v>1</v>
      </c>
      <c r="AK84" t="b">
        <f t="shared" si="30"/>
        <v>0</v>
      </c>
      <c r="AL84" t="b">
        <f t="shared" si="31"/>
        <v>0</v>
      </c>
      <c r="AM84" t="b">
        <f t="shared" si="32"/>
        <v>0</v>
      </c>
      <c r="AN84" t="b">
        <f t="shared" si="33"/>
        <v>1</v>
      </c>
      <c r="AO84" t="b">
        <f t="shared" si="34"/>
        <v>1</v>
      </c>
      <c r="AP84" t="b">
        <f t="shared" si="35"/>
        <v>0</v>
      </c>
      <c r="AQ84" t="b">
        <f t="shared" si="36"/>
        <v>0</v>
      </c>
    </row>
    <row r="85" spans="1:43" x14ac:dyDescent="0.25">
      <c r="A85" t="str">
        <f>INDEX('Country and Variable Crosswalk'!B:B, MATCH('Urban Science Issues 2015'!B85, 'Country and Variable Crosswalk'!A:A, 0))</f>
        <v>COL</v>
      </c>
      <c r="B85" s="1">
        <v>170</v>
      </c>
      <c r="C85" t="s">
        <v>140</v>
      </c>
      <c r="D85" t="str">
        <f>INDEX('Country and Variable Crosswalk'!P:P, MATCH('Urban Science Issues 2015'!C85, 'Country and Variable Crosswalk'!O:O, 0))</f>
        <v>Extinction</v>
      </c>
      <c r="E85">
        <f t="shared" si="19"/>
        <v>0</v>
      </c>
      <c r="F85">
        <f t="shared" si="20"/>
        <v>1</v>
      </c>
      <c r="G85">
        <f t="shared" si="21"/>
        <v>0</v>
      </c>
      <c r="H85">
        <f t="shared" si="22"/>
        <v>0</v>
      </c>
      <c r="I85">
        <f t="shared" si="23"/>
        <v>0</v>
      </c>
      <c r="J85">
        <f t="shared" si="24"/>
        <v>1</v>
      </c>
      <c r="K85">
        <f t="shared" si="25"/>
        <v>1</v>
      </c>
      <c r="L85">
        <f t="shared" si="26"/>
        <v>0</v>
      </c>
      <c r="M85">
        <f t="shared" si="27"/>
        <v>0</v>
      </c>
      <c r="N85">
        <v>25.90332404837886</v>
      </c>
      <c r="O85">
        <v>1.5618628587961569</v>
      </c>
      <c r="P85">
        <v>18.387282147040452</v>
      </c>
      <c r="Q85">
        <v>0.88934980449041445</v>
      </c>
      <c r="R85">
        <v>55.709393804580714</v>
      </c>
      <c r="S85">
        <v>2.0383576622899819</v>
      </c>
      <c r="T85">
        <v>20.128929247118069</v>
      </c>
      <c r="U85">
        <v>1.0868414902452852</v>
      </c>
      <c r="V85">
        <v>16.690146704500869</v>
      </c>
      <c r="W85">
        <v>0.74503994136435425</v>
      </c>
      <c r="X85">
        <v>63.180924048381058</v>
      </c>
      <c r="Y85">
        <v>1.4748853888958371</v>
      </c>
      <c r="Z85">
        <v>-5.7743948012607902</v>
      </c>
      <c r="AA85">
        <v>1.8566857249900215</v>
      </c>
      <c r="AB85">
        <v>1.8705248362349343E-3</v>
      </c>
      <c r="AC85">
        <v>-1.697135442539583</v>
      </c>
      <c r="AD85">
        <v>1.1840554788436537</v>
      </c>
      <c r="AE85">
        <v>0.15176519220683035</v>
      </c>
      <c r="AF85">
        <v>7.4715302438003448</v>
      </c>
      <c r="AG85">
        <v>2.4320681098010666</v>
      </c>
      <c r="AH85">
        <v>2.1256617349337437E-3</v>
      </c>
      <c r="AI85" t="b">
        <f t="shared" si="28"/>
        <v>0</v>
      </c>
      <c r="AJ85" t="b">
        <f t="shared" si="29"/>
        <v>1</v>
      </c>
      <c r="AK85" t="b">
        <f t="shared" si="30"/>
        <v>0</v>
      </c>
      <c r="AL85" t="b">
        <f t="shared" si="31"/>
        <v>0</v>
      </c>
      <c r="AM85" t="b">
        <f t="shared" si="32"/>
        <v>0</v>
      </c>
      <c r="AN85" t="b">
        <f t="shared" si="33"/>
        <v>1</v>
      </c>
      <c r="AO85" t="b">
        <f t="shared" si="34"/>
        <v>1</v>
      </c>
      <c r="AP85" t="b">
        <f t="shared" si="35"/>
        <v>0</v>
      </c>
      <c r="AQ85" t="b">
        <f t="shared" si="36"/>
        <v>0</v>
      </c>
    </row>
    <row r="86" spans="1:43" x14ac:dyDescent="0.25">
      <c r="A86" t="str">
        <f>INDEX('Country and Variable Crosswalk'!B:B, MATCH('Urban Science Issues 2015'!B86, 'Country and Variable Crosswalk'!A:A, 0))</f>
        <v>CRI</v>
      </c>
      <c r="B86" s="1">
        <v>188</v>
      </c>
      <c r="C86" t="s">
        <v>140</v>
      </c>
      <c r="D86" t="str">
        <f>INDEX('Country and Variable Crosswalk'!P:P, MATCH('Urban Science Issues 2015'!C86, 'Country and Variable Crosswalk'!O:O, 0))</f>
        <v>Extinction</v>
      </c>
      <c r="E86">
        <f t="shared" si="19"/>
        <v>0</v>
      </c>
      <c r="F86">
        <f t="shared" si="20"/>
        <v>0</v>
      </c>
      <c r="G86">
        <f t="shared" si="21"/>
        <v>1</v>
      </c>
      <c r="H86">
        <f t="shared" si="22"/>
        <v>0</v>
      </c>
      <c r="I86">
        <f t="shared" si="23"/>
        <v>0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1</v>
      </c>
      <c r="N86">
        <v>21.018474686602641</v>
      </c>
      <c r="O86">
        <v>0.78770764608831179</v>
      </c>
      <c r="P86">
        <v>19.883618265256828</v>
      </c>
      <c r="Q86">
        <v>0.62447795410042306</v>
      </c>
      <c r="R86">
        <v>59.097907048140542</v>
      </c>
      <c r="S86">
        <v>0.92925343569982921</v>
      </c>
      <c r="T86">
        <v>20.42208848608206</v>
      </c>
      <c r="U86">
        <v>1.845915816144394</v>
      </c>
      <c r="V86">
        <v>21.643475524793448</v>
      </c>
      <c r="W86">
        <v>2.2514272023412851</v>
      </c>
      <c r="X86">
        <v>57.934435989124481</v>
      </c>
      <c r="Y86">
        <v>2.3978769938607489</v>
      </c>
      <c r="Z86">
        <v>-0.59638620052058045</v>
      </c>
      <c r="AA86">
        <v>2.0428652508620773</v>
      </c>
      <c r="AB86">
        <v>0.77033544902322948</v>
      </c>
      <c r="AC86">
        <v>1.75985725953662</v>
      </c>
      <c r="AD86">
        <v>2.2865078723855619</v>
      </c>
      <c r="AE86">
        <v>0.44149547666464167</v>
      </c>
      <c r="AF86">
        <v>-1.1634710590160608</v>
      </c>
      <c r="AG86">
        <v>2.5487629252190018</v>
      </c>
      <c r="AH86">
        <v>0.64804153267773068</v>
      </c>
      <c r="AI86" t="b">
        <f t="shared" si="28"/>
        <v>0</v>
      </c>
      <c r="AJ86" t="b">
        <f t="shared" si="29"/>
        <v>0</v>
      </c>
      <c r="AK86" t="b">
        <f t="shared" si="30"/>
        <v>1</v>
      </c>
      <c r="AL86" t="b">
        <f t="shared" si="31"/>
        <v>0</v>
      </c>
      <c r="AM86" t="b">
        <f t="shared" si="32"/>
        <v>0</v>
      </c>
      <c r="AN86" t="b">
        <f t="shared" si="33"/>
        <v>1</v>
      </c>
      <c r="AO86" t="b">
        <f t="shared" si="34"/>
        <v>0</v>
      </c>
      <c r="AP86" t="b">
        <f t="shared" si="35"/>
        <v>0</v>
      </c>
      <c r="AQ86" t="b">
        <f t="shared" si="36"/>
        <v>1</v>
      </c>
    </row>
    <row r="87" spans="1:43" x14ac:dyDescent="0.25">
      <c r="A87" t="str">
        <f>INDEX('Country and Variable Crosswalk'!B:B, MATCH('Urban Science Issues 2015'!B87, 'Country and Variable Crosswalk'!A:A, 0))</f>
        <v>HRV</v>
      </c>
      <c r="B87" s="1">
        <v>191</v>
      </c>
      <c r="C87" t="s">
        <v>140</v>
      </c>
      <c r="D87" t="str">
        <f>INDEX('Country and Variable Crosswalk'!P:P, MATCH('Urban Science Issues 2015'!C87, 'Country and Variable Crosswalk'!O:O, 0))</f>
        <v>Extinction</v>
      </c>
      <c r="E87">
        <f t="shared" si="19"/>
        <v>0</v>
      </c>
      <c r="F87">
        <f t="shared" si="20"/>
        <v>0</v>
      </c>
      <c r="G87">
        <f t="shared" si="21"/>
        <v>1</v>
      </c>
      <c r="H87">
        <f t="shared" si="22"/>
        <v>0</v>
      </c>
      <c r="I87">
        <f t="shared" si="23"/>
        <v>0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1</v>
      </c>
      <c r="N87">
        <v>11.94388698471367</v>
      </c>
      <c r="O87">
        <v>0.59208031891743163</v>
      </c>
      <c r="P87">
        <v>25.85749057510554</v>
      </c>
      <c r="Q87">
        <v>0.76238576162605409</v>
      </c>
      <c r="R87">
        <v>62.198622440180792</v>
      </c>
      <c r="S87">
        <v>0.87029968082853604</v>
      </c>
      <c r="T87">
        <v>10.50280613850359</v>
      </c>
      <c r="U87">
        <v>0.65842688732654042</v>
      </c>
      <c r="V87">
        <v>27.17730845809545</v>
      </c>
      <c r="W87">
        <v>1.1243458946441389</v>
      </c>
      <c r="X87">
        <v>62.319885403400967</v>
      </c>
      <c r="Y87">
        <v>1.3835485215951759</v>
      </c>
      <c r="Z87">
        <v>-1.4410808462100793</v>
      </c>
      <c r="AA87">
        <v>0.92418706463989686</v>
      </c>
      <c r="AB87">
        <v>0.11892642684399499</v>
      </c>
      <c r="AC87">
        <v>1.3198178829899092</v>
      </c>
      <c r="AD87">
        <v>1.3263968701946052</v>
      </c>
      <c r="AE87">
        <v>0.31971683182631733</v>
      </c>
      <c r="AF87">
        <v>0.12126296322017538</v>
      </c>
      <c r="AG87">
        <v>1.6726697544463984</v>
      </c>
      <c r="AH87">
        <v>0.9422066668649004</v>
      </c>
      <c r="AI87" t="b">
        <f t="shared" si="28"/>
        <v>0</v>
      </c>
      <c r="AJ87" t="b">
        <f t="shared" si="29"/>
        <v>0</v>
      </c>
      <c r="AK87" t="b">
        <f t="shared" si="30"/>
        <v>1</v>
      </c>
      <c r="AL87" t="b">
        <f t="shared" si="31"/>
        <v>0</v>
      </c>
      <c r="AM87" t="b">
        <f t="shared" si="32"/>
        <v>0</v>
      </c>
      <c r="AN87" t="b">
        <f t="shared" si="33"/>
        <v>1</v>
      </c>
      <c r="AO87" t="b">
        <f t="shared" si="34"/>
        <v>0</v>
      </c>
      <c r="AP87" t="b">
        <f t="shared" si="35"/>
        <v>0</v>
      </c>
      <c r="AQ87" t="b">
        <f t="shared" si="36"/>
        <v>1</v>
      </c>
    </row>
    <row r="88" spans="1:43" x14ac:dyDescent="0.25">
      <c r="A88" t="str">
        <f>INDEX('Country and Variable Crosswalk'!B:B, MATCH('Urban Science Issues 2015'!B88, 'Country and Variable Crosswalk'!A:A, 0))</f>
        <v>CZE</v>
      </c>
      <c r="B88" s="1">
        <v>203</v>
      </c>
      <c r="C88" t="s">
        <v>140</v>
      </c>
      <c r="D88" t="str">
        <f>INDEX('Country and Variable Crosswalk'!P:P, MATCH('Urban Science Issues 2015'!C88, 'Country and Variable Crosswalk'!O:O, 0))</f>
        <v>Extinction</v>
      </c>
      <c r="E88">
        <f t="shared" si="19"/>
        <v>0</v>
      </c>
      <c r="F88">
        <f t="shared" si="20"/>
        <v>1</v>
      </c>
      <c r="G88">
        <f t="shared" si="21"/>
        <v>0</v>
      </c>
      <c r="H88">
        <f t="shared" si="22"/>
        <v>0</v>
      </c>
      <c r="I88">
        <f t="shared" si="23"/>
        <v>0</v>
      </c>
      <c r="J88">
        <f t="shared" si="24"/>
        <v>1</v>
      </c>
      <c r="K88">
        <f t="shared" si="25"/>
        <v>1</v>
      </c>
      <c r="L88">
        <f t="shared" si="26"/>
        <v>0</v>
      </c>
      <c r="M88">
        <f t="shared" si="27"/>
        <v>0</v>
      </c>
      <c r="N88">
        <v>8.8654098642295178</v>
      </c>
      <c r="O88">
        <v>0.50695404397109201</v>
      </c>
      <c r="P88">
        <v>31.944235984811161</v>
      </c>
      <c r="Q88">
        <v>0.70493630488903392</v>
      </c>
      <c r="R88">
        <v>59.190354150959323</v>
      </c>
      <c r="S88">
        <v>0.91167798120731958</v>
      </c>
      <c r="T88">
        <v>5.802136616840702</v>
      </c>
      <c r="U88">
        <v>0.82434414731352246</v>
      </c>
      <c r="V88">
        <v>29.68274671055083</v>
      </c>
      <c r="W88">
        <v>1.6688732822916181</v>
      </c>
      <c r="X88">
        <v>64.515116672608471</v>
      </c>
      <c r="Y88">
        <v>1.6111750618806198</v>
      </c>
      <c r="Z88">
        <v>-3.0632732473888158</v>
      </c>
      <c r="AA88">
        <v>0.97433030118036079</v>
      </c>
      <c r="AB88">
        <v>1.6666784313439512E-3</v>
      </c>
      <c r="AC88">
        <v>-2.261489274260331</v>
      </c>
      <c r="AD88">
        <v>1.7960630492503209</v>
      </c>
      <c r="AE88">
        <v>0.20798088540863643</v>
      </c>
      <c r="AF88">
        <v>5.3247625216491485</v>
      </c>
      <c r="AG88">
        <v>1.8699047672487072</v>
      </c>
      <c r="AH88">
        <v>4.4048645847002176E-3</v>
      </c>
      <c r="AI88" t="b">
        <f t="shared" si="28"/>
        <v>0</v>
      </c>
      <c r="AJ88" t="b">
        <f t="shared" si="29"/>
        <v>1</v>
      </c>
      <c r="AK88" t="b">
        <f t="shared" si="30"/>
        <v>0</v>
      </c>
      <c r="AL88" t="b">
        <f t="shared" si="31"/>
        <v>0</v>
      </c>
      <c r="AM88" t="b">
        <f t="shared" si="32"/>
        <v>0</v>
      </c>
      <c r="AN88" t="b">
        <f t="shared" si="33"/>
        <v>1</v>
      </c>
      <c r="AO88" t="b">
        <f t="shared" si="34"/>
        <v>1</v>
      </c>
      <c r="AP88" t="b">
        <f t="shared" si="35"/>
        <v>0</v>
      </c>
      <c r="AQ88" t="b">
        <f t="shared" si="36"/>
        <v>0</v>
      </c>
    </row>
    <row r="89" spans="1:43" x14ac:dyDescent="0.25">
      <c r="A89" t="str">
        <f>INDEX('Country and Variable Crosswalk'!B:B, MATCH('Urban Science Issues 2015'!B89, 'Country and Variable Crosswalk'!A:A, 0))</f>
        <v>DNK</v>
      </c>
      <c r="B89" s="1">
        <v>208</v>
      </c>
      <c r="C89" t="s">
        <v>140</v>
      </c>
      <c r="D89" t="str">
        <f>INDEX('Country and Variable Crosswalk'!P:P, MATCH('Urban Science Issues 2015'!C89, 'Country and Variable Crosswalk'!O:O, 0))</f>
        <v>Extinction</v>
      </c>
      <c r="E89">
        <f t="shared" si="19"/>
        <v>0</v>
      </c>
      <c r="F89">
        <f t="shared" si="20"/>
        <v>0</v>
      </c>
      <c r="G89">
        <f t="shared" si="21"/>
        <v>1</v>
      </c>
      <c r="H89">
        <f t="shared" si="22"/>
        <v>0</v>
      </c>
      <c r="I89">
        <f t="shared" si="23"/>
        <v>0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1</v>
      </c>
      <c r="N89">
        <v>8.7758840535277951</v>
      </c>
      <c r="O89">
        <v>0.60287623753241859</v>
      </c>
      <c r="P89">
        <v>39.771064753087963</v>
      </c>
      <c r="Q89">
        <v>0.83806112867378169</v>
      </c>
      <c r="R89">
        <v>51.453051193384248</v>
      </c>
      <c r="S89">
        <v>1.0498205456317744</v>
      </c>
      <c r="T89">
        <v>8.3846202205213931</v>
      </c>
      <c r="U89">
        <v>1.3412342442787697</v>
      </c>
      <c r="V89">
        <v>38.321120007095971</v>
      </c>
      <c r="W89">
        <v>1.725760892768625</v>
      </c>
      <c r="X89">
        <v>53.294259772382638</v>
      </c>
      <c r="Y89">
        <v>2.131790568394746</v>
      </c>
      <c r="Z89">
        <v>-0.391263833006402</v>
      </c>
      <c r="AA89">
        <v>1.5710833987892912</v>
      </c>
      <c r="AB89">
        <v>0.80332923807381607</v>
      </c>
      <c r="AC89">
        <v>-1.4499447459919921</v>
      </c>
      <c r="AD89">
        <v>1.9569511186862671</v>
      </c>
      <c r="AE89">
        <v>0.45874178601225746</v>
      </c>
      <c r="AF89">
        <v>1.8412085789983905</v>
      </c>
      <c r="AG89">
        <v>2.3350363723241863</v>
      </c>
      <c r="AH89">
        <v>0.43039618572152388</v>
      </c>
      <c r="AI89" t="b">
        <f t="shared" si="28"/>
        <v>0</v>
      </c>
      <c r="AJ89" t="b">
        <f t="shared" si="29"/>
        <v>0</v>
      </c>
      <c r="AK89" t="b">
        <f t="shared" si="30"/>
        <v>1</v>
      </c>
      <c r="AL89" t="b">
        <f t="shared" si="31"/>
        <v>0</v>
      </c>
      <c r="AM89" t="b">
        <f t="shared" si="32"/>
        <v>0</v>
      </c>
      <c r="AN89" t="b">
        <f t="shared" si="33"/>
        <v>1</v>
      </c>
      <c r="AO89" t="b">
        <f t="shared" si="34"/>
        <v>0</v>
      </c>
      <c r="AP89" t="b">
        <f t="shared" si="35"/>
        <v>0</v>
      </c>
      <c r="AQ89" t="b">
        <f t="shared" si="36"/>
        <v>1</v>
      </c>
    </row>
    <row r="90" spans="1:43" x14ac:dyDescent="0.25">
      <c r="A90" t="str">
        <f>INDEX('Country and Variable Crosswalk'!B:B, MATCH('Urban Science Issues 2015'!B90, 'Country and Variable Crosswalk'!A:A, 0))</f>
        <v>DOM</v>
      </c>
      <c r="B90" s="1">
        <v>214</v>
      </c>
      <c r="C90" t="s">
        <v>140</v>
      </c>
      <c r="D90" t="str">
        <f>INDEX('Country and Variable Crosswalk'!P:P, MATCH('Urban Science Issues 2015'!C90, 'Country and Variable Crosswalk'!O:O, 0))</f>
        <v>Extinction</v>
      </c>
      <c r="E90">
        <f t="shared" si="19"/>
        <v>0</v>
      </c>
      <c r="F90">
        <f t="shared" si="20"/>
        <v>1</v>
      </c>
      <c r="G90">
        <f t="shared" si="21"/>
        <v>0</v>
      </c>
      <c r="H90">
        <f t="shared" si="22"/>
        <v>0</v>
      </c>
      <c r="I90">
        <f t="shared" si="23"/>
        <v>0</v>
      </c>
      <c r="J90">
        <f t="shared" si="24"/>
        <v>1</v>
      </c>
      <c r="K90">
        <f t="shared" si="25"/>
        <v>1</v>
      </c>
      <c r="L90">
        <f t="shared" si="26"/>
        <v>0</v>
      </c>
      <c r="M90">
        <f t="shared" si="27"/>
        <v>0</v>
      </c>
      <c r="N90">
        <v>42.722216937014842</v>
      </c>
      <c r="O90">
        <v>1.3250888817807411</v>
      </c>
      <c r="P90">
        <v>26.55501478136522</v>
      </c>
      <c r="Q90">
        <v>1.052437561789888</v>
      </c>
      <c r="R90">
        <v>30.722768281619938</v>
      </c>
      <c r="S90">
        <v>1.4090522728960104</v>
      </c>
      <c r="T90">
        <v>31.930463590162621</v>
      </c>
      <c r="U90">
        <v>2.4167662361164579</v>
      </c>
      <c r="V90">
        <v>25.096657554693049</v>
      </c>
      <c r="W90">
        <v>1.2282672977650273</v>
      </c>
      <c r="X90">
        <v>42.97287885514433</v>
      </c>
      <c r="Y90">
        <v>2.4716213534932772</v>
      </c>
      <c r="Z90">
        <v>-10.791753346852222</v>
      </c>
      <c r="AA90">
        <v>2.8744447252453655</v>
      </c>
      <c r="AB90">
        <v>1.7377214162075466E-4</v>
      </c>
      <c r="AC90">
        <v>-1.4583572266721703</v>
      </c>
      <c r="AD90">
        <v>1.6559111581167696</v>
      </c>
      <c r="AE90">
        <v>0.37848143639970805</v>
      </c>
      <c r="AF90">
        <v>12.250110573524392</v>
      </c>
      <c r="AG90">
        <v>3.1034484584161692</v>
      </c>
      <c r="AH90">
        <v>7.9051481867837637E-5</v>
      </c>
      <c r="AI90" t="b">
        <f t="shared" si="28"/>
        <v>0</v>
      </c>
      <c r="AJ90" t="b">
        <f t="shared" si="29"/>
        <v>1</v>
      </c>
      <c r="AK90" t="b">
        <f t="shared" si="30"/>
        <v>0</v>
      </c>
      <c r="AL90" t="b">
        <f t="shared" si="31"/>
        <v>0</v>
      </c>
      <c r="AM90" t="b">
        <f t="shared" si="32"/>
        <v>0</v>
      </c>
      <c r="AN90" t="b">
        <f t="shared" si="33"/>
        <v>1</v>
      </c>
      <c r="AO90" t="b">
        <f t="shared" si="34"/>
        <v>1</v>
      </c>
      <c r="AP90" t="b">
        <f t="shared" si="35"/>
        <v>0</v>
      </c>
      <c r="AQ90" t="b">
        <f t="shared" si="36"/>
        <v>0</v>
      </c>
    </row>
    <row r="91" spans="1:43" x14ac:dyDescent="0.25">
      <c r="A91" t="str">
        <f>INDEX('Country and Variable Crosswalk'!B:B, MATCH('Urban Science Issues 2015'!B91, 'Country and Variable Crosswalk'!A:A, 0))</f>
        <v>EST</v>
      </c>
      <c r="B91" s="1">
        <v>233</v>
      </c>
      <c r="C91" t="s">
        <v>140</v>
      </c>
      <c r="D91" t="str">
        <f>INDEX('Country and Variable Crosswalk'!P:P, MATCH('Urban Science Issues 2015'!C91, 'Country and Variable Crosswalk'!O:O, 0))</f>
        <v>Extinction</v>
      </c>
      <c r="E91">
        <f t="shared" si="19"/>
        <v>0</v>
      </c>
      <c r="F91">
        <f t="shared" si="20"/>
        <v>0</v>
      </c>
      <c r="G91">
        <f t="shared" si="21"/>
        <v>1</v>
      </c>
      <c r="H91">
        <f t="shared" si="22"/>
        <v>0</v>
      </c>
      <c r="I91">
        <f t="shared" si="23"/>
        <v>1</v>
      </c>
      <c r="J91">
        <f t="shared" si="24"/>
        <v>0</v>
      </c>
      <c r="K91">
        <f t="shared" si="25"/>
        <v>1</v>
      </c>
      <c r="L91">
        <f t="shared" si="26"/>
        <v>0</v>
      </c>
      <c r="M91">
        <f t="shared" si="27"/>
        <v>0</v>
      </c>
      <c r="N91">
        <v>24.750421902258768</v>
      </c>
      <c r="O91">
        <v>0.87629878929484584</v>
      </c>
      <c r="P91">
        <v>45.062044952216347</v>
      </c>
      <c r="Q91">
        <v>0.91985409393842288</v>
      </c>
      <c r="R91">
        <v>30.187533145524888</v>
      </c>
      <c r="S91">
        <v>0.93825294388771896</v>
      </c>
      <c r="T91">
        <v>23.93323290516539</v>
      </c>
      <c r="U91">
        <v>1.3338949734859435</v>
      </c>
      <c r="V91">
        <v>38.702725502589523</v>
      </c>
      <c r="W91">
        <v>1.2799759186585413</v>
      </c>
      <c r="X91">
        <v>37.364041592245123</v>
      </c>
      <c r="Y91">
        <v>1.4435765941034118</v>
      </c>
      <c r="Z91">
        <v>-0.81718899709337833</v>
      </c>
      <c r="AA91">
        <v>1.615023664652695</v>
      </c>
      <c r="AB91">
        <v>0.61286229053779173</v>
      </c>
      <c r="AC91">
        <v>-6.3593194496268239</v>
      </c>
      <c r="AD91">
        <v>1.6435294650048649</v>
      </c>
      <c r="AE91">
        <v>1.0914530754143278E-4</v>
      </c>
      <c r="AF91">
        <v>7.1765084467202342</v>
      </c>
      <c r="AG91">
        <v>1.772603657404457</v>
      </c>
      <c r="AH91">
        <v>5.1531713840784543E-5</v>
      </c>
      <c r="AI91" t="b">
        <f t="shared" si="28"/>
        <v>0</v>
      </c>
      <c r="AJ91" t="b">
        <f t="shared" si="29"/>
        <v>0</v>
      </c>
      <c r="AK91" t="b">
        <f t="shared" si="30"/>
        <v>1</v>
      </c>
      <c r="AL91" t="b">
        <f t="shared" si="31"/>
        <v>0</v>
      </c>
      <c r="AM91" t="b">
        <f t="shared" si="32"/>
        <v>1</v>
      </c>
      <c r="AN91" t="b">
        <f t="shared" si="33"/>
        <v>0</v>
      </c>
      <c r="AO91" t="b">
        <f t="shared" si="34"/>
        <v>1</v>
      </c>
      <c r="AP91" t="b">
        <f t="shared" si="35"/>
        <v>0</v>
      </c>
      <c r="AQ91" t="b">
        <f t="shared" si="36"/>
        <v>0</v>
      </c>
    </row>
    <row r="92" spans="1:43" x14ac:dyDescent="0.25">
      <c r="A92" t="str">
        <f>INDEX('Country and Variable Crosswalk'!B:B, MATCH('Urban Science Issues 2015'!B92, 'Country and Variable Crosswalk'!A:A, 0))</f>
        <v>FIN</v>
      </c>
      <c r="B92" s="1">
        <v>246</v>
      </c>
      <c r="C92" t="s">
        <v>140</v>
      </c>
      <c r="D92" t="str">
        <f>INDEX('Country and Variable Crosswalk'!P:P, MATCH('Urban Science Issues 2015'!C92, 'Country and Variable Crosswalk'!O:O, 0))</f>
        <v>Extinction</v>
      </c>
      <c r="E92">
        <f t="shared" si="19"/>
        <v>0</v>
      </c>
      <c r="F92">
        <f t="shared" si="20"/>
        <v>1</v>
      </c>
      <c r="G92">
        <f t="shared" si="21"/>
        <v>0</v>
      </c>
      <c r="H92">
        <f t="shared" si="22"/>
        <v>0</v>
      </c>
      <c r="I92">
        <f t="shared" si="23"/>
        <v>1</v>
      </c>
      <c r="J92">
        <f t="shared" si="24"/>
        <v>0</v>
      </c>
      <c r="K92">
        <f t="shared" si="25"/>
        <v>1</v>
      </c>
      <c r="L92">
        <f t="shared" si="26"/>
        <v>0</v>
      </c>
      <c r="M92">
        <f t="shared" si="27"/>
        <v>0</v>
      </c>
      <c r="N92">
        <v>12.88652651459314</v>
      </c>
      <c r="O92">
        <v>0.51972387889102223</v>
      </c>
      <c r="P92">
        <v>47.710550712410154</v>
      </c>
      <c r="Q92">
        <v>0.92860855292536904</v>
      </c>
      <c r="R92">
        <v>39.40292277299671</v>
      </c>
      <c r="S92">
        <v>0.85377262726930381</v>
      </c>
      <c r="T92">
        <v>10.98540824328645</v>
      </c>
      <c r="U92">
        <v>0.79157454913704384</v>
      </c>
      <c r="V92">
        <v>44.176053371334667</v>
      </c>
      <c r="W92">
        <v>1.3276915092813246</v>
      </c>
      <c r="X92">
        <v>44.838538385378897</v>
      </c>
      <c r="Y92">
        <v>1.4113545580637912</v>
      </c>
      <c r="Z92">
        <v>-1.9011182713066894</v>
      </c>
      <c r="AA92">
        <v>0.90368606562916354</v>
      </c>
      <c r="AB92">
        <v>3.5401350725153484E-2</v>
      </c>
      <c r="AC92">
        <v>-3.5344973410754861</v>
      </c>
      <c r="AD92">
        <v>1.6872520939757636</v>
      </c>
      <c r="AE92">
        <v>3.6186579646995794E-2</v>
      </c>
      <c r="AF92">
        <v>5.4356156123821862</v>
      </c>
      <c r="AG92">
        <v>1.7225357184371461</v>
      </c>
      <c r="AH92">
        <v>1.6017412033169716E-3</v>
      </c>
      <c r="AI92" t="b">
        <f t="shared" si="28"/>
        <v>0</v>
      </c>
      <c r="AJ92" t="b">
        <f t="shared" si="29"/>
        <v>1</v>
      </c>
      <c r="AK92" t="b">
        <f t="shared" si="30"/>
        <v>0</v>
      </c>
      <c r="AL92" t="b">
        <f t="shared" si="31"/>
        <v>0</v>
      </c>
      <c r="AM92" t="b">
        <f t="shared" si="32"/>
        <v>1</v>
      </c>
      <c r="AN92" t="b">
        <f t="shared" si="33"/>
        <v>0</v>
      </c>
      <c r="AO92" t="b">
        <f t="shared" si="34"/>
        <v>1</v>
      </c>
      <c r="AP92" t="b">
        <f t="shared" si="35"/>
        <v>0</v>
      </c>
      <c r="AQ92" t="b">
        <f t="shared" si="36"/>
        <v>0</v>
      </c>
    </row>
    <row r="93" spans="1:43" x14ac:dyDescent="0.25">
      <c r="A93" t="str">
        <f>INDEX('Country and Variable Crosswalk'!B:B, MATCH('Urban Science Issues 2015'!B93, 'Country and Variable Crosswalk'!A:A, 0))</f>
        <v>FRA</v>
      </c>
      <c r="B93" s="1">
        <v>250</v>
      </c>
      <c r="C93" t="s">
        <v>140</v>
      </c>
      <c r="D93" t="str">
        <f>INDEX('Country and Variable Crosswalk'!P:P, MATCH('Urban Science Issues 2015'!C93, 'Country and Variable Crosswalk'!O:O, 0))</f>
        <v>Extinction</v>
      </c>
      <c r="E93">
        <f t="shared" si="19"/>
        <v>0</v>
      </c>
      <c r="F93">
        <f t="shared" si="20"/>
        <v>0</v>
      </c>
      <c r="G93">
        <f t="shared" si="21"/>
        <v>1</v>
      </c>
      <c r="H93">
        <f t="shared" si="22"/>
        <v>0</v>
      </c>
      <c r="I93">
        <f t="shared" si="23"/>
        <v>0</v>
      </c>
      <c r="J93">
        <f t="shared" si="24"/>
        <v>1</v>
      </c>
      <c r="K93">
        <f t="shared" si="25"/>
        <v>0</v>
      </c>
      <c r="L93">
        <f t="shared" si="26"/>
        <v>0</v>
      </c>
      <c r="M93">
        <f t="shared" si="27"/>
        <v>1</v>
      </c>
      <c r="N93">
        <v>7.7734348920072218</v>
      </c>
      <c r="O93">
        <v>0.3972194535743912</v>
      </c>
      <c r="P93">
        <v>27.374815577404188</v>
      </c>
      <c r="Q93">
        <v>0.86589258098385646</v>
      </c>
      <c r="R93">
        <v>64.851749530588577</v>
      </c>
      <c r="S93">
        <v>0.89275888743947396</v>
      </c>
      <c r="T93">
        <v>7.7562829907810311</v>
      </c>
      <c r="U93">
        <v>0.79528363102773292</v>
      </c>
      <c r="V93">
        <v>27.390888767163261</v>
      </c>
      <c r="W93">
        <v>1.200948997022008</v>
      </c>
      <c r="X93">
        <v>64.852828242055693</v>
      </c>
      <c r="Y93">
        <v>1.2437119485715047</v>
      </c>
      <c r="Z93">
        <v>-1.7151901226190702E-2</v>
      </c>
      <c r="AA93">
        <v>0.91051494449178128</v>
      </c>
      <c r="AB93">
        <v>0.98497067189885645</v>
      </c>
      <c r="AC93">
        <v>1.6073189759072903E-2</v>
      </c>
      <c r="AD93">
        <v>1.5730060050820025</v>
      </c>
      <c r="AE93">
        <v>0.991847248678977</v>
      </c>
      <c r="AF93">
        <v>1.0787114671160225E-3</v>
      </c>
      <c r="AG93">
        <v>1.6365678794045777</v>
      </c>
      <c r="AH93">
        <v>0.99947409015312905</v>
      </c>
      <c r="AI93" t="b">
        <f t="shared" si="28"/>
        <v>0</v>
      </c>
      <c r="AJ93" t="b">
        <f t="shared" si="29"/>
        <v>0</v>
      </c>
      <c r="AK93" t="b">
        <f t="shared" si="30"/>
        <v>1</v>
      </c>
      <c r="AL93" t="b">
        <f t="shared" si="31"/>
        <v>0</v>
      </c>
      <c r="AM93" t="b">
        <f t="shared" si="32"/>
        <v>0</v>
      </c>
      <c r="AN93" t="b">
        <f t="shared" si="33"/>
        <v>1</v>
      </c>
      <c r="AO93" t="b">
        <f t="shared" si="34"/>
        <v>0</v>
      </c>
      <c r="AP93" t="b">
        <f t="shared" si="35"/>
        <v>0</v>
      </c>
      <c r="AQ93" t="b">
        <f t="shared" si="36"/>
        <v>1</v>
      </c>
    </row>
    <row r="94" spans="1:43" x14ac:dyDescent="0.25">
      <c r="A94" t="str">
        <f>INDEX('Country and Variable Crosswalk'!B:B, MATCH('Urban Science Issues 2015'!B94, 'Country and Variable Crosswalk'!A:A, 0))</f>
        <v>GEO</v>
      </c>
      <c r="B94" s="1">
        <v>268</v>
      </c>
      <c r="C94" t="s">
        <v>140</v>
      </c>
      <c r="D94" t="str">
        <f>INDEX('Country and Variable Crosswalk'!P:P, MATCH('Urban Science Issues 2015'!C94, 'Country and Variable Crosswalk'!O:O, 0))</f>
        <v>Extinction</v>
      </c>
      <c r="E94">
        <f t="shared" si="19"/>
        <v>0</v>
      </c>
      <c r="F94">
        <f t="shared" si="20"/>
        <v>0</v>
      </c>
      <c r="G94">
        <f t="shared" si="21"/>
        <v>0</v>
      </c>
      <c r="H94">
        <f t="shared" si="22"/>
        <v>0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26"/>
        <v>0</v>
      </c>
      <c r="M94">
        <f t="shared" si="27"/>
        <v>0</v>
      </c>
      <c r="N94">
        <v>0</v>
      </c>
      <c r="P94">
        <v>0</v>
      </c>
      <c r="R94">
        <v>0</v>
      </c>
      <c r="T94">
        <v>0</v>
      </c>
      <c r="V94">
        <v>0</v>
      </c>
      <c r="X94">
        <v>0</v>
      </c>
      <c r="Z94">
        <v>0</v>
      </c>
      <c r="AC94">
        <v>0</v>
      </c>
      <c r="AF94">
        <v>0</v>
      </c>
      <c r="AI94" t="str">
        <f t="shared" si="28"/>
        <v>N/A</v>
      </c>
      <c r="AJ94" t="str">
        <f t="shared" si="29"/>
        <v>N/A</v>
      </c>
      <c r="AK94" t="str">
        <f t="shared" si="30"/>
        <v>N/A</v>
      </c>
      <c r="AL94" t="str">
        <f t="shared" si="31"/>
        <v>N/A</v>
      </c>
      <c r="AM94" t="str">
        <f t="shared" si="32"/>
        <v>N/A</v>
      </c>
      <c r="AN94" t="str">
        <f t="shared" si="33"/>
        <v>N/A</v>
      </c>
      <c r="AO94" t="str">
        <f t="shared" si="34"/>
        <v>N/A</v>
      </c>
      <c r="AP94" t="str">
        <f t="shared" si="35"/>
        <v>N/A</v>
      </c>
      <c r="AQ94" t="str">
        <f t="shared" si="36"/>
        <v>N/A</v>
      </c>
    </row>
    <row r="95" spans="1:43" x14ac:dyDescent="0.25">
      <c r="A95" t="str">
        <f>INDEX('Country and Variable Crosswalk'!B:B, MATCH('Urban Science Issues 2015'!B95, 'Country and Variable Crosswalk'!A:A, 0))</f>
        <v>DEU</v>
      </c>
      <c r="B95" s="1">
        <v>276</v>
      </c>
      <c r="C95" t="s">
        <v>140</v>
      </c>
      <c r="D95" t="str">
        <f>INDEX('Country and Variable Crosswalk'!P:P, MATCH('Urban Science Issues 2015'!C95, 'Country and Variable Crosswalk'!O:O, 0))</f>
        <v>Extinction</v>
      </c>
      <c r="E95">
        <f t="shared" si="19"/>
        <v>0</v>
      </c>
      <c r="F95">
        <f t="shared" si="20"/>
        <v>0</v>
      </c>
      <c r="G95">
        <f t="shared" si="21"/>
        <v>1</v>
      </c>
      <c r="H95">
        <f t="shared" si="22"/>
        <v>0</v>
      </c>
      <c r="I95">
        <f t="shared" si="23"/>
        <v>0</v>
      </c>
      <c r="J95">
        <f t="shared" si="24"/>
        <v>1</v>
      </c>
      <c r="K95">
        <f t="shared" si="25"/>
        <v>0</v>
      </c>
      <c r="L95">
        <f t="shared" si="26"/>
        <v>0</v>
      </c>
      <c r="M95">
        <f t="shared" si="27"/>
        <v>1</v>
      </c>
      <c r="N95">
        <v>8.6699867103155555</v>
      </c>
      <c r="O95">
        <v>0.59152719301499823</v>
      </c>
      <c r="P95">
        <v>30.96327515884936</v>
      </c>
      <c r="Q95">
        <v>0.93503456547991737</v>
      </c>
      <c r="R95">
        <v>60.366738130835088</v>
      </c>
      <c r="S95">
        <v>0.95107417095538771</v>
      </c>
      <c r="T95">
        <v>8.8152542606794011</v>
      </c>
      <c r="U95">
        <v>1.1879168197700103</v>
      </c>
      <c r="V95">
        <v>28.229579487950989</v>
      </c>
      <c r="W95">
        <v>1.5195108694089061</v>
      </c>
      <c r="X95">
        <v>62.955166251369612</v>
      </c>
      <c r="Y95">
        <v>1.8759176947091141</v>
      </c>
      <c r="Z95">
        <v>0.14526755036384564</v>
      </c>
      <c r="AA95">
        <v>1.3572213117391427</v>
      </c>
      <c r="AB95">
        <v>0.91476275214987202</v>
      </c>
      <c r="AC95">
        <v>-2.7336956708983706</v>
      </c>
      <c r="AD95">
        <v>1.791722080700112</v>
      </c>
      <c r="AE95">
        <v>0.12707551521062055</v>
      </c>
      <c r="AF95">
        <v>2.5884281205345232</v>
      </c>
      <c r="AG95">
        <v>2.0389162579966609</v>
      </c>
      <c r="AH95">
        <v>0.20425860706445001</v>
      </c>
      <c r="AI95" t="b">
        <f t="shared" si="28"/>
        <v>0</v>
      </c>
      <c r="AJ95" t="b">
        <f t="shared" si="29"/>
        <v>0</v>
      </c>
      <c r="AK95" t="b">
        <f t="shared" si="30"/>
        <v>1</v>
      </c>
      <c r="AL95" t="b">
        <f t="shared" si="31"/>
        <v>0</v>
      </c>
      <c r="AM95" t="b">
        <f t="shared" si="32"/>
        <v>0</v>
      </c>
      <c r="AN95" t="b">
        <f t="shared" si="33"/>
        <v>1</v>
      </c>
      <c r="AO95" t="b">
        <f t="shared" si="34"/>
        <v>0</v>
      </c>
      <c r="AP95" t="b">
        <f t="shared" si="35"/>
        <v>0</v>
      </c>
      <c r="AQ95" t="b">
        <f t="shared" si="36"/>
        <v>1</v>
      </c>
    </row>
    <row r="96" spans="1:43" x14ac:dyDescent="0.25">
      <c r="A96" t="str">
        <f>INDEX('Country and Variable Crosswalk'!B:B, MATCH('Urban Science Issues 2015'!B96, 'Country and Variable Crosswalk'!A:A, 0))</f>
        <v>GRC</v>
      </c>
      <c r="B96" s="1">
        <v>300</v>
      </c>
      <c r="C96" t="s">
        <v>140</v>
      </c>
      <c r="D96" t="str">
        <f>INDEX('Country and Variable Crosswalk'!P:P, MATCH('Urban Science Issues 2015'!C96, 'Country and Variable Crosswalk'!O:O, 0))</f>
        <v>Extinction</v>
      </c>
      <c r="E96">
        <f t="shared" si="19"/>
        <v>0</v>
      </c>
      <c r="F96">
        <f t="shared" si="20"/>
        <v>1</v>
      </c>
      <c r="G96">
        <f t="shared" si="21"/>
        <v>0</v>
      </c>
      <c r="H96">
        <f t="shared" si="22"/>
        <v>0</v>
      </c>
      <c r="I96">
        <f t="shared" si="23"/>
        <v>0</v>
      </c>
      <c r="J96">
        <f t="shared" si="24"/>
        <v>1</v>
      </c>
      <c r="K96">
        <f t="shared" si="25"/>
        <v>1</v>
      </c>
      <c r="L96">
        <f t="shared" si="26"/>
        <v>0</v>
      </c>
      <c r="M96">
        <f t="shared" si="27"/>
        <v>0</v>
      </c>
      <c r="N96">
        <v>18.684438969618949</v>
      </c>
      <c r="O96">
        <v>0.95310875819905916</v>
      </c>
      <c r="P96">
        <v>33.106103456227522</v>
      </c>
      <c r="Q96">
        <v>0.90369373041904177</v>
      </c>
      <c r="R96">
        <v>48.209457574153539</v>
      </c>
      <c r="S96">
        <v>1.2081224286000323</v>
      </c>
      <c r="T96">
        <v>14.10043771134049</v>
      </c>
      <c r="U96">
        <v>0.94843553501123923</v>
      </c>
      <c r="V96">
        <v>33.168867879767362</v>
      </c>
      <c r="W96">
        <v>1.067639609670187</v>
      </c>
      <c r="X96">
        <v>52.730694408892163</v>
      </c>
      <c r="Y96">
        <v>1.3946934008654595</v>
      </c>
      <c r="Z96">
        <v>-4.5840012582784588</v>
      </c>
      <c r="AA96">
        <v>1.2754205078087584</v>
      </c>
      <c r="AB96">
        <v>3.2550264332149495E-4</v>
      </c>
      <c r="AC96">
        <v>6.2764423539839242E-2</v>
      </c>
      <c r="AD96">
        <v>1.4095152023448718</v>
      </c>
      <c r="AE96">
        <v>0.96448266775981317</v>
      </c>
      <c r="AF96">
        <v>4.5212368347386231</v>
      </c>
      <c r="AG96">
        <v>1.8437298553048842</v>
      </c>
      <c r="AH96">
        <v>1.4197662740872304E-2</v>
      </c>
      <c r="AI96" t="b">
        <f t="shared" si="28"/>
        <v>0</v>
      </c>
      <c r="AJ96" t="b">
        <f t="shared" si="29"/>
        <v>1</v>
      </c>
      <c r="AK96" t="b">
        <f t="shared" si="30"/>
        <v>0</v>
      </c>
      <c r="AL96" t="b">
        <f t="shared" si="31"/>
        <v>0</v>
      </c>
      <c r="AM96" t="b">
        <f t="shared" si="32"/>
        <v>0</v>
      </c>
      <c r="AN96" t="b">
        <f t="shared" si="33"/>
        <v>1</v>
      </c>
      <c r="AO96" t="b">
        <f t="shared" si="34"/>
        <v>1</v>
      </c>
      <c r="AP96" t="b">
        <f t="shared" si="35"/>
        <v>0</v>
      </c>
      <c r="AQ96" t="b">
        <f t="shared" si="36"/>
        <v>0</v>
      </c>
    </row>
    <row r="97" spans="1:43" x14ac:dyDescent="0.25">
      <c r="A97" t="str">
        <f>INDEX('Country and Variable Crosswalk'!B:B, MATCH('Urban Science Issues 2015'!B97, 'Country and Variable Crosswalk'!A:A, 0))</f>
        <v>HKG</v>
      </c>
      <c r="B97" s="1">
        <v>344</v>
      </c>
      <c r="C97" t="s">
        <v>140</v>
      </c>
      <c r="D97" t="str">
        <f>INDEX('Country and Variable Crosswalk'!P:P, MATCH('Urban Science Issues 2015'!C97, 'Country and Variable Crosswalk'!O:O, 0))</f>
        <v>Extinction</v>
      </c>
      <c r="E97">
        <f t="shared" si="19"/>
        <v>0</v>
      </c>
      <c r="F97">
        <f t="shared" si="20"/>
        <v>0</v>
      </c>
      <c r="G97">
        <f t="shared" si="21"/>
        <v>0</v>
      </c>
      <c r="H97">
        <f t="shared" si="22"/>
        <v>0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26"/>
        <v>0</v>
      </c>
      <c r="M97">
        <f t="shared" si="27"/>
        <v>0</v>
      </c>
      <c r="N97">
        <v>0</v>
      </c>
      <c r="P97">
        <v>0</v>
      </c>
      <c r="R97">
        <v>0</v>
      </c>
      <c r="T97">
        <v>16.78608660309445</v>
      </c>
      <c r="U97">
        <v>0.65749916800191821</v>
      </c>
      <c r="V97">
        <v>27.408865242694159</v>
      </c>
      <c r="W97">
        <v>0.72814130187796455</v>
      </c>
      <c r="X97">
        <v>55.805048154211391</v>
      </c>
      <c r="Y97">
        <v>0.99392071966821582</v>
      </c>
      <c r="Z97">
        <v>0</v>
      </c>
      <c r="AC97">
        <v>0</v>
      </c>
      <c r="AF97">
        <v>0</v>
      </c>
      <c r="AI97" t="str">
        <f t="shared" si="28"/>
        <v>N/A</v>
      </c>
      <c r="AJ97" t="str">
        <f t="shared" si="29"/>
        <v>N/A</v>
      </c>
      <c r="AK97" t="str">
        <f t="shared" si="30"/>
        <v>N/A</v>
      </c>
      <c r="AL97" t="str">
        <f t="shared" si="31"/>
        <v>N/A</v>
      </c>
      <c r="AM97" t="str">
        <f t="shared" si="32"/>
        <v>N/A</v>
      </c>
      <c r="AN97" t="str">
        <f t="shared" si="33"/>
        <v>N/A</v>
      </c>
      <c r="AO97" t="str">
        <f t="shared" si="34"/>
        <v>N/A</v>
      </c>
      <c r="AP97" t="str">
        <f t="shared" si="35"/>
        <v>N/A</v>
      </c>
      <c r="AQ97" t="str">
        <f t="shared" si="36"/>
        <v>N/A</v>
      </c>
    </row>
    <row r="98" spans="1:43" x14ac:dyDescent="0.25">
      <c r="A98" t="str">
        <f>INDEX('Country and Variable Crosswalk'!B:B, MATCH('Urban Science Issues 2015'!B98, 'Country and Variable Crosswalk'!A:A, 0))</f>
        <v>HUN</v>
      </c>
      <c r="B98" s="1">
        <v>348</v>
      </c>
      <c r="C98" t="s">
        <v>140</v>
      </c>
      <c r="D98" t="str">
        <f>INDEX('Country and Variable Crosswalk'!P:P, MATCH('Urban Science Issues 2015'!C98, 'Country and Variable Crosswalk'!O:O, 0))</f>
        <v>Extinction</v>
      </c>
      <c r="E98">
        <f t="shared" si="19"/>
        <v>0</v>
      </c>
      <c r="F98">
        <f t="shared" si="20"/>
        <v>1</v>
      </c>
      <c r="G98">
        <f t="shared" si="21"/>
        <v>0</v>
      </c>
      <c r="H98">
        <f t="shared" si="22"/>
        <v>0</v>
      </c>
      <c r="I98">
        <f t="shared" si="23"/>
        <v>0</v>
      </c>
      <c r="J98">
        <f t="shared" si="24"/>
        <v>1</v>
      </c>
      <c r="K98">
        <f t="shared" si="25"/>
        <v>1</v>
      </c>
      <c r="L98">
        <f t="shared" si="26"/>
        <v>0</v>
      </c>
      <c r="M98">
        <f t="shared" si="27"/>
        <v>0</v>
      </c>
      <c r="N98">
        <v>19.118642444110598</v>
      </c>
      <c r="O98">
        <v>1.0206950607237415</v>
      </c>
      <c r="P98">
        <v>33.105145646358608</v>
      </c>
      <c r="Q98">
        <v>1.1402061026882211</v>
      </c>
      <c r="R98">
        <v>47.776211909530787</v>
      </c>
      <c r="S98">
        <v>1.3151512100182507</v>
      </c>
      <c r="T98">
        <v>15.94789272394126</v>
      </c>
      <c r="U98">
        <v>0.8718167799765697</v>
      </c>
      <c r="V98">
        <v>32.221504650597879</v>
      </c>
      <c r="W98">
        <v>1.1609782012513383</v>
      </c>
      <c r="X98">
        <v>51.830602625460877</v>
      </c>
      <c r="Y98">
        <v>1.2882588925983676</v>
      </c>
      <c r="Z98">
        <v>-3.1707497201693382</v>
      </c>
      <c r="AA98">
        <v>1.3033192136620844</v>
      </c>
      <c r="AB98">
        <v>1.4981471362139807E-2</v>
      </c>
      <c r="AC98">
        <v>-0.88364099576072874</v>
      </c>
      <c r="AD98">
        <v>1.7290448274724903</v>
      </c>
      <c r="AE98">
        <v>0.60931092846495694</v>
      </c>
      <c r="AF98">
        <v>4.05439071593009</v>
      </c>
      <c r="AG98">
        <v>1.959180239497915</v>
      </c>
      <c r="AH98">
        <v>3.8505545452832225E-2</v>
      </c>
      <c r="AI98" t="b">
        <f t="shared" si="28"/>
        <v>0</v>
      </c>
      <c r="AJ98" t="b">
        <f t="shared" si="29"/>
        <v>1</v>
      </c>
      <c r="AK98" t="b">
        <f t="shared" si="30"/>
        <v>0</v>
      </c>
      <c r="AL98" t="b">
        <f t="shared" si="31"/>
        <v>0</v>
      </c>
      <c r="AM98" t="b">
        <f t="shared" si="32"/>
        <v>0</v>
      </c>
      <c r="AN98" t="b">
        <f t="shared" si="33"/>
        <v>1</v>
      </c>
      <c r="AO98" t="b">
        <f t="shared" si="34"/>
        <v>1</v>
      </c>
      <c r="AP98" t="b">
        <f t="shared" si="35"/>
        <v>0</v>
      </c>
      <c r="AQ98" t="b">
        <f t="shared" si="36"/>
        <v>0</v>
      </c>
    </row>
    <row r="99" spans="1:43" x14ac:dyDescent="0.25">
      <c r="A99" t="str">
        <f>INDEX('Country and Variable Crosswalk'!B:B, MATCH('Urban Science Issues 2015'!B99, 'Country and Variable Crosswalk'!A:A, 0))</f>
        <v>ISL</v>
      </c>
      <c r="B99" s="1">
        <v>352</v>
      </c>
      <c r="C99" t="s">
        <v>140</v>
      </c>
      <c r="D99" t="str">
        <f>INDEX('Country and Variable Crosswalk'!P:P, MATCH('Urban Science Issues 2015'!C99, 'Country and Variable Crosswalk'!O:O, 0))</f>
        <v>Extinction</v>
      </c>
      <c r="E99">
        <f t="shared" si="19"/>
        <v>0</v>
      </c>
      <c r="F99">
        <f t="shared" si="20"/>
        <v>1</v>
      </c>
      <c r="G99">
        <f t="shared" si="21"/>
        <v>0</v>
      </c>
      <c r="H99">
        <f t="shared" si="22"/>
        <v>0</v>
      </c>
      <c r="I99">
        <f t="shared" si="23"/>
        <v>0</v>
      </c>
      <c r="J99">
        <f t="shared" si="24"/>
        <v>1</v>
      </c>
      <c r="K99">
        <f t="shared" si="25"/>
        <v>1</v>
      </c>
      <c r="L99">
        <f t="shared" si="26"/>
        <v>0</v>
      </c>
      <c r="M99">
        <f t="shared" si="27"/>
        <v>0</v>
      </c>
      <c r="N99">
        <v>10.405017978088001</v>
      </c>
      <c r="O99">
        <v>0.68308009558338889</v>
      </c>
      <c r="P99">
        <v>36.816444074517733</v>
      </c>
      <c r="Q99">
        <v>1.0570952448461988</v>
      </c>
      <c r="R99">
        <v>52.778537947394291</v>
      </c>
      <c r="S99">
        <v>1.0764709862843449</v>
      </c>
      <c r="T99">
        <v>7.971692915726786</v>
      </c>
      <c r="U99">
        <v>0.77064144444309179</v>
      </c>
      <c r="V99">
        <v>33.0614841184277</v>
      </c>
      <c r="W99">
        <v>1.6629340933496399</v>
      </c>
      <c r="X99">
        <v>58.966822965845509</v>
      </c>
      <c r="Y99">
        <v>1.6538051608122619</v>
      </c>
      <c r="Z99">
        <v>-2.4333250623612148</v>
      </c>
      <c r="AA99">
        <v>1.0414225115628253</v>
      </c>
      <c r="AB99">
        <v>1.9463130038972348E-2</v>
      </c>
      <c r="AC99">
        <v>-3.7549599560900333</v>
      </c>
      <c r="AD99">
        <v>2.0977952611938111</v>
      </c>
      <c r="AE99">
        <v>7.3461081572391229E-2</v>
      </c>
      <c r="AF99">
        <v>6.1882850184512179</v>
      </c>
      <c r="AG99">
        <v>2.1403657276045749</v>
      </c>
      <c r="AH99">
        <v>3.8373978336904745E-3</v>
      </c>
      <c r="AI99" t="b">
        <f t="shared" si="28"/>
        <v>0</v>
      </c>
      <c r="AJ99" t="b">
        <f t="shared" si="29"/>
        <v>1</v>
      </c>
      <c r="AK99" t="b">
        <f t="shared" si="30"/>
        <v>0</v>
      </c>
      <c r="AL99" t="b">
        <f t="shared" si="31"/>
        <v>0</v>
      </c>
      <c r="AM99" t="b">
        <f t="shared" si="32"/>
        <v>0</v>
      </c>
      <c r="AN99" t="b">
        <f t="shared" si="33"/>
        <v>1</v>
      </c>
      <c r="AO99" t="b">
        <f t="shared" si="34"/>
        <v>1</v>
      </c>
      <c r="AP99" t="b">
        <f t="shared" si="35"/>
        <v>0</v>
      </c>
      <c r="AQ99" t="b">
        <f t="shared" si="36"/>
        <v>0</v>
      </c>
    </row>
    <row r="100" spans="1:43" x14ac:dyDescent="0.25">
      <c r="A100" t="str">
        <f>INDEX('Country and Variable Crosswalk'!B:B, MATCH('Urban Science Issues 2015'!B100, 'Country and Variable Crosswalk'!A:A, 0))</f>
        <v>IDN</v>
      </c>
      <c r="B100" s="1">
        <v>360</v>
      </c>
      <c r="C100" t="s">
        <v>140</v>
      </c>
      <c r="D100" t="str">
        <f>INDEX('Country and Variable Crosswalk'!P:P, MATCH('Urban Science Issues 2015'!C100, 'Country and Variable Crosswalk'!O:O, 0))</f>
        <v>Extinction</v>
      </c>
      <c r="E100">
        <f t="shared" si="19"/>
        <v>0</v>
      </c>
      <c r="F100">
        <f t="shared" si="20"/>
        <v>0</v>
      </c>
      <c r="G100">
        <f t="shared" si="21"/>
        <v>0</v>
      </c>
      <c r="H100">
        <f t="shared" si="22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v>0</v>
      </c>
      <c r="P100">
        <v>0</v>
      </c>
      <c r="R100">
        <v>0</v>
      </c>
      <c r="T100">
        <v>0</v>
      </c>
      <c r="V100">
        <v>0</v>
      </c>
      <c r="X100">
        <v>0</v>
      </c>
      <c r="Z100">
        <v>0</v>
      </c>
      <c r="AC100">
        <v>0</v>
      </c>
      <c r="AF100">
        <v>0</v>
      </c>
      <c r="AI100" t="str">
        <f t="shared" si="28"/>
        <v>N/A</v>
      </c>
      <c r="AJ100" t="str">
        <f t="shared" si="29"/>
        <v>N/A</v>
      </c>
      <c r="AK100" t="str">
        <f t="shared" si="30"/>
        <v>N/A</v>
      </c>
      <c r="AL100" t="str">
        <f t="shared" si="31"/>
        <v>N/A</v>
      </c>
      <c r="AM100" t="str">
        <f t="shared" si="32"/>
        <v>N/A</v>
      </c>
      <c r="AN100" t="str">
        <f t="shared" si="33"/>
        <v>N/A</v>
      </c>
      <c r="AO100" t="str">
        <f t="shared" si="34"/>
        <v>N/A</v>
      </c>
      <c r="AP100" t="str">
        <f t="shared" si="35"/>
        <v>N/A</v>
      </c>
      <c r="AQ100" t="str">
        <f t="shared" si="36"/>
        <v>N/A</v>
      </c>
    </row>
    <row r="101" spans="1:43" x14ac:dyDescent="0.25">
      <c r="A101" t="str">
        <f>INDEX('Country and Variable Crosswalk'!B:B, MATCH('Urban Science Issues 2015'!B101, 'Country and Variable Crosswalk'!A:A, 0))</f>
        <v>IRL</v>
      </c>
      <c r="B101" s="1">
        <v>372</v>
      </c>
      <c r="C101" t="s">
        <v>140</v>
      </c>
      <c r="D101" t="str">
        <f>INDEX('Country and Variable Crosswalk'!P:P, MATCH('Urban Science Issues 2015'!C101, 'Country and Variable Crosswalk'!O:O, 0))</f>
        <v>Extinction</v>
      </c>
      <c r="E101">
        <f t="shared" si="19"/>
        <v>0</v>
      </c>
      <c r="F101">
        <f t="shared" si="20"/>
        <v>0</v>
      </c>
      <c r="G101">
        <f t="shared" si="21"/>
        <v>1</v>
      </c>
      <c r="H101">
        <f t="shared" si="22"/>
        <v>0</v>
      </c>
      <c r="I101">
        <f t="shared" si="23"/>
        <v>0</v>
      </c>
      <c r="J101">
        <f t="shared" si="24"/>
        <v>1</v>
      </c>
      <c r="K101">
        <f t="shared" si="25"/>
        <v>1</v>
      </c>
      <c r="L101">
        <f t="shared" si="26"/>
        <v>0</v>
      </c>
      <c r="M101">
        <f t="shared" si="27"/>
        <v>0</v>
      </c>
      <c r="N101">
        <v>16.006996291272859</v>
      </c>
      <c r="O101">
        <v>0.62325741641382448</v>
      </c>
      <c r="P101">
        <v>29.633457666277931</v>
      </c>
      <c r="Q101">
        <v>0.90291470615343838</v>
      </c>
      <c r="R101">
        <v>54.359546042449203</v>
      </c>
      <c r="S101">
        <v>0.94846243241885675</v>
      </c>
      <c r="T101">
        <v>13.81349933013786</v>
      </c>
      <c r="U101">
        <v>1.0003138616318428</v>
      </c>
      <c r="V101">
        <v>27.03649827917868</v>
      </c>
      <c r="W101">
        <v>1.0627445936762876</v>
      </c>
      <c r="X101">
        <v>59.15000239068344</v>
      </c>
      <c r="Y101">
        <v>1.3108854080837788</v>
      </c>
      <c r="Z101">
        <v>-2.1934969611349988</v>
      </c>
      <c r="AA101">
        <v>1.1675095594379377</v>
      </c>
      <c r="AB101">
        <v>6.0274146930830629E-2</v>
      </c>
      <c r="AC101">
        <v>-2.5969593870992504</v>
      </c>
      <c r="AD101">
        <v>1.3906098260476543</v>
      </c>
      <c r="AE101">
        <v>6.1832244590718538E-2</v>
      </c>
      <c r="AF101">
        <v>4.7904563482342368</v>
      </c>
      <c r="AG101">
        <v>1.5894638522354905</v>
      </c>
      <c r="AH101">
        <v>2.5792818161129217E-3</v>
      </c>
      <c r="AI101" t="b">
        <f t="shared" si="28"/>
        <v>0</v>
      </c>
      <c r="AJ101" t="b">
        <f t="shared" si="29"/>
        <v>0</v>
      </c>
      <c r="AK101" t="b">
        <f t="shared" si="30"/>
        <v>1</v>
      </c>
      <c r="AL101" t="b">
        <f t="shared" si="31"/>
        <v>0</v>
      </c>
      <c r="AM101" t="b">
        <f t="shared" si="32"/>
        <v>0</v>
      </c>
      <c r="AN101" t="b">
        <f t="shared" si="33"/>
        <v>1</v>
      </c>
      <c r="AO101" t="b">
        <f t="shared" si="34"/>
        <v>1</v>
      </c>
      <c r="AP101" t="b">
        <f t="shared" si="35"/>
        <v>0</v>
      </c>
      <c r="AQ101" t="b">
        <f t="shared" si="36"/>
        <v>0</v>
      </c>
    </row>
    <row r="102" spans="1:43" x14ac:dyDescent="0.25">
      <c r="A102" t="str">
        <f>INDEX('Country and Variable Crosswalk'!B:B, MATCH('Urban Science Issues 2015'!B102, 'Country and Variable Crosswalk'!A:A, 0))</f>
        <v>ISR</v>
      </c>
      <c r="B102" s="1">
        <v>376</v>
      </c>
      <c r="C102" t="s">
        <v>140</v>
      </c>
      <c r="D102" t="str">
        <f>INDEX('Country and Variable Crosswalk'!P:P, MATCH('Urban Science Issues 2015'!C102, 'Country and Variable Crosswalk'!O:O, 0))</f>
        <v>Extinction</v>
      </c>
      <c r="E102">
        <f t="shared" si="19"/>
        <v>0</v>
      </c>
      <c r="F102">
        <f t="shared" si="20"/>
        <v>0</v>
      </c>
      <c r="G102">
        <f t="shared" si="21"/>
        <v>1</v>
      </c>
      <c r="H102">
        <f t="shared" si="22"/>
        <v>0</v>
      </c>
      <c r="I102">
        <f t="shared" si="23"/>
        <v>0</v>
      </c>
      <c r="J102">
        <f t="shared" si="24"/>
        <v>1</v>
      </c>
      <c r="K102">
        <f t="shared" si="25"/>
        <v>0</v>
      </c>
      <c r="L102">
        <f t="shared" si="26"/>
        <v>0</v>
      </c>
      <c r="M102">
        <f t="shared" si="27"/>
        <v>1</v>
      </c>
      <c r="N102">
        <v>22.718160794574921</v>
      </c>
      <c r="O102">
        <v>1.1216715864425291</v>
      </c>
      <c r="P102">
        <v>31.424857088798941</v>
      </c>
      <c r="Q102">
        <v>0.94908601708695883</v>
      </c>
      <c r="R102">
        <v>45.856982116626142</v>
      </c>
      <c r="S102">
        <v>1.4733961115580365</v>
      </c>
      <c r="T102">
        <v>21.069142643982929</v>
      </c>
      <c r="U102">
        <v>1.3195140462476078</v>
      </c>
      <c r="V102">
        <v>31.791108228942839</v>
      </c>
      <c r="W102">
        <v>1.1963441030561659</v>
      </c>
      <c r="X102">
        <v>47.139749127074218</v>
      </c>
      <c r="Y102">
        <v>1.7788104236014119</v>
      </c>
      <c r="Z102">
        <v>-1.6490181505919921</v>
      </c>
      <c r="AA102">
        <v>1.7485413358529689</v>
      </c>
      <c r="AB102">
        <v>0.34563887691638717</v>
      </c>
      <c r="AC102">
        <v>0.36625114014389837</v>
      </c>
      <c r="AD102">
        <v>1.6169571720068474</v>
      </c>
      <c r="AE102">
        <v>0.8208075858648145</v>
      </c>
      <c r="AF102">
        <v>1.282767010448076</v>
      </c>
      <c r="AG102">
        <v>2.5875822895872616</v>
      </c>
      <c r="AH102">
        <v>0.62007814370052938</v>
      </c>
      <c r="AI102" t="b">
        <f t="shared" si="28"/>
        <v>0</v>
      </c>
      <c r="AJ102" t="b">
        <f t="shared" si="29"/>
        <v>0</v>
      </c>
      <c r="AK102" t="b">
        <f t="shared" si="30"/>
        <v>1</v>
      </c>
      <c r="AL102" t="b">
        <f t="shared" si="31"/>
        <v>0</v>
      </c>
      <c r="AM102" t="b">
        <f t="shared" si="32"/>
        <v>0</v>
      </c>
      <c r="AN102" t="b">
        <f t="shared" si="33"/>
        <v>1</v>
      </c>
      <c r="AO102" t="b">
        <f t="shared" si="34"/>
        <v>0</v>
      </c>
      <c r="AP102" t="b">
        <f t="shared" si="35"/>
        <v>0</v>
      </c>
      <c r="AQ102" t="b">
        <f t="shared" si="36"/>
        <v>1</v>
      </c>
    </row>
    <row r="103" spans="1:43" x14ac:dyDescent="0.25">
      <c r="A103" t="str">
        <f>INDEX('Country and Variable Crosswalk'!B:B, MATCH('Urban Science Issues 2015'!B103, 'Country and Variable Crosswalk'!A:A, 0))</f>
        <v>ITA</v>
      </c>
      <c r="B103" s="1">
        <v>380</v>
      </c>
      <c r="C103" t="s">
        <v>140</v>
      </c>
      <c r="D103" t="str">
        <f>INDEX('Country and Variable Crosswalk'!P:P, MATCH('Urban Science Issues 2015'!C103, 'Country and Variable Crosswalk'!O:O, 0))</f>
        <v>Extinction</v>
      </c>
      <c r="E103">
        <f t="shared" si="19"/>
        <v>0</v>
      </c>
      <c r="F103">
        <f t="shared" si="20"/>
        <v>0</v>
      </c>
      <c r="G103">
        <f t="shared" si="21"/>
        <v>1</v>
      </c>
      <c r="H103">
        <f t="shared" si="22"/>
        <v>0</v>
      </c>
      <c r="I103">
        <f t="shared" si="23"/>
        <v>0</v>
      </c>
      <c r="J103">
        <f t="shared" si="24"/>
        <v>1</v>
      </c>
      <c r="K103">
        <f t="shared" si="25"/>
        <v>0</v>
      </c>
      <c r="L103">
        <f t="shared" si="26"/>
        <v>0</v>
      </c>
      <c r="M103">
        <f t="shared" si="27"/>
        <v>1</v>
      </c>
      <c r="N103">
        <v>15.490524740896721</v>
      </c>
      <c r="O103">
        <v>0.76712727873828113</v>
      </c>
      <c r="P103">
        <v>30.60694192247443</v>
      </c>
      <c r="Q103">
        <v>0.92626309975348087</v>
      </c>
      <c r="R103">
        <v>53.902533336628842</v>
      </c>
      <c r="S103">
        <v>1.0656277613292187</v>
      </c>
      <c r="T103">
        <v>13.96727212565664</v>
      </c>
      <c r="U103">
        <v>1.2826444206907399</v>
      </c>
      <c r="V103">
        <v>29.47295423964864</v>
      </c>
      <c r="W103">
        <v>1.5295138282929801</v>
      </c>
      <c r="X103">
        <v>56.559773634694707</v>
      </c>
      <c r="Y103">
        <v>1.8613098165103732</v>
      </c>
      <c r="Z103">
        <v>-1.5232526152400805</v>
      </c>
      <c r="AA103">
        <v>1.5475906154656696</v>
      </c>
      <c r="AB103">
        <v>0.32498099715226053</v>
      </c>
      <c r="AC103">
        <v>-1.13398768282579</v>
      </c>
      <c r="AD103">
        <v>1.7200372317941213</v>
      </c>
      <c r="AE103">
        <v>0.5097154093997579</v>
      </c>
      <c r="AF103">
        <v>2.6572402980658651</v>
      </c>
      <c r="AG103">
        <v>2.1898573090949127</v>
      </c>
      <c r="AH103">
        <v>0.22496515801760997</v>
      </c>
      <c r="AI103" t="b">
        <f t="shared" si="28"/>
        <v>0</v>
      </c>
      <c r="AJ103" t="b">
        <f t="shared" si="29"/>
        <v>0</v>
      </c>
      <c r="AK103" t="b">
        <f t="shared" si="30"/>
        <v>1</v>
      </c>
      <c r="AL103" t="b">
        <f t="shared" si="31"/>
        <v>0</v>
      </c>
      <c r="AM103" t="b">
        <f t="shared" si="32"/>
        <v>0</v>
      </c>
      <c r="AN103" t="b">
        <f t="shared" si="33"/>
        <v>1</v>
      </c>
      <c r="AO103" t="b">
        <f t="shared" si="34"/>
        <v>0</v>
      </c>
      <c r="AP103" t="b">
        <f t="shared" si="35"/>
        <v>0</v>
      </c>
      <c r="AQ103" t="b">
        <f t="shared" si="36"/>
        <v>1</v>
      </c>
    </row>
    <row r="104" spans="1:43" x14ac:dyDescent="0.25">
      <c r="A104" t="str">
        <f>INDEX('Country and Variable Crosswalk'!B:B, MATCH('Urban Science Issues 2015'!B104, 'Country and Variable Crosswalk'!A:A, 0))</f>
        <v>JPN</v>
      </c>
      <c r="B104" s="1">
        <v>392</v>
      </c>
      <c r="C104" t="s">
        <v>140</v>
      </c>
      <c r="D104" t="str">
        <f>INDEX('Country and Variable Crosswalk'!P:P, MATCH('Urban Science Issues 2015'!C104, 'Country and Variable Crosswalk'!O:O, 0))</f>
        <v>Extinction</v>
      </c>
      <c r="E104">
        <f t="shared" si="19"/>
        <v>0</v>
      </c>
      <c r="F104">
        <f t="shared" si="20"/>
        <v>0</v>
      </c>
      <c r="G104">
        <f t="shared" si="21"/>
        <v>1</v>
      </c>
      <c r="H104">
        <f t="shared" si="22"/>
        <v>0</v>
      </c>
      <c r="I104">
        <f t="shared" si="23"/>
        <v>0</v>
      </c>
      <c r="J104">
        <f t="shared" si="24"/>
        <v>1</v>
      </c>
      <c r="K104">
        <f t="shared" si="25"/>
        <v>0</v>
      </c>
      <c r="L104">
        <f t="shared" si="26"/>
        <v>0</v>
      </c>
      <c r="M104">
        <f t="shared" si="27"/>
        <v>1</v>
      </c>
      <c r="N104">
        <v>15.48008822435321</v>
      </c>
      <c r="O104">
        <v>1.0366077974550787</v>
      </c>
      <c r="P104">
        <v>32.027373733433933</v>
      </c>
      <c r="Q104">
        <v>0.84678640739672895</v>
      </c>
      <c r="R104">
        <v>52.492538042212878</v>
      </c>
      <c r="S104">
        <v>1.1973434380920349</v>
      </c>
      <c r="T104">
        <v>16.98154702380241</v>
      </c>
      <c r="U104">
        <v>0.62093639134299128</v>
      </c>
      <c r="V104">
        <v>31.257562875870729</v>
      </c>
      <c r="W104">
        <v>0.61921731592141538</v>
      </c>
      <c r="X104">
        <v>51.760890100326883</v>
      </c>
      <c r="Y104">
        <v>0.75986514683616901</v>
      </c>
      <c r="Z104">
        <v>1.5014587994491997</v>
      </c>
      <c r="AA104">
        <v>1.3030219707246187</v>
      </c>
      <c r="AB104">
        <v>0.24920204690677225</v>
      </c>
      <c r="AC104">
        <v>-0.76981085756320411</v>
      </c>
      <c r="AD104">
        <v>1.0784929381316901</v>
      </c>
      <c r="AE104">
        <v>0.47536083846196286</v>
      </c>
      <c r="AF104">
        <v>-0.73164794188599558</v>
      </c>
      <c r="AG104">
        <v>1.4818872252883892</v>
      </c>
      <c r="AH104">
        <v>0.62149889518219359</v>
      </c>
      <c r="AI104" t="b">
        <f t="shared" si="28"/>
        <v>0</v>
      </c>
      <c r="AJ104" t="b">
        <f t="shared" si="29"/>
        <v>0</v>
      </c>
      <c r="AK104" t="b">
        <f t="shared" si="30"/>
        <v>1</v>
      </c>
      <c r="AL104" t="b">
        <f t="shared" si="31"/>
        <v>0</v>
      </c>
      <c r="AM104" t="b">
        <f t="shared" si="32"/>
        <v>0</v>
      </c>
      <c r="AN104" t="b">
        <f t="shared" si="33"/>
        <v>1</v>
      </c>
      <c r="AO104" t="b">
        <f t="shared" si="34"/>
        <v>0</v>
      </c>
      <c r="AP104" t="b">
        <f t="shared" si="35"/>
        <v>0</v>
      </c>
      <c r="AQ104" t="b">
        <f t="shared" si="36"/>
        <v>1</v>
      </c>
    </row>
    <row r="105" spans="1:43" x14ac:dyDescent="0.25">
      <c r="A105" t="str">
        <f>INDEX('Country and Variable Crosswalk'!B:B, MATCH('Urban Science Issues 2015'!B105, 'Country and Variable Crosswalk'!A:A, 0))</f>
        <v>JOR</v>
      </c>
      <c r="B105" s="1">
        <v>400</v>
      </c>
      <c r="C105" t="s">
        <v>140</v>
      </c>
      <c r="D105" t="str">
        <f>INDEX('Country and Variable Crosswalk'!P:P, MATCH('Urban Science Issues 2015'!C105, 'Country and Variable Crosswalk'!O:O, 0))</f>
        <v>Extinction</v>
      </c>
      <c r="E105">
        <f t="shared" si="19"/>
        <v>0</v>
      </c>
      <c r="F105">
        <f t="shared" si="20"/>
        <v>0</v>
      </c>
      <c r="G105">
        <f t="shared" si="21"/>
        <v>0</v>
      </c>
      <c r="H105">
        <f t="shared" si="22"/>
        <v>0</v>
      </c>
      <c r="I105">
        <f t="shared" si="23"/>
        <v>0</v>
      </c>
      <c r="J105">
        <f t="shared" si="24"/>
        <v>0</v>
      </c>
      <c r="K105">
        <f t="shared" si="25"/>
        <v>0</v>
      </c>
      <c r="L105">
        <f t="shared" si="26"/>
        <v>0</v>
      </c>
      <c r="M105">
        <f t="shared" si="27"/>
        <v>0</v>
      </c>
      <c r="N105">
        <v>0</v>
      </c>
      <c r="P105">
        <v>0</v>
      </c>
      <c r="R105">
        <v>0</v>
      </c>
      <c r="T105">
        <v>0</v>
      </c>
      <c r="V105">
        <v>0</v>
      </c>
      <c r="X105">
        <v>0</v>
      </c>
      <c r="Z105">
        <v>0</v>
      </c>
      <c r="AC105">
        <v>0</v>
      </c>
      <c r="AF105">
        <v>0</v>
      </c>
      <c r="AI105" t="str">
        <f t="shared" si="28"/>
        <v>N/A</v>
      </c>
      <c r="AJ105" t="str">
        <f t="shared" si="29"/>
        <v>N/A</v>
      </c>
      <c r="AK105" t="str">
        <f t="shared" si="30"/>
        <v>N/A</v>
      </c>
      <c r="AL105" t="str">
        <f t="shared" si="31"/>
        <v>N/A</v>
      </c>
      <c r="AM105" t="str">
        <f t="shared" si="32"/>
        <v>N/A</v>
      </c>
      <c r="AN105" t="str">
        <f t="shared" si="33"/>
        <v>N/A</v>
      </c>
      <c r="AO105" t="str">
        <f t="shared" si="34"/>
        <v>N/A</v>
      </c>
      <c r="AP105" t="str">
        <f t="shared" si="35"/>
        <v>N/A</v>
      </c>
      <c r="AQ105" t="str">
        <f t="shared" si="36"/>
        <v>N/A</v>
      </c>
    </row>
    <row r="106" spans="1:43" x14ac:dyDescent="0.25">
      <c r="A106" t="str">
        <f>INDEX('Country and Variable Crosswalk'!B:B, MATCH('Urban Science Issues 2015'!B106, 'Country and Variable Crosswalk'!A:A, 0))</f>
        <v>KOR</v>
      </c>
      <c r="B106" s="1">
        <v>410</v>
      </c>
      <c r="C106" t="s">
        <v>140</v>
      </c>
      <c r="D106" t="str">
        <f>INDEX('Country and Variable Crosswalk'!P:P, MATCH('Urban Science Issues 2015'!C106, 'Country and Variable Crosswalk'!O:O, 0))</f>
        <v>Extinction</v>
      </c>
      <c r="E106">
        <f t="shared" si="19"/>
        <v>0</v>
      </c>
      <c r="F106">
        <f t="shared" si="20"/>
        <v>0</v>
      </c>
      <c r="G106">
        <f t="shared" si="21"/>
        <v>1</v>
      </c>
      <c r="H106">
        <f t="shared" si="22"/>
        <v>0</v>
      </c>
      <c r="I106">
        <f t="shared" si="23"/>
        <v>0</v>
      </c>
      <c r="J106">
        <f t="shared" si="24"/>
        <v>1</v>
      </c>
      <c r="K106">
        <f t="shared" si="25"/>
        <v>0</v>
      </c>
      <c r="L106">
        <f t="shared" si="26"/>
        <v>0</v>
      </c>
      <c r="M106">
        <f t="shared" si="27"/>
        <v>1</v>
      </c>
      <c r="N106">
        <v>20.58302831734251</v>
      </c>
      <c r="O106">
        <v>1.1891864381991686</v>
      </c>
      <c r="P106">
        <v>19.99847915867705</v>
      </c>
      <c r="Q106">
        <v>1.8440376800613645</v>
      </c>
      <c r="R106">
        <v>59.41849252398044</v>
      </c>
      <c r="S106">
        <v>1.9984118977083798</v>
      </c>
      <c r="T106">
        <v>21.31345550375217</v>
      </c>
      <c r="U106">
        <v>0.51422580692255315</v>
      </c>
      <c r="V106">
        <v>21.61787331264404</v>
      </c>
      <c r="W106">
        <v>0.63912805035250508</v>
      </c>
      <c r="X106">
        <v>57.068671183603783</v>
      </c>
      <c r="Y106">
        <v>0.8104043453502513</v>
      </c>
      <c r="Z106">
        <v>0.73042718640965987</v>
      </c>
      <c r="AA106">
        <v>1.3623782825528923</v>
      </c>
      <c r="AB106">
        <v>0.59186093775511694</v>
      </c>
      <c r="AC106">
        <v>1.61939415396699</v>
      </c>
      <c r="AD106">
        <v>1.9999228016367463</v>
      </c>
      <c r="AE106">
        <v>0.41809633088388504</v>
      </c>
      <c r="AF106">
        <v>-2.349821340376657</v>
      </c>
      <c r="AG106">
        <v>2.2499937160978605</v>
      </c>
      <c r="AH106">
        <v>0.29631518278586944</v>
      </c>
      <c r="AI106" t="b">
        <f t="shared" si="28"/>
        <v>0</v>
      </c>
      <c r="AJ106" t="b">
        <f t="shared" si="29"/>
        <v>0</v>
      </c>
      <c r="AK106" t="b">
        <f t="shared" si="30"/>
        <v>1</v>
      </c>
      <c r="AL106" t="b">
        <f t="shared" si="31"/>
        <v>0</v>
      </c>
      <c r="AM106" t="b">
        <f t="shared" si="32"/>
        <v>0</v>
      </c>
      <c r="AN106" t="b">
        <f t="shared" si="33"/>
        <v>1</v>
      </c>
      <c r="AO106" t="b">
        <f t="shared" si="34"/>
        <v>0</v>
      </c>
      <c r="AP106" t="b">
        <f t="shared" si="35"/>
        <v>0</v>
      </c>
      <c r="AQ106" t="b">
        <f t="shared" si="36"/>
        <v>1</v>
      </c>
    </row>
    <row r="107" spans="1:43" x14ac:dyDescent="0.25">
      <c r="A107" t="str">
        <f>INDEX('Country and Variable Crosswalk'!B:B, MATCH('Urban Science Issues 2015'!B107, 'Country and Variable Crosswalk'!A:A, 0))</f>
        <v>KSV</v>
      </c>
      <c r="B107" s="1">
        <v>411</v>
      </c>
      <c r="C107" t="s">
        <v>140</v>
      </c>
      <c r="D107" t="str">
        <f>INDEX('Country and Variable Crosswalk'!P:P, MATCH('Urban Science Issues 2015'!C107, 'Country and Variable Crosswalk'!O:O, 0))</f>
        <v>Extinction</v>
      </c>
      <c r="E107">
        <f t="shared" si="19"/>
        <v>0</v>
      </c>
      <c r="F107">
        <f t="shared" si="20"/>
        <v>0</v>
      </c>
      <c r="G107">
        <f t="shared" si="21"/>
        <v>0</v>
      </c>
      <c r="H107">
        <f t="shared" si="22"/>
        <v>0</v>
      </c>
      <c r="I107">
        <f t="shared" si="23"/>
        <v>0</v>
      </c>
      <c r="J107">
        <f t="shared" si="24"/>
        <v>0</v>
      </c>
      <c r="K107">
        <f t="shared" si="25"/>
        <v>0</v>
      </c>
      <c r="L107">
        <f t="shared" si="26"/>
        <v>0</v>
      </c>
      <c r="M107">
        <f t="shared" si="27"/>
        <v>0</v>
      </c>
      <c r="N107">
        <v>0</v>
      </c>
      <c r="P107">
        <v>0</v>
      </c>
      <c r="R107">
        <v>0</v>
      </c>
      <c r="T107">
        <v>0</v>
      </c>
      <c r="V107">
        <v>0</v>
      </c>
      <c r="X107">
        <v>0</v>
      </c>
      <c r="Z107">
        <v>0</v>
      </c>
      <c r="AC107">
        <v>0</v>
      </c>
      <c r="AF107">
        <v>0</v>
      </c>
      <c r="AI107" t="str">
        <f t="shared" si="28"/>
        <v>N/A</v>
      </c>
      <c r="AJ107" t="str">
        <f t="shared" si="29"/>
        <v>N/A</v>
      </c>
      <c r="AK107" t="str">
        <f t="shared" si="30"/>
        <v>N/A</v>
      </c>
      <c r="AL107" t="str">
        <f t="shared" si="31"/>
        <v>N/A</v>
      </c>
      <c r="AM107" t="str">
        <f t="shared" si="32"/>
        <v>N/A</v>
      </c>
      <c r="AN107" t="str">
        <f t="shared" si="33"/>
        <v>N/A</v>
      </c>
      <c r="AO107" t="str">
        <f t="shared" si="34"/>
        <v>N/A</v>
      </c>
      <c r="AP107" t="str">
        <f t="shared" si="35"/>
        <v>N/A</v>
      </c>
      <c r="AQ107" t="str">
        <f t="shared" si="36"/>
        <v>N/A</v>
      </c>
    </row>
    <row r="108" spans="1:43" x14ac:dyDescent="0.25">
      <c r="A108" t="str">
        <f>INDEX('Country and Variable Crosswalk'!B:B, MATCH('Urban Science Issues 2015'!B108, 'Country and Variable Crosswalk'!A:A, 0))</f>
        <v>LBN</v>
      </c>
      <c r="B108" s="1">
        <v>422</v>
      </c>
      <c r="C108" t="s">
        <v>140</v>
      </c>
      <c r="D108" t="str">
        <f>INDEX('Country and Variable Crosswalk'!P:P, MATCH('Urban Science Issues 2015'!C108, 'Country and Variable Crosswalk'!O:O, 0))</f>
        <v>Extinction</v>
      </c>
      <c r="E108">
        <f t="shared" si="19"/>
        <v>0</v>
      </c>
      <c r="F108">
        <f t="shared" si="20"/>
        <v>0</v>
      </c>
      <c r="G108">
        <f t="shared" si="21"/>
        <v>0</v>
      </c>
      <c r="H108">
        <f t="shared" si="22"/>
        <v>0</v>
      </c>
      <c r="I108">
        <f t="shared" si="23"/>
        <v>0</v>
      </c>
      <c r="J108">
        <f t="shared" si="24"/>
        <v>0</v>
      </c>
      <c r="K108">
        <f t="shared" si="25"/>
        <v>0</v>
      </c>
      <c r="L108">
        <f t="shared" si="26"/>
        <v>0</v>
      </c>
      <c r="M108">
        <f t="shared" si="27"/>
        <v>0</v>
      </c>
      <c r="N108">
        <v>0</v>
      </c>
      <c r="P108">
        <v>0</v>
      </c>
      <c r="R108">
        <v>0</v>
      </c>
      <c r="T108">
        <v>0</v>
      </c>
      <c r="V108">
        <v>0</v>
      </c>
      <c r="X108">
        <v>0</v>
      </c>
      <c r="Z108">
        <v>0</v>
      </c>
      <c r="AC108">
        <v>0</v>
      </c>
      <c r="AF108">
        <v>0</v>
      </c>
      <c r="AI108" t="str">
        <f t="shared" si="28"/>
        <v>N/A</v>
      </c>
      <c r="AJ108" t="str">
        <f t="shared" si="29"/>
        <v>N/A</v>
      </c>
      <c r="AK108" t="str">
        <f t="shared" si="30"/>
        <v>N/A</v>
      </c>
      <c r="AL108" t="str">
        <f t="shared" si="31"/>
        <v>N/A</v>
      </c>
      <c r="AM108" t="str">
        <f t="shared" si="32"/>
        <v>N/A</v>
      </c>
      <c r="AN108" t="str">
        <f t="shared" si="33"/>
        <v>N/A</v>
      </c>
      <c r="AO108" t="str">
        <f t="shared" si="34"/>
        <v>N/A</v>
      </c>
      <c r="AP108" t="str">
        <f t="shared" si="35"/>
        <v>N/A</v>
      </c>
      <c r="AQ108" t="str">
        <f t="shared" si="36"/>
        <v>N/A</v>
      </c>
    </row>
    <row r="109" spans="1:43" x14ac:dyDescent="0.25">
      <c r="A109" t="str">
        <f>INDEX('Country and Variable Crosswalk'!B:B, MATCH('Urban Science Issues 2015'!B109, 'Country and Variable Crosswalk'!A:A, 0))</f>
        <v>LVA</v>
      </c>
      <c r="B109" s="1">
        <v>428</v>
      </c>
      <c r="C109" t="s">
        <v>140</v>
      </c>
      <c r="D109" t="str">
        <f>INDEX('Country and Variable Crosswalk'!P:P, MATCH('Urban Science Issues 2015'!C109, 'Country and Variable Crosswalk'!O:O, 0))</f>
        <v>Extinction</v>
      </c>
      <c r="E109">
        <f t="shared" si="19"/>
        <v>0</v>
      </c>
      <c r="F109">
        <f t="shared" si="20"/>
        <v>0</v>
      </c>
      <c r="G109">
        <f t="shared" si="21"/>
        <v>1</v>
      </c>
      <c r="H109">
        <f t="shared" si="22"/>
        <v>0</v>
      </c>
      <c r="I109">
        <f t="shared" si="23"/>
        <v>1</v>
      </c>
      <c r="J109">
        <f t="shared" si="24"/>
        <v>0</v>
      </c>
      <c r="K109">
        <f t="shared" si="25"/>
        <v>0</v>
      </c>
      <c r="L109">
        <f t="shared" si="26"/>
        <v>0</v>
      </c>
      <c r="M109">
        <f t="shared" si="27"/>
        <v>1</v>
      </c>
      <c r="N109">
        <v>12.806961612924431</v>
      </c>
      <c r="O109">
        <v>0.80177177697829605</v>
      </c>
      <c r="P109">
        <v>33.607173654192138</v>
      </c>
      <c r="Q109">
        <v>0.85873763652334467</v>
      </c>
      <c r="R109">
        <v>53.585864732883422</v>
      </c>
      <c r="S109">
        <v>1.0340657870155765</v>
      </c>
      <c r="T109">
        <v>14.352171342947081</v>
      </c>
      <c r="U109">
        <v>1.3324897845657557</v>
      </c>
      <c r="V109">
        <v>29.933418411260991</v>
      </c>
      <c r="W109">
        <v>1.313093375632435</v>
      </c>
      <c r="X109">
        <v>55.714410245791932</v>
      </c>
      <c r="Y109">
        <v>1.4464180671967848</v>
      </c>
      <c r="Z109">
        <v>1.5452097300226502</v>
      </c>
      <c r="AA109">
        <v>1.656986243044519</v>
      </c>
      <c r="AB109">
        <v>0.35105634676421194</v>
      </c>
      <c r="AC109">
        <v>-3.6737552429311471</v>
      </c>
      <c r="AD109">
        <v>1.5421294133209664</v>
      </c>
      <c r="AE109">
        <v>1.7206682519558942E-2</v>
      </c>
      <c r="AF109">
        <v>2.1285455129085094</v>
      </c>
      <c r="AG109">
        <v>1.6779123299293222</v>
      </c>
      <c r="AH109">
        <v>0.20459526337761805</v>
      </c>
      <c r="AI109" t="b">
        <f t="shared" si="28"/>
        <v>0</v>
      </c>
      <c r="AJ109" t="b">
        <f t="shared" si="29"/>
        <v>0</v>
      </c>
      <c r="AK109" t="b">
        <f t="shared" si="30"/>
        <v>1</v>
      </c>
      <c r="AL109" t="b">
        <f t="shared" si="31"/>
        <v>0</v>
      </c>
      <c r="AM109" t="b">
        <f t="shared" si="32"/>
        <v>1</v>
      </c>
      <c r="AN109" t="b">
        <f t="shared" si="33"/>
        <v>0</v>
      </c>
      <c r="AO109" t="b">
        <f t="shared" si="34"/>
        <v>0</v>
      </c>
      <c r="AP109" t="b">
        <f t="shared" si="35"/>
        <v>0</v>
      </c>
      <c r="AQ109" t="b">
        <f t="shared" si="36"/>
        <v>1</v>
      </c>
    </row>
    <row r="110" spans="1:43" x14ac:dyDescent="0.25">
      <c r="A110" t="str">
        <f>INDEX('Country and Variable Crosswalk'!B:B, MATCH('Urban Science Issues 2015'!B110, 'Country and Variable Crosswalk'!A:A, 0))</f>
        <v>LTU</v>
      </c>
      <c r="B110" s="1">
        <v>440</v>
      </c>
      <c r="C110" t="s">
        <v>140</v>
      </c>
      <c r="D110" t="str">
        <f>INDEX('Country and Variable Crosswalk'!P:P, MATCH('Urban Science Issues 2015'!C110, 'Country and Variable Crosswalk'!O:O, 0))</f>
        <v>Extinction</v>
      </c>
      <c r="E110">
        <f t="shared" si="19"/>
        <v>0</v>
      </c>
      <c r="F110">
        <f t="shared" si="20"/>
        <v>0</v>
      </c>
      <c r="G110">
        <f t="shared" si="21"/>
        <v>1</v>
      </c>
      <c r="H110">
        <f t="shared" si="22"/>
        <v>0</v>
      </c>
      <c r="I110">
        <f t="shared" si="23"/>
        <v>1</v>
      </c>
      <c r="J110">
        <f t="shared" si="24"/>
        <v>0</v>
      </c>
      <c r="K110">
        <f t="shared" si="25"/>
        <v>0</v>
      </c>
      <c r="L110">
        <f t="shared" si="26"/>
        <v>0</v>
      </c>
      <c r="M110">
        <f t="shared" si="27"/>
        <v>1</v>
      </c>
      <c r="N110">
        <v>14.58727525964912</v>
      </c>
      <c r="O110">
        <v>0.61687892069573969</v>
      </c>
      <c r="P110">
        <v>33.345705122954698</v>
      </c>
      <c r="Q110">
        <v>0.91797058756098482</v>
      </c>
      <c r="R110">
        <v>52.067019617396191</v>
      </c>
      <c r="S110">
        <v>1.0329182590523986</v>
      </c>
      <c r="T110">
        <v>15.57165385152995</v>
      </c>
      <c r="U110">
        <v>0.76615863979931687</v>
      </c>
      <c r="V110">
        <v>30.671875095508518</v>
      </c>
      <c r="W110">
        <v>0.87592169841811818</v>
      </c>
      <c r="X110">
        <v>53.75647105296153</v>
      </c>
      <c r="Y110">
        <v>0.89733146570871891</v>
      </c>
      <c r="Z110">
        <v>0.9843785918808301</v>
      </c>
      <c r="AA110">
        <v>0.89050249149954286</v>
      </c>
      <c r="AB110">
        <v>0.26897796848794037</v>
      </c>
      <c r="AC110">
        <v>-2.6738300274461793</v>
      </c>
      <c r="AD110">
        <v>1.2593269660551201</v>
      </c>
      <c r="AE110">
        <v>3.3735299295521666E-2</v>
      </c>
      <c r="AF110">
        <v>1.6894514355653385</v>
      </c>
      <c r="AG110">
        <v>1.3201231282861998</v>
      </c>
      <c r="AH110">
        <v>0.20062671460304277</v>
      </c>
      <c r="AI110" t="b">
        <f t="shared" si="28"/>
        <v>0</v>
      </c>
      <c r="AJ110" t="b">
        <f t="shared" si="29"/>
        <v>0</v>
      </c>
      <c r="AK110" t="b">
        <f t="shared" si="30"/>
        <v>1</v>
      </c>
      <c r="AL110" t="b">
        <f t="shared" si="31"/>
        <v>0</v>
      </c>
      <c r="AM110" t="b">
        <f t="shared" si="32"/>
        <v>1</v>
      </c>
      <c r="AN110" t="b">
        <f t="shared" si="33"/>
        <v>0</v>
      </c>
      <c r="AO110" t="b">
        <f t="shared" si="34"/>
        <v>0</v>
      </c>
      <c r="AP110" t="b">
        <f t="shared" si="35"/>
        <v>0</v>
      </c>
      <c r="AQ110" t="b">
        <f t="shared" si="36"/>
        <v>1</v>
      </c>
    </row>
    <row r="111" spans="1:43" x14ac:dyDescent="0.25">
      <c r="A111" t="str">
        <f>INDEX('Country and Variable Crosswalk'!B:B, MATCH('Urban Science Issues 2015'!B111, 'Country and Variable Crosswalk'!A:A, 0))</f>
        <v>LUX</v>
      </c>
      <c r="B111" s="1">
        <v>442</v>
      </c>
      <c r="C111" t="s">
        <v>140</v>
      </c>
      <c r="D111" t="str">
        <f>INDEX('Country and Variable Crosswalk'!P:P, MATCH('Urban Science Issues 2015'!C111, 'Country and Variable Crosswalk'!O:O, 0))</f>
        <v>Extinction</v>
      </c>
      <c r="E111">
        <f t="shared" si="19"/>
        <v>0</v>
      </c>
      <c r="F111">
        <f t="shared" si="20"/>
        <v>1</v>
      </c>
      <c r="G111">
        <f t="shared" si="21"/>
        <v>0</v>
      </c>
      <c r="H111">
        <f t="shared" si="22"/>
        <v>0</v>
      </c>
      <c r="I111">
        <f t="shared" si="23"/>
        <v>1</v>
      </c>
      <c r="J111">
        <f t="shared" si="24"/>
        <v>0</v>
      </c>
      <c r="K111">
        <f t="shared" si="25"/>
        <v>1</v>
      </c>
      <c r="L111">
        <f t="shared" si="26"/>
        <v>0</v>
      </c>
      <c r="M111">
        <f t="shared" si="27"/>
        <v>0</v>
      </c>
      <c r="N111">
        <v>10.019812501716389</v>
      </c>
      <c r="O111">
        <v>0.54235319390969028</v>
      </c>
      <c r="P111">
        <v>31.137667927795729</v>
      </c>
      <c r="Q111">
        <v>0.84396713432572223</v>
      </c>
      <c r="R111">
        <v>58.842519570487859</v>
      </c>
      <c r="S111">
        <v>0.95377300765828377</v>
      </c>
      <c r="T111">
        <v>8.0460934022640309</v>
      </c>
      <c r="U111">
        <v>0.58197115574361935</v>
      </c>
      <c r="V111">
        <v>24.85268288744399</v>
      </c>
      <c r="W111">
        <v>0.91205660320498916</v>
      </c>
      <c r="X111">
        <v>67.101223710291961</v>
      </c>
      <c r="Y111">
        <v>0.96688684747925879</v>
      </c>
      <c r="Z111">
        <v>-1.9737190994523583</v>
      </c>
      <c r="AA111">
        <v>0.74145389938088535</v>
      </c>
      <c r="AB111">
        <v>7.7687583741750613E-3</v>
      </c>
      <c r="AC111">
        <v>-6.2849850403517387</v>
      </c>
      <c r="AD111">
        <v>1.2544890775311557</v>
      </c>
      <c r="AE111">
        <v>5.4431216409345505E-7</v>
      </c>
      <c r="AF111">
        <v>8.2587041398041023</v>
      </c>
      <c r="AG111">
        <v>1.3121955126380407</v>
      </c>
      <c r="AH111">
        <v>3.0977471300465799E-10</v>
      </c>
      <c r="AI111" t="b">
        <f t="shared" si="28"/>
        <v>0</v>
      </c>
      <c r="AJ111" t="b">
        <f t="shared" si="29"/>
        <v>1</v>
      </c>
      <c r="AK111" t="b">
        <f t="shared" si="30"/>
        <v>0</v>
      </c>
      <c r="AL111" t="b">
        <f t="shared" si="31"/>
        <v>0</v>
      </c>
      <c r="AM111" t="b">
        <f t="shared" si="32"/>
        <v>1</v>
      </c>
      <c r="AN111" t="b">
        <f t="shared" si="33"/>
        <v>0</v>
      </c>
      <c r="AO111" t="b">
        <f t="shared" si="34"/>
        <v>1</v>
      </c>
      <c r="AP111" t="b">
        <f t="shared" si="35"/>
        <v>0</v>
      </c>
      <c r="AQ111" t="b">
        <f t="shared" si="36"/>
        <v>0</v>
      </c>
    </row>
    <row r="112" spans="1:43" x14ac:dyDescent="0.25">
      <c r="A112" t="str">
        <f>INDEX('Country and Variable Crosswalk'!B:B, MATCH('Urban Science Issues 2015'!B112, 'Country and Variable Crosswalk'!A:A, 0))</f>
        <v>MAC</v>
      </c>
      <c r="B112" s="1">
        <v>446</v>
      </c>
      <c r="C112" t="s">
        <v>140</v>
      </c>
      <c r="D112" t="str">
        <f>INDEX('Country and Variable Crosswalk'!P:P, MATCH('Urban Science Issues 2015'!C112, 'Country and Variable Crosswalk'!O:O, 0))</f>
        <v>Extinction</v>
      </c>
      <c r="E112">
        <f t="shared" si="19"/>
        <v>0</v>
      </c>
      <c r="F112">
        <f t="shared" si="20"/>
        <v>0</v>
      </c>
      <c r="G112">
        <f t="shared" si="21"/>
        <v>0</v>
      </c>
      <c r="H112">
        <f t="shared" si="22"/>
        <v>0</v>
      </c>
      <c r="I112">
        <f t="shared" si="23"/>
        <v>0</v>
      </c>
      <c r="J112">
        <f t="shared" si="24"/>
        <v>0</v>
      </c>
      <c r="K112">
        <f t="shared" si="25"/>
        <v>0</v>
      </c>
      <c r="L112">
        <f t="shared" si="26"/>
        <v>0</v>
      </c>
      <c r="M112">
        <f t="shared" si="27"/>
        <v>0</v>
      </c>
      <c r="N112">
        <v>0</v>
      </c>
      <c r="P112">
        <v>0</v>
      </c>
      <c r="R112">
        <v>0</v>
      </c>
      <c r="T112">
        <v>24.311246178878061</v>
      </c>
      <c r="U112">
        <v>0.68677623331550541</v>
      </c>
      <c r="V112">
        <v>20.043074557128161</v>
      </c>
      <c r="W112">
        <v>0.61545679296130695</v>
      </c>
      <c r="X112">
        <v>55.645679263993777</v>
      </c>
      <c r="Y112">
        <v>0.70317408667573111</v>
      </c>
      <c r="Z112">
        <v>0</v>
      </c>
      <c r="AC112">
        <v>0</v>
      </c>
      <c r="AF112">
        <v>0</v>
      </c>
      <c r="AI112" t="str">
        <f t="shared" si="28"/>
        <v>N/A</v>
      </c>
      <c r="AJ112" t="str">
        <f t="shared" si="29"/>
        <v>N/A</v>
      </c>
      <c r="AK112" t="str">
        <f t="shared" si="30"/>
        <v>N/A</v>
      </c>
      <c r="AL112" t="str">
        <f t="shared" si="31"/>
        <v>N/A</v>
      </c>
      <c r="AM112" t="str">
        <f t="shared" si="32"/>
        <v>N/A</v>
      </c>
      <c r="AN112" t="str">
        <f t="shared" si="33"/>
        <v>N/A</v>
      </c>
      <c r="AO112" t="str">
        <f t="shared" si="34"/>
        <v>N/A</v>
      </c>
      <c r="AP112" t="str">
        <f t="shared" si="35"/>
        <v>N/A</v>
      </c>
      <c r="AQ112" t="str">
        <f t="shared" si="36"/>
        <v>N/A</v>
      </c>
    </row>
    <row r="113" spans="1:43" x14ac:dyDescent="0.25">
      <c r="A113" t="str">
        <f>INDEX('Country and Variable Crosswalk'!B:B, MATCH('Urban Science Issues 2015'!B113, 'Country and Variable Crosswalk'!A:A, 0))</f>
        <v>MLT</v>
      </c>
      <c r="B113" s="1">
        <v>470</v>
      </c>
      <c r="C113" t="s">
        <v>140</v>
      </c>
      <c r="D113" t="str">
        <f>INDEX('Country and Variable Crosswalk'!P:P, MATCH('Urban Science Issues 2015'!C113, 'Country and Variable Crosswalk'!O:O, 0))</f>
        <v>Extinction</v>
      </c>
      <c r="E113">
        <f t="shared" si="19"/>
        <v>0</v>
      </c>
      <c r="F113">
        <f t="shared" si="20"/>
        <v>0</v>
      </c>
      <c r="G113">
        <f t="shared" si="21"/>
        <v>0</v>
      </c>
      <c r="H113">
        <f t="shared" si="22"/>
        <v>0</v>
      </c>
      <c r="I113">
        <f t="shared" si="23"/>
        <v>0</v>
      </c>
      <c r="J113">
        <f t="shared" si="24"/>
        <v>0</v>
      </c>
      <c r="K113">
        <f t="shared" si="25"/>
        <v>0</v>
      </c>
      <c r="L113">
        <f t="shared" si="26"/>
        <v>0</v>
      </c>
      <c r="M113">
        <f t="shared" si="27"/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  <c r="AC113">
        <v>0</v>
      </c>
      <c r="AF113">
        <v>0</v>
      </c>
      <c r="AI113" t="str">
        <f t="shared" si="28"/>
        <v>N/A</v>
      </c>
      <c r="AJ113" t="str">
        <f t="shared" si="29"/>
        <v>N/A</v>
      </c>
      <c r="AK113" t="str">
        <f t="shared" si="30"/>
        <v>N/A</v>
      </c>
      <c r="AL113" t="str">
        <f t="shared" si="31"/>
        <v>N/A</v>
      </c>
      <c r="AM113" t="str">
        <f t="shared" si="32"/>
        <v>N/A</v>
      </c>
      <c r="AN113" t="str">
        <f t="shared" si="33"/>
        <v>N/A</v>
      </c>
      <c r="AO113" t="str">
        <f t="shared" si="34"/>
        <v>N/A</v>
      </c>
      <c r="AP113" t="str">
        <f t="shared" si="35"/>
        <v>N/A</v>
      </c>
      <c r="AQ113" t="str">
        <f t="shared" si="36"/>
        <v>N/A</v>
      </c>
    </row>
    <row r="114" spans="1:43" x14ac:dyDescent="0.25">
      <c r="A114" t="str">
        <f>INDEX('Country and Variable Crosswalk'!B:B, MATCH('Urban Science Issues 2015'!B114, 'Country and Variable Crosswalk'!A:A, 0))</f>
        <v>MEX</v>
      </c>
      <c r="B114" s="1">
        <v>484</v>
      </c>
      <c r="C114" t="s">
        <v>140</v>
      </c>
      <c r="D114" t="str">
        <f>INDEX('Country and Variable Crosswalk'!P:P, MATCH('Urban Science Issues 2015'!C114, 'Country and Variable Crosswalk'!O:O, 0))</f>
        <v>Extinction</v>
      </c>
      <c r="E114">
        <f t="shared" si="19"/>
        <v>0</v>
      </c>
      <c r="F114">
        <f t="shared" si="20"/>
        <v>0</v>
      </c>
      <c r="G114">
        <f t="shared" si="21"/>
        <v>1</v>
      </c>
      <c r="H114">
        <f t="shared" si="22"/>
        <v>0</v>
      </c>
      <c r="I114">
        <f t="shared" si="23"/>
        <v>0</v>
      </c>
      <c r="J114">
        <f t="shared" si="24"/>
        <v>1</v>
      </c>
      <c r="K114">
        <f t="shared" si="25"/>
        <v>0</v>
      </c>
      <c r="L114">
        <f t="shared" si="26"/>
        <v>0</v>
      </c>
      <c r="M114">
        <f t="shared" si="27"/>
        <v>1</v>
      </c>
      <c r="N114">
        <v>15.73711576293473</v>
      </c>
      <c r="O114">
        <v>1.1316151700404364</v>
      </c>
      <c r="P114">
        <v>20.356556221456231</v>
      </c>
      <c r="Q114">
        <v>0.92434454381504183</v>
      </c>
      <c r="R114">
        <v>63.906328015609027</v>
      </c>
      <c r="S114">
        <v>1.529651465700038</v>
      </c>
      <c r="T114">
        <v>14.024385317723061</v>
      </c>
      <c r="U114">
        <v>1.0449940777267708</v>
      </c>
      <c r="V114">
        <v>20.425361240499221</v>
      </c>
      <c r="W114">
        <v>0.77052710892615517</v>
      </c>
      <c r="X114">
        <v>65.550253441777713</v>
      </c>
      <c r="Y114">
        <v>1.4550959605189977</v>
      </c>
      <c r="Z114">
        <v>-1.712730445211669</v>
      </c>
      <c r="AA114">
        <v>1.6509738480733387</v>
      </c>
      <c r="AB114">
        <v>0.29954660723417986</v>
      </c>
      <c r="AC114">
        <v>6.8805019042990523E-2</v>
      </c>
      <c r="AD114">
        <v>1.1614152788058847</v>
      </c>
      <c r="AE114">
        <v>0.95275904510535414</v>
      </c>
      <c r="AF114">
        <v>1.6439254261686855</v>
      </c>
      <c r="AG114">
        <v>2.2207994329260656</v>
      </c>
      <c r="AH114">
        <v>0.45915414712928321</v>
      </c>
      <c r="AI114" t="b">
        <f t="shared" si="28"/>
        <v>0</v>
      </c>
      <c r="AJ114" t="b">
        <f t="shared" si="29"/>
        <v>0</v>
      </c>
      <c r="AK114" t="b">
        <f t="shared" si="30"/>
        <v>1</v>
      </c>
      <c r="AL114" t="b">
        <f t="shared" si="31"/>
        <v>0</v>
      </c>
      <c r="AM114" t="b">
        <f t="shared" si="32"/>
        <v>0</v>
      </c>
      <c r="AN114" t="b">
        <f t="shared" si="33"/>
        <v>1</v>
      </c>
      <c r="AO114" t="b">
        <f t="shared" si="34"/>
        <v>0</v>
      </c>
      <c r="AP114" t="b">
        <f t="shared" si="35"/>
        <v>0</v>
      </c>
      <c r="AQ114" t="b">
        <f t="shared" si="36"/>
        <v>1</v>
      </c>
    </row>
    <row r="115" spans="1:43" x14ac:dyDescent="0.25">
      <c r="A115" t="str">
        <f>INDEX('Country and Variable Crosswalk'!B:B, MATCH('Urban Science Issues 2015'!B115, 'Country and Variable Crosswalk'!A:A, 0))</f>
        <v>MDA</v>
      </c>
      <c r="B115" s="1">
        <v>498</v>
      </c>
      <c r="C115" t="s">
        <v>140</v>
      </c>
      <c r="D115" t="str">
        <f>INDEX('Country and Variable Crosswalk'!P:P, MATCH('Urban Science Issues 2015'!C115, 'Country and Variable Crosswalk'!O:O, 0))</f>
        <v>Extinction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0</v>
      </c>
      <c r="I115">
        <f t="shared" si="23"/>
        <v>0</v>
      </c>
      <c r="J115">
        <f t="shared" si="24"/>
        <v>0</v>
      </c>
      <c r="K115">
        <f t="shared" si="25"/>
        <v>0</v>
      </c>
      <c r="L115">
        <f t="shared" si="26"/>
        <v>0</v>
      </c>
      <c r="M115">
        <f t="shared" si="27"/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  <c r="AC115">
        <v>0</v>
      </c>
      <c r="AF115">
        <v>0</v>
      </c>
      <c r="AI115" t="str">
        <f t="shared" si="28"/>
        <v>N/A</v>
      </c>
      <c r="AJ115" t="str">
        <f t="shared" si="29"/>
        <v>N/A</v>
      </c>
      <c r="AK115" t="str">
        <f t="shared" si="30"/>
        <v>N/A</v>
      </c>
      <c r="AL115" t="str">
        <f t="shared" si="31"/>
        <v>N/A</v>
      </c>
      <c r="AM115" t="str">
        <f t="shared" si="32"/>
        <v>N/A</v>
      </c>
      <c r="AN115" t="str">
        <f t="shared" si="33"/>
        <v>N/A</v>
      </c>
      <c r="AO115" t="str">
        <f t="shared" si="34"/>
        <v>N/A</v>
      </c>
      <c r="AP115" t="str">
        <f t="shared" si="35"/>
        <v>N/A</v>
      </c>
      <c r="AQ115" t="str">
        <f t="shared" si="36"/>
        <v>N/A</v>
      </c>
    </row>
    <row r="116" spans="1:43" x14ac:dyDescent="0.25">
      <c r="A116" t="str">
        <f>INDEX('Country and Variable Crosswalk'!B:B, MATCH('Urban Science Issues 2015'!B116, 'Country and Variable Crosswalk'!A:A, 0))</f>
        <v>MNE</v>
      </c>
      <c r="B116" s="1">
        <v>499</v>
      </c>
      <c r="C116" t="s">
        <v>140</v>
      </c>
      <c r="D116" t="str">
        <f>INDEX('Country and Variable Crosswalk'!P:P, MATCH('Urban Science Issues 2015'!C116, 'Country and Variable Crosswalk'!O:O, 0))</f>
        <v>Extinction</v>
      </c>
      <c r="E116">
        <f t="shared" si="19"/>
        <v>0</v>
      </c>
      <c r="F116">
        <f t="shared" si="20"/>
        <v>0</v>
      </c>
      <c r="G116">
        <f t="shared" si="21"/>
        <v>1</v>
      </c>
      <c r="H116">
        <f t="shared" si="22"/>
        <v>0</v>
      </c>
      <c r="I116">
        <f t="shared" si="23"/>
        <v>0</v>
      </c>
      <c r="J116">
        <f t="shared" si="24"/>
        <v>1</v>
      </c>
      <c r="K116">
        <f t="shared" si="25"/>
        <v>0</v>
      </c>
      <c r="L116">
        <f t="shared" si="26"/>
        <v>0</v>
      </c>
      <c r="M116">
        <f t="shared" si="27"/>
        <v>1</v>
      </c>
      <c r="N116">
        <v>27.630044629845742</v>
      </c>
      <c r="O116">
        <v>0.65613466931134079</v>
      </c>
      <c r="P116">
        <v>30.274066433308061</v>
      </c>
      <c r="Q116">
        <v>0.8074743444764948</v>
      </c>
      <c r="R116">
        <v>42.095888936846201</v>
      </c>
      <c r="S116">
        <v>0.88032598924132222</v>
      </c>
      <c r="T116">
        <v>28.80766879755031</v>
      </c>
      <c r="U116">
        <v>1.1602145541578885</v>
      </c>
      <c r="V116">
        <v>29.32323964729304</v>
      </c>
      <c r="W116">
        <v>1.3672868807879046</v>
      </c>
      <c r="X116">
        <v>41.86909155515665</v>
      </c>
      <c r="Y116">
        <v>1.599447501684095</v>
      </c>
      <c r="Z116">
        <v>1.1776241677045682</v>
      </c>
      <c r="AA116">
        <v>1.2745380531197814</v>
      </c>
      <c r="AB116">
        <v>0.35550632995284509</v>
      </c>
      <c r="AC116">
        <v>-0.95082678601502124</v>
      </c>
      <c r="AD116">
        <v>1.5697595085283009</v>
      </c>
      <c r="AE116">
        <v>0.54470406168976648</v>
      </c>
      <c r="AF116">
        <v>-0.22679738168955055</v>
      </c>
      <c r="AG116">
        <v>1.9246260343546717</v>
      </c>
      <c r="AH116">
        <v>0.90619466143191296</v>
      </c>
      <c r="AI116" t="b">
        <f t="shared" si="28"/>
        <v>0</v>
      </c>
      <c r="AJ116" t="b">
        <f t="shared" si="29"/>
        <v>0</v>
      </c>
      <c r="AK116" t="b">
        <f t="shared" si="30"/>
        <v>1</v>
      </c>
      <c r="AL116" t="b">
        <f t="shared" si="31"/>
        <v>0</v>
      </c>
      <c r="AM116" t="b">
        <f t="shared" si="32"/>
        <v>0</v>
      </c>
      <c r="AN116" t="b">
        <f t="shared" si="33"/>
        <v>1</v>
      </c>
      <c r="AO116" t="b">
        <f t="shared" si="34"/>
        <v>0</v>
      </c>
      <c r="AP116" t="b">
        <f t="shared" si="35"/>
        <v>0</v>
      </c>
      <c r="AQ116" t="b">
        <f t="shared" si="36"/>
        <v>1</v>
      </c>
    </row>
    <row r="117" spans="1:43" x14ac:dyDescent="0.25">
      <c r="A117" t="str">
        <f>INDEX('Country and Variable Crosswalk'!B:B, MATCH('Urban Science Issues 2015'!B117, 'Country and Variable Crosswalk'!A:A, 0))</f>
        <v>NLD</v>
      </c>
      <c r="B117" s="1">
        <v>528</v>
      </c>
      <c r="C117" t="s">
        <v>140</v>
      </c>
      <c r="D117" t="str">
        <f>INDEX('Country and Variable Crosswalk'!P:P, MATCH('Urban Science Issues 2015'!C117, 'Country and Variable Crosswalk'!O:O, 0))</f>
        <v>Extinction</v>
      </c>
      <c r="E117">
        <f t="shared" si="19"/>
        <v>0</v>
      </c>
      <c r="F117">
        <f t="shared" si="20"/>
        <v>1</v>
      </c>
      <c r="G117">
        <f t="shared" si="21"/>
        <v>0</v>
      </c>
      <c r="H117">
        <f t="shared" si="22"/>
        <v>0</v>
      </c>
      <c r="I117">
        <f t="shared" si="23"/>
        <v>0</v>
      </c>
      <c r="J117">
        <f t="shared" si="24"/>
        <v>1</v>
      </c>
      <c r="K117">
        <f t="shared" si="25"/>
        <v>1</v>
      </c>
      <c r="L117">
        <f t="shared" si="26"/>
        <v>0</v>
      </c>
      <c r="M117">
        <f t="shared" si="27"/>
        <v>0</v>
      </c>
      <c r="N117">
        <v>23.62223306685209</v>
      </c>
      <c r="O117">
        <v>1.2810477822375177</v>
      </c>
      <c r="P117">
        <v>38.448621619914128</v>
      </c>
      <c r="Q117">
        <v>1.1372006765090634</v>
      </c>
      <c r="R117">
        <v>37.929145313233789</v>
      </c>
      <c r="S117">
        <v>1.1753210547141892</v>
      </c>
      <c r="T117">
        <v>17.646914180776779</v>
      </c>
      <c r="U117">
        <v>1.4604117277193336</v>
      </c>
      <c r="V117">
        <v>36.029789130229503</v>
      </c>
      <c r="W117">
        <v>1.7700609580705262</v>
      </c>
      <c r="X117">
        <v>46.323296688993722</v>
      </c>
      <c r="Y117">
        <v>2.077898542673827</v>
      </c>
      <c r="Z117">
        <v>-5.9753188860753106</v>
      </c>
      <c r="AA117">
        <v>1.8659241670174813</v>
      </c>
      <c r="AB117">
        <v>1.3631719714124126E-3</v>
      </c>
      <c r="AC117">
        <v>-2.4188324896846254</v>
      </c>
      <c r="AD117">
        <v>2.0844937840911024</v>
      </c>
      <c r="AE117">
        <v>0.24588873900216504</v>
      </c>
      <c r="AF117">
        <v>8.3941513757599324</v>
      </c>
      <c r="AG117">
        <v>2.3806940260556564</v>
      </c>
      <c r="AH117">
        <v>4.2200459188827084E-4</v>
      </c>
      <c r="AI117" t="b">
        <f t="shared" si="28"/>
        <v>0</v>
      </c>
      <c r="AJ117" t="b">
        <f t="shared" si="29"/>
        <v>1</v>
      </c>
      <c r="AK117" t="b">
        <f t="shared" si="30"/>
        <v>0</v>
      </c>
      <c r="AL117" t="b">
        <f t="shared" si="31"/>
        <v>0</v>
      </c>
      <c r="AM117" t="b">
        <f t="shared" si="32"/>
        <v>0</v>
      </c>
      <c r="AN117" t="b">
        <f t="shared" si="33"/>
        <v>1</v>
      </c>
      <c r="AO117" t="b">
        <f t="shared" si="34"/>
        <v>1</v>
      </c>
      <c r="AP117" t="b">
        <f t="shared" si="35"/>
        <v>0</v>
      </c>
      <c r="AQ117" t="b">
        <f t="shared" si="36"/>
        <v>0</v>
      </c>
    </row>
    <row r="118" spans="1:43" x14ac:dyDescent="0.25">
      <c r="A118" t="str">
        <f>INDEX('Country and Variable Crosswalk'!B:B, MATCH('Urban Science Issues 2015'!B118, 'Country and Variable Crosswalk'!A:A, 0))</f>
        <v>NZL</v>
      </c>
      <c r="B118" s="1">
        <v>554</v>
      </c>
      <c r="C118" t="s">
        <v>140</v>
      </c>
      <c r="D118" t="str">
        <f>INDEX('Country and Variable Crosswalk'!P:P, MATCH('Urban Science Issues 2015'!C118, 'Country and Variable Crosswalk'!O:O, 0))</f>
        <v>Extinction</v>
      </c>
      <c r="E118">
        <f t="shared" si="19"/>
        <v>0</v>
      </c>
      <c r="F118">
        <f t="shared" si="20"/>
        <v>0</v>
      </c>
      <c r="G118">
        <f t="shared" si="21"/>
        <v>1</v>
      </c>
      <c r="H118">
        <f t="shared" si="22"/>
        <v>0</v>
      </c>
      <c r="I118">
        <f t="shared" si="23"/>
        <v>0</v>
      </c>
      <c r="J118">
        <f t="shared" si="24"/>
        <v>1</v>
      </c>
      <c r="K118">
        <f t="shared" si="25"/>
        <v>0</v>
      </c>
      <c r="L118">
        <f t="shared" si="26"/>
        <v>0</v>
      </c>
      <c r="M118">
        <f t="shared" si="27"/>
        <v>1</v>
      </c>
      <c r="N118">
        <v>10.393049853750581</v>
      </c>
      <c r="O118">
        <v>0.81306207676377773</v>
      </c>
      <c r="P118">
        <v>25.955674269014189</v>
      </c>
      <c r="Q118">
        <v>1.3400311635208699</v>
      </c>
      <c r="R118">
        <v>63.651275877235221</v>
      </c>
      <c r="S118">
        <v>1.6296641627221466</v>
      </c>
      <c r="T118">
        <v>10.30315008970112</v>
      </c>
      <c r="U118">
        <v>0.8094900505559447</v>
      </c>
      <c r="V118">
        <v>25.500596196170221</v>
      </c>
      <c r="W118">
        <v>1.1181382242039066</v>
      </c>
      <c r="X118">
        <v>64.196253714128659</v>
      </c>
      <c r="Y118">
        <v>1.298822568878121</v>
      </c>
      <c r="Z118">
        <v>-8.9899764049460984E-2</v>
      </c>
      <c r="AA118">
        <v>1.220593262675796</v>
      </c>
      <c r="AB118">
        <v>0.94128688334719934</v>
      </c>
      <c r="AC118">
        <v>-0.45507807284396762</v>
      </c>
      <c r="AD118">
        <v>1.7310573236800519</v>
      </c>
      <c r="AE118">
        <v>0.79263518023811774</v>
      </c>
      <c r="AF118">
        <v>0.54497783689343748</v>
      </c>
      <c r="AG118">
        <v>2.0093808333476546</v>
      </c>
      <c r="AH118">
        <v>0.78622429357587165</v>
      </c>
      <c r="AI118" t="b">
        <f t="shared" si="28"/>
        <v>0</v>
      </c>
      <c r="AJ118" t="b">
        <f t="shared" si="29"/>
        <v>0</v>
      </c>
      <c r="AK118" t="b">
        <f t="shared" si="30"/>
        <v>1</v>
      </c>
      <c r="AL118" t="b">
        <f t="shared" si="31"/>
        <v>0</v>
      </c>
      <c r="AM118" t="b">
        <f t="shared" si="32"/>
        <v>0</v>
      </c>
      <c r="AN118" t="b">
        <f t="shared" si="33"/>
        <v>1</v>
      </c>
      <c r="AO118" t="b">
        <f t="shared" si="34"/>
        <v>0</v>
      </c>
      <c r="AP118" t="b">
        <f t="shared" si="35"/>
        <v>0</v>
      </c>
      <c r="AQ118" t="b">
        <f t="shared" si="36"/>
        <v>1</v>
      </c>
    </row>
    <row r="119" spans="1:43" x14ac:dyDescent="0.25">
      <c r="A119" t="str">
        <f>INDEX('Country and Variable Crosswalk'!B:B, MATCH('Urban Science Issues 2015'!B119, 'Country and Variable Crosswalk'!A:A, 0))</f>
        <v>NOR</v>
      </c>
      <c r="B119" s="1">
        <v>578</v>
      </c>
      <c r="C119" t="s">
        <v>140</v>
      </c>
      <c r="D119" t="str">
        <f>INDEX('Country and Variable Crosswalk'!P:P, MATCH('Urban Science Issues 2015'!C119, 'Country and Variable Crosswalk'!O:O, 0))</f>
        <v>Extinction</v>
      </c>
      <c r="E119">
        <f t="shared" si="19"/>
        <v>0</v>
      </c>
      <c r="F119">
        <f t="shared" si="20"/>
        <v>0</v>
      </c>
      <c r="G119">
        <f t="shared" si="21"/>
        <v>1</v>
      </c>
      <c r="H119">
        <f t="shared" si="22"/>
        <v>0</v>
      </c>
      <c r="I119">
        <f t="shared" si="23"/>
        <v>0</v>
      </c>
      <c r="J119">
        <f t="shared" si="24"/>
        <v>1</v>
      </c>
      <c r="K119">
        <f t="shared" si="25"/>
        <v>0</v>
      </c>
      <c r="L119">
        <f t="shared" si="26"/>
        <v>0</v>
      </c>
      <c r="M119">
        <f t="shared" si="27"/>
        <v>1</v>
      </c>
      <c r="N119">
        <v>16.57116606326683</v>
      </c>
      <c r="O119">
        <v>0.67857894792949836</v>
      </c>
      <c r="P119">
        <v>33.916013875286048</v>
      </c>
      <c r="Q119">
        <v>0.86343752333424473</v>
      </c>
      <c r="R119">
        <v>49.512820061447108</v>
      </c>
      <c r="S119">
        <v>0.886435822823891</v>
      </c>
      <c r="T119">
        <v>17.794941343837159</v>
      </c>
      <c r="U119">
        <v>1.0331403106790966</v>
      </c>
      <c r="V119">
        <v>31.243568286540189</v>
      </c>
      <c r="W119">
        <v>1.7317306336901557</v>
      </c>
      <c r="X119">
        <v>50.961490369622652</v>
      </c>
      <c r="Y119">
        <v>1.7552965766070225</v>
      </c>
      <c r="Z119">
        <v>1.2237752805703295</v>
      </c>
      <c r="AA119">
        <v>1.179990125445386</v>
      </c>
      <c r="AB119">
        <v>0.2996862848741696</v>
      </c>
      <c r="AC119">
        <v>-2.6724455887458589</v>
      </c>
      <c r="AD119">
        <v>1.9116712414398507</v>
      </c>
      <c r="AE119">
        <v>0.16212419012577725</v>
      </c>
      <c r="AF119">
        <v>1.4486703081755437</v>
      </c>
      <c r="AG119">
        <v>1.8161848929313453</v>
      </c>
      <c r="AH119">
        <v>0.42507668608257304</v>
      </c>
      <c r="AI119" t="b">
        <f t="shared" si="28"/>
        <v>0</v>
      </c>
      <c r="AJ119" t="b">
        <f t="shared" si="29"/>
        <v>0</v>
      </c>
      <c r="AK119" t="b">
        <f t="shared" si="30"/>
        <v>1</v>
      </c>
      <c r="AL119" t="b">
        <f t="shared" si="31"/>
        <v>0</v>
      </c>
      <c r="AM119" t="b">
        <f t="shared" si="32"/>
        <v>0</v>
      </c>
      <c r="AN119" t="b">
        <f t="shared" si="33"/>
        <v>1</v>
      </c>
      <c r="AO119" t="b">
        <f t="shared" si="34"/>
        <v>0</v>
      </c>
      <c r="AP119" t="b">
        <f t="shared" si="35"/>
        <v>0</v>
      </c>
      <c r="AQ119" t="b">
        <f t="shared" si="36"/>
        <v>1</v>
      </c>
    </row>
    <row r="120" spans="1:43" x14ac:dyDescent="0.25">
      <c r="A120" t="str">
        <f>INDEX('Country and Variable Crosswalk'!B:B, MATCH('Urban Science Issues 2015'!B120, 'Country and Variable Crosswalk'!A:A, 0))</f>
        <v>PER</v>
      </c>
      <c r="B120" s="1">
        <v>604</v>
      </c>
      <c r="C120" t="s">
        <v>140</v>
      </c>
      <c r="D120" t="str">
        <f>INDEX('Country and Variable Crosswalk'!P:P, MATCH('Urban Science Issues 2015'!C120, 'Country and Variable Crosswalk'!O:O, 0))</f>
        <v>Extinction</v>
      </c>
      <c r="E120">
        <f t="shared" si="19"/>
        <v>0</v>
      </c>
      <c r="F120">
        <f t="shared" si="20"/>
        <v>0</v>
      </c>
      <c r="G120">
        <f t="shared" si="21"/>
        <v>1</v>
      </c>
      <c r="H120">
        <f t="shared" si="22"/>
        <v>0</v>
      </c>
      <c r="I120">
        <f t="shared" si="23"/>
        <v>0</v>
      </c>
      <c r="J120">
        <f t="shared" si="24"/>
        <v>1</v>
      </c>
      <c r="K120">
        <f t="shared" si="25"/>
        <v>0</v>
      </c>
      <c r="L120">
        <f t="shared" si="26"/>
        <v>0</v>
      </c>
      <c r="M120">
        <f t="shared" si="27"/>
        <v>1</v>
      </c>
      <c r="N120">
        <v>22.310748718449268</v>
      </c>
      <c r="O120">
        <v>0.6408174346778478</v>
      </c>
      <c r="P120">
        <v>25.74113095307596</v>
      </c>
      <c r="Q120">
        <v>0.65703458865568587</v>
      </c>
      <c r="R120">
        <v>51.948120328474779</v>
      </c>
      <c r="S120">
        <v>0.84551999715631831</v>
      </c>
      <c r="T120">
        <v>20.29774188344766</v>
      </c>
      <c r="U120">
        <v>1.733560960074952</v>
      </c>
      <c r="V120">
        <v>24.929481118257179</v>
      </c>
      <c r="W120">
        <v>1.6717002701763235</v>
      </c>
      <c r="X120">
        <v>54.772776998295171</v>
      </c>
      <c r="Y120">
        <v>2.4939617670792478</v>
      </c>
      <c r="Z120">
        <v>-2.0130068350016082</v>
      </c>
      <c r="AA120">
        <v>1.8769740746994621</v>
      </c>
      <c r="AB120">
        <v>0.28350696081531884</v>
      </c>
      <c r="AC120">
        <v>-0.81164983481878039</v>
      </c>
      <c r="AD120">
        <v>1.8985885340469204</v>
      </c>
      <c r="AE120">
        <v>0.66901394375688605</v>
      </c>
      <c r="AF120">
        <v>2.8246566698203921</v>
      </c>
      <c r="AG120">
        <v>2.7401514462761698</v>
      </c>
      <c r="AH120">
        <v>0.30261603625411415</v>
      </c>
      <c r="AI120" t="b">
        <f t="shared" si="28"/>
        <v>0</v>
      </c>
      <c r="AJ120" t="b">
        <f t="shared" si="29"/>
        <v>0</v>
      </c>
      <c r="AK120" t="b">
        <f t="shared" si="30"/>
        <v>1</v>
      </c>
      <c r="AL120" t="b">
        <f t="shared" si="31"/>
        <v>0</v>
      </c>
      <c r="AM120" t="b">
        <f t="shared" si="32"/>
        <v>0</v>
      </c>
      <c r="AN120" t="b">
        <f t="shared" si="33"/>
        <v>1</v>
      </c>
      <c r="AO120" t="b">
        <f t="shared" si="34"/>
        <v>0</v>
      </c>
      <c r="AP120" t="b">
        <f t="shared" si="35"/>
        <v>0</v>
      </c>
      <c r="AQ120" t="b">
        <f t="shared" si="36"/>
        <v>1</v>
      </c>
    </row>
    <row r="121" spans="1:43" x14ac:dyDescent="0.25">
      <c r="A121" t="str">
        <f>INDEX('Country and Variable Crosswalk'!B:B, MATCH('Urban Science Issues 2015'!B121, 'Country and Variable Crosswalk'!A:A, 0))</f>
        <v>POL</v>
      </c>
      <c r="B121" s="1">
        <v>616</v>
      </c>
      <c r="C121" t="s">
        <v>140</v>
      </c>
      <c r="D121" t="str">
        <f>INDEX('Country and Variable Crosswalk'!P:P, MATCH('Urban Science Issues 2015'!C121, 'Country and Variable Crosswalk'!O:O, 0))</f>
        <v>Extinction</v>
      </c>
      <c r="E121">
        <f t="shared" si="19"/>
        <v>0</v>
      </c>
      <c r="F121">
        <f t="shared" si="20"/>
        <v>0</v>
      </c>
      <c r="G121">
        <f t="shared" si="21"/>
        <v>1</v>
      </c>
      <c r="H121">
        <f t="shared" si="22"/>
        <v>0</v>
      </c>
      <c r="I121">
        <f t="shared" si="23"/>
        <v>0</v>
      </c>
      <c r="J121">
        <f t="shared" si="24"/>
        <v>1</v>
      </c>
      <c r="K121">
        <f t="shared" si="25"/>
        <v>0</v>
      </c>
      <c r="L121">
        <f t="shared" si="26"/>
        <v>0</v>
      </c>
      <c r="M121">
        <f t="shared" si="27"/>
        <v>1</v>
      </c>
      <c r="N121">
        <v>20.791858011459091</v>
      </c>
      <c r="O121">
        <v>0.81935827828994989</v>
      </c>
      <c r="P121">
        <v>33.726546150254492</v>
      </c>
      <c r="Q121">
        <v>0.8720918388193033</v>
      </c>
      <c r="R121">
        <v>45.481595838286417</v>
      </c>
      <c r="S121">
        <v>0.98964286749026209</v>
      </c>
      <c r="T121">
        <v>18.658405610642831</v>
      </c>
      <c r="U121">
        <v>1.1454937788119182</v>
      </c>
      <c r="V121">
        <v>32.544158147491842</v>
      </c>
      <c r="W121">
        <v>1.457093923339136</v>
      </c>
      <c r="X121">
        <v>48.797436241865327</v>
      </c>
      <c r="Y121">
        <v>1.5419235977480998</v>
      </c>
      <c r="Z121">
        <v>-2.1334524008162603</v>
      </c>
      <c r="AA121">
        <v>1.4166419218480568</v>
      </c>
      <c r="AB121">
        <v>0.13206904620933496</v>
      </c>
      <c r="AC121">
        <v>-1.1823880027626501</v>
      </c>
      <c r="AD121">
        <v>1.7055680211007467</v>
      </c>
      <c r="AE121">
        <v>0.48815158167465145</v>
      </c>
      <c r="AF121">
        <v>3.3158404035789104</v>
      </c>
      <c r="AG121">
        <v>1.876430106632957</v>
      </c>
      <c r="AH121">
        <v>7.7211414516525037E-2</v>
      </c>
      <c r="AI121" t="b">
        <f t="shared" si="28"/>
        <v>0</v>
      </c>
      <c r="AJ121" t="b">
        <f t="shared" si="29"/>
        <v>0</v>
      </c>
      <c r="AK121" t="b">
        <f t="shared" si="30"/>
        <v>1</v>
      </c>
      <c r="AL121" t="b">
        <f t="shared" si="31"/>
        <v>0</v>
      </c>
      <c r="AM121" t="b">
        <f t="shared" si="32"/>
        <v>0</v>
      </c>
      <c r="AN121" t="b">
        <f t="shared" si="33"/>
        <v>1</v>
      </c>
      <c r="AO121" t="b">
        <f t="shared" si="34"/>
        <v>0</v>
      </c>
      <c r="AP121" t="b">
        <f t="shared" si="35"/>
        <v>0</v>
      </c>
      <c r="AQ121" t="b">
        <f t="shared" si="36"/>
        <v>1</v>
      </c>
    </row>
    <row r="122" spans="1:43" x14ac:dyDescent="0.25">
      <c r="A122" t="str">
        <f>INDEX('Country and Variable Crosswalk'!B:B, MATCH('Urban Science Issues 2015'!B122, 'Country and Variable Crosswalk'!A:A, 0))</f>
        <v>PRT</v>
      </c>
      <c r="B122" s="1">
        <v>620</v>
      </c>
      <c r="C122" t="s">
        <v>140</v>
      </c>
      <c r="D122" t="str">
        <f>INDEX('Country and Variable Crosswalk'!P:P, MATCH('Urban Science Issues 2015'!C122, 'Country and Variable Crosswalk'!O:O, 0))</f>
        <v>Extinction</v>
      </c>
      <c r="E122">
        <f t="shared" si="19"/>
        <v>0</v>
      </c>
      <c r="F122">
        <f t="shared" si="20"/>
        <v>0</v>
      </c>
      <c r="G122">
        <f t="shared" si="21"/>
        <v>1</v>
      </c>
      <c r="H122">
        <f t="shared" si="22"/>
        <v>0</v>
      </c>
      <c r="I122">
        <f t="shared" si="23"/>
        <v>0</v>
      </c>
      <c r="J122">
        <f t="shared" si="24"/>
        <v>1</v>
      </c>
      <c r="K122">
        <f t="shared" si="25"/>
        <v>0</v>
      </c>
      <c r="L122">
        <f t="shared" si="26"/>
        <v>0</v>
      </c>
      <c r="M122">
        <f t="shared" si="27"/>
        <v>1</v>
      </c>
      <c r="N122">
        <v>22.68199187287297</v>
      </c>
      <c r="O122">
        <v>0.74061371476798332</v>
      </c>
      <c r="P122">
        <v>20.917106744489519</v>
      </c>
      <c r="Q122">
        <v>0.70838139371911069</v>
      </c>
      <c r="R122">
        <v>56.400901382637507</v>
      </c>
      <c r="S122">
        <v>0.98914083637162808</v>
      </c>
      <c r="T122">
        <v>20.007463083244939</v>
      </c>
      <c r="U122">
        <v>1.459153946844622</v>
      </c>
      <c r="V122">
        <v>21.679564985672091</v>
      </c>
      <c r="W122">
        <v>1.3634098352269493</v>
      </c>
      <c r="X122">
        <v>58.312971931082963</v>
      </c>
      <c r="Y122">
        <v>2.0286929965236524</v>
      </c>
      <c r="Z122">
        <v>-2.674528789628031</v>
      </c>
      <c r="AA122">
        <v>1.5943409536183044</v>
      </c>
      <c r="AB122">
        <v>9.3442073058344441E-2</v>
      </c>
      <c r="AC122">
        <v>0.76245824118257133</v>
      </c>
      <c r="AD122">
        <v>1.4167809380462473</v>
      </c>
      <c r="AE122">
        <v>0.59046493030496805</v>
      </c>
      <c r="AF122">
        <v>1.9120705484454561</v>
      </c>
      <c r="AG122">
        <v>2.1641435894570655</v>
      </c>
      <c r="AH122">
        <v>0.37695378330304924</v>
      </c>
      <c r="AI122" t="b">
        <f t="shared" si="28"/>
        <v>0</v>
      </c>
      <c r="AJ122" t="b">
        <f t="shared" si="29"/>
        <v>0</v>
      </c>
      <c r="AK122" t="b">
        <f t="shared" si="30"/>
        <v>1</v>
      </c>
      <c r="AL122" t="b">
        <f t="shared" si="31"/>
        <v>0</v>
      </c>
      <c r="AM122" t="b">
        <f t="shared" si="32"/>
        <v>0</v>
      </c>
      <c r="AN122" t="b">
        <f t="shared" si="33"/>
        <v>1</v>
      </c>
      <c r="AO122" t="b">
        <f t="shared" si="34"/>
        <v>0</v>
      </c>
      <c r="AP122" t="b">
        <f t="shared" si="35"/>
        <v>0</v>
      </c>
      <c r="AQ122" t="b">
        <f t="shared" si="36"/>
        <v>1</v>
      </c>
    </row>
    <row r="123" spans="1:43" x14ac:dyDescent="0.25">
      <c r="A123" t="str">
        <f>INDEX('Country and Variable Crosswalk'!B:B, MATCH('Urban Science Issues 2015'!B123, 'Country and Variable Crosswalk'!A:A, 0))</f>
        <v>QUD</v>
      </c>
      <c r="B123" s="1">
        <v>630</v>
      </c>
      <c r="C123" t="s">
        <v>140</v>
      </c>
      <c r="D123" t="str">
        <f>INDEX('Country and Variable Crosswalk'!P:P, MATCH('Urban Science Issues 2015'!C123, 'Country and Variable Crosswalk'!O:O, 0))</f>
        <v>Extinction</v>
      </c>
      <c r="E123">
        <f t="shared" si="19"/>
        <v>0</v>
      </c>
      <c r="F123">
        <f t="shared" si="20"/>
        <v>0</v>
      </c>
      <c r="G123">
        <f t="shared" si="21"/>
        <v>0</v>
      </c>
      <c r="H123">
        <f t="shared" si="22"/>
        <v>0</v>
      </c>
      <c r="I123">
        <f t="shared" si="23"/>
        <v>0</v>
      </c>
      <c r="J123">
        <f t="shared" si="24"/>
        <v>0</v>
      </c>
      <c r="K123">
        <f t="shared" si="25"/>
        <v>0</v>
      </c>
      <c r="L123">
        <f t="shared" si="26"/>
        <v>0</v>
      </c>
      <c r="M123">
        <f t="shared" si="27"/>
        <v>0</v>
      </c>
      <c r="AI123" t="str">
        <f t="shared" si="28"/>
        <v>N/A</v>
      </c>
      <c r="AJ123" t="str">
        <f t="shared" si="29"/>
        <v>N/A</v>
      </c>
      <c r="AK123" t="str">
        <f t="shared" si="30"/>
        <v>N/A</v>
      </c>
      <c r="AL123" t="str">
        <f t="shared" si="31"/>
        <v>N/A</v>
      </c>
      <c r="AM123" t="str">
        <f t="shared" si="32"/>
        <v>N/A</v>
      </c>
      <c r="AN123" t="str">
        <f t="shared" si="33"/>
        <v>N/A</v>
      </c>
      <c r="AO123" t="str">
        <f t="shared" si="34"/>
        <v>N/A</v>
      </c>
      <c r="AP123" t="str">
        <f t="shared" si="35"/>
        <v>N/A</v>
      </c>
      <c r="AQ123" t="str">
        <f t="shared" si="36"/>
        <v>N/A</v>
      </c>
    </row>
    <row r="124" spans="1:43" x14ac:dyDescent="0.25">
      <c r="A124" t="str">
        <f>INDEX('Country and Variable Crosswalk'!B:B, MATCH('Urban Science Issues 2015'!B124, 'Country and Variable Crosswalk'!A:A, 0))</f>
        <v>QAT</v>
      </c>
      <c r="B124" s="1">
        <v>634</v>
      </c>
      <c r="C124" t="s">
        <v>140</v>
      </c>
      <c r="D124" t="str">
        <f>INDEX('Country and Variable Crosswalk'!P:P, MATCH('Urban Science Issues 2015'!C124, 'Country and Variable Crosswalk'!O:O, 0))</f>
        <v>Extinction</v>
      </c>
      <c r="E124">
        <f t="shared" si="19"/>
        <v>0</v>
      </c>
      <c r="F124">
        <f t="shared" si="20"/>
        <v>1</v>
      </c>
      <c r="G124">
        <f t="shared" si="21"/>
        <v>0</v>
      </c>
      <c r="H124">
        <f t="shared" si="22"/>
        <v>0</v>
      </c>
      <c r="I124">
        <f t="shared" si="23"/>
        <v>0</v>
      </c>
      <c r="J124">
        <f t="shared" si="24"/>
        <v>1</v>
      </c>
      <c r="K124">
        <f t="shared" si="25"/>
        <v>1</v>
      </c>
      <c r="L124">
        <f t="shared" si="26"/>
        <v>0</v>
      </c>
      <c r="M124">
        <f t="shared" si="27"/>
        <v>0</v>
      </c>
      <c r="N124">
        <v>36.081331955029292</v>
      </c>
      <c r="O124">
        <v>0.68018149520838234</v>
      </c>
      <c r="P124">
        <v>30.325553112707471</v>
      </c>
      <c r="Q124">
        <v>0.6307347681745441</v>
      </c>
      <c r="R124">
        <v>33.593114932263241</v>
      </c>
      <c r="S124">
        <v>0.65876581420659963</v>
      </c>
      <c r="T124">
        <v>30.758542956469171</v>
      </c>
      <c r="U124">
        <v>0.60802295356415148</v>
      </c>
      <c r="V124">
        <v>29.163048538359821</v>
      </c>
      <c r="W124">
        <v>0.53614693702784844</v>
      </c>
      <c r="X124">
        <v>40.078408505171012</v>
      </c>
      <c r="Y124">
        <v>0.61186671450973784</v>
      </c>
      <c r="Z124">
        <v>-5.3227889985601209</v>
      </c>
      <c r="AA124">
        <v>0.87920359102519186</v>
      </c>
      <c r="AB124">
        <v>1.4120234458703834E-9</v>
      </c>
      <c r="AC124">
        <v>-1.1625045743476505</v>
      </c>
      <c r="AD124">
        <v>0.83169536573188074</v>
      </c>
      <c r="AE124">
        <v>0.16218729529545189</v>
      </c>
      <c r="AF124">
        <v>6.4852935729077714</v>
      </c>
      <c r="AG124">
        <v>0.92617899504485202</v>
      </c>
      <c r="AH124">
        <v>2.51968171195474E-12</v>
      </c>
      <c r="AI124" t="b">
        <f t="shared" si="28"/>
        <v>0</v>
      </c>
      <c r="AJ124" t="b">
        <f t="shared" si="29"/>
        <v>1</v>
      </c>
      <c r="AK124" t="b">
        <f t="shared" si="30"/>
        <v>0</v>
      </c>
      <c r="AL124" t="b">
        <f t="shared" si="31"/>
        <v>0</v>
      </c>
      <c r="AM124" t="b">
        <f t="shared" si="32"/>
        <v>0</v>
      </c>
      <c r="AN124" t="b">
        <f t="shared" si="33"/>
        <v>1</v>
      </c>
      <c r="AO124" t="b">
        <f t="shared" si="34"/>
        <v>1</v>
      </c>
      <c r="AP124" t="b">
        <f t="shared" si="35"/>
        <v>0</v>
      </c>
      <c r="AQ124" t="b">
        <f t="shared" si="36"/>
        <v>0</v>
      </c>
    </row>
    <row r="125" spans="1:43" x14ac:dyDescent="0.25">
      <c r="A125" t="str">
        <f>INDEX('Country and Variable Crosswalk'!B:B, MATCH('Urban Science Issues 2015'!B125, 'Country and Variable Crosswalk'!A:A, 0))</f>
        <v>ROU</v>
      </c>
      <c r="B125" s="1">
        <v>642</v>
      </c>
      <c r="C125" t="s">
        <v>140</v>
      </c>
      <c r="D125" t="str">
        <f>INDEX('Country and Variable Crosswalk'!P:P, MATCH('Urban Science Issues 2015'!C125, 'Country and Variable Crosswalk'!O:O, 0))</f>
        <v>Extinction</v>
      </c>
      <c r="E125">
        <f t="shared" si="19"/>
        <v>0</v>
      </c>
      <c r="F125">
        <f t="shared" si="20"/>
        <v>0</v>
      </c>
      <c r="G125">
        <f t="shared" si="21"/>
        <v>0</v>
      </c>
      <c r="H125">
        <f t="shared" si="22"/>
        <v>0</v>
      </c>
      <c r="I125">
        <f t="shared" si="23"/>
        <v>0</v>
      </c>
      <c r="J125">
        <f t="shared" si="24"/>
        <v>0</v>
      </c>
      <c r="K125">
        <f t="shared" si="25"/>
        <v>0</v>
      </c>
      <c r="L125">
        <f t="shared" si="26"/>
        <v>0</v>
      </c>
      <c r="M125">
        <f t="shared" si="27"/>
        <v>0</v>
      </c>
      <c r="N125">
        <v>0</v>
      </c>
      <c r="P125">
        <v>0</v>
      </c>
      <c r="R125">
        <v>0</v>
      </c>
      <c r="T125">
        <v>0</v>
      </c>
      <c r="V125">
        <v>0</v>
      </c>
      <c r="X125">
        <v>0</v>
      </c>
      <c r="Z125">
        <v>0</v>
      </c>
      <c r="AC125">
        <v>0</v>
      </c>
      <c r="AF125">
        <v>0</v>
      </c>
      <c r="AI125" t="str">
        <f t="shared" si="28"/>
        <v>N/A</v>
      </c>
      <c r="AJ125" t="str">
        <f t="shared" si="29"/>
        <v>N/A</v>
      </c>
      <c r="AK125" t="str">
        <f t="shared" si="30"/>
        <v>N/A</v>
      </c>
      <c r="AL125" t="str">
        <f t="shared" si="31"/>
        <v>N/A</v>
      </c>
      <c r="AM125" t="str">
        <f t="shared" si="32"/>
        <v>N/A</v>
      </c>
      <c r="AN125" t="str">
        <f t="shared" si="33"/>
        <v>N/A</v>
      </c>
      <c r="AO125" t="str">
        <f t="shared" si="34"/>
        <v>N/A</v>
      </c>
      <c r="AP125" t="str">
        <f t="shared" si="35"/>
        <v>N/A</v>
      </c>
      <c r="AQ125" t="str">
        <f t="shared" si="36"/>
        <v>N/A</v>
      </c>
    </row>
    <row r="126" spans="1:43" x14ac:dyDescent="0.25">
      <c r="A126" t="str">
        <f>INDEX('Country and Variable Crosswalk'!B:B, MATCH('Urban Science Issues 2015'!B126, 'Country and Variable Crosswalk'!A:A, 0))</f>
        <v>RUS</v>
      </c>
      <c r="B126" s="1">
        <v>643</v>
      </c>
      <c r="C126" t="s">
        <v>140</v>
      </c>
      <c r="D126" t="str">
        <f>INDEX('Country and Variable Crosswalk'!P:P, MATCH('Urban Science Issues 2015'!C126, 'Country and Variable Crosswalk'!O:O, 0))</f>
        <v>Extinction</v>
      </c>
      <c r="E126">
        <f t="shared" si="19"/>
        <v>0</v>
      </c>
      <c r="F126">
        <f t="shared" si="20"/>
        <v>1</v>
      </c>
      <c r="G126">
        <f t="shared" si="21"/>
        <v>0</v>
      </c>
      <c r="H126">
        <f t="shared" si="22"/>
        <v>0</v>
      </c>
      <c r="I126">
        <f t="shared" si="23"/>
        <v>0</v>
      </c>
      <c r="J126">
        <f t="shared" si="24"/>
        <v>1</v>
      </c>
      <c r="K126">
        <f t="shared" si="25"/>
        <v>1</v>
      </c>
      <c r="L126">
        <f t="shared" si="26"/>
        <v>0</v>
      </c>
      <c r="M126">
        <f t="shared" si="27"/>
        <v>0</v>
      </c>
      <c r="N126">
        <v>30.842811419106251</v>
      </c>
      <c r="O126">
        <v>0.86187262379601703</v>
      </c>
      <c r="P126">
        <v>28.846766204644609</v>
      </c>
      <c r="Q126">
        <v>0.8504649047541758</v>
      </c>
      <c r="R126">
        <v>40.310422376249143</v>
      </c>
      <c r="S126">
        <v>0.89501326341847776</v>
      </c>
      <c r="T126">
        <v>27.534865809358539</v>
      </c>
      <c r="U126">
        <v>1.1839396091693726</v>
      </c>
      <c r="V126">
        <v>27.203266953292331</v>
      </c>
      <c r="W126">
        <v>1.2134595217234088</v>
      </c>
      <c r="X126">
        <v>45.261867237349144</v>
      </c>
      <c r="Y126">
        <v>0.99513214774145986</v>
      </c>
      <c r="Z126">
        <v>-3.307945609747712</v>
      </c>
      <c r="AA126">
        <v>1.4779423714868956</v>
      </c>
      <c r="AB126">
        <v>2.5207354387288224E-2</v>
      </c>
      <c r="AC126">
        <v>-1.6434992513522779</v>
      </c>
      <c r="AD126">
        <v>1.3495977320319841</v>
      </c>
      <c r="AE126">
        <v>0.22331149435454173</v>
      </c>
      <c r="AF126">
        <v>4.9514448611000006</v>
      </c>
      <c r="AG126">
        <v>1.3088150187573804</v>
      </c>
      <c r="AH126">
        <v>1.5485539659828416E-4</v>
      </c>
      <c r="AI126" t="b">
        <f t="shared" si="28"/>
        <v>0</v>
      </c>
      <c r="AJ126" t="b">
        <f t="shared" si="29"/>
        <v>1</v>
      </c>
      <c r="AK126" t="b">
        <f t="shared" si="30"/>
        <v>0</v>
      </c>
      <c r="AL126" t="b">
        <f t="shared" si="31"/>
        <v>0</v>
      </c>
      <c r="AM126" t="b">
        <f t="shared" si="32"/>
        <v>0</v>
      </c>
      <c r="AN126" t="b">
        <f t="shared" si="33"/>
        <v>1</v>
      </c>
      <c r="AO126" t="b">
        <f t="shared" si="34"/>
        <v>1</v>
      </c>
      <c r="AP126" t="b">
        <f t="shared" si="35"/>
        <v>0</v>
      </c>
      <c r="AQ126" t="b">
        <f t="shared" si="36"/>
        <v>0</v>
      </c>
    </row>
    <row r="127" spans="1:43" x14ac:dyDescent="0.25">
      <c r="A127" t="str">
        <f>INDEX('Country and Variable Crosswalk'!B:B, MATCH('Urban Science Issues 2015'!B127, 'Country and Variable Crosswalk'!A:A, 0))</f>
        <v>SGP</v>
      </c>
      <c r="B127" s="1">
        <v>702</v>
      </c>
      <c r="C127" t="s">
        <v>140</v>
      </c>
      <c r="D127" t="str">
        <f>INDEX('Country and Variable Crosswalk'!P:P, MATCH('Urban Science Issues 2015'!C127, 'Country and Variable Crosswalk'!O:O, 0))</f>
        <v>Extinction</v>
      </c>
      <c r="E127">
        <f t="shared" si="19"/>
        <v>0</v>
      </c>
      <c r="F127">
        <f t="shared" si="20"/>
        <v>0</v>
      </c>
      <c r="G127">
        <f t="shared" si="21"/>
        <v>0</v>
      </c>
      <c r="H127">
        <f t="shared" si="22"/>
        <v>0</v>
      </c>
      <c r="I127">
        <f t="shared" si="23"/>
        <v>0</v>
      </c>
      <c r="J127">
        <f t="shared" si="24"/>
        <v>0</v>
      </c>
      <c r="K127">
        <f t="shared" si="25"/>
        <v>0</v>
      </c>
      <c r="L127">
        <f t="shared" si="26"/>
        <v>0</v>
      </c>
      <c r="M127">
        <f t="shared" si="27"/>
        <v>0</v>
      </c>
      <c r="N127">
        <v>0</v>
      </c>
      <c r="P127">
        <v>0</v>
      </c>
      <c r="R127">
        <v>0</v>
      </c>
      <c r="T127">
        <v>12.485373116585</v>
      </c>
      <c r="U127">
        <v>0.54174328107372016</v>
      </c>
      <c r="V127">
        <v>24.228849641705811</v>
      </c>
      <c r="W127">
        <v>0.54176269668357058</v>
      </c>
      <c r="X127">
        <v>63.285777241709177</v>
      </c>
      <c r="Y127">
        <v>0.61224704380659323</v>
      </c>
      <c r="Z127">
        <v>0</v>
      </c>
      <c r="AC127">
        <v>0</v>
      </c>
      <c r="AF127">
        <v>0</v>
      </c>
      <c r="AI127" t="str">
        <f t="shared" si="28"/>
        <v>N/A</v>
      </c>
      <c r="AJ127" t="str">
        <f t="shared" si="29"/>
        <v>N/A</v>
      </c>
      <c r="AK127" t="str">
        <f t="shared" si="30"/>
        <v>N/A</v>
      </c>
      <c r="AL127" t="str">
        <f t="shared" si="31"/>
        <v>N/A</v>
      </c>
      <c r="AM127" t="str">
        <f t="shared" si="32"/>
        <v>N/A</v>
      </c>
      <c r="AN127" t="str">
        <f t="shared" si="33"/>
        <v>N/A</v>
      </c>
      <c r="AO127" t="str">
        <f t="shared" si="34"/>
        <v>N/A</v>
      </c>
      <c r="AP127" t="str">
        <f t="shared" si="35"/>
        <v>N/A</v>
      </c>
      <c r="AQ127" t="str">
        <f t="shared" si="36"/>
        <v>N/A</v>
      </c>
    </row>
    <row r="128" spans="1:43" x14ac:dyDescent="0.25">
      <c r="A128" t="str">
        <f>INDEX('Country and Variable Crosswalk'!B:B, MATCH('Urban Science Issues 2015'!B128, 'Country and Variable Crosswalk'!A:A, 0))</f>
        <v>SVK</v>
      </c>
      <c r="B128" s="1">
        <v>703</v>
      </c>
      <c r="C128" t="s">
        <v>140</v>
      </c>
      <c r="D128" t="str">
        <f>INDEX('Country and Variable Crosswalk'!P:P, MATCH('Urban Science Issues 2015'!C128, 'Country and Variable Crosswalk'!O:O, 0))</f>
        <v>Extinction</v>
      </c>
      <c r="E128">
        <f t="shared" si="19"/>
        <v>0</v>
      </c>
      <c r="F128">
        <f t="shared" si="20"/>
        <v>1</v>
      </c>
      <c r="G128">
        <f t="shared" si="21"/>
        <v>0</v>
      </c>
      <c r="H128">
        <f t="shared" si="22"/>
        <v>0</v>
      </c>
      <c r="I128">
        <f t="shared" si="23"/>
        <v>0</v>
      </c>
      <c r="J128">
        <f t="shared" si="24"/>
        <v>1</v>
      </c>
      <c r="K128">
        <f t="shared" si="25"/>
        <v>1</v>
      </c>
      <c r="L128">
        <f t="shared" si="26"/>
        <v>0</v>
      </c>
      <c r="M128">
        <f t="shared" si="27"/>
        <v>0</v>
      </c>
      <c r="N128">
        <v>16.503290225761599</v>
      </c>
      <c r="O128">
        <v>0.63373152919071585</v>
      </c>
      <c r="P128">
        <v>33.407872649348391</v>
      </c>
      <c r="Q128">
        <v>0.71815795016158901</v>
      </c>
      <c r="R128">
        <v>50.08883712489002</v>
      </c>
      <c r="S128">
        <v>0.82990926557636979</v>
      </c>
      <c r="T128">
        <v>10.53604987134316</v>
      </c>
      <c r="U128">
        <v>1.8544941443724869</v>
      </c>
      <c r="V128">
        <v>30.93892764064044</v>
      </c>
      <c r="W128">
        <v>1.4985641122854103</v>
      </c>
      <c r="X128">
        <v>58.525022488016397</v>
      </c>
      <c r="Y128">
        <v>2.480056474627331</v>
      </c>
      <c r="Z128">
        <v>-5.9672403544184398</v>
      </c>
      <c r="AA128">
        <v>1.9570939338179916</v>
      </c>
      <c r="AB128">
        <v>2.2958068066059887E-3</v>
      </c>
      <c r="AC128">
        <v>-2.4689450087079514</v>
      </c>
      <c r="AD128">
        <v>1.5062510959600577</v>
      </c>
      <c r="AE128">
        <v>0.1011856838081731</v>
      </c>
      <c r="AF128">
        <v>8.436185363126377</v>
      </c>
      <c r="AG128">
        <v>2.4477325738735214</v>
      </c>
      <c r="AH128">
        <v>5.6783412837019872E-4</v>
      </c>
      <c r="AI128" t="b">
        <f t="shared" si="28"/>
        <v>0</v>
      </c>
      <c r="AJ128" t="b">
        <f t="shared" si="29"/>
        <v>1</v>
      </c>
      <c r="AK128" t="b">
        <f t="shared" si="30"/>
        <v>0</v>
      </c>
      <c r="AL128" t="b">
        <f t="shared" si="31"/>
        <v>0</v>
      </c>
      <c r="AM128" t="b">
        <f t="shared" si="32"/>
        <v>0</v>
      </c>
      <c r="AN128" t="b">
        <f t="shared" si="33"/>
        <v>1</v>
      </c>
      <c r="AO128" t="b">
        <f t="shared" si="34"/>
        <v>1</v>
      </c>
      <c r="AP128" t="b">
        <f t="shared" si="35"/>
        <v>0</v>
      </c>
      <c r="AQ128" t="b">
        <f t="shared" si="36"/>
        <v>0</v>
      </c>
    </row>
    <row r="129" spans="1:43" x14ac:dyDescent="0.25">
      <c r="A129" t="str">
        <f>INDEX('Country and Variable Crosswalk'!B:B, MATCH('Urban Science Issues 2015'!B129, 'Country and Variable Crosswalk'!A:A, 0))</f>
        <v>VNM</v>
      </c>
      <c r="B129" s="1">
        <v>704</v>
      </c>
      <c r="C129" t="s">
        <v>140</v>
      </c>
      <c r="D129" t="str">
        <f>INDEX('Country and Variable Crosswalk'!P:P, MATCH('Urban Science Issues 2015'!C129, 'Country and Variable Crosswalk'!O:O, 0))</f>
        <v>Extinction</v>
      </c>
      <c r="E129">
        <f t="shared" si="19"/>
        <v>0</v>
      </c>
      <c r="F129">
        <f t="shared" si="20"/>
        <v>0</v>
      </c>
      <c r="G129">
        <f t="shared" si="21"/>
        <v>0</v>
      </c>
      <c r="H129">
        <f t="shared" si="22"/>
        <v>0</v>
      </c>
      <c r="I129">
        <f t="shared" si="23"/>
        <v>0</v>
      </c>
      <c r="J129">
        <f t="shared" si="24"/>
        <v>0</v>
      </c>
      <c r="K129">
        <f t="shared" si="25"/>
        <v>0</v>
      </c>
      <c r="L129">
        <f t="shared" si="26"/>
        <v>0</v>
      </c>
      <c r="M129">
        <f t="shared" si="27"/>
        <v>0</v>
      </c>
      <c r="N129">
        <v>0</v>
      </c>
      <c r="P129">
        <v>0</v>
      </c>
      <c r="R129">
        <v>0</v>
      </c>
      <c r="T129">
        <v>0</v>
      </c>
      <c r="V129">
        <v>0</v>
      </c>
      <c r="X129">
        <v>0</v>
      </c>
      <c r="Z129">
        <v>0</v>
      </c>
      <c r="AC129">
        <v>0</v>
      </c>
      <c r="AF129">
        <v>0</v>
      </c>
      <c r="AI129" t="str">
        <f t="shared" si="28"/>
        <v>N/A</v>
      </c>
      <c r="AJ129" t="str">
        <f t="shared" si="29"/>
        <v>N/A</v>
      </c>
      <c r="AK129" t="str">
        <f t="shared" si="30"/>
        <v>N/A</v>
      </c>
      <c r="AL129" t="str">
        <f t="shared" si="31"/>
        <v>N/A</v>
      </c>
      <c r="AM129" t="str">
        <f t="shared" si="32"/>
        <v>N/A</v>
      </c>
      <c r="AN129" t="str">
        <f t="shared" si="33"/>
        <v>N/A</v>
      </c>
      <c r="AO129" t="str">
        <f t="shared" si="34"/>
        <v>N/A</v>
      </c>
      <c r="AP129" t="str">
        <f t="shared" si="35"/>
        <v>N/A</v>
      </c>
      <c r="AQ129" t="str">
        <f t="shared" si="36"/>
        <v>N/A</v>
      </c>
    </row>
    <row r="130" spans="1:43" x14ac:dyDescent="0.25">
      <c r="A130" t="str">
        <f>INDEX('Country and Variable Crosswalk'!B:B, MATCH('Urban Science Issues 2015'!B130, 'Country and Variable Crosswalk'!A:A, 0))</f>
        <v>SVN</v>
      </c>
      <c r="B130" s="1">
        <v>705</v>
      </c>
      <c r="C130" t="s">
        <v>140</v>
      </c>
      <c r="D130" t="str">
        <f>INDEX('Country and Variable Crosswalk'!P:P, MATCH('Urban Science Issues 2015'!C130, 'Country and Variable Crosswalk'!O:O, 0))</f>
        <v>Extinction</v>
      </c>
      <c r="E130">
        <f t="shared" si="19"/>
        <v>0</v>
      </c>
      <c r="F130">
        <f t="shared" si="20"/>
        <v>0</v>
      </c>
      <c r="G130">
        <f t="shared" si="21"/>
        <v>1</v>
      </c>
      <c r="H130">
        <f t="shared" si="22"/>
        <v>0</v>
      </c>
      <c r="I130">
        <f t="shared" si="23"/>
        <v>0</v>
      </c>
      <c r="J130">
        <f t="shared" si="24"/>
        <v>1</v>
      </c>
      <c r="K130">
        <f t="shared" si="25"/>
        <v>0</v>
      </c>
      <c r="L130">
        <f t="shared" si="26"/>
        <v>0</v>
      </c>
      <c r="M130">
        <f t="shared" si="27"/>
        <v>1</v>
      </c>
      <c r="N130">
        <v>12.349201259567421</v>
      </c>
      <c r="O130">
        <v>0.80318199072262852</v>
      </c>
      <c r="P130">
        <v>32.533488450787551</v>
      </c>
      <c r="Q130">
        <v>0.83931703216141995</v>
      </c>
      <c r="R130">
        <v>55.117310289645033</v>
      </c>
      <c r="S130">
        <v>1.0047671289487805</v>
      </c>
      <c r="T130">
        <v>14.55167451099652</v>
      </c>
      <c r="U130">
        <v>1.2954456898599154</v>
      </c>
      <c r="V130">
        <v>33.343661049216543</v>
      </c>
      <c r="W130">
        <v>1.4500542820819913</v>
      </c>
      <c r="X130">
        <v>52.104664439786951</v>
      </c>
      <c r="Y130">
        <v>1.5734556426147288</v>
      </c>
      <c r="Z130">
        <v>2.2024732514290992</v>
      </c>
      <c r="AA130">
        <v>1.5021569469770977</v>
      </c>
      <c r="AB130">
        <v>0.14259186215772873</v>
      </c>
      <c r="AC130">
        <v>0.81017259842899136</v>
      </c>
      <c r="AD130">
        <v>1.7090835047546316</v>
      </c>
      <c r="AE130">
        <v>0.63547194504122906</v>
      </c>
      <c r="AF130">
        <v>-3.0126458498580817</v>
      </c>
      <c r="AG130">
        <v>1.7537162687951002</v>
      </c>
      <c r="AH130">
        <v>8.5821444806392602E-2</v>
      </c>
      <c r="AI130" t="b">
        <f t="shared" si="28"/>
        <v>0</v>
      </c>
      <c r="AJ130" t="b">
        <f t="shared" si="29"/>
        <v>0</v>
      </c>
      <c r="AK130" t="b">
        <f t="shared" si="30"/>
        <v>1</v>
      </c>
      <c r="AL130" t="b">
        <f t="shared" si="31"/>
        <v>0</v>
      </c>
      <c r="AM130" t="b">
        <f t="shared" si="32"/>
        <v>0</v>
      </c>
      <c r="AN130" t="b">
        <f t="shared" si="33"/>
        <v>1</v>
      </c>
      <c r="AO130" t="b">
        <f t="shared" si="34"/>
        <v>0</v>
      </c>
      <c r="AP130" t="b">
        <f t="shared" si="35"/>
        <v>0</v>
      </c>
      <c r="AQ130" t="b">
        <f t="shared" si="36"/>
        <v>1</v>
      </c>
    </row>
    <row r="131" spans="1:43" x14ac:dyDescent="0.25">
      <c r="A131" t="str">
        <f>INDEX('Country and Variable Crosswalk'!B:B, MATCH('Urban Science Issues 2015'!B131, 'Country and Variable Crosswalk'!A:A, 0))</f>
        <v>ESP</v>
      </c>
      <c r="B131" s="1">
        <v>724</v>
      </c>
      <c r="C131" t="s">
        <v>140</v>
      </c>
      <c r="D131" t="str">
        <f>INDEX('Country and Variable Crosswalk'!P:P, MATCH('Urban Science Issues 2015'!C131, 'Country and Variable Crosswalk'!O:O, 0))</f>
        <v>Extinction</v>
      </c>
      <c r="E131">
        <f t="shared" ref="E131:E194" si="37">IF(AI131=TRUE, 1, 0)</f>
        <v>0</v>
      </c>
      <c r="F131">
        <f t="shared" ref="F131:F194" si="38">IF(AJ131=TRUE, 1, 0)</f>
        <v>0</v>
      </c>
      <c r="G131">
        <f t="shared" ref="G131:G194" si="39">IF(AK131=TRUE, 1, 0)</f>
        <v>1</v>
      </c>
      <c r="H131">
        <f t="shared" ref="H131:H194" si="40">IF(AL131=TRUE, 1, 0)</f>
        <v>0</v>
      </c>
      <c r="I131">
        <f t="shared" ref="I131:I194" si="41">IF(AM131=TRUE, 1, 0)</f>
        <v>0</v>
      </c>
      <c r="J131">
        <f t="shared" ref="J131:J194" si="42">IF(AN131=TRUE, 1, 0)</f>
        <v>1</v>
      </c>
      <c r="K131">
        <f t="shared" ref="K131:K194" si="43">IF(AO131=TRUE, 1, 0)</f>
        <v>0</v>
      </c>
      <c r="L131">
        <f t="shared" ref="L131:L194" si="44">IF(AP131=TRUE, 1, 0)</f>
        <v>0</v>
      </c>
      <c r="M131">
        <f t="shared" ref="M131:M194" si="45">IF(AQ131=TRUE, 1, 0)</f>
        <v>1</v>
      </c>
      <c r="N131">
        <v>19.314006457957401</v>
      </c>
      <c r="O131">
        <v>0.73759746179628427</v>
      </c>
      <c r="P131">
        <v>27.189070835764419</v>
      </c>
      <c r="Q131">
        <v>0.86049458261132783</v>
      </c>
      <c r="R131">
        <v>53.496922706278191</v>
      </c>
      <c r="S131">
        <v>0.89607816786514671</v>
      </c>
      <c r="T131">
        <v>18.298403433243148</v>
      </c>
      <c r="U131">
        <v>0.99379168701746479</v>
      </c>
      <c r="V131">
        <v>25.641121175266921</v>
      </c>
      <c r="W131">
        <v>0.85294952222225495</v>
      </c>
      <c r="X131">
        <v>56.060475391489938</v>
      </c>
      <c r="Y131">
        <v>1.1796688032536622</v>
      </c>
      <c r="Z131">
        <v>-1.0156030247142525</v>
      </c>
      <c r="AA131">
        <v>1.2279755125890317</v>
      </c>
      <c r="AB131">
        <v>0.40820600972885485</v>
      </c>
      <c r="AC131">
        <v>-1.5479496604974976</v>
      </c>
      <c r="AD131">
        <v>1.242556286825975</v>
      </c>
      <c r="AE131">
        <v>0.2128457977816888</v>
      </c>
      <c r="AF131">
        <v>2.5635526852117465</v>
      </c>
      <c r="AG131">
        <v>1.5220996488642857</v>
      </c>
      <c r="AH131">
        <v>9.2138903736752917E-2</v>
      </c>
      <c r="AI131" t="b">
        <f t="shared" ref="AI131:AI194" si="46">IF(ISBLANK(AB131),"N/A",AND(IF(Z131&gt;0,TRUE,FALSE),IF(AB131&lt;0.05,TRUE,FALSE)))</f>
        <v>0</v>
      </c>
      <c r="AJ131" t="b">
        <f t="shared" ref="AJ131:AJ194" si="47">IF(ISBLANK(AB131),"N/A",AND(IF(Z131&lt;0,TRUE,FALSE),IF(AB131&lt;0.05,TRUE,FALSE)))</f>
        <v>0</v>
      </c>
      <c r="AK131" t="b">
        <f t="shared" ref="AK131:AK194" si="48">IF(ISBLANK(AB131),"N/A",AB131&gt;0.05)</f>
        <v>1</v>
      </c>
      <c r="AL131" t="b">
        <f t="shared" ref="AL131:AL194" si="49">IF(ISBLANK(AE131),"N/A",AND(IF(AC131&gt;0,TRUE,FALSE),IF(AE131&lt;0.05,TRUE,FALSE)))</f>
        <v>0</v>
      </c>
      <c r="AM131" t="b">
        <f t="shared" ref="AM131:AM194" si="50">IF(ISBLANK(AE131),"N/A",AND(IF(AC131&lt;0,TRUE,FALSE),IF(AE131&lt;0.05,TRUE,FALSE)))</f>
        <v>0</v>
      </c>
      <c r="AN131" t="b">
        <f t="shared" ref="AN131:AN194" si="51">IF(ISBLANK(AE131),"N/A",AE131&gt;0.05)</f>
        <v>1</v>
      </c>
      <c r="AO131" t="b">
        <f t="shared" ref="AO131:AO194" si="52">IF(ISBLANK(AH131),"N/A",AND(IF(AF131&gt;0,TRUE,FALSE),IF(AH131&lt;0.05,TRUE,FALSE)))</f>
        <v>0</v>
      </c>
      <c r="AP131" t="b">
        <f t="shared" ref="AP131:AP194" si="53">IF(ISBLANK(AH131),"N/A",AND(IF(AF131&lt;0,TRUE,FALSE),IF(AH131&lt;0.05,TRUE,FALSE)))</f>
        <v>0</v>
      </c>
      <c r="AQ131" t="b">
        <f t="shared" ref="AQ131:AQ194" si="54">IF(ISBLANK(AH131),"N/A",AH131&gt;0.05)</f>
        <v>1</v>
      </c>
    </row>
    <row r="132" spans="1:43" x14ac:dyDescent="0.25">
      <c r="A132" t="str">
        <f>INDEX('Country and Variable Crosswalk'!B:B, MATCH('Urban Science Issues 2015'!B132, 'Country and Variable Crosswalk'!A:A, 0))</f>
        <v>SWE</v>
      </c>
      <c r="B132" s="1">
        <v>752</v>
      </c>
      <c r="C132" t="s">
        <v>140</v>
      </c>
      <c r="D132" t="str">
        <f>INDEX('Country and Variable Crosswalk'!P:P, MATCH('Urban Science Issues 2015'!C132, 'Country and Variable Crosswalk'!O:O, 0))</f>
        <v>Extinction</v>
      </c>
      <c r="E132">
        <f t="shared" si="37"/>
        <v>0</v>
      </c>
      <c r="F132">
        <f t="shared" si="38"/>
        <v>0</v>
      </c>
      <c r="G132">
        <f t="shared" si="39"/>
        <v>0</v>
      </c>
      <c r="H132">
        <f t="shared" si="40"/>
        <v>0</v>
      </c>
      <c r="I132">
        <f t="shared" si="41"/>
        <v>0</v>
      </c>
      <c r="J132">
        <f t="shared" si="42"/>
        <v>0</v>
      </c>
      <c r="K132">
        <f t="shared" si="43"/>
        <v>0</v>
      </c>
      <c r="L132">
        <f t="shared" si="44"/>
        <v>0</v>
      </c>
      <c r="M132">
        <f t="shared" si="45"/>
        <v>0</v>
      </c>
      <c r="AI132" t="str">
        <f t="shared" si="46"/>
        <v>N/A</v>
      </c>
      <c r="AJ132" t="str">
        <f t="shared" si="47"/>
        <v>N/A</v>
      </c>
      <c r="AK132" t="str">
        <f t="shared" si="48"/>
        <v>N/A</v>
      </c>
      <c r="AL132" t="str">
        <f t="shared" si="49"/>
        <v>N/A</v>
      </c>
      <c r="AM132" t="str">
        <f t="shared" si="50"/>
        <v>N/A</v>
      </c>
      <c r="AN132" t="str">
        <f t="shared" si="51"/>
        <v>N/A</v>
      </c>
      <c r="AO132" t="str">
        <f t="shared" si="52"/>
        <v>N/A</v>
      </c>
      <c r="AP132" t="str">
        <f t="shared" si="53"/>
        <v>N/A</v>
      </c>
      <c r="AQ132" t="str">
        <f t="shared" si="54"/>
        <v>N/A</v>
      </c>
    </row>
    <row r="133" spans="1:43" x14ac:dyDescent="0.25">
      <c r="A133" t="str">
        <f>INDEX('Country and Variable Crosswalk'!B:B, MATCH('Urban Science Issues 2015'!B133, 'Country and Variable Crosswalk'!A:A, 0))</f>
        <v>CHE</v>
      </c>
      <c r="B133" s="1">
        <v>756</v>
      </c>
      <c r="C133" t="s">
        <v>140</v>
      </c>
      <c r="D133" t="str">
        <f>INDEX('Country and Variable Crosswalk'!P:P, MATCH('Urban Science Issues 2015'!C133, 'Country and Variable Crosswalk'!O:O, 0))</f>
        <v>Extinction</v>
      </c>
      <c r="E133">
        <f t="shared" si="37"/>
        <v>0</v>
      </c>
      <c r="F133">
        <f t="shared" si="38"/>
        <v>0</v>
      </c>
      <c r="G133">
        <f t="shared" si="39"/>
        <v>1</v>
      </c>
      <c r="H133">
        <f t="shared" si="40"/>
        <v>0</v>
      </c>
      <c r="I133">
        <f t="shared" si="41"/>
        <v>0</v>
      </c>
      <c r="J133">
        <f t="shared" si="42"/>
        <v>1</v>
      </c>
      <c r="K133">
        <f t="shared" si="43"/>
        <v>0</v>
      </c>
      <c r="L133">
        <f t="shared" si="44"/>
        <v>0</v>
      </c>
      <c r="M133">
        <f t="shared" si="45"/>
        <v>1</v>
      </c>
      <c r="N133">
        <v>8.4120402996737713</v>
      </c>
      <c r="O133">
        <v>0.58107006115743309</v>
      </c>
      <c r="P133">
        <v>29.807237539138409</v>
      </c>
      <c r="Q133">
        <v>0.94825032588235558</v>
      </c>
      <c r="R133">
        <v>61.780722161187818</v>
      </c>
      <c r="S133">
        <v>1.1016350421301844</v>
      </c>
      <c r="T133">
        <v>7.3894095955394103</v>
      </c>
      <c r="U133">
        <v>0.92530884151169723</v>
      </c>
      <c r="V133">
        <v>26.560461623894842</v>
      </c>
      <c r="W133">
        <v>1.68123303645036</v>
      </c>
      <c r="X133">
        <v>66.050128780565743</v>
      </c>
      <c r="Y133">
        <v>2.0355099217253527</v>
      </c>
      <c r="Z133">
        <v>-1.022630704134361</v>
      </c>
      <c r="AA133">
        <v>1.1314097107613663</v>
      </c>
      <c r="AB133">
        <v>0.36607211511895238</v>
      </c>
      <c r="AC133">
        <v>-3.2467759152435676</v>
      </c>
      <c r="AD133">
        <v>2.0065768870294241</v>
      </c>
      <c r="AE133">
        <v>0.10564815169057232</v>
      </c>
      <c r="AF133">
        <v>4.269406619377925</v>
      </c>
      <c r="AG133">
        <v>2.4088914625380995</v>
      </c>
      <c r="AH133">
        <v>7.6335936531919724E-2</v>
      </c>
      <c r="AI133" t="b">
        <f t="shared" si="46"/>
        <v>0</v>
      </c>
      <c r="AJ133" t="b">
        <f t="shared" si="47"/>
        <v>0</v>
      </c>
      <c r="AK133" t="b">
        <f t="shared" si="48"/>
        <v>1</v>
      </c>
      <c r="AL133" t="b">
        <f t="shared" si="49"/>
        <v>0</v>
      </c>
      <c r="AM133" t="b">
        <f t="shared" si="50"/>
        <v>0</v>
      </c>
      <c r="AN133" t="b">
        <f t="shared" si="51"/>
        <v>1</v>
      </c>
      <c r="AO133" t="b">
        <f t="shared" si="52"/>
        <v>0</v>
      </c>
      <c r="AP133" t="b">
        <f t="shared" si="53"/>
        <v>0</v>
      </c>
      <c r="AQ133" t="b">
        <f t="shared" si="54"/>
        <v>1</v>
      </c>
    </row>
    <row r="134" spans="1:43" x14ac:dyDescent="0.25">
      <c r="A134" t="str">
        <f>INDEX('Country and Variable Crosswalk'!B:B, MATCH('Urban Science Issues 2015'!B134, 'Country and Variable Crosswalk'!A:A, 0))</f>
        <v>THA</v>
      </c>
      <c r="B134" s="1">
        <v>764</v>
      </c>
      <c r="C134" t="s">
        <v>140</v>
      </c>
      <c r="D134" t="str">
        <f>INDEX('Country and Variable Crosswalk'!P:P, MATCH('Urban Science Issues 2015'!C134, 'Country and Variable Crosswalk'!O:O, 0))</f>
        <v>Extinction</v>
      </c>
      <c r="E134">
        <f t="shared" si="37"/>
        <v>0</v>
      </c>
      <c r="F134">
        <f t="shared" si="38"/>
        <v>1</v>
      </c>
      <c r="G134">
        <f t="shared" si="39"/>
        <v>0</v>
      </c>
      <c r="H134">
        <f t="shared" si="40"/>
        <v>0</v>
      </c>
      <c r="I134">
        <f t="shared" si="41"/>
        <v>1</v>
      </c>
      <c r="J134">
        <f t="shared" si="42"/>
        <v>0</v>
      </c>
      <c r="K134">
        <f t="shared" si="43"/>
        <v>1</v>
      </c>
      <c r="L134">
        <f t="shared" si="44"/>
        <v>0</v>
      </c>
      <c r="M134">
        <f t="shared" si="45"/>
        <v>0</v>
      </c>
      <c r="N134">
        <v>33.002714272929019</v>
      </c>
      <c r="O134">
        <v>1.0675637785514329</v>
      </c>
      <c r="P134">
        <v>28.031444819511279</v>
      </c>
      <c r="Q134">
        <v>0.75877075682911888</v>
      </c>
      <c r="R134">
        <v>38.965840907559702</v>
      </c>
      <c r="S134">
        <v>1.1887996361173951</v>
      </c>
      <c r="T134">
        <v>26.194688129075761</v>
      </c>
      <c r="U134">
        <v>1.7614509756660559</v>
      </c>
      <c r="V134">
        <v>24.069477554225099</v>
      </c>
      <c r="W134">
        <v>1.4537169115005297</v>
      </c>
      <c r="X134">
        <v>49.73583431669914</v>
      </c>
      <c r="Y134">
        <v>2.0999985557476535</v>
      </c>
      <c r="Z134">
        <v>-6.8080261438532581</v>
      </c>
      <c r="AA134">
        <v>2.2648429850846781</v>
      </c>
      <c r="AB134">
        <v>2.6474431191825191E-3</v>
      </c>
      <c r="AC134">
        <v>-3.9619672652861802</v>
      </c>
      <c r="AD134">
        <v>1.5202047207001501</v>
      </c>
      <c r="AE134">
        <v>9.1551276140865289E-3</v>
      </c>
      <c r="AF134">
        <v>10.769993409139438</v>
      </c>
      <c r="AG134">
        <v>2.4785793846608328</v>
      </c>
      <c r="AH134">
        <v>1.3913085373032905E-5</v>
      </c>
      <c r="AI134" t="b">
        <f t="shared" si="46"/>
        <v>0</v>
      </c>
      <c r="AJ134" t="b">
        <f t="shared" si="47"/>
        <v>1</v>
      </c>
      <c r="AK134" t="b">
        <f t="shared" si="48"/>
        <v>0</v>
      </c>
      <c r="AL134" t="b">
        <f t="shared" si="49"/>
        <v>0</v>
      </c>
      <c r="AM134" t="b">
        <f t="shared" si="50"/>
        <v>1</v>
      </c>
      <c r="AN134" t="b">
        <f t="shared" si="51"/>
        <v>0</v>
      </c>
      <c r="AO134" t="b">
        <f t="shared" si="52"/>
        <v>1</v>
      </c>
      <c r="AP134" t="b">
        <f t="shared" si="53"/>
        <v>0</v>
      </c>
      <c r="AQ134" t="b">
        <f t="shared" si="54"/>
        <v>0</v>
      </c>
    </row>
    <row r="135" spans="1:43" x14ac:dyDescent="0.25">
      <c r="A135" t="str">
        <f>INDEX('Country and Variable Crosswalk'!B:B, MATCH('Urban Science Issues 2015'!B135, 'Country and Variable Crosswalk'!A:A, 0))</f>
        <v>TTO</v>
      </c>
      <c r="B135" s="1">
        <v>780</v>
      </c>
      <c r="C135" t="s">
        <v>140</v>
      </c>
      <c r="D135" t="str">
        <f>INDEX('Country and Variable Crosswalk'!P:P, MATCH('Urban Science Issues 2015'!C135, 'Country and Variable Crosswalk'!O:O, 0))</f>
        <v>Extinction</v>
      </c>
      <c r="E135">
        <f t="shared" si="37"/>
        <v>0</v>
      </c>
      <c r="F135">
        <f t="shared" si="38"/>
        <v>0</v>
      </c>
      <c r="G135">
        <f t="shared" si="39"/>
        <v>0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0</v>
      </c>
      <c r="M135">
        <f t="shared" si="45"/>
        <v>0</v>
      </c>
      <c r="N135">
        <v>0</v>
      </c>
      <c r="P135">
        <v>0</v>
      </c>
      <c r="R135">
        <v>0</v>
      </c>
      <c r="T135">
        <v>0</v>
      </c>
      <c r="V135">
        <v>0</v>
      </c>
      <c r="X135">
        <v>0</v>
      </c>
      <c r="Z135">
        <v>0</v>
      </c>
      <c r="AC135">
        <v>0</v>
      </c>
      <c r="AF135">
        <v>0</v>
      </c>
      <c r="AI135" t="str">
        <f t="shared" si="46"/>
        <v>N/A</v>
      </c>
      <c r="AJ135" t="str">
        <f t="shared" si="47"/>
        <v>N/A</v>
      </c>
      <c r="AK135" t="str">
        <f t="shared" si="48"/>
        <v>N/A</v>
      </c>
      <c r="AL135" t="str">
        <f t="shared" si="49"/>
        <v>N/A</v>
      </c>
      <c r="AM135" t="str">
        <f t="shared" si="50"/>
        <v>N/A</v>
      </c>
      <c r="AN135" t="str">
        <f t="shared" si="51"/>
        <v>N/A</v>
      </c>
      <c r="AO135" t="str">
        <f t="shared" si="52"/>
        <v>N/A</v>
      </c>
      <c r="AP135" t="str">
        <f t="shared" si="53"/>
        <v>N/A</v>
      </c>
      <c r="AQ135" t="str">
        <f t="shared" si="54"/>
        <v>N/A</v>
      </c>
    </row>
    <row r="136" spans="1:43" x14ac:dyDescent="0.25">
      <c r="A136" t="str">
        <f>INDEX('Country and Variable Crosswalk'!B:B, MATCH('Urban Science Issues 2015'!B136, 'Country and Variable Crosswalk'!A:A, 0))</f>
        <v>ARE</v>
      </c>
      <c r="B136" s="1">
        <v>784</v>
      </c>
      <c r="C136" t="s">
        <v>140</v>
      </c>
      <c r="D136" t="str">
        <f>INDEX('Country and Variable Crosswalk'!P:P, MATCH('Urban Science Issues 2015'!C136, 'Country and Variable Crosswalk'!O:O, 0))</f>
        <v>Extinction</v>
      </c>
      <c r="E136">
        <f t="shared" si="37"/>
        <v>0</v>
      </c>
      <c r="F136">
        <f t="shared" si="38"/>
        <v>1</v>
      </c>
      <c r="G136">
        <f t="shared" si="39"/>
        <v>0</v>
      </c>
      <c r="H136">
        <f t="shared" si="40"/>
        <v>0</v>
      </c>
      <c r="I136">
        <f t="shared" si="41"/>
        <v>1</v>
      </c>
      <c r="J136">
        <f t="shared" si="42"/>
        <v>0</v>
      </c>
      <c r="K136">
        <f t="shared" si="43"/>
        <v>1</v>
      </c>
      <c r="L136">
        <f t="shared" si="44"/>
        <v>0</v>
      </c>
      <c r="M136">
        <f t="shared" si="45"/>
        <v>0</v>
      </c>
      <c r="N136">
        <v>40.505915531707608</v>
      </c>
      <c r="O136">
        <v>1.1254450035946166</v>
      </c>
      <c r="P136">
        <v>32.62576274309253</v>
      </c>
      <c r="Q136">
        <v>1.003499393709808</v>
      </c>
      <c r="R136">
        <v>26.868321725199859</v>
      </c>
      <c r="S136">
        <v>1.4527120329608294</v>
      </c>
      <c r="T136">
        <v>29.969450340229962</v>
      </c>
      <c r="U136">
        <v>0.79790180556133405</v>
      </c>
      <c r="V136">
        <v>28.959793509191059</v>
      </c>
      <c r="W136">
        <v>0.69428351749848138</v>
      </c>
      <c r="X136">
        <v>41.070756150578987</v>
      </c>
      <c r="Y136">
        <v>1.0122342432444316</v>
      </c>
      <c r="Z136">
        <v>-10.536465191477646</v>
      </c>
      <c r="AA136">
        <v>1.3663703954120965</v>
      </c>
      <c r="AB136">
        <v>1.2456168760776234E-14</v>
      </c>
      <c r="AC136">
        <v>-3.6659692339014711</v>
      </c>
      <c r="AD136">
        <v>1.3134531951692727</v>
      </c>
      <c r="AE136">
        <v>5.2530473389499066E-3</v>
      </c>
      <c r="AF136">
        <v>14.202434425379128</v>
      </c>
      <c r="AG136">
        <v>1.902280974522621</v>
      </c>
      <c r="AH136">
        <v>8.2667805020055609E-14</v>
      </c>
      <c r="AI136" t="b">
        <f t="shared" si="46"/>
        <v>0</v>
      </c>
      <c r="AJ136" t="b">
        <f t="shared" si="47"/>
        <v>1</v>
      </c>
      <c r="AK136" t="b">
        <f t="shared" si="48"/>
        <v>0</v>
      </c>
      <c r="AL136" t="b">
        <f t="shared" si="49"/>
        <v>0</v>
      </c>
      <c r="AM136" t="b">
        <f t="shared" si="50"/>
        <v>1</v>
      </c>
      <c r="AN136" t="b">
        <f t="shared" si="51"/>
        <v>0</v>
      </c>
      <c r="AO136" t="b">
        <f t="shared" si="52"/>
        <v>1</v>
      </c>
      <c r="AP136" t="b">
        <f t="shared" si="53"/>
        <v>0</v>
      </c>
      <c r="AQ136" t="b">
        <f t="shared" si="54"/>
        <v>0</v>
      </c>
    </row>
    <row r="137" spans="1:43" x14ac:dyDescent="0.25">
      <c r="A137" t="str">
        <f>INDEX('Country and Variable Crosswalk'!B:B, MATCH('Urban Science Issues 2015'!B137, 'Country and Variable Crosswalk'!A:A, 0))</f>
        <v>TUN</v>
      </c>
      <c r="B137" s="1">
        <v>788</v>
      </c>
      <c r="C137" t="s">
        <v>140</v>
      </c>
      <c r="D137" t="str">
        <f>INDEX('Country and Variable Crosswalk'!P:P, MATCH('Urban Science Issues 2015'!C137, 'Country and Variable Crosswalk'!O:O, 0))</f>
        <v>Extinction</v>
      </c>
      <c r="E137">
        <f t="shared" si="37"/>
        <v>0</v>
      </c>
      <c r="F137">
        <f t="shared" si="38"/>
        <v>0</v>
      </c>
      <c r="G137">
        <f t="shared" si="39"/>
        <v>1</v>
      </c>
      <c r="H137">
        <f t="shared" si="40"/>
        <v>0</v>
      </c>
      <c r="I137">
        <f t="shared" si="41"/>
        <v>1</v>
      </c>
      <c r="J137">
        <f t="shared" si="42"/>
        <v>0</v>
      </c>
      <c r="K137">
        <f t="shared" si="43"/>
        <v>1</v>
      </c>
      <c r="L137">
        <f t="shared" si="44"/>
        <v>0</v>
      </c>
      <c r="M137">
        <f t="shared" si="45"/>
        <v>0</v>
      </c>
      <c r="N137">
        <v>23.504390919654341</v>
      </c>
      <c r="O137">
        <v>1.0683378421688419</v>
      </c>
      <c r="P137">
        <v>33.562870075757743</v>
      </c>
      <c r="Q137">
        <v>1.1089521633932913</v>
      </c>
      <c r="R137">
        <v>42.932739004587908</v>
      </c>
      <c r="S137">
        <v>1.4933955262769225</v>
      </c>
      <c r="T137">
        <v>19.829635239124329</v>
      </c>
      <c r="U137">
        <v>1.680032345674864</v>
      </c>
      <c r="V137">
        <v>28.91774804302338</v>
      </c>
      <c r="W137">
        <v>1.5092222097081194</v>
      </c>
      <c r="X137">
        <v>51.252616717852312</v>
      </c>
      <c r="Y137">
        <v>2.5963627166817518</v>
      </c>
      <c r="Z137">
        <v>-3.6747556805300121</v>
      </c>
      <c r="AA137">
        <v>2.101838388622232</v>
      </c>
      <c r="AB137">
        <v>8.0402902250847202E-2</v>
      </c>
      <c r="AC137">
        <v>-4.6451220327343634</v>
      </c>
      <c r="AD137">
        <v>1.8362554318208817</v>
      </c>
      <c r="AE137">
        <v>1.1416953994864672E-2</v>
      </c>
      <c r="AF137">
        <v>8.319877713264404</v>
      </c>
      <c r="AG137">
        <v>3.130149699309146</v>
      </c>
      <c r="AH137">
        <v>7.8610377959235766E-3</v>
      </c>
      <c r="AI137" t="b">
        <f t="shared" si="46"/>
        <v>0</v>
      </c>
      <c r="AJ137" t="b">
        <f t="shared" si="47"/>
        <v>0</v>
      </c>
      <c r="AK137" t="b">
        <f t="shared" si="48"/>
        <v>1</v>
      </c>
      <c r="AL137" t="b">
        <f t="shared" si="49"/>
        <v>0</v>
      </c>
      <c r="AM137" t="b">
        <f t="shared" si="50"/>
        <v>1</v>
      </c>
      <c r="AN137" t="b">
        <f t="shared" si="51"/>
        <v>0</v>
      </c>
      <c r="AO137" t="b">
        <f t="shared" si="52"/>
        <v>1</v>
      </c>
      <c r="AP137" t="b">
        <f t="shared" si="53"/>
        <v>0</v>
      </c>
      <c r="AQ137" t="b">
        <f t="shared" si="54"/>
        <v>0</v>
      </c>
    </row>
    <row r="138" spans="1:43" x14ac:dyDescent="0.25">
      <c r="A138" t="str">
        <f>INDEX('Country and Variable Crosswalk'!B:B, MATCH('Urban Science Issues 2015'!B138, 'Country and Variable Crosswalk'!A:A, 0))</f>
        <v>TUR</v>
      </c>
      <c r="B138" s="1">
        <v>792</v>
      </c>
      <c r="C138" t="s">
        <v>140</v>
      </c>
      <c r="D138" t="str">
        <f>INDEX('Country and Variable Crosswalk'!P:P, MATCH('Urban Science Issues 2015'!C138, 'Country and Variable Crosswalk'!O:O, 0))</f>
        <v>Extinction</v>
      </c>
      <c r="E138">
        <f t="shared" si="37"/>
        <v>0</v>
      </c>
      <c r="F138">
        <f t="shared" si="38"/>
        <v>0</v>
      </c>
      <c r="G138">
        <f t="shared" si="39"/>
        <v>1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1</v>
      </c>
      <c r="N138">
        <v>15.385379326779731</v>
      </c>
      <c r="O138">
        <v>1.3924079289992146</v>
      </c>
      <c r="P138">
        <v>14.95728969691635</v>
      </c>
      <c r="Q138">
        <v>1.1089848422328079</v>
      </c>
      <c r="R138">
        <v>69.657330976303911</v>
      </c>
      <c r="S138">
        <v>2.1982638090057538</v>
      </c>
      <c r="T138">
        <v>13.39905591040797</v>
      </c>
      <c r="U138">
        <v>0.86732310191461381</v>
      </c>
      <c r="V138">
        <v>14.80651205318372</v>
      </c>
      <c r="W138">
        <v>0.7316061508603372</v>
      </c>
      <c r="X138">
        <v>71.79443203640831</v>
      </c>
      <c r="Y138">
        <v>1.2157357930957353</v>
      </c>
      <c r="Z138">
        <v>-1.9863234163717607</v>
      </c>
      <c r="AA138">
        <v>1.6218218559030029</v>
      </c>
      <c r="AB138">
        <v>0.22067010329202191</v>
      </c>
      <c r="AC138">
        <v>-0.15077764373262958</v>
      </c>
      <c r="AD138">
        <v>1.3293413282705018</v>
      </c>
      <c r="AE138">
        <v>0.90969534778906147</v>
      </c>
      <c r="AF138">
        <v>2.1371010601043992</v>
      </c>
      <c r="AG138">
        <v>2.5169932542048024</v>
      </c>
      <c r="AH138">
        <v>0.39584287352029257</v>
      </c>
      <c r="AI138" t="b">
        <f t="shared" si="46"/>
        <v>0</v>
      </c>
      <c r="AJ138" t="b">
        <f t="shared" si="47"/>
        <v>0</v>
      </c>
      <c r="AK138" t="b">
        <f t="shared" si="48"/>
        <v>1</v>
      </c>
      <c r="AL138" t="b">
        <f t="shared" si="49"/>
        <v>0</v>
      </c>
      <c r="AM138" t="b">
        <f t="shared" si="50"/>
        <v>0</v>
      </c>
      <c r="AN138" t="b">
        <f t="shared" si="51"/>
        <v>1</v>
      </c>
      <c r="AO138" t="b">
        <f t="shared" si="52"/>
        <v>0</v>
      </c>
      <c r="AP138" t="b">
        <f t="shared" si="53"/>
        <v>0</v>
      </c>
      <c r="AQ138" t="b">
        <f t="shared" si="54"/>
        <v>1</v>
      </c>
    </row>
    <row r="139" spans="1:43" x14ac:dyDescent="0.25">
      <c r="A139" t="str">
        <f>INDEX('Country and Variable Crosswalk'!B:B, MATCH('Urban Science Issues 2015'!B139, 'Country and Variable Crosswalk'!A:A, 0))</f>
        <v>MKD</v>
      </c>
      <c r="B139" s="1">
        <v>807</v>
      </c>
      <c r="C139" t="s">
        <v>140</v>
      </c>
      <c r="D139" t="str">
        <f>INDEX('Country and Variable Crosswalk'!P:P, MATCH('Urban Science Issues 2015'!C139, 'Country and Variable Crosswalk'!O:O, 0))</f>
        <v>Extinction</v>
      </c>
      <c r="E139">
        <f t="shared" si="37"/>
        <v>0</v>
      </c>
      <c r="F139">
        <f t="shared" si="38"/>
        <v>0</v>
      </c>
      <c r="G139">
        <f t="shared" si="39"/>
        <v>0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0</v>
      </c>
      <c r="L139">
        <f t="shared" si="44"/>
        <v>0</v>
      </c>
      <c r="M139">
        <f t="shared" si="45"/>
        <v>0</v>
      </c>
      <c r="N139">
        <v>0</v>
      </c>
      <c r="P139">
        <v>0</v>
      </c>
      <c r="R139">
        <v>0</v>
      </c>
      <c r="T139">
        <v>0</v>
      </c>
      <c r="V139">
        <v>0</v>
      </c>
      <c r="X139">
        <v>0</v>
      </c>
      <c r="Z139">
        <v>0</v>
      </c>
      <c r="AC139">
        <v>0</v>
      </c>
      <c r="AF139">
        <v>0</v>
      </c>
      <c r="AI139" t="str">
        <f t="shared" si="46"/>
        <v>N/A</v>
      </c>
      <c r="AJ139" t="str">
        <f t="shared" si="47"/>
        <v>N/A</v>
      </c>
      <c r="AK139" t="str">
        <f t="shared" si="48"/>
        <v>N/A</v>
      </c>
      <c r="AL139" t="str">
        <f t="shared" si="49"/>
        <v>N/A</v>
      </c>
      <c r="AM139" t="str">
        <f t="shared" si="50"/>
        <v>N/A</v>
      </c>
      <c r="AN139" t="str">
        <f t="shared" si="51"/>
        <v>N/A</v>
      </c>
      <c r="AO139" t="str">
        <f t="shared" si="52"/>
        <v>N/A</v>
      </c>
      <c r="AP139" t="str">
        <f t="shared" si="53"/>
        <v>N/A</v>
      </c>
      <c r="AQ139" t="str">
        <f t="shared" si="54"/>
        <v>N/A</v>
      </c>
    </row>
    <row r="140" spans="1:43" x14ac:dyDescent="0.25">
      <c r="A140" t="str">
        <f>INDEX('Country and Variable Crosswalk'!B:B, MATCH('Urban Science Issues 2015'!B140, 'Country and Variable Crosswalk'!A:A, 0))</f>
        <v>GBR</v>
      </c>
      <c r="B140" s="1">
        <v>826</v>
      </c>
      <c r="C140" t="s">
        <v>140</v>
      </c>
      <c r="D140" t="str">
        <f>INDEX('Country and Variable Crosswalk'!P:P, MATCH('Urban Science Issues 2015'!C140, 'Country and Variable Crosswalk'!O:O, 0))</f>
        <v>Extinction</v>
      </c>
      <c r="E140">
        <f t="shared" si="37"/>
        <v>1</v>
      </c>
      <c r="F140">
        <f t="shared" si="38"/>
        <v>0</v>
      </c>
      <c r="G140">
        <f t="shared" si="39"/>
        <v>0</v>
      </c>
      <c r="H140">
        <f t="shared" si="40"/>
        <v>0</v>
      </c>
      <c r="I140">
        <f t="shared" si="41"/>
        <v>0</v>
      </c>
      <c r="J140">
        <f t="shared" si="42"/>
        <v>1</v>
      </c>
      <c r="K140">
        <f t="shared" si="43"/>
        <v>0</v>
      </c>
      <c r="L140">
        <f t="shared" si="44"/>
        <v>1</v>
      </c>
      <c r="M140">
        <f t="shared" si="45"/>
        <v>0</v>
      </c>
      <c r="N140">
        <v>10.88879421741275</v>
      </c>
      <c r="O140">
        <v>0.68764853349173261</v>
      </c>
      <c r="P140">
        <v>26.214808006390449</v>
      </c>
      <c r="Q140">
        <v>0.769719132528076</v>
      </c>
      <c r="R140">
        <v>62.8963977761968</v>
      </c>
      <c r="S140">
        <v>1.0342328239119785</v>
      </c>
      <c r="T140">
        <v>14.8377756564213</v>
      </c>
      <c r="U140">
        <v>1.3753214326804943</v>
      </c>
      <c r="V140">
        <v>27.244327253207949</v>
      </c>
      <c r="W140">
        <v>1.5604449587236811</v>
      </c>
      <c r="X140">
        <v>57.917897090370737</v>
      </c>
      <c r="Y140">
        <v>1.8247022476581289</v>
      </c>
      <c r="Z140">
        <v>3.9489814390085503</v>
      </c>
      <c r="AA140">
        <v>1.5269414482251802</v>
      </c>
      <c r="AB140">
        <v>9.703959683218388E-3</v>
      </c>
      <c r="AC140">
        <v>1.0295192468175003</v>
      </c>
      <c r="AD140">
        <v>1.8015670567674376</v>
      </c>
      <c r="AE140">
        <v>0.56768947112800061</v>
      </c>
      <c r="AF140">
        <v>-4.978500685826063</v>
      </c>
      <c r="AG140">
        <v>2.1164480641785199</v>
      </c>
      <c r="AH140">
        <v>1.8658196609626993E-2</v>
      </c>
      <c r="AI140" t="b">
        <f t="shared" si="46"/>
        <v>1</v>
      </c>
      <c r="AJ140" t="b">
        <f t="shared" si="47"/>
        <v>0</v>
      </c>
      <c r="AK140" t="b">
        <f t="shared" si="48"/>
        <v>0</v>
      </c>
      <c r="AL140" t="b">
        <f t="shared" si="49"/>
        <v>0</v>
      </c>
      <c r="AM140" t="b">
        <f t="shared" si="50"/>
        <v>0</v>
      </c>
      <c r="AN140" t="b">
        <f t="shared" si="51"/>
        <v>1</v>
      </c>
      <c r="AO140" t="b">
        <f t="shared" si="52"/>
        <v>0</v>
      </c>
      <c r="AP140" t="b">
        <f t="shared" si="53"/>
        <v>1</v>
      </c>
      <c r="AQ140" t="b">
        <f t="shared" si="54"/>
        <v>0</v>
      </c>
    </row>
    <row r="141" spans="1:43" x14ac:dyDescent="0.25">
      <c r="A141" t="str">
        <f>INDEX('Country and Variable Crosswalk'!B:B, MATCH('Urban Science Issues 2015'!B141, 'Country and Variable Crosswalk'!A:A, 0))</f>
        <v>USA</v>
      </c>
      <c r="B141" s="1">
        <v>840</v>
      </c>
      <c r="C141" t="s">
        <v>140</v>
      </c>
      <c r="D141" t="str">
        <f>INDEX('Country and Variable Crosswalk'!P:P, MATCH('Urban Science Issues 2015'!C141, 'Country and Variable Crosswalk'!O:O, 0))</f>
        <v>Extinction</v>
      </c>
      <c r="E141">
        <f t="shared" si="37"/>
        <v>0</v>
      </c>
      <c r="F141">
        <f t="shared" si="38"/>
        <v>0</v>
      </c>
      <c r="G141">
        <f t="shared" si="39"/>
        <v>1</v>
      </c>
      <c r="H141">
        <f t="shared" si="40"/>
        <v>0</v>
      </c>
      <c r="I141">
        <f t="shared" si="41"/>
        <v>0</v>
      </c>
      <c r="J141">
        <f t="shared" si="42"/>
        <v>1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v>15.91956509488806</v>
      </c>
      <c r="O141">
        <v>0.66220724889928162</v>
      </c>
      <c r="P141">
        <v>34.027333228307143</v>
      </c>
      <c r="Q141">
        <v>0.84398144139658515</v>
      </c>
      <c r="R141">
        <v>50.053101676804822</v>
      </c>
      <c r="S141">
        <v>1.0022040094421969</v>
      </c>
      <c r="T141">
        <v>18.584457712579759</v>
      </c>
      <c r="U141">
        <v>1.2329284192759153</v>
      </c>
      <c r="V141">
        <v>34.843949638724631</v>
      </c>
      <c r="W141">
        <v>1.4935491353175134</v>
      </c>
      <c r="X141">
        <v>46.571592648695614</v>
      </c>
      <c r="Y141">
        <v>1.4436576169876625</v>
      </c>
      <c r="Z141">
        <v>2.6648926176916987</v>
      </c>
      <c r="AA141">
        <v>1.5057652057737849</v>
      </c>
      <c r="AB141">
        <v>7.6761641836209052E-2</v>
      </c>
      <c r="AC141">
        <v>0.81661641041748823</v>
      </c>
      <c r="AD141">
        <v>1.7568512290674241</v>
      </c>
      <c r="AE141">
        <v>0.64206165952831551</v>
      </c>
      <c r="AF141">
        <v>-3.4815090281092083</v>
      </c>
      <c r="AG141">
        <v>1.7847627737130323</v>
      </c>
      <c r="AH141">
        <v>5.1094591706362033E-2</v>
      </c>
      <c r="AI141" t="b">
        <f t="shared" si="46"/>
        <v>0</v>
      </c>
      <c r="AJ141" t="b">
        <f t="shared" si="47"/>
        <v>0</v>
      </c>
      <c r="AK141" t="b">
        <f t="shared" si="48"/>
        <v>1</v>
      </c>
      <c r="AL141" t="b">
        <f t="shared" si="49"/>
        <v>0</v>
      </c>
      <c r="AM141" t="b">
        <f t="shared" si="50"/>
        <v>0</v>
      </c>
      <c r="AN141" t="b">
        <f t="shared" si="51"/>
        <v>1</v>
      </c>
      <c r="AO141" t="b">
        <f t="shared" si="52"/>
        <v>0</v>
      </c>
      <c r="AP141" t="b">
        <f t="shared" si="53"/>
        <v>0</v>
      </c>
      <c r="AQ141" t="b">
        <f t="shared" si="54"/>
        <v>1</v>
      </c>
    </row>
    <row r="142" spans="1:43" x14ac:dyDescent="0.25">
      <c r="A142" t="str">
        <f>INDEX('Country and Variable Crosswalk'!B:B, MATCH('Urban Science Issues 2015'!B142, 'Country and Variable Crosswalk'!A:A, 0))</f>
        <v>URY</v>
      </c>
      <c r="B142" s="1">
        <v>858</v>
      </c>
      <c r="C142" t="s">
        <v>140</v>
      </c>
      <c r="D142" t="str">
        <f>INDEX('Country and Variable Crosswalk'!P:P, MATCH('Urban Science Issues 2015'!C142, 'Country and Variable Crosswalk'!O:O, 0))</f>
        <v>Extinction</v>
      </c>
      <c r="E142">
        <f t="shared" si="37"/>
        <v>0</v>
      </c>
      <c r="F142">
        <f t="shared" si="38"/>
        <v>1</v>
      </c>
      <c r="G142">
        <f t="shared" si="39"/>
        <v>0</v>
      </c>
      <c r="H142">
        <f t="shared" si="40"/>
        <v>0</v>
      </c>
      <c r="I142">
        <f t="shared" si="41"/>
        <v>0</v>
      </c>
      <c r="J142">
        <f t="shared" si="42"/>
        <v>1</v>
      </c>
      <c r="K142">
        <f t="shared" si="43"/>
        <v>0</v>
      </c>
      <c r="L142">
        <f t="shared" si="44"/>
        <v>0</v>
      </c>
      <c r="M142">
        <f t="shared" si="45"/>
        <v>1</v>
      </c>
      <c r="N142">
        <v>20.41405367002233</v>
      </c>
      <c r="O142">
        <v>0.89237278973100964</v>
      </c>
      <c r="P142">
        <v>27.68290039411259</v>
      </c>
      <c r="Q142">
        <v>0.90061022512889433</v>
      </c>
      <c r="R142">
        <v>51.903045935865102</v>
      </c>
      <c r="S142">
        <v>1.1595801336410705</v>
      </c>
      <c r="T142">
        <v>17.118009897719158</v>
      </c>
      <c r="U142">
        <v>1.0519624933158453</v>
      </c>
      <c r="V142">
        <v>28.983209989613659</v>
      </c>
      <c r="W142">
        <v>1.2152019370664287</v>
      </c>
      <c r="X142">
        <v>53.89878011266719</v>
      </c>
      <c r="Y142">
        <v>1.3294484522922363</v>
      </c>
      <c r="Z142">
        <v>-3.2960437723031717</v>
      </c>
      <c r="AA142">
        <v>1.4792590047806944</v>
      </c>
      <c r="AB142">
        <v>2.5869034985001871E-2</v>
      </c>
      <c r="AC142">
        <v>1.3003095955010693</v>
      </c>
      <c r="AD142">
        <v>1.4806445210559662</v>
      </c>
      <c r="AE142">
        <v>0.3798324153756672</v>
      </c>
      <c r="AF142">
        <v>1.9957341768020882</v>
      </c>
      <c r="AG142">
        <v>1.8367223392963172</v>
      </c>
      <c r="AH142">
        <v>0.27722525608218057</v>
      </c>
      <c r="AI142" t="b">
        <f t="shared" si="46"/>
        <v>0</v>
      </c>
      <c r="AJ142" t="b">
        <f t="shared" si="47"/>
        <v>1</v>
      </c>
      <c r="AK142" t="b">
        <f t="shared" si="48"/>
        <v>0</v>
      </c>
      <c r="AL142" t="b">
        <f t="shared" si="49"/>
        <v>0</v>
      </c>
      <c r="AM142" t="b">
        <f t="shared" si="50"/>
        <v>0</v>
      </c>
      <c r="AN142" t="b">
        <f t="shared" si="51"/>
        <v>1</v>
      </c>
      <c r="AO142" t="b">
        <f t="shared" si="52"/>
        <v>0</v>
      </c>
      <c r="AP142" t="b">
        <f t="shared" si="53"/>
        <v>0</v>
      </c>
      <c r="AQ142" t="b">
        <f t="shared" si="54"/>
        <v>1</v>
      </c>
    </row>
    <row r="143" spans="1:43" x14ac:dyDescent="0.25">
      <c r="A143" t="str">
        <f>INDEX('Country and Variable Crosswalk'!B:B, MATCH('Urban Science Issues 2015'!B143, 'Country and Variable Crosswalk'!A:A, 0))</f>
        <v>QCH</v>
      </c>
      <c r="B143" s="1">
        <v>970</v>
      </c>
      <c r="C143" t="s">
        <v>140</v>
      </c>
      <c r="D143" t="str">
        <f>INDEX('Country and Variable Crosswalk'!P:P, MATCH('Urban Science Issues 2015'!C143, 'Country and Variable Crosswalk'!O:O, 0))</f>
        <v>Extinction</v>
      </c>
      <c r="E143">
        <f t="shared" si="37"/>
        <v>0</v>
      </c>
      <c r="F143">
        <f t="shared" si="38"/>
        <v>1</v>
      </c>
      <c r="G143">
        <f t="shared" si="39"/>
        <v>0</v>
      </c>
      <c r="H143">
        <f t="shared" si="40"/>
        <v>1</v>
      </c>
      <c r="I143">
        <f t="shared" si="41"/>
        <v>0</v>
      </c>
      <c r="J143">
        <f t="shared" si="42"/>
        <v>0</v>
      </c>
      <c r="K143">
        <f t="shared" si="43"/>
        <v>1</v>
      </c>
      <c r="L143">
        <f t="shared" si="44"/>
        <v>0</v>
      </c>
      <c r="M143">
        <f t="shared" si="45"/>
        <v>0</v>
      </c>
      <c r="N143">
        <v>43.529904152220297</v>
      </c>
      <c r="O143">
        <v>0.84449018783726282</v>
      </c>
      <c r="P143">
        <v>14.698621482533269</v>
      </c>
      <c r="Q143">
        <v>0.69809939383458919</v>
      </c>
      <c r="R143">
        <v>41.771474365246434</v>
      </c>
      <c r="S143">
        <v>1.0048033710292439</v>
      </c>
      <c r="T143">
        <v>37.218161445008761</v>
      </c>
      <c r="U143">
        <v>1.4290173637959902</v>
      </c>
      <c r="V143">
        <v>17.25423741111641</v>
      </c>
      <c r="W143">
        <v>0.78180568594522559</v>
      </c>
      <c r="X143">
        <v>45.527601143874833</v>
      </c>
      <c r="Y143">
        <v>1.2557694998161368</v>
      </c>
      <c r="Z143">
        <v>-6.3117427072115362</v>
      </c>
      <c r="AA143">
        <v>1.6714668067061043</v>
      </c>
      <c r="AB143">
        <v>1.5925835598986875E-4</v>
      </c>
      <c r="AC143">
        <v>2.5556159285831406</v>
      </c>
      <c r="AD143">
        <v>1.084792110906984</v>
      </c>
      <c r="AE143">
        <v>1.8479991650133944E-2</v>
      </c>
      <c r="AF143">
        <v>3.7561267786283992</v>
      </c>
      <c r="AG143">
        <v>1.6092955163107168</v>
      </c>
      <c r="AH143">
        <v>1.959471186689116E-2</v>
      </c>
      <c r="AI143" t="b">
        <f t="shared" si="46"/>
        <v>0</v>
      </c>
      <c r="AJ143" t="b">
        <f t="shared" si="47"/>
        <v>1</v>
      </c>
      <c r="AK143" t="b">
        <f t="shared" si="48"/>
        <v>0</v>
      </c>
      <c r="AL143" t="b">
        <f t="shared" si="49"/>
        <v>1</v>
      </c>
      <c r="AM143" t="b">
        <f t="shared" si="50"/>
        <v>0</v>
      </c>
      <c r="AN143" t="b">
        <f t="shared" si="51"/>
        <v>0</v>
      </c>
      <c r="AO143" t="b">
        <f t="shared" si="52"/>
        <v>1</v>
      </c>
      <c r="AP143" t="b">
        <f t="shared" si="53"/>
        <v>0</v>
      </c>
      <c r="AQ143" t="b">
        <f t="shared" si="54"/>
        <v>0</v>
      </c>
    </row>
    <row r="144" spans="1:43" x14ac:dyDescent="0.25">
      <c r="A144" t="str">
        <f>INDEX('Country and Variable Crosswalk'!B:B, MATCH('Urban Science Issues 2015'!B144, 'Country and Variable Crosswalk'!A:A, 0))</f>
        <v>QES</v>
      </c>
      <c r="B144" s="1">
        <v>971</v>
      </c>
      <c r="C144" t="s">
        <v>140</v>
      </c>
      <c r="D144" t="str">
        <f>INDEX('Country and Variable Crosswalk'!P:P, MATCH('Urban Science Issues 2015'!C144, 'Country and Variable Crosswalk'!O:O, 0))</f>
        <v>Extinction</v>
      </c>
      <c r="E144">
        <f t="shared" si="37"/>
        <v>0</v>
      </c>
      <c r="F144">
        <f t="shared" si="38"/>
        <v>0</v>
      </c>
      <c r="G144">
        <f t="shared" si="39"/>
        <v>1</v>
      </c>
      <c r="H144">
        <f t="shared" si="40"/>
        <v>0</v>
      </c>
      <c r="I144">
        <f t="shared" si="41"/>
        <v>0</v>
      </c>
      <c r="J144">
        <f t="shared" si="42"/>
        <v>1</v>
      </c>
      <c r="K144">
        <f t="shared" si="43"/>
        <v>0</v>
      </c>
      <c r="L144">
        <f t="shared" si="44"/>
        <v>0</v>
      </c>
      <c r="M144">
        <f t="shared" si="45"/>
        <v>1</v>
      </c>
      <c r="N144">
        <v>19.323061295838869</v>
      </c>
      <c r="O144">
        <v>0.43221156815882705</v>
      </c>
      <c r="P144">
        <v>26.584223947484801</v>
      </c>
      <c r="Q144">
        <v>0.51567835778653992</v>
      </c>
      <c r="R144">
        <v>54.09271475667633</v>
      </c>
      <c r="S144">
        <v>0.60699764991916261</v>
      </c>
      <c r="T144">
        <v>18.142025384413039</v>
      </c>
      <c r="U144">
        <v>0.72198265464572875</v>
      </c>
      <c r="V144">
        <v>26.38851632188436</v>
      </c>
      <c r="W144">
        <v>0.56819750236638045</v>
      </c>
      <c r="X144">
        <v>55.469458293702587</v>
      </c>
      <c r="Y144">
        <v>0.79435351432641099</v>
      </c>
      <c r="Z144">
        <v>-1.1810359114258304</v>
      </c>
      <c r="AA144">
        <v>0.80970015272676066</v>
      </c>
      <c r="AB144">
        <v>0.14467276141581592</v>
      </c>
      <c r="AC144">
        <v>-0.1957076256004413</v>
      </c>
      <c r="AD144">
        <v>0.82105987050306095</v>
      </c>
      <c r="AE144">
        <v>0.81160208253222432</v>
      </c>
      <c r="AF144">
        <v>1.3767435370262575</v>
      </c>
      <c r="AG144">
        <v>0.98008623643907278</v>
      </c>
      <c r="AH144">
        <v>0.16010552769726821</v>
      </c>
      <c r="AI144" t="b">
        <f t="shared" si="46"/>
        <v>0</v>
      </c>
      <c r="AJ144" t="b">
        <f t="shared" si="47"/>
        <v>0</v>
      </c>
      <c r="AK144" t="b">
        <f t="shared" si="48"/>
        <v>1</v>
      </c>
      <c r="AL144" t="b">
        <f t="shared" si="49"/>
        <v>0</v>
      </c>
      <c r="AM144" t="b">
        <f t="shared" si="50"/>
        <v>0</v>
      </c>
      <c r="AN144" t="b">
        <f t="shared" si="51"/>
        <v>1</v>
      </c>
      <c r="AO144" t="b">
        <f t="shared" si="52"/>
        <v>0</v>
      </c>
      <c r="AP144" t="b">
        <f t="shared" si="53"/>
        <v>0</v>
      </c>
      <c r="AQ144" t="b">
        <f t="shared" si="54"/>
        <v>1</v>
      </c>
    </row>
    <row r="145" spans="1:43" x14ac:dyDescent="0.25">
      <c r="A145" t="str">
        <f>INDEX('Country and Variable Crosswalk'!B:B, MATCH('Urban Science Issues 2015'!B145, 'Country and Variable Crosswalk'!A:A, 0))</f>
        <v>QUC</v>
      </c>
      <c r="B145" s="1">
        <v>972</v>
      </c>
      <c r="C145" t="s">
        <v>140</v>
      </c>
      <c r="D145" t="str">
        <f>INDEX('Country and Variable Crosswalk'!P:P, MATCH('Urban Science Issues 2015'!C145, 'Country and Variable Crosswalk'!O:O, 0))</f>
        <v>Extinction</v>
      </c>
      <c r="E145">
        <f t="shared" si="37"/>
        <v>0</v>
      </c>
      <c r="F145">
        <f t="shared" si="38"/>
        <v>0</v>
      </c>
      <c r="G145">
        <f t="shared" si="39"/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0</v>
      </c>
      <c r="AI145" t="str">
        <f t="shared" si="46"/>
        <v>N/A</v>
      </c>
      <c r="AJ145" t="str">
        <f t="shared" si="47"/>
        <v>N/A</v>
      </c>
      <c r="AK145" t="str">
        <f t="shared" si="48"/>
        <v>N/A</v>
      </c>
      <c r="AL145" t="str">
        <f t="shared" si="49"/>
        <v>N/A</v>
      </c>
      <c r="AM145" t="str">
        <f t="shared" si="50"/>
        <v>N/A</v>
      </c>
      <c r="AN145" t="str">
        <f t="shared" si="51"/>
        <v>N/A</v>
      </c>
      <c r="AO145" t="str">
        <f t="shared" si="52"/>
        <v>N/A</v>
      </c>
      <c r="AP145" t="str">
        <f t="shared" si="53"/>
        <v>N/A</v>
      </c>
      <c r="AQ145" t="str">
        <f t="shared" si="54"/>
        <v>N/A</v>
      </c>
    </row>
    <row r="146" spans="1:43" x14ac:dyDescent="0.25">
      <c r="A146" t="str">
        <f>INDEX('Country and Variable Crosswalk'!B:B, MATCH('Urban Science Issues 2015'!B146, 'Country and Variable Crosswalk'!A:A, 0))</f>
        <v>QUE</v>
      </c>
      <c r="B146" s="1">
        <v>973</v>
      </c>
      <c r="C146" t="s">
        <v>140</v>
      </c>
      <c r="D146" t="str">
        <f>INDEX('Country and Variable Crosswalk'!P:P, MATCH('Urban Science Issues 2015'!C146, 'Country and Variable Crosswalk'!O:O, 0))</f>
        <v>Extinction</v>
      </c>
      <c r="E146">
        <f t="shared" si="37"/>
        <v>0</v>
      </c>
      <c r="F146">
        <f t="shared" si="38"/>
        <v>0</v>
      </c>
      <c r="G146">
        <f t="shared" si="39"/>
        <v>0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0</v>
      </c>
      <c r="AI146" t="str">
        <f t="shared" si="46"/>
        <v>N/A</v>
      </c>
      <c r="AJ146" t="str">
        <f t="shared" si="47"/>
        <v>N/A</v>
      </c>
      <c r="AK146" t="str">
        <f t="shared" si="48"/>
        <v>N/A</v>
      </c>
      <c r="AL146" t="str">
        <f t="shared" si="49"/>
        <v>N/A</v>
      </c>
      <c r="AM146" t="str">
        <f t="shared" si="50"/>
        <v>N/A</v>
      </c>
      <c r="AN146" t="str">
        <f t="shared" si="51"/>
        <v>N/A</v>
      </c>
      <c r="AO146" t="str">
        <f t="shared" si="52"/>
        <v>N/A</v>
      </c>
      <c r="AP146" t="str">
        <f t="shared" si="53"/>
        <v>N/A</v>
      </c>
      <c r="AQ146" t="str">
        <f t="shared" si="54"/>
        <v>N/A</v>
      </c>
    </row>
    <row r="147" spans="1:43" x14ac:dyDescent="0.25">
      <c r="A147" t="str">
        <f>INDEX('Country and Variable Crosswalk'!B:B, MATCH('Urban Science Issues 2015'!B147, 'Country and Variable Crosswalk'!A:A, 0))</f>
        <v>QAR</v>
      </c>
      <c r="B147" s="1">
        <v>974</v>
      </c>
      <c r="C147" t="s">
        <v>140</v>
      </c>
      <c r="D147" t="str">
        <f>INDEX('Country and Variable Crosswalk'!P:P, MATCH('Urban Science Issues 2015'!C147, 'Country and Variable Crosswalk'!O:O, 0))</f>
        <v>Extinction</v>
      </c>
      <c r="E147">
        <f t="shared" si="37"/>
        <v>0</v>
      </c>
      <c r="F147">
        <f t="shared" si="38"/>
        <v>0</v>
      </c>
      <c r="G147">
        <f t="shared" si="39"/>
        <v>0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0</v>
      </c>
      <c r="M147">
        <f t="shared" si="45"/>
        <v>0</v>
      </c>
      <c r="N147">
        <v>0</v>
      </c>
      <c r="P147">
        <v>0</v>
      </c>
      <c r="R147">
        <v>0</v>
      </c>
      <c r="T147">
        <v>0</v>
      </c>
      <c r="V147">
        <v>0</v>
      </c>
      <c r="X147">
        <v>0</v>
      </c>
      <c r="Z147">
        <v>0</v>
      </c>
      <c r="AC147">
        <v>0</v>
      </c>
      <c r="AF147">
        <v>0</v>
      </c>
      <c r="AI147" t="str">
        <f t="shared" si="46"/>
        <v>N/A</v>
      </c>
      <c r="AJ147" t="str">
        <f t="shared" si="47"/>
        <v>N/A</v>
      </c>
      <c r="AK147" t="str">
        <f t="shared" si="48"/>
        <v>N/A</v>
      </c>
      <c r="AL147" t="str">
        <f t="shared" si="49"/>
        <v>N/A</v>
      </c>
      <c r="AM147" t="str">
        <f t="shared" si="50"/>
        <v>N/A</v>
      </c>
      <c r="AN147" t="str">
        <f t="shared" si="51"/>
        <v>N/A</v>
      </c>
      <c r="AO147" t="str">
        <f t="shared" si="52"/>
        <v>N/A</v>
      </c>
      <c r="AP147" t="str">
        <f t="shared" si="53"/>
        <v>N/A</v>
      </c>
      <c r="AQ147" t="str">
        <f t="shared" si="54"/>
        <v>N/A</v>
      </c>
    </row>
    <row r="148" spans="1:43" x14ac:dyDescent="0.25">
      <c r="A148" t="str">
        <f>INDEX('Country and Variable Crosswalk'!B:B, MATCH('Urban Science Issues 2015'!B148, 'Country and Variable Crosswalk'!A:A, 0))</f>
        <v>ALB</v>
      </c>
      <c r="B148" s="1">
        <v>8</v>
      </c>
      <c r="C148" t="s">
        <v>141</v>
      </c>
      <c r="D148" t="str">
        <f>INDEX('Country and Variable Crosswalk'!P:P, MATCH('Urban Science Issues 2015'!C148, 'Country and Variable Crosswalk'!O:O, 0))</f>
        <v>Deforestation</v>
      </c>
      <c r="E148">
        <f t="shared" si="37"/>
        <v>0</v>
      </c>
      <c r="F148">
        <f t="shared" si="38"/>
        <v>0</v>
      </c>
      <c r="G148">
        <f t="shared" si="39"/>
        <v>0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0</v>
      </c>
      <c r="N148">
        <v>0</v>
      </c>
      <c r="P148">
        <v>0</v>
      </c>
      <c r="R148">
        <v>0</v>
      </c>
      <c r="T148">
        <v>0</v>
      </c>
      <c r="V148">
        <v>0</v>
      </c>
      <c r="X148">
        <v>0</v>
      </c>
      <c r="Z148">
        <v>0</v>
      </c>
      <c r="AC148">
        <v>0</v>
      </c>
      <c r="AF148">
        <v>0</v>
      </c>
      <c r="AI148" t="str">
        <f t="shared" si="46"/>
        <v>N/A</v>
      </c>
      <c r="AJ148" t="str">
        <f t="shared" si="47"/>
        <v>N/A</v>
      </c>
      <c r="AK148" t="str">
        <f t="shared" si="48"/>
        <v>N/A</v>
      </c>
      <c r="AL148" t="str">
        <f t="shared" si="49"/>
        <v>N/A</v>
      </c>
      <c r="AM148" t="str">
        <f t="shared" si="50"/>
        <v>N/A</v>
      </c>
      <c r="AN148" t="str">
        <f t="shared" si="51"/>
        <v>N/A</v>
      </c>
      <c r="AO148" t="str">
        <f t="shared" si="52"/>
        <v>N/A</v>
      </c>
      <c r="AP148" t="str">
        <f t="shared" si="53"/>
        <v>N/A</v>
      </c>
      <c r="AQ148" t="str">
        <f t="shared" si="54"/>
        <v>N/A</v>
      </c>
    </row>
    <row r="149" spans="1:43" x14ac:dyDescent="0.25">
      <c r="A149" t="str">
        <f>INDEX('Country and Variable Crosswalk'!B:B, MATCH('Urban Science Issues 2015'!B149, 'Country and Variable Crosswalk'!A:A, 0))</f>
        <v>DZA</v>
      </c>
      <c r="B149" s="1">
        <v>12</v>
      </c>
      <c r="C149" t="s">
        <v>141</v>
      </c>
      <c r="D149" t="str">
        <f>INDEX('Country and Variable Crosswalk'!P:P, MATCH('Urban Science Issues 2015'!C149, 'Country and Variable Crosswalk'!O:O, 0))</f>
        <v>Deforestation</v>
      </c>
      <c r="E149">
        <f t="shared" si="37"/>
        <v>0</v>
      </c>
      <c r="F149">
        <f t="shared" si="38"/>
        <v>0</v>
      </c>
      <c r="G149">
        <f t="shared" si="39"/>
        <v>0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v>0</v>
      </c>
      <c r="P149">
        <v>0</v>
      </c>
      <c r="R149">
        <v>0</v>
      </c>
      <c r="T149">
        <v>0</v>
      </c>
      <c r="V149">
        <v>0</v>
      </c>
      <c r="X149">
        <v>0</v>
      </c>
      <c r="Z149">
        <v>0</v>
      </c>
      <c r="AC149">
        <v>0</v>
      </c>
      <c r="AF149">
        <v>0</v>
      </c>
      <c r="AI149" t="str">
        <f t="shared" si="46"/>
        <v>N/A</v>
      </c>
      <c r="AJ149" t="str">
        <f t="shared" si="47"/>
        <v>N/A</v>
      </c>
      <c r="AK149" t="str">
        <f t="shared" si="48"/>
        <v>N/A</v>
      </c>
      <c r="AL149" t="str">
        <f t="shared" si="49"/>
        <v>N/A</v>
      </c>
      <c r="AM149" t="str">
        <f t="shared" si="50"/>
        <v>N/A</v>
      </c>
      <c r="AN149" t="str">
        <f t="shared" si="51"/>
        <v>N/A</v>
      </c>
      <c r="AO149" t="str">
        <f t="shared" si="52"/>
        <v>N/A</v>
      </c>
      <c r="AP149" t="str">
        <f t="shared" si="53"/>
        <v>N/A</v>
      </c>
      <c r="AQ149" t="str">
        <f t="shared" si="54"/>
        <v>N/A</v>
      </c>
    </row>
    <row r="150" spans="1:43" x14ac:dyDescent="0.25">
      <c r="A150" t="str">
        <f>INDEX('Country and Variable Crosswalk'!B:B, MATCH('Urban Science Issues 2015'!B150, 'Country and Variable Crosswalk'!A:A, 0))</f>
        <v>AUS</v>
      </c>
      <c r="B150" s="1">
        <v>36</v>
      </c>
      <c r="C150" t="s">
        <v>141</v>
      </c>
      <c r="D150" t="str">
        <f>INDEX('Country and Variable Crosswalk'!P:P, MATCH('Urban Science Issues 2015'!C150, 'Country and Variable Crosswalk'!O:O, 0))</f>
        <v>Deforestation</v>
      </c>
      <c r="E150">
        <f t="shared" si="37"/>
        <v>0</v>
      </c>
      <c r="F150">
        <f t="shared" si="38"/>
        <v>0</v>
      </c>
      <c r="G150">
        <f t="shared" si="39"/>
        <v>1</v>
      </c>
      <c r="H150">
        <f t="shared" si="40"/>
        <v>0</v>
      </c>
      <c r="I150">
        <f t="shared" si="41"/>
        <v>0</v>
      </c>
      <c r="J150">
        <f t="shared" si="42"/>
        <v>1</v>
      </c>
      <c r="K150">
        <f t="shared" si="43"/>
        <v>0</v>
      </c>
      <c r="L150">
        <f t="shared" si="44"/>
        <v>0</v>
      </c>
      <c r="M150">
        <f t="shared" si="45"/>
        <v>1</v>
      </c>
      <c r="N150">
        <v>10.48326715284826</v>
      </c>
      <c r="O150">
        <v>0.66752089485875321</v>
      </c>
      <c r="P150">
        <v>18.49098346087926</v>
      </c>
      <c r="Q150">
        <v>0.8726664429657669</v>
      </c>
      <c r="R150">
        <v>71.02574938627248</v>
      </c>
      <c r="S150">
        <v>1.014881331866899</v>
      </c>
      <c r="T150">
        <v>10.45372312832342</v>
      </c>
      <c r="U150">
        <v>0.4035589642421909</v>
      </c>
      <c r="V150">
        <v>17.014528323965951</v>
      </c>
      <c r="W150">
        <v>0.59107713876732226</v>
      </c>
      <c r="X150">
        <v>72.53174854771062</v>
      </c>
      <c r="Y150">
        <v>0.6261219416783137</v>
      </c>
      <c r="Z150">
        <v>-2.9544024524840395E-2</v>
      </c>
      <c r="AA150">
        <v>0.80916708719607555</v>
      </c>
      <c r="AB150">
        <v>0.97087439048779867</v>
      </c>
      <c r="AC150">
        <v>-1.4764551369133088</v>
      </c>
      <c r="AD150">
        <v>1.1149863384323377</v>
      </c>
      <c r="AE150">
        <v>0.18543954095853529</v>
      </c>
      <c r="AF150">
        <v>1.5059991614381403</v>
      </c>
      <c r="AG150">
        <v>1.2313402015288726</v>
      </c>
      <c r="AH150">
        <v>0.22130819620424014</v>
      </c>
      <c r="AI150" t="b">
        <f t="shared" si="46"/>
        <v>0</v>
      </c>
      <c r="AJ150" t="b">
        <f t="shared" si="47"/>
        <v>0</v>
      </c>
      <c r="AK150" t="b">
        <f t="shared" si="48"/>
        <v>1</v>
      </c>
      <c r="AL150" t="b">
        <f t="shared" si="49"/>
        <v>0</v>
      </c>
      <c r="AM150" t="b">
        <f t="shared" si="50"/>
        <v>0</v>
      </c>
      <c r="AN150" t="b">
        <f t="shared" si="51"/>
        <v>1</v>
      </c>
      <c r="AO150" t="b">
        <f t="shared" si="52"/>
        <v>0</v>
      </c>
      <c r="AP150" t="b">
        <f t="shared" si="53"/>
        <v>0</v>
      </c>
      <c r="AQ150" t="b">
        <f t="shared" si="54"/>
        <v>1</v>
      </c>
    </row>
    <row r="151" spans="1:43" x14ac:dyDescent="0.25">
      <c r="A151" t="str">
        <f>INDEX('Country and Variable Crosswalk'!B:B, MATCH('Urban Science Issues 2015'!B151, 'Country and Variable Crosswalk'!A:A, 0))</f>
        <v>AUT</v>
      </c>
      <c r="B151" s="1">
        <v>40</v>
      </c>
      <c r="C151" t="s">
        <v>141</v>
      </c>
      <c r="D151" t="str">
        <f>INDEX('Country and Variable Crosswalk'!P:P, MATCH('Urban Science Issues 2015'!C151, 'Country and Variable Crosswalk'!O:O, 0))</f>
        <v>Deforestation</v>
      </c>
      <c r="E151">
        <f t="shared" si="37"/>
        <v>0</v>
      </c>
      <c r="F151">
        <f t="shared" si="38"/>
        <v>0</v>
      </c>
      <c r="G151">
        <f t="shared" si="39"/>
        <v>1</v>
      </c>
      <c r="H151">
        <f t="shared" si="40"/>
        <v>0</v>
      </c>
      <c r="I151">
        <f t="shared" si="41"/>
        <v>0</v>
      </c>
      <c r="J151">
        <f t="shared" si="42"/>
        <v>1</v>
      </c>
      <c r="K151">
        <f t="shared" si="43"/>
        <v>0</v>
      </c>
      <c r="L151">
        <f t="shared" si="44"/>
        <v>1</v>
      </c>
      <c r="M151">
        <f t="shared" si="45"/>
        <v>0</v>
      </c>
      <c r="N151">
        <v>7.6115232727172257</v>
      </c>
      <c r="O151">
        <v>0.54179805007472626</v>
      </c>
      <c r="P151">
        <v>20.84993691941802</v>
      </c>
      <c r="Q151">
        <v>0.79325901651268649</v>
      </c>
      <c r="R151">
        <v>71.538539807864765</v>
      </c>
      <c r="S151">
        <v>0.87537371338279657</v>
      </c>
      <c r="T151">
        <v>8.6343268818318197</v>
      </c>
      <c r="U151">
        <v>0.95363622026558847</v>
      </c>
      <c r="V151">
        <v>23.939414231137711</v>
      </c>
      <c r="W151">
        <v>1.3113517919080668</v>
      </c>
      <c r="X151">
        <v>67.426258887030485</v>
      </c>
      <c r="Y151">
        <v>1.6641054406441445</v>
      </c>
      <c r="Z151">
        <v>1.022803609114594</v>
      </c>
      <c r="AA151">
        <v>1.0792897742740253</v>
      </c>
      <c r="AB151">
        <v>0.34330074841343822</v>
      </c>
      <c r="AC151">
        <v>3.0894773117196905</v>
      </c>
      <c r="AD151">
        <v>1.6090785195386588</v>
      </c>
      <c r="AE151">
        <v>5.4854244990764793E-2</v>
      </c>
      <c r="AF151">
        <v>-4.1122809208342801</v>
      </c>
      <c r="AG151">
        <v>1.9485172174486225</v>
      </c>
      <c r="AH151">
        <v>3.4818166862341599E-2</v>
      </c>
      <c r="AI151" t="b">
        <f t="shared" si="46"/>
        <v>0</v>
      </c>
      <c r="AJ151" t="b">
        <f t="shared" si="47"/>
        <v>0</v>
      </c>
      <c r="AK151" t="b">
        <f t="shared" si="48"/>
        <v>1</v>
      </c>
      <c r="AL151" t="b">
        <f t="shared" si="49"/>
        <v>0</v>
      </c>
      <c r="AM151" t="b">
        <f t="shared" si="50"/>
        <v>0</v>
      </c>
      <c r="AN151" t="b">
        <f t="shared" si="51"/>
        <v>1</v>
      </c>
      <c r="AO151" t="b">
        <f t="shared" si="52"/>
        <v>0</v>
      </c>
      <c r="AP151" t="b">
        <f t="shared" si="53"/>
        <v>1</v>
      </c>
      <c r="AQ151" t="b">
        <f t="shared" si="54"/>
        <v>0</v>
      </c>
    </row>
    <row r="152" spans="1:43" x14ac:dyDescent="0.25">
      <c r="A152" t="str">
        <f>INDEX('Country and Variable Crosswalk'!B:B, MATCH('Urban Science Issues 2015'!B152, 'Country and Variable Crosswalk'!A:A, 0))</f>
        <v>BEL</v>
      </c>
      <c r="B152" s="1">
        <v>56</v>
      </c>
      <c r="C152" t="s">
        <v>141</v>
      </c>
      <c r="D152" t="str">
        <f>INDEX('Country and Variable Crosswalk'!P:P, MATCH('Urban Science Issues 2015'!C152, 'Country and Variable Crosswalk'!O:O, 0))</f>
        <v>Deforestation</v>
      </c>
      <c r="E152">
        <f t="shared" si="37"/>
        <v>1</v>
      </c>
      <c r="F152">
        <f t="shared" si="38"/>
        <v>0</v>
      </c>
      <c r="G152">
        <f t="shared" si="39"/>
        <v>0</v>
      </c>
      <c r="H152">
        <f t="shared" si="40"/>
        <v>0</v>
      </c>
      <c r="I152">
        <f t="shared" si="41"/>
        <v>0</v>
      </c>
      <c r="J152">
        <f t="shared" si="42"/>
        <v>1</v>
      </c>
      <c r="K152">
        <f t="shared" si="43"/>
        <v>0</v>
      </c>
      <c r="L152">
        <f t="shared" si="44"/>
        <v>1</v>
      </c>
      <c r="M152">
        <f t="shared" si="45"/>
        <v>0</v>
      </c>
      <c r="N152">
        <v>11.112105252807989</v>
      </c>
      <c r="O152">
        <v>0.49956660038388945</v>
      </c>
      <c r="P152">
        <v>22.220289022664929</v>
      </c>
      <c r="Q152">
        <v>0.62090291203785397</v>
      </c>
      <c r="R152">
        <v>66.667605724527078</v>
      </c>
      <c r="S152">
        <v>0.81335058334491939</v>
      </c>
      <c r="T152">
        <v>14.14919931042054</v>
      </c>
      <c r="U152">
        <v>0.94022210671056339</v>
      </c>
      <c r="V152">
        <v>23.93949972668301</v>
      </c>
      <c r="W152">
        <v>0.98569427893109662</v>
      </c>
      <c r="X152">
        <v>61.911300962896462</v>
      </c>
      <c r="Y152">
        <v>1.3988058780352055</v>
      </c>
      <c r="Z152">
        <v>3.0370940576125509</v>
      </c>
      <c r="AA152">
        <v>1.1607143993739553</v>
      </c>
      <c r="AB152">
        <v>8.8817348067300808E-3</v>
      </c>
      <c r="AC152">
        <v>1.7192107040180815</v>
      </c>
      <c r="AD152">
        <v>1.2935904153597222</v>
      </c>
      <c r="AE152">
        <v>0.18384056310442129</v>
      </c>
      <c r="AF152">
        <v>-4.7563047616306164</v>
      </c>
      <c r="AG152">
        <v>1.7868989487532871</v>
      </c>
      <c r="AH152">
        <v>7.7732167866238523E-3</v>
      </c>
      <c r="AI152" t="b">
        <f t="shared" si="46"/>
        <v>1</v>
      </c>
      <c r="AJ152" t="b">
        <f t="shared" si="47"/>
        <v>0</v>
      </c>
      <c r="AK152" t="b">
        <f t="shared" si="48"/>
        <v>0</v>
      </c>
      <c r="AL152" t="b">
        <f t="shared" si="49"/>
        <v>0</v>
      </c>
      <c r="AM152" t="b">
        <f t="shared" si="50"/>
        <v>0</v>
      </c>
      <c r="AN152" t="b">
        <f t="shared" si="51"/>
        <v>1</v>
      </c>
      <c r="AO152" t="b">
        <f t="shared" si="52"/>
        <v>0</v>
      </c>
      <c r="AP152" t="b">
        <f t="shared" si="53"/>
        <v>1</v>
      </c>
      <c r="AQ152" t="b">
        <f t="shared" si="54"/>
        <v>0</v>
      </c>
    </row>
    <row r="153" spans="1:43" x14ac:dyDescent="0.25">
      <c r="A153" t="str">
        <f>INDEX('Country and Variable Crosswalk'!B:B, MATCH('Urban Science Issues 2015'!B153, 'Country and Variable Crosswalk'!A:A, 0))</f>
        <v>BRA</v>
      </c>
      <c r="B153" s="1">
        <v>76</v>
      </c>
      <c r="C153" t="s">
        <v>141</v>
      </c>
      <c r="D153" t="str">
        <f>INDEX('Country and Variable Crosswalk'!P:P, MATCH('Urban Science Issues 2015'!C153, 'Country and Variable Crosswalk'!O:O, 0))</f>
        <v>Deforestation</v>
      </c>
      <c r="E153">
        <f t="shared" si="37"/>
        <v>0</v>
      </c>
      <c r="F153">
        <f t="shared" si="38"/>
        <v>0</v>
      </c>
      <c r="G153">
        <f t="shared" si="39"/>
        <v>1</v>
      </c>
      <c r="H153">
        <f t="shared" si="40"/>
        <v>0</v>
      </c>
      <c r="I153">
        <f t="shared" si="41"/>
        <v>0</v>
      </c>
      <c r="J153">
        <f t="shared" si="42"/>
        <v>1</v>
      </c>
      <c r="K153">
        <f t="shared" si="43"/>
        <v>1</v>
      </c>
      <c r="L153">
        <f t="shared" si="44"/>
        <v>0</v>
      </c>
      <c r="M153">
        <f t="shared" si="45"/>
        <v>0</v>
      </c>
      <c r="N153">
        <v>23.497818640897751</v>
      </c>
      <c r="O153">
        <v>1.0054602458711974</v>
      </c>
      <c r="P153">
        <v>15.635081651932699</v>
      </c>
      <c r="Q153">
        <v>0.89123108104989457</v>
      </c>
      <c r="R153">
        <v>60.867099707169558</v>
      </c>
      <c r="S153">
        <v>1.1768575189656041</v>
      </c>
      <c r="T153">
        <v>20.849339192440009</v>
      </c>
      <c r="U153">
        <v>0.99298125890589839</v>
      </c>
      <c r="V153">
        <v>14.25906751436008</v>
      </c>
      <c r="W153">
        <v>0.69582850909293026</v>
      </c>
      <c r="X153">
        <v>64.891593293199918</v>
      </c>
      <c r="Y153">
        <v>1.2349800992529563</v>
      </c>
      <c r="Z153">
        <v>-2.6484794484577421</v>
      </c>
      <c r="AA153">
        <v>1.54384227008454</v>
      </c>
      <c r="AB153">
        <v>8.6251455576907915E-2</v>
      </c>
      <c r="AC153">
        <v>-1.3760141375726196</v>
      </c>
      <c r="AD153">
        <v>1.0573043840839855</v>
      </c>
      <c r="AE153">
        <v>0.19310920958585362</v>
      </c>
      <c r="AF153">
        <v>4.0244935860303599</v>
      </c>
      <c r="AG153">
        <v>1.7133697344007843</v>
      </c>
      <c r="AH153">
        <v>1.8830160681090762E-2</v>
      </c>
      <c r="AI153" t="b">
        <f t="shared" si="46"/>
        <v>0</v>
      </c>
      <c r="AJ153" t="b">
        <f t="shared" si="47"/>
        <v>0</v>
      </c>
      <c r="AK153" t="b">
        <f t="shared" si="48"/>
        <v>1</v>
      </c>
      <c r="AL153" t="b">
        <f t="shared" si="49"/>
        <v>0</v>
      </c>
      <c r="AM153" t="b">
        <f t="shared" si="50"/>
        <v>0</v>
      </c>
      <c r="AN153" t="b">
        <f t="shared" si="51"/>
        <v>1</v>
      </c>
      <c r="AO153" t="b">
        <f t="shared" si="52"/>
        <v>1</v>
      </c>
      <c r="AP153" t="b">
        <f t="shared" si="53"/>
        <v>0</v>
      </c>
      <c r="AQ153" t="b">
        <f t="shared" si="54"/>
        <v>0</v>
      </c>
    </row>
    <row r="154" spans="1:43" x14ac:dyDescent="0.25">
      <c r="A154" t="str">
        <f>INDEX('Country and Variable Crosswalk'!B:B, MATCH('Urban Science Issues 2015'!B154, 'Country and Variable Crosswalk'!A:A, 0))</f>
        <v>BGR</v>
      </c>
      <c r="B154" s="1">
        <v>100</v>
      </c>
      <c r="C154" t="s">
        <v>141</v>
      </c>
      <c r="D154" t="str">
        <f>INDEX('Country and Variable Crosswalk'!P:P, MATCH('Urban Science Issues 2015'!C154, 'Country and Variable Crosswalk'!O:O, 0))</f>
        <v>Deforestation</v>
      </c>
      <c r="E154">
        <f t="shared" si="37"/>
        <v>0</v>
      </c>
      <c r="F154">
        <f t="shared" si="38"/>
        <v>1</v>
      </c>
      <c r="G154">
        <f t="shared" si="39"/>
        <v>0</v>
      </c>
      <c r="H154">
        <f t="shared" si="40"/>
        <v>0</v>
      </c>
      <c r="I154">
        <f t="shared" si="41"/>
        <v>1</v>
      </c>
      <c r="J154">
        <f t="shared" si="42"/>
        <v>0</v>
      </c>
      <c r="K154">
        <f t="shared" si="43"/>
        <v>1</v>
      </c>
      <c r="L154">
        <f t="shared" si="44"/>
        <v>0</v>
      </c>
      <c r="M154">
        <f t="shared" si="45"/>
        <v>0</v>
      </c>
      <c r="N154">
        <v>28.18642798615398</v>
      </c>
      <c r="O154">
        <v>1.041774946574022</v>
      </c>
      <c r="P154">
        <v>28.375814127291779</v>
      </c>
      <c r="Q154">
        <v>0.88988170798373756</v>
      </c>
      <c r="R154">
        <v>43.437757886554252</v>
      </c>
      <c r="S154">
        <v>1.3609958815958973</v>
      </c>
      <c r="T154">
        <v>24.101760739390791</v>
      </c>
      <c r="U154">
        <v>1.3809504847685254</v>
      </c>
      <c r="V154">
        <v>25.25513404420704</v>
      </c>
      <c r="W154">
        <v>1.1624277855200196</v>
      </c>
      <c r="X154">
        <v>50.643105216402184</v>
      </c>
      <c r="Y154">
        <v>1.7830514158765061</v>
      </c>
      <c r="Z154">
        <v>-4.084667246763189</v>
      </c>
      <c r="AA154">
        <v>1.7793840298939594</v>
      </c>
      <c r="AB154">
        <v>2.170155247572771E-2</v>
      </c>
      <c r="AC154">
        <v>-3.1206800830847392</v>
      </c>
      <c r="AD154">
        <v>1.4202610094237571</v>
      </c>
      <c r="AE154">
        <v>2.8002014452478255E-2</v>
      </c>
      <c r="AF154">
        <v>7.2053473298479318</v>
      </c>
      <c r="AG154">
        <v>2.2443857144993413</v>
      </c>
      <c r="AH154">
        <v>1.3255625003621161E-3</v>
      </c>
      <c r="AI154" t="b">
        <f t="shared" si="46"/>
        <v>0</v>
      </c>
      <c r="AJ154" t="b">
        <f t="shared" si="47"/>
        <v>1</v>
      </c>
      <c r="AK154" t="b">
        <f t="shared" si="48"/>
        <v>0</v>
      </c>
      <c r="AL154" t="b">
        <f t="shared" si="49"/>
        <v>0</v>
      </c>
      <c r="AM154" t="b">
        <f t="shared" si="50"/>
        <v>1</v>
      </c>
      <c r="AN154" t="b">
        <f t="shared" si="51"/>
        <v>0</v>
      </c>
      <c r="AO154" t="b">
        <f t="shared" si="52"/>
        <v>1</v>
      </c>
      <c r="AP154" t="b">
        <f t="shared" si="53"/>
        <v>0</v>
      </c>
      <c r="AQ154" t="b">
        <f t="shared" si="54"/>
        <v>0</v>
      </c>
    </row>
    <row r="155" spans="1:43" x14ac:dyDescent="0.25">
      <c r="A155" t="str">
        <f>INDEX('Country and Variable Crosswalk'!B:B, MATCH('Urban Science Issues 2015'!B155, 'Country and Variable Crosswalk'!A:A, 0))</f>
        <v>CAN</v>
      </c>
      <c r="B155" s="1">
        <v>124</v>
      </c>
      <c r="C155" t="s">
        <v>141</v>
      </c>
      <c r="D155" t="str">
        <f>INDEX('Country and Variable Crosswalk'!P:P, MATCH('Urban Science Issues 2015'!C155, 'Country and Variable Crosswalk'!O:O, 0))</f>
        <v>Deforestation</v>
      </c>
      <c r="E155">
        <f t="shared" si="37"/>
        <v>0</v>
      </c>
      <c r="F155">
        <f t="shared" si="38"/>
        <v>0</v>
      </c>
      <c r="G155">
        <f t="shared" si="39"/>
        <v>1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1</v>
      </c>
      <c r="N155">
        <v>11.421689424127869</v>
      </c>
      <c r="O155">
        <v>0.63420872670167905</v>
      </c>
      <c r="P155">
        <v>21.986366298778879</v>
      </c>
      <c r="Q155">
        <v>0.69900710969867352</v>
      </c>
      <c r="R155">
        <v>66.591944277093248</v>
      </c>
      <c r="S155">
        <v>0.84446346734557287</v>
      </c>
      <c r="T155">
        <v>11.25891205810761</v>
      </c>
      <c r="U155">
        <v>0.50733712200859749</v>
      </c>
      <c r="V155">
        <v>20.343849823393089</v>
      </c>
      <c r="W155">
        <v>0.62677960348890682</v>
      </c>
      <c r="X155">
        <v>68.397238118499303</v>
      </c>
      <c r="Y155">
        <v>0.79450224247217838</v>
      </c>
      <c r="Z155">
        <v>-0.16277736602025961</v>
      </c>
      <c r="AA155">
        <v>0.82266449680598808</v>
      </c>
      <c r="AB155">
        <v>0.84314987518575579</v>
      </c>
      <c r="AC155">
        <v>-1.6425164753857899</v>
      </c>
      <c r="AD155">
        <v>0.92219797994848929</v>
      </c>
      <c r="AE155">
        <v>7.4897948328582792E-2</v>
      </c>
      <c r="AF155">
        <v>1.8052938414060549</v>
      </c>
      <c r="AG155">
        <v>1.1529371845213723</v>
      </c>
      <c r="AH155">
        <v>0.1173904094384917</v>
      </c>
      <c r="AI155" t="b">
        <f t="shared" si="46"/>
        <v>0</v>
      </c>
      <c r="AJ155" t="b">
        <f t="shared" si="47"/>
        <v>0</v>
      </c>
      <c r="AK155" t="b">
        <f t="shared" si="48"/>
        <v>1</v>
      </c>
      <c r="AL155" t="b">
        <f t="shared" si="49"/>
        <v>0</v>
      </c>
      <c r="AM155" t="b">
        <f t="shared" si="50"/>
        <v>0</v>
      </c>
      <c r="AN155" t="b">
        <f t="shared" si="51"/>
        <v>1</v>
      </c>
      <c r="AO155" t="b">
        <f t="shared" si="52"/>
        <v>0</v>
      </c>
      <c r="AP155" t="b">
        <f t="shared" si="53"/>
        <v>0</v>
      </c>
      <c r="AQ155" t="b">
        <f t="shared" si="54"/>
        <v>1</v>
      </c>
    </row>
    <row r="156" spans="1:43" x14ac:dyDescent="0.25">
      <c r="A156" t="str">
        <f>INDEX('Country and Variable Crosswalk'!B:B, MATCH('Urban Science Issues 2015'!B156, 'Country and Variable Crosswalk'!A:A, 0))</f>
        <v>CHL</v>
      </c>
      <c r="B156" s="1">
        <v>152</v>
      </c>
      <c r="C156" t="s">
        <v>141</v>
      </c>
      <c r="D156" t="str">
        <f>INDEX('Country and Variable Crosswalk'!P:P, MATCH('Urban Science Issues 2015'!C156, 'Country and Variable Crosswalk'!O:O, 0))</f>
        <v>Deforestation</v>
      </c>
      <c r="E156">
        <f t="shared" si="37"/>
        <v>0</v>
      </c>
      <c r="F156">
        <f t="shared" si="38"/>
        <v>1</v>
      </c>
      <c r="G156">
        <f t="shared" si="39"/>
        <v>0</v>
      </c>
      <c r="H156">
        <f t="shared" si="40"/>
        <v>0</v>
      </c>
      <c r="I156">
        <f t="shared" si="41"/>
        <v>1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v>13.80460620636123</v>
      </c>
      <c r="O156">
        <v>1.1362919513633714</v>
      </c>
      <c r="P156">
        <v>31.78372115298977</v>
      </c>
      <c r="Q156">
        <v>1.2840657071842672</v>
      </c>
      <c r="R156">
        <v>54.411672640649002</v>
      </c>
      <c r="S156">
        <v>1.7946264427202436</v>
      </c>
      <c r="T156">
        <v>9.5685124882336101</v>
      </c>
      <c r="U156">
        <v>0.60252990267577966</v>
      </c>
      <c r="V156">
        <v>28.636798357704102</v>
      </c>
      <c r="W156">
        <v>0.80076637119244765</v>
      </c>
      <c r="X156">
        <v>61.79468915406229</v>
      </c>
      <c r="Y156">
        <v>0.93643345379855791</v>
      </c>
      <c r="Z156">
        <v>-4.2360937181276199</v>
      </c>
      <c r="AA156">
        <v>1.3499907550792201</v>
      </c>
      <c r="AB156">
        <v>1.7018109869461806E-3</v>
      </c>
      <c r="AC156">
        <v>-3.1469227952856684</v>
      </c>
      <c r="AD156">
        <v>1.5323321927350382</v>
      </c>
      <c r="AE156">
        <v>4.0006495429876165E-2</v>
      </c>
      <c r="AF156">
        <v>7.3830165134132884</v>
      </c>
      <c r="AG156">
        <v>2.0903386063119531</v>
      </c>
      <c r="AH156">
        <v>4.1247370987748227E-4</v>
      </c>
      <c r="AI156" t="b">
        <f t="shared" si="46"/>
        <v>0</v>
      </c>
      <c r="AJ156" t="b">
        <f t="shared" si="47"/>
        <v>1</v>
      </c>
      <c r="AK156" t="b">
        <f t="shared" si="48"/>
        <v>0</v>
      </c>
      <c r="AL156" t="b">
        <f t="shared" si="49"/>
        <v>0</v>
      </c>
      <c r="AM156" t="b">
        <f t="shared" si="50"/>
        <v>1</v>
      </c>
      <c r="AN156" t="b">
        <f t="shared" si="51"/>
        <v>0</v>
      </c>
      <c r="AO156" t="b">
        <f t="shared" si="52"/>
        <v>1</v>
      </c>
      <c r="AP156" t="b">
        <f t="shared" si="53"/>
        <v>0</v>
      </c>
      <c r="AQ156" t="b">
        <f t="shared" si="54"/>
        <v>0</v>
      </c>
    </row>
    <row r="157" spans="1:43" x14ac:dyDescent="0.25">
      <c r="A157" t="str">
        <f>INDEX('Country and Variable Crosswalk'!B:B, MATCH('Urban Science Issues 2015'!B157, 'Country and Variable Crosswalk'!A:A, 0))</f>
        <v>TAP</v>
      </c>
      <c r="B157" s="1">
        <v>158</v>
      </c>
      <c r="C157" t="s">
        <v>141</v>
      </c>
      <c r="D157" t="str">
        <f>INDEX('Country and Variable Crosswalk'!P:P, MATCH('Urban Science Issues 2015'!C157, 'Country and Variable Crosswalk'!O:O, 0))</f>
        <v>Deforestation</v>
      </c>
      <c r="E157">
        <f t="shared" si="37"/>
        <v>0</v>
      </c>
      <c r="F157">
        <f t="shared" si="38"/>
        <v>1</v>
      </c>
      <c r="G157">
        <f t="shared" si="39"/>
        <v>0</v>
      </c>
      <c r="H157">
        <f t="shared" si="40"/>
        <v>0</v>
      </c>
      <c r="I157">
        <f t="shared" si="41"/>
        <v>1</v>
      </c>
      <c r="J157">
        <f t="shared" si="42"/>
        <v>0</v>
      </c>
      <c r="K157">
        <f t="shared" si="43"/>
        <v>1</v>
      </c>
      <c r="L157">
        <f t="shared" si="44"/>
        <v>0</v>
      </c>
      <c r="M157">
        <f t="shared" si="45"/>
        <v>0</v>
      </c>
      <c r="N157">
        <v>19.501585619767191</v>
      </c>
      <c r="O157">
        <v>0.72413014919899199</v>
      </c>
      <c r="P157">
        <v>16.026354135265549</v>
      </c>
      <c r="Q157">
        <v>0.73033537259120029</v>
      </c>
      <c r="R157">
        <v>64.472060244967267</v>
      </c>
      <c r="S157">
        <v>1.0135038544369914</v>
      </c>
      <c r="T157">
        <v>16.93670126459552</v>
      </c>
      <c r="U157">
        <v>0.59988309245013127</v>
      </c>
      <c r="V157">
        <v>13.83337818211797</v>
      </c>
      <c r="W157">
        <v>0.56515057124120172</v>
      </c>
      <c r="X157">
        <v>69.229920553286505</v>
      </c>
      <c r="Y157">
        <v>0.87457951021521863</v>
      </c>
      <c r="Z157">
        <v>-2.5648843551716709</v>
      </c>
      <c r="AA157">
        <v>0.97457655090831508</v>
      </c>
      <c r="AB157">
        <v>8.4935438091402471E-3</v>
      </c>
      <c r="AC157">
        <v>-2.1929759531475792</v>
      </c>
      <c r="AD157">
        <v>0.93519385416739231</v>
      </c>
      <c r="AE157">
        <v>1.9030006559093135E-2</v>
      </c>
      <c r="AF157">
        <v>4.7578603083192377</v>
      </c>
      <c r="AG157">
        <v>1.3481700668917393</v>
      </c>
      <c r="AH157">
        <v>4.1693658666472978E-4</v>
      </c>
      <c r="AI157" t="b">
        <f t="shared" si="46"/>
        <v>0</v>
      </c>
      <c r="AJ157" t="b">
        <f t="shared" si="47"/>
        <v>1</v>
      </c>
      <c r="AK157" t="b">
        <f t="shared" si="48"/>
        <v>0</v>
      </c>
      <c r="AL157" t="b">
        <f t="shared" si="49"/>
        <v>0</v>
      </c>
      <c r="AM157" t="b">
        <f t="shared" si="50"/>
        <v>1</v>
      </c>
      <c r="AN157" t="b">
        <f t="shared" si="51"/>
        <v>0</v>
      </c>
      <c r="AO157" t="b">
        <f t="shared" si="52"/>
        <v>1</v>
      </c>
      <c r="AP157" t="b">
        <f t="shared" si="53"/>
        <v>0</v>
      </c>
      <c r="AQ157" t="b">
        <f t="shared" si="54"/>
        <v>0</v>
      </c>
    </row>
    <row r="158" spans="1:43" x14ac:dyDescent="0.25">
      <c r="A158" t="str">
        <f>INDEX('Country and Variable Crosswalk'!B:B, MATCH('Urban Science Issues 2015'!B158, 'Country and Variable Crosswalk'!A:A, 0))</f>
        <v>COL</v>
      </c>
      <c r="B158" s="1">
        <v>170</v>
      </c>
      <c r="C158" t="s">
        <v>141</v>
      </c>
      <c r="D158" t="str">
        <f>INDEX('Country and Variable Crosswalk'!P:P, MATCH('Urban Science Issues 2015'!C158, 'Country and Variable Crosswalk'!O:O, 0))</f>
        <v>Deforestation</v>
      </c>
      <c r="E158">
        <f t="shared" si="37"/>
        <v>0</v>
      </c>
      <c r="F158">
        <f t="shared" si="38"/>
        <v>1</v>
      </c>
      <c r="G158">
        <f t="shared" si="39"/>
        <v>0</v>
      </c>
      <c r="H158">
        <f t="shared" si="40"/>
        <v>0</v>
      </c>
      <c r="I158">
        <f t="shared" si="41"/>
        <v>0</v>
      </c>
      <c r="J158">
        <f t="shared" si="42"/>
        <v>1</v>
      </c>
      <c r="K158">
        <f t="shared" si="43"/>
        <v>1</v>
      </c>
      <c r="L158">
        <f t="shared" si="44"/>
        <v>0</v>
      </c>
      <c r="M158">
        <f t="shared" si="45"/>
        <v>0</v>
      </c>
      <c r="N158">
        <v>21.87599385888149</v>
      </c>
      <c r="O158">
        <v>1.2083943795582641</v>
      </c>
      <c r="P158">
        <v>17.607281528776092</v>
      </c>
      <c r="Q158">
        <v>1.0119662334973711</v>
      </c>
      <c r="R158">
        <v>60.516724612342443</v>
      </c>
      <c r="S158">
        <v>1.8067986259350461</v>
      </c>
      <c r="T158">
        <v>18.451992577288429</v>
      </c>
      <c r="U158">
        <v>1.0670296960398626</v>
      </c>
      <c r="V158">
        <v>15.22239358745505</v>
      </c>
      <c r="W158">
        <v>0.68390715291658288</v>
      </c>
      <c r="X158">
        <v>66.325613835256519</v>
      </c>
      <c r="Y158">
        <v>1.5319466851858137</v>
      </c>
      <c r="Z158">
        <v>-3.4240012815930605</v>
      </c>
      <c r="AA158">
        <v>1.535055372604486</v>
      </c>
      <c r="AB158">
        <v>2.5711663798368898E-2</v>
      </c>
      <c r="AC158">
        <v>-2.3848879413210415</v>
      </c>
      <c r="AD158">
        <v>1.232431620958653</v>
      </c>
      <c r="AE158">
        <v>5.2977078650319379E-2</v>
      </c>
      <c r="AF158">
        <v>5.8088892229140754</v>
      </c>
      <c r="AG158">
        <v>2.2543170576047773</v>
      </c>
      <c r="AH158">
        <v>9.9724105427651949E-3</v>
      </c>
      <c r="AI158" t="b">
        <f t="shared" si="46"/>
        <v>0</v>
      </c>
      <c r="AJ158" t="b">
        <f t="shared" si="47"/>
        <v>1</v>
      </c>
      <c r="AK158" t="b">
        <f t="shared" si="48"/>
        <v>0</v>
      </c>
      <c r="AL158" t="b">
        <f t="shared" si="49"/>
        <v>0</v>
      </c>
      <c r="AM158" t="b">
        <f t="shared" si="50"/>
        <v>0</v>
      </c>
      <c r="AN158" t="b">
        <f t="shared" si="51"/>
        <v>1</v>
      </c>
      <c r="AO158" t="b">
        <f t="shared" si="52"/>
        <v>1</v>
      </c>
      <c r="AP158" t="b">
        <f t="shared" si="53"/>
        <v>0</v>
      </c>
      <c r="AQ158" t="b">
        <f t="shared" si="54"/>
        <v>0</v>
      </c>
    </row>
    <row r="159" spans="1:43" x14ac:dyDescent="0.25">
      <c r="A159" t="str">
        <f>INDEX('Country and Variable Crosswalk'!B:B, MATCH('Urban Science Issues 2015'!B159, 'Country and Variable Crosswalk'!A:A, 0))</f>
        <v>CRI</v>
      </c>
      <c r="B159" s="1">
        <v>188</v>
      </c>
      <c r="C159" t="s">
        <v>141</v>
      </c>
      <c r="D159" t="str">
        <f>INDEX('Country and Variable Crosswalk'!P:P, MATCH('Urban Science Issues 2015'!C159, 'Country and Variable Crosswalk'!O:O, 0))</f>
        <v>Deforestation</v>
      </c>
      <c r="E159">
        <f t="shared" si="37"/>
        <v>0</v>
      </c>
      <c r="F159">
        <f t="shared" si="38"/>
        <v>0</v>
      </c>
      <c r="G159">
        <f t="shared" si="39"/>
        <v>1</v>
      </c>
      <c r="H159">
        <f t="shared" si="40"/>
        <v>0</v>
      </c>
      <c r="I159">
        <f t="shared" si="41"/>
        <v>0</v>
      </c>
      <c r="J159">
        <f t="shared" si="42"/>
        <v>1</v>
      </c>
      <c r="K159">
        <f t="shared" si="43"/>
        <v>0</v>
      </c>
      <c r="L159">
        <f t="shared" si="44"/>
        <v>0</v>
      </c>
      <c r="M159">
        <f t="shared" si="45"/>
        <v>1</v>
      </c>
      <c r="N159">
        <v>20.22931522312135</v>
      </c>
      <c r="O159">
        <v>0.70299128125857402</v>
      </c>
      <c r="P159">
        <v>18.032281426104351</v>
      </c>
      <c r="Q159">
        <v>0.61939291008858455</v>
      </c>
      <c r="R159">
        <v>61.738403350774298</v>
      </c>
      <c r="S159">
        <v>0.86314046392296528</v>
      </c>
      <c r="T159">
        <v>20.40604334174909</v>
      </c>
      <c r="U159">
        <v>1.7650970363821632</v>
      </c>
      <c r="V159">
        <v>20.409759600720658</v>
      </c>
      <c r="W159">
        <v>1.541581652532757</v>
      </c>
      <c r="X159">
        <v>59.184197057530262</v>
      </c>
      <c r="Y159">
        <v>2.2589816627256689</v>
      </c>
      <c r="Z159">
        <v>0.17672811862773941</v>
      </c>
      <c r="AA159">
        <v>1.975422153420352</v>
      </c>
      <c r="AB159">
        <v>0.92871358462965747</v>
      </c>
      <c r="AC159">
        <v>2.3774781746163072</v>
      </c>
      <c r="AD159">
        <v>1.5096464564883973</v>
      </c>
      <c r="AE159">
        <v>0.1152893206069539</v>
      </c>
      <c r="AF159">
        <v>-2.5542062932440359</v>
      </c>
      <c r="AG159">
        <v>2.3988558995085016</v>
      </c>
      <c r="AH159">
        <v>0.28698445890318269</v>
      </c>
      <c r="AI159" t="b">
        <f t="shared" si="46"/>
        <v>0</v>
      </c>
      <c r="AJ159" t="b">
        <f t="shared" si="47"/>
        <v>0</v>
      </c>
      <c r="AK159" t="b">
        <f t="shared" si="48"/>
        <v>1</v>
      </c>
      <c r="AL159" t="b">
        <f t="shared" si="49"/>
        <v>0</v>
      </c>
      <c r="AM159" t="b">
        <f t="shared" si="50"/>
        <v>0</v>
      </c>
      <c r="AN159" t="b">
        <f t="shared" si="51"/>
        <v>1</v>
      </c>
      <c r="AO159" t="b">
        <f t="shared" si="52"/>
        <v>0</v>
      </c>
      <c r="AP159" t="b">
        <f t="shared" si="53"/>
        <v>0</v>
      </c>
      <c r="AQ159" t="b">
        <f t="shared" si="54"/>
        <v>1</v>
      </c>
    </row>
    <row r="160" spans="1:43" x14ac:dyDescent="0.25">
      <c r="A160" t="str">
        <f>INDEX('Country and Variable Crosswalk'!B:B, MATCH('Urban Science Issues 2015'!B160, 'Country and Variable Crosswalk'!A:A, 0))</f>
        <v>HRV</v>
      </c>
      <c r="B160" s="1">
        <v>191</v>
      </c>
      <c r="C160" t="s">
        <v>141</v>
      </c>
      <c r="D160" t="str">
        <f>INDEX('Country and Variable Crosswalk'!P:P, MATCH('Urban Science Issues 2015'!C160, 'Country and Variable Crosswalk'!O:O, 0))</f>
        <v>Deforestation</v>
      </c>
      <c r="E160">
        <f t="shared" si="37"/>
        <v>0</v>
      </c>
      <c r="F160">
        <f t="shared" si="38"/>
        <v>0</v>
      </c>
      <c r="G160">
        <f t="shared" si="39"/>
        <v>1</v>
      </c>
      <c r="H160">
        <f t="shared" si="40"/>
        <v>0</v>
      </c>
      <c r="I160">
        <f t="shared" si="41"/>
        <v>0</v>
      </c>
      <c r="J160">
        <f t="shared" si="42"/>
        <v>1</v>
      </c>
      <c r="K160">
        <f t="shared" si="43"/>
        <v>0</v>
      </c>
      <c r="L160">
        <f t="shared" si="44"/>
        <v>0</v>
      </c>
      <c r="M160">
        <f t="shared" si="45"/>
        <v>1</v>
      </c>
      <c r="N160">
        <v>10.706145100023519</v>
      </c>
      <c r="O160">
        <v>0.63530107215491194</v>
      </c>
      <c r="P160">
        <v>22.604887816314498</v>
      </c>
      <c r="Q160">
        <v>0.6928474897130219</v>
      </c>
      <c r="R160">
        <v>66.688967083661993</v>
      </c>
      <c r="S160">
        <v>0.91349594054837346</v>
      </c>
      <c r="T160">
        <v>10.446697696468689</v>
      </c>
      <c r="U160">
        <v>0.85083888536429397</v>
      </c>
      <c r="V160">
        <v>23.530585933212379</v>
      </c>
      <c r="W160">
        <v>0.92289103709522846</v>
      </c>
      <c r="X160">
        <v>66.022716370318946</v>
      </c>
      <c r="Y160">
        <v>0.98482250101093916</v>
      </c>
      <c r="Z160">
        <v>-0.2594474035548302</v>
      </c>
      <c r="AA160">
        <v>1.0867889941807645</v>
      </c>
      <c r="AB160">
        <v>0.81131618918816995</v>
      </c>
      <c r="AC160">
        <v>0.9256981168978804</v>
      </c>
      <c r="AD160">
        <v>1.1826101969345675</v>
      </c>
      <c r="AE160">
        <v>0.43376897515144591</v>
      </c>
      <c r="AF160">
        <v>-0.66625071334304664</v>
      </c>
      <c r="AG160">
        <v>1.4577768538777274</v>
      </c>
      <c r="AH160">
        <v>0.64764802423992696</v>
      </c>
      <c r="AI160" t="b">
        <f t="shared" si="46"/>
        <v>0</v>
      </c>
      <c r="AJ160" t="b">
        <f t="shared" si="47"/>
        <v>0</v>
      </c>
      <c r="AK160" t="b">
        <f t="shared" si="48"/>
        <v>1</v>
      </c>
      <c r="AL160" t="b">
        <f t="shared" si="49"/>
        <v>0</v>
      </c>
      <c r="AM160" t="b">
        <f t="shared" si="50"/>
        <v>0</v>
      </c>
      <c r="AN160" t="b">
        <f t="shared" si="51"/>
        <v>1</v>
      </c>
      <c r="AO160" t="b">
        <f t="shared" si="52"/>
        <v>0</v>
      </c>
      <c r="AP160" t="b">
        <f t="shared" si="53"/>
        <v>0</v>
      </c>
      <c r="AQ160" t="b">
        <f t="shared" si="54"/>
        <v>1</v>
      </c>
    </row>
    <row r="161" spans="1:43" x14ac:dyDescent="0.25">
      <c r="A161" t="str">
        <f>INDEX('Country and Variable Crosswalk'!B:B, MATCH('Urban Science Issues 2015'!B161, 'Country and Variable Crosswalk'!A:A, 0))</f>
        <v>CZE</v>
      </c>
      <c r="B161" s="1">
        <v>203</v>
      </c>
      <c r="C161" t="s">
        <v>141</v>
      </c>
      <c r="D161" t="str">
        <f>INDEX('Country and Variable Crosswalk'!P:P, MATCH('Urban Science Issues 2015'!C161, 'Country and Variable Crosswalk'!O:O, 0))</f>
        <v>Deforestation</v>
      </c>
      <c r="E161">
        <f t="shared" si="37"/>
        <v>0</v>
      </c>
      <c r="F161">
        <f t="shared" si="38"/>
        <v>1</v>
      </c>
      <c r="G161">
        <f t="shared" si="39"/>
        <v>0</v>
      </c>
      <c r="H161">
        <f t="shared" si="40"/>
        <v>0</v>
      </c>
      <c r="I161">
        <f t="shared" si="41"/>
        <v>0</v>
      </c>
      <c r="J161">
        <f t="shared" si="42"/>
        <v>1</v>
      </c>
      <c r="K161">
        <f t="shared" si="43"/>
        <v>1</v>
      </c>
      <c r="L161">
        <f t="shared" si="44"/>
        <v>0</v>
      </c>
      <c r="M161">
        <f t="shared" si="45"/>
        <v>0</v>
      </c>
      <c r="N161">
        <v>7.7350622585880684</v>
      </c>
      <c r="O161">
        <v>0.50099998202197893</v>
      </c>
      <c r="P161">
        <v>20.417359549295028</v>
      </c>
      <c r="Q161">
        <v>0.75815531380442869</v>
      </c>
      <c r="R161">
        <v>71.847578192116913</v>
      </c>
      <c r="S161">
        <v>0.84055386607875138</v>
      </c>
      <c r="T161">
        <v>5.5927737277545244</v>
      </c>
      <c r="U161">
        <v>0.68126967941221039</v>
      </c>
      <c r="V161">
        <v>18.901900561373399</v>
      </c>
      <c r="W161">
        <v>1.1974325364847023</v>
      </c>
      <c r="X161">
        <v>75.505325710872086</v>
      </c>
      <c r="Y161">
        <v>1.3552112738174718</v>
      </c>
      <c r="Z161">
        <v>-2.142288530833544</v>
      </c>
      <c r="AA161">
        <v>0.82568154717192677</v>
      </c>
      <c r="AB161">
        <v>9.4709339273123961E-3</v>
      </c>
      <c r="AC161">
        <v>-1.5154589879216296</v>
      </c>
      <c r="AD161">
        <v>1.4624330043832117</v>
      </c>
      <c r="AE161">
        <v>0.30008144775226586</v>
      </c>
      <c r="AF161">
        <v>3.6577475187551727</v>
      </c>
      <c r="AG161">
        <v>1.6873408700469514</v>
      </c>
      <c r="AH161">
        <v>3.0177065651195416E-2</v>
      </c>
      <c r="AI161" t="b">
        <f t="shared" si="46"/>
        <v>0</v>
      </c>
      <c r="AJ161" t="b">
        <f t="shared" si="47"/>
        <v>1</v>
      </c>
      <c r="AK161" t="b">
        <f t="shared" si="48"/>
        <v>0</v>
      </c>
      <c r="AL161" t="b">
        <f t="shared" si="49"/>
        <v>0</v>
      </c>
      <c r="AM161" t="b">
        <f t="shared" si="50"/>
        <v>0</v>
      </c>
      <c r="AN161" t="b">
        <f t="shared" si="51"/>
        <v>1</v>
      </c>
      <c r="AO161" t="b">
        <f t="shared" si="52"/>
        <v>1</v>
      </c>
      <c r="AP161" t="b">
        <f t="shared" si="53"/>
        <v>0</v>
      </c>
      <c r="AQ161" t="b">
        <f t="shared" si="54"/>
        <v>0</v>
      </c>
    </row>
    <row r="162" spans="1:43" x14ac:dyDescent="0.25">
      <c r="A162" t="str">
        <f>INDEX('Country and Variable Crosswalk'!B:B, MATCH('Urban Science Issues 2015'!B162, 'Country and Variable Crosswalk'!A:A, 0))</f>
        <v>DNK</v>
      </c>
      <c r="B162" s="1">
        <v>208</v>
      </c>
      <c r="C162" t="s">
        <v>141</v>
      </c>
      <c r="D162" t="str">
        <f>INDEX('Country and Variable Crosswalk'!P:P, MATCH('Urban Science Issues 2015'!C162, 'Country and Variable Crosswalk'!O:O, 0))</f>
        <v>Deforestation</v>
      </c>
      <c r="E162">
        <f t="shared" si="37"/>
        <v>0</v>
      </c>
      <c r="F162">
        <f t="shared" si="38"/>
        <v>0</v>
      </c>
      <c r="G162">
        <f t="shared" si="39"/>
        <v>1</v>
      </c>
      <c r="H162">
        <f t="shared" si="40"/>
        <v>0</v>
      </c>
      <c r="I162">
        <f t="shared" si="41"/>
        <v>0</v>
      </c>
      <c r="J162">
        <f t="shared" si="42"/>
        <v>1</v>
      </c>
      <c r="K162">
        <f t="shared" si="43"/>
        <v>0</v>
      </c>
      <c r="L162">
        <f t="shared" si="44"/>
        <v>0</v>
      </c>
      <c r="M162">
        <f t="shared" si="45"/>
        <v>1</v>
      </c>
      <c r="N162">
        <v>10.806454260277921</v>
      </c>
      <c r="O162">
        <v>0.53558991314008353</v>
      </c>
      <c r="P162">
        <v>27.38188539644073</v>
      </c>
      <c r="Q162">
        <v>0.78828509140394343</v>
      </c>
      <c r="R162">
        <v>61.81166034328136</v>
      </c>
      <c r="S162">
        <v>0.9807583435750139</v>
      </c>
      <c r="T162">
        <v>12.55137781108591</v>
      </c>
      <c r="U162">
        <v>1.5654524968104064</v>
      </c>
      <c r="V162">
        <v>28.8343903941389</v>
      </c>
      <c r="W162">
        <v>1.3202087136030334</v>
      </c>
      <c r="X162">
        <v>58.614231794775193</v>
      </c>
      <c r="Y162">
        <v>2.200441425813159</v>
      </c>
      <c r="Z162">
        <v>1.7449235508079894</v>
      </c>
      <c r="AA162">
        <v>1.74947499254857</v>
      </c>
      <c r="AB162">
        <v>0.31857116977857663</v>
      </c>
      <c r="AC162">
        <v>1.4525049976981705</v>
      </c>
      <c r="AD162">
        <v>1.5793207057103806</v>
      </c>
      <c r="AE162">
        <v>0.35772831325461218</v>
      </c>
      <c r="AF162">
        <v>-3.1974285485061671</v>
      </c>
      <c r="AG162">
        <v>2.3923294405815039</v>
      </c>
      <c r="AH162">
        <v>0.18137494366215737</v>
      </c>
      <c r="AI162" t="b">
        <f t="shared" si="46"/>
        <v>0</v>
      </c>
      <c r="AJ162" t="b">
        <f t="shared" si="47"/>
        <v>0</v>
      </c>
      <c r="AK162" t="b">
        <f t="shared" si="48"/>
        <v>1</v>
      </c>
      <c r="AL162" t="b">
        <f t="shared" si="49"/>
        <v>0</v>
      </c>
      <c r="AM162" t="b">
        <f t="shared" si="50"/>
        <v>0</v>
      </c>
      <c r="AN162" t="b">
        <f t="shared" si="51"/>
        <v>1</v>
      </c>
      <c r="AO162" t="b">
        <f t="shared" si="52"/>
        <v>0</v>
      </c>
      <c r="AP162" t="b">
        <f t="shared" si="53"/>
        <v>0</v>
      </c>
      <c r="AQ162" t="b">
        <f t="shared" si="54"/>
        <v>1</v>
      </c>
    </row>
    <row r="163" spans="1:43" x14ac:dyDescent="0.25">
      <c r="A163" t="str">
        <f>INDEX('Country and Variable Crosswalk'!B:B, MATCH('Urban Science Issues 2015'!B163, 'Country and Variable Crosswalk'!A:A, 0))</f>
        <v>DOM</v>
      </c>
      <c r="B163" s="1">
        <v>214</v>
      </c>
      <c r="C163" t="s">
        <v>141</v>
      </c>
      <c r="D163" t="str">
        <f>INDEX('Country and Variable Crosswalk'!P:P, MATCH('Urban Science Issues 2015'!C163, 'Country and Variable Crosswalk'!O:O, 0))</f>
        <v>Deforestation</v>
      </c>
      <c r="E163">
        <f t="shared" si="37"/>
        <v>0</v>
      </c>
      <c r="F163">
        <f t="shared" si="38"/>
        <v>1</v>
      </c>
      <c r="G163">
        <f t="shared" si="39"/>
        <v>0</v>
      </c>
      <c r="H163">
        <f t="shared" si="40"/>
        <v>1</v>
      </c>
      <c r="I163">
        <f t="shared" si="41"/>
        <v>0</v>
      </c>
      <c r="J163">
        <f t="shared" si="42"/>
        <v>0</v>
      </c>
      <c r="K163">
        <f t="shared" si="43"/>
        <v>1</v>
      </c>
      <c r="L163">
        <f t="shared" si="44"/>
        <v>0</v>
      </c>
      <c r="M163">
        <f t="shared" si="45"/>
        <v>0</v>
      </c>
      <c r="N163">
        <v>39.681575496990462</v>
      </c>
      <c r="O163">
        <v>1.2843156611752964</v>
      </c>
      <c r="P163">
        <v>23.121382616701929</v>
      </c>
      <c r="Q163">
        <v>0.96237301132030428</v>
      </c>
      <c r="R163">
        <v>37.197041886307609</v>
      </c>
      <c r="S163">
        <v>1.4392413210584474</v>
      </c>
      <c r="T163">
        <v>29.02320402899878</v>
      </c>
      <c r="U163">
        <v>2.212810973539364</v>
      </c>
      <c r="V163">
        <v>27.213902356450259</v>
      </c>
      <c r="W163">
        <v>1.5575532976213342</v>
      </c>
      <c r="X163">
        <v>43.762893614550947</v>
      </c>
      <c r="Y163">
        <v>2.2683681857401292</v>
      </c>
      <c r="Z163">
        <v>-10.658371467991682</v>
      </c>
      <c r="AA163">
        <v>2.7601637112643829</v>
      </c>
      <c r="AB163">
        <v>1.1269312982547088E-4</v>
      </c>
      <c r="AC163">
        <v>4.0925197397483295</v>
      </c>
      <c r="AD163">
        <v>1.7896643861694455</v>
      </c>
      <c r="AE163">
        <v>2.2210265909363668E-2</v>
      </c>
      <c r="AF163">
        <v>6.565851728243338</v>
      </c>
      <c r="AG163">
        <v>2.9312454947467086</v>
      </c>
      <c r="AH163">
        <v>2.5093983411167742E-2</v>
      </c>
      <c r="AI163" t="b">
        <f t="shared" si="46"/>
        <v>0</v>
      </c>
      <c r="AJ163" t="b">
        <f t="shared" si="47"/>
        <v>1</v>
      </c>
      <c r="AK163" t="b">
        <f t="shared" si="48"/>
        <v>0</v>
      </c>
      <c r="AL163" t="b">
        <f t="shared" si="49"/>
        <v>1</v>
      </c>
      <c r="AM163" t="b">
        <f t="shared" si="50"/>
        <v>0</v>
      </c>
      <c r="AN163" t="b">
        <f t="shared" si="51"/>
        <v>0</v>
      </c>
      <c r="AO163" t="b">
        <f t="shared" si="52"/>
        <v>1</v>
      </c>
      <c r="AP163" t="b">
        <f t="shared" si="53"/>
        <v>0</v>
      </c>
      <c r="AQ163" t="b">
        <f t="shared" si="54"/>
        <v>0</v>
      </c>
    </row>
    <row r="164" spans="1:43" x14ac:dyDescent="0.25">
      <c r="A164" t="str">
        <f>INDEX('Country and Variable Crosswalk'!B:B, MATCH('Urban Science Issues 2015'!B164, 'Country and Variable Crosswalk'!A:A, 0))</f>
        <v>EST</v>
      </c>
      <c r="B164" s="1">
        <v>233</v>
      </c>
      <c r="C164" t="s">
        <v>141</v>
      </c>
      <c r="D164" t="str">
        <f>INDEX('Country and Variable Crosswalk'!P:P, MATCH('Urban Science Issues 2015'!C164, 'Country and Variable Crosswalk'!O:O, 0))</f>
        <v>Deforestation</v>
      </c>
      <c r="E164">
        <f t="shared" si="37"/>
        <v>0</v>
      </c>
      <c r="F164">
        <f t="shared" si="38"/>
        <v>1</v>
      </c>
      <c r="G164">
        <f t="shared" si="39"/>
        <v>0</v>
      </c>
      <c r="H164">
        <f t="shared" si="40"/>
        <v>0</v>
      </c>
      <c r="I164">
        <f t="shared" si="41"/>
        <v>0</v>
      </c>
      <c r="J164">
        <f t="shared" si="42"/>
        <v>1</v>
      </c>
      <c r="K164">
        <f t="shared" si="43"/>
        <v>0</v>
      </c>
      <c r="L164">
        <f t="shared" si="44"/>
        <v>0</v>
      </c>
      <c r="M164">
        <f t="shared" si="45"/>
        <v>1</v>
      </c>
      <c r="N164">
        <v>24.446751917072309</v>
      </c>
      <c r="O164">
        <v>0.89408747173119518</v>
      </c>
      <c r="P164">
        <v>29.389843754625769</v>
      </c>
      <c r="Q164">
        <v>0.80086937075033093</v>
      </c>
      <c r="R164">
        <v>46.163404328301937</v>
      </c>
      <c r="S164">
        <v>0.94717986855337577</v>
      </c>
      <c r="T164">
        <v>20.510794215924239</v>
      </c>
      <c r="U164">
        <v>1.1341520325893948</v>
      </c>
      <c r="V164">
        <v>31.336678632986601</v>
      </c>
      <c r="W164">
        <v>0.99269427895999318</v>
      </c>
      <c r="X164">
        <v>48.15252715108916</v>
      </c>
      <c r="Y164">
        <v>1.2993214418006296</v>
      </c>
      <c r="Z164">
        <v>-3.9359577011480695</v>
      </c>
      <c r="AA164">
        <v>1.4093470342094006</v>
      </c>
      <c r="AB164">
        <v>5.2261633371836385E-3</v>
      </c>
      <c r="AC164">
        <v>1.946834878360832</v>
      </c>
      <c r="AD164">
        <v>1.2237179877208035</v>
      </c>
      <c r="AE164">
        <v>0.11162804860249488</v>
      </c>
      <c r="AF164">
        <v>1.9891228227872233</v>
      </c>
      <c r="AG164">
        <v>1.6535904242176223</v>
      </c>
      <c r="AH164">
        <v>0.22901059650636657</v>
      </c>
      <c r="AI164" t="b">
        <f t="shared" si="46"/>
        <v>0</v>
      </c>
      <c r="AJ164" t="b">
        <f t="shared" si="47"/>
        <v>1</v>
      </c>
      <c r="AK164" t="b">
        <f t="shared" si="48"/>
        <v>0</v>
      </c>
      <c r="AL164" t="b">
        <f t="shared" si="49"/>
        <v>0</v>
      </c>
      <c r="AM164" t="b">
        <f t="shared" si="50"/>
        <v>0</v>
      </c>
      <c r="AN164" t="b">
        <f t="shared" si="51"/>
        <v>1</v>
      </c>
      <c r="AO164" t="b">
        <f t="shared" si="52"/>
        <v>0</v>
      </c>
      <c r="AP164" t="b">
        <f t="shared" si="53"/>
        <v>0</v>
      </c>
      <c r="AQ164" t="b">
        <f t="shared" si="54"/>
        <v>1</v>
      </c>
    </row>
    <row r="165" spans="1:43" x14ac:dyDescent="0.25">
      <c r="A165" t="str">
        <f>INDEX('Country and Variable Crosswalk'!B:B, MATCH('Urban Science Issues 2015'!B165, 'Country and Variable Crosswalk'!A:A, 0))</f>
        <v>FIN</v>
      </c>
      <c r="B165" s="1">
        <v>246</v>
      </c>
      <c r="C165" t="s">
        <v>141</v>
      </c>
      <c r="D165" t="str">
        <f>INDEX('Country and Variable Crosswalk'!P:P, MATCH('Urban Science Issues 2015'!C165, 'Country and Variable Crosswalk'!O:O, 0))</f>
        <v>Deforestation</v>
      </c>
      <c r="E165">
        <f t="shared" si="37"/>
        <v>0</v>
      </c>
      <c r="F165">
        <f t="shared" si="38"/>
        <v>0</v>
      </c>
      <c r="G165">
        <f t="shared" si="39"/>
        <v>1</v>
      </c>
      <c r="H165">
        <f t="shared" si="40"/>
        <v>0</v>
      </c>
      <c r="I165">
        <f t="shared" si="41"/>
        <v>1</v>
      </c>
      <c r="J165">
        <f t="shared" si="42"/>
        <v>0</v>
      </c>
      <c r="K165">
        <f t="shared" si="43"/>
        <v>1</v>
      </c>
      <c r="L165">
        <f t="shared" si="44"/>
        <v>0</v>
      </c>
      <c r="M165">
        <f t="shared" si="45"/>
        <v>0</v>
      </c>
      <c r="N165">
        <v>9.1429126202382953</v>
      </c>
      <c r="O165">
        <v>0.53233541344675828</v>
      </c>
      <c r="P165">
        <v>36.40805900567711</v>
      </c>
      <c r="Q165">
        <v>0.80225402335273022</v>
      </c>
      <c r="R165">
        <v>54.449028374084598</v>
      </c>
      <c r="S165">
        <v>0.94081057945966773</v>
      </c>
      <c r="T165">
        <v>9.3678713063812395</v>
      </c>
      <c r="U165">
        <v>0.70431164559884818</v>
      </c>
      <c r="V165">
        <v>31.810730787173711</v>
      </c>
      <c r="W165">
        <v>1.2924535921994311</v>
      </c>
      <c r="X165">
        <v>58.821397906445043</v>
      </c>
      <c r="Y165">
        <v>1.4529437352727124</v>
      </c>
      <c r="Z165">
        <v>0.22495868614294423</v>
      </c>
      <c r="AA165">
        <v>0.85139375977456977</v>
      </c>
      <c r="AB165">
        <v>0.79160729936065266</v>
      </c>
      <c r="AC165">
        <v>-4.5973282185033995</v>
      </c>
      <c r="AD165">
        <v>1.5642656252104876</v>
      </c>
      <c r="AE165">
        <v>3.2930598360309178E-3</v>
      </c>
      <c r="AF165">
        <v>4.3723695323604446</v>
      </c>
      <c r="AG165">
        <v>1.7941444934250586</v>
      </c>
      <c r="AH165">
        <v>1.4808779954000376E-2</v>
      </c>
      <c r="AI165" t="b">
        <f t="shared" si="46"/>
        <v>0</v>
      </c>
      <c r="AJ165" t="b">
        <f t="shared" si="47"/>
        <v>0</v>
      </c>
      <c r="AK165" t="b">
        <f t="shared" si="48"/>
        <v>1</v>
      </c>
      <c r="AL165" t="b">
        <f t="shared" si="49"/>
        <v>0</v>
      </c>
      <c r="AM165" t="b">
        <f t="shared" si="50"/>
        <v>1</v>
      </c>
      <c r="AN165" t="b">
        <f t="shared" si="51"/>
        <v>0</v>
      </c>
      <c r="AO165" t="b">
        <f t="shared" si="52"/>
        <v>1</v>
      </c>
      <c r="AP165" t="b">
        <f t="shared" si="53"/>
        <v>0</v>
      </c>
      <c r="AQ165" t="b">
        <f t="shared" si="54"/>
        <v>0</v>
      </c>
    </row>
    <row r="166" spans="1:43" x14ac:dyDescent="0.25">
      <c r="A166" t="str">
        <f>INDEX('Country and Variable Crosswalk'!B:B, MATCH('Urban Science Issues 2015'!B166, 'Country and Variable Crosswalk'!A:A, 0))</f>
        <v>FRA</v>
      </c>
      <c r="B166" s="1">
        <v>250</v>
      </c>
      <c r="C166" t="s">
        <v>141</v>
      </c>
      <c r="D166" t="str">
        <f>INDEX('Country and Variable Crosswalk'!P:P, MATCH('Urban Science Issues 2015'!C166, 'Country and Variable Crosswalk'!O:O, 0))</f>
        <v>Deforestation</v>
      </c>
      <c r="E166">
        <f t="shared" si="37"/>
        <v>0</v>
      </c>
      <c r="F166">
        <f t="shared" si="38"/>
        <v>0</v>
      </c>
      <c r="G166">
        <f t="shared" si="39"/>
        <v>1</v>
      </c>
      <c r="H166">
        <f t="shared" si="40"/>
        <v>0</v>
      </c>
      <c r="I166">
        <f t="shared" si="41"/>
        <v>0</v>
      </c>
      <c r="J166">
        <f t="shared" si="42"/>
        <v>1</v>
      </c>
      <c r="K166">
        <f t="shared" si="43"/>
        <v>0</v>
      </c>
      <c r="L166">
        <f t="shared" si="44"/>
        <v>0</v>
      </c>
      <c r="M166">
        <f t="shared" si="45"/>
        <v>1</v>
      </c>
      <c r="N166">
        <v>8.9284390759057217</v>
      </c>
      <c r="O166">
        <v>0.52661281553296124</v>
      </c>
      <c r="P166">
        <v>23.080171057940749</v>
      </c>
      <c r="Q166">
        <v>0.72356162994407835</v>
      </c>
      <c r="R166">
        <v>67.991389866153511</v>
      </c>
      <c r="S166">
        <v>0.92007343178727963</v>
      </c>
      <c r="T166">
        <v>9.035471592559114</v>
      </c>
      <c r="U166">
        <v>0.79197469752187011</v>
      </c>
      <c r="V166">
        <v>23.260559546321979</v>
      </c>
      <c r="W166">
        <v>1.0495930067331665</v>
      </c>
      <c r="X166">
        <v>67.703968861118895</v>
      </c>
      <c r="Y166">
        <v>1.1904746457149602</v>
      </c>
      <c r="Z166">
        <v>0.10703251665339231</v>
      </c>
      <c r="AA166">
        <v>0.96212718878983516</v>
      </c>
      <c r="AB166">
        <v>0.91142150981266978</v>
      </c>
      <c r="AC166">
        <v>0.18038848838122945</v>
      </c>
      <c r="AD166">
        <v>1.201434688158256</v>
      </c>
      <c r="AE166">
        <v>0.88065082351706458</v>
      </c>
      <c r="AF166">
        <v>-0.28742100503461643</v>
      </c>
      <c r="AG166">
        <v>1.4470614629045306</v>
      </c>
      <c r="AH166">
        <v>0.84255694917356394</v>
      </c>
      <c r="AI166" t="b">
        <f t="shared" si="46"/>
        <v>0</v>
      </c>
      <c r="AJ166" t="b">
        <f t="shared" si="47"/>
        <v>0</v>
      </c>
      <c r="AK166" t="b">
        <f t="shared" si="48"/>
        <v>1</v>
      </c>
      <c r="AL166" t="b">
        <f t="shared" si="49"/>
        <v>0</v>
      </c>
      <c r="AM166" t="b">
        <f t="shared" si="50"/>
        <v>0</v>
      </c>
      <c r="AN166" t="b">
        <f t="shared" si="51"/>
        <v>1</v>
      </c>
      <c r="AO166" t="b">
        <f t="shared" si="52"/>
        <v>0</v>
      </c>
      <c r="AP166" t="b">
        <f t="shared" si="53"/>
        <v>0</v>
      </c>
      <c r="AQ166" t="b">
        <f t="shared" si="54"/>
        <v>1</v>
      </c>
    </row>
    <row r="167" spans="1:43" x14ac:dyDescent="0.25">
      <c r="A167" t="str">
        <f>INDEX('Country and Variable Crosswalk'!B:B, MATCH('Urban Science Issues 2015'!B167, 'Country and Variable Crosswalk'!A:A, 0))</f>
        <v>GEO</v>
      </c>
      <c r="B167" s="1">
        <v>268</v>
      </c>
      <c r="C167" t="s">
        <v>141</v>
      </c>
      <c r="D167" t="str">
        <f>INDEX('Country and Variable Crosswalk'!P:P, MATCH('Urban Science Issues 2015'!C167, 'Country and Variable Crosswalk'!O:O, 0))</f>
        <v>Deforestation</v>
      </c>
      <c r="E167">
        <f t="shared" si="37"/>
        <v>0</v>
      </c>
      <c r="F167">
        <f t="shared" si="38"/>
        <v>0</v>
      </c>
      <c r="G167">
        <f t="shared" si="39"/>
        <v>0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0</v>
      </c>
      <c r="N167">
        <v>0</v>
      </c>
      <c r="P167">
        <v>0</v>
      </c>
      <c r="R167">
        <v>0</v>
      </c>
      <c r="T167">
        <v>0</v>
      </c>
      <c r="V167">
        <v>0</v>
      </c>
      <c r="X167">
        <v>0</v>
      </c>
      <c r="Z167">
        <v>0</v>
      </c>
      <c r="AC167">
        <v>0</v>
      </c>
      <c r="AF167">
        <v>0</v>
      </c>
      <c r="AI167" t="str">
        <f t="shared" si="46"/>
        <v>N/A</v>
      </c>
      <c r="AJ167" t="str">
        <f t="shared" si="47"/>
        <v>N/A</v>
      </c>
      <c r="AK167" t="str">
        <f t="shared" si="48"/>
        <v>N/A</v>
      </c>
      <c r="AL167" t="str">
        <f t="shared" si="49"/>
        <v>N/A</v>
      </c>
      <c r="AM167" t="str">
        <f t="shared" si="50"/>
        <v>N/A</v>
      </c>
      <c r="AN167" t="str">
        <f t="shared" si="51"/>
        <v>N/A</v>
      </c>
      <c r="AO167" t="str">
        <f t="shared" si="52"/>
        <v>N/A</v>
      </c>
      <c r="AP167" t="str">
        <f t="shared" si="53"/>
        <v>N/A</v>
      </c>
      <c r="AQ167" t="str">
        <f t="shared" si="54"/>
        <v>N/A</v>
      </c>
    </row>
    <row r="168" spans="1:43" x14ac:dyDescent="0.25">
      <c r="A168" t="str">
        <f>INDEX('Country and Variable Crosswalk'!B:B, MATCH('Urban Science Issues 2015'!B168, 'Country and Variable Crosswalk'!A:A, 0))</f>
        <v>DEU</v>
      </c>
      <c r="B168" s="1">
        <v>276</v>
      </c>
      <c r="C168" t="s">
        <v>141</v>
      </c>
      <c r="D168" t="str">
        <f>INDEX('Country and Variable Crosswalk'!P:P, MATCH('Urban Science Issues 2015'!C168, 'Country and Variable Crosswalk'!O:O, 0))</f>
        <v>Deforestation</v>
      </c>
      <c r="E168">
        <f t="shared" si="37"/>
        <v>0</v>
      </c>
      <c r="F168">
        <f t="shared" si="38"/>
        <v>0</v>
      </c>
      <c r="G168">
        <f t="shared" si="39"/>
        <v>1</v>
      </c>
      <c r="H168">
        <f t="shared" si="40"/>
        <v>0</v>
      </c>
      <c r="I168">
        <f t="shared" si="41"/>
        <v>0</v>
      </c>
      <c r="J168">
        <f t="shared" si="42"/>
        <v>1</v>
      </c>
      <c r="K168">
        <f t="shared" si="43"/>
        <v>0</v>
      </c>
      <c r="L168">
        <f t="shared" si="44"/>
        <v>0</v>
      </c>
      <c r="M168">
        <f t="shared" si="45"/>
        <v>1</v>
      </c>
      <c r="N168">
        <v>7.5456744663086992</v>
      </c>
      <c r="O168">
        <v>0.66191144415725622</v>
      </c>
      <c r="P168">
        <v>23.743673368827249</v>
      </c>
      <c r="Q168">
        <v>0.74956023232650615</v>
      </c>
      <c r="R168">
        <v>68.710652164864044</v>
      </c>
      <c r="S168">
        <v>0.9386799127669565</v>
      </c>
      <c r="T168">
        <v>7.7103136582965774</v>
      </c>
      <c r="U168">
        <v>1.1801962739466598</v>
      </c>
      <c r="V168">
        <v>24.061935401078181</v>
      </c>
      <c r="W168">
        <v>1.2134141274247379</v>
      </c>
      <c r="X168">
        <v>68.227750940625256</v>
      </c>
      <c r="Y168">
        <v>1.6372644828313621</v>
      </c>
      <c r="Z168">
        <v>0.16463919198787824</v>
      </c>
      <c r="AA168">
        <v>1.3565270835571328</v>
      </c>
      <c r="AB168">
        <v>0.90339943746927476</v>
      </c>
      <c r="AC168">
        <v>0.31826203225093153</v>
      </c>
      <c r="AD168">
        <v>1.4010689154988578</v>
      </c>
      <c r="AE168">
        <v>0.82030198425736722</v>
      </c>
      <c r="AF168">
        <v>-0.48290122423878756</v>
      </c>
      <c r="AG168">
        <v>1.8392851186305392</v>
      </c>
      <c r="AH168">
        <v>0.79289873483138218</v>
      </c>
      <c r="AI168" t="b">
        <f t="shared" si="46"/>
        <v>0</v>
      </c>
      <c r="AJ168" t="b">
        <f t="shared" si="47"/>
        <v>0</v>
      </c>
      <c r="AK168" t="b">
        <f t="shared" si="48"/>
        <v>1</v>
      </c>
      <c r="AL168" t="b">
        <f t="shared" si="49"/>
        <v>0</v>
      </c>
      <c r="AM168" t="b">
        <f t="shared" si="50"/>
        <v>0</v>
      </c>
      <c r="AN168" t="b">
        <f t="shared" si="51"/>
        <v>1</v>
      </c>
      <c r="AO168" t="b">
        <f t="shared" si="52"/>
        <v>0</v>
      </c>
      <c r="AP168" t="b">
        <f t="shared" si="53"/>
        <v>0</v>
      </c>
      <c r="AQ168" t="b">
        <f t="shared" si="54"/>
        <v>1</v>
      </c>
    </row>
    <row r="169" spans="1:43" x14ac:dyDescent="0.25">
      <c r="A169" t="str">
        <f>INDEX('Country and Variable Crosswalk'!B:B, MATCH('Urban Science Issues 2015'!B169, 'Country and Variable Crosswalk'!A:A, 0))</f>
        <v>GRC</v>
      </c>
      <c r="B169" s="1">
        <v>300</v>
      </c>
      <c r="C169" t="s">
        <v>141</v>
      </c>
      <c r="D169" t="str">
        <f>INDEX('Country and Variable Crosswalk'!P:P, MATCH('Urban Science Issues 2015'!C169, 'Country and Variable Crosswalk'!O:O, 0))</f>
        <v>Deforestation</v>
      </c>
      <c r="E169">
        <f t="shared" si="37"/>
        <v>0</v>
      </c>
      <c r="F169">
        <f t="shared" si="38"/>
        <v>1</v>
      </c>
      <c r="G169">
        <f t="shared" si="39"/>
        <v>0</v>
      </c>
      <c r="H169">
        <f t="shared" si="40"/>
        <v>0</v>
      </c>
      <c r="I169">
        <f t="shared" si="41"/>
        <v>0</v>
      </c>
      <c r="J169">
        <f t="shared" si="42"/>
        <v>1</v>
      </c>
      <c r="K169">
        <f t="shared" si="43"/>
        <v>1</v>
      </c>
      <c r="L169">
        <f t="shared" si="44"/>
        <v>0</v>
      </c>
      <c r="M169">
        <f t="shared" si="45"/>
        <v>0</v>
      </c>
      <c r="N169">
        <v>19.440642648293839</v>
      </c>
      <c r="O169">
        <v>0.89807828665463085</v>
      </c>
      <c r="P169">
        <v>36.821305958677101</v>
      </c>
      <c r="Q169">
        <v>1.0642756630812193</v>
      </c>
      <c r="R169">
        <v>43.738051393029082</v>
      </c>
      <c r="S169">
        <v>1.0746017118962443</v>
      </c>
      <c r="T169">
        <v>15.50030832239508</v>
      </c>
      <c r="U169">
        <v>1.0726622015470726</v>
      </c>
      <c r="V169">
        <v>37.045393241837949</v>
      </c>
      <c r="W169">
        <v>1.3184437096247386</v>
      </c>
      <c r="X169">
        <v>47.454298435766972</v>
      </c>
      <c r="Y169">
        <v>1.3814950008122089</v>
      </c>
      <c r="Z169">
        <v>-3.9403343258987586</v>
      </c>
      <c r="AA169">
        <v>1.4390941882997534</v>
      </c>
      <c r="AB169">
        <v>6.1801742472663056E-3</v>
      </c>
      <c r="AC169">
        <v>0.22408728316084847</v>
      </c>
      <c r="AD169">
        <v>1.5852789558161793</v>
      </c>
      <c r="AE169">
        <v>0.88758941415530135</v>
      </c>
      <c r="AF169">
        <v>3.7162470427378906</v>
      </c>
      <c r="AG169">
        <v>1.5643525584197884</v>
      </c>
      <c r="AH169">
        <v>1.7521321174242287E-2</v>
      </c>
      <c r="AI169" t="b">
        <f t="shared" si="46"/>
        <v>0</v>
      </c>
      <c r="AJ169" t="b">
        <f t="shared" si="47"/>
        <v>1</v>
      </c>
      <c r="AK169" t="b">
        <f t="shared" si="48"/>
        <v>0</v>
      </c>
      <c r="AL169" t="b">
        <f t="shared" si="49"/>
        <v>0</v>
      </c>
      <c r="AM169" t="b">
        <f t="shared" si="50"/>
        <v>0</v>
      </c>
      <c r="AN169" t="b">
        <f t="shared" si="51"/>
        <v>1</v>
      </c>
      <c r="AO169" t="b">
        <f t="shared" si="52"/>
        <v>1</v>
      </c>
      <c r="AP169" t="b">
        <f t="shared" si="53"/>
        <v>0</v>
      </c>
      <c r="AQ169" t="b">
        <f t="shared" si="54"/>
        <v>0</v>
      </c>
    </row>
    <row r="170" spans="1:43" x14ac:dyDescent="0.25">
      <c r="A170" t="str">
        <f>INDEX('Country and Variable Crosswalk'!B:B, MATCH('Urban Science Issues 2015'!B170, 'Country and Variable Crosswalk'!A:A, 0))</f>
        <v>HKG</v>
      </c>
      <c r="B170" s="1">
        <v>344</v>
      </c>
      <c r="C170" t="s">
        <v>141</v>
      </c>
      <c r="D170" t="str">
        <f>INDEX('Country and Variable Crosswalk'!P:P, MATCH('Urban Science Issues 2015'!C170, 'Country and Variable Crosswalk'!O:O, 0))</f>
        <v>Deforestation</v>
      </c>
      <c r="E170">
        <f t="shared" si="37"/>
        <v>0</v>
      </c>
      <c r="F170">
        <f t="shared" si="38"/>
        <v>0</v>
      </c>
      <c r="G170">
        <f t="shared" si="39"/>
        <v>0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v>0</v>
      </c>
      <c r="P170">
        <v>0</v>
      </c>
      <c r="R170">
        <v>0</v>
      </c>
      <c r="T170">
        <v>14.32391606700007</v>
      </c>
      <c r="U170">
        <v>0.63286546411611511</v>
      </c>
      <c r="V170">
        <v>26.679256980464309</v>
      </c>
      <c r="W170">
        <v>0.70815915946049379</v>
      </c>
      <c r="X170">
        <v>58.996826952535621</v>
      </c>
      <c r="Y170">
        <v>0.93232575731170564</v>
      </c>
      <c r="Z170">
        <v>0</v>
      </c>
      <c r="AC170">
        <v>0</v>
      </c>
      <c r="AF170">
        <v>0</v>
      </c>
      <c r="AI170" t="str">
        <f t="shared" si="46"/>
        <v>N/A</v>
      </c>
      <c r="AJ170" t="str">
        <f t="shared" si="47"/>
        <v>N/A</v>
      </c>
      <c r="AK170" t="str">
        <f t="shared" si="48"/>
        <v>N/A</v>
      </c>
      <c r="AL170" t="str">
        <f t="shared" si="49"/>
        <v>N/A</v>
      </c>
      <c r="AM170" t="str">
        <f t="shared" si="50"/>
        <v>N/A</v>
      </c>
      <c r="AN170" t="str">
        <f t="shared" si="51"/>
        <v>N/A</v>
      </c>
      <c r="AO170" t="str">
        <f t="shared" si="52"/>
        <v>N/A</v>
      </c>
      <c r="AP170" t="str">
        <f t="shared" si="53"/>
        <v>N/A</v>
      </c>
      <c r="AQ170" t="str">
        <f t="shared" si="54"/>
        <v>N/A</v>
      </c>
    </row>
    <row r="171" spans="1:43" x14ac:dyDescent="0.25">
      <c r="A171" t="str">
        <f>INDEX('Country and Variable Crosswalk'!B:B, MATCH('Urban Science Issues 2015'!B171, 'Country and Variable Crosswalk'!A:A, 0))</f>
        <v>HUN</v>
      </c>
      <c r="B171" s="1">
        <v>348</v>
      </c>
      <c r="C171" t="s">
        <v>141</v>
      </c>
      <c r="D171" t="str">
        <f>INDEX('Country and Variable Crosswalk'!P:P, MATCH('Urban Science Issues 2015'!C171, 'Country and Variable Crosswalk'!O:O, 0))</f>
        <v>Deforestation</v>
      </c>
      <c r="E171">
        <f t="shared" si="37"/>
        <v>0</v>
      </c>
      <c r="F171">
        <f t="shared" si="38"/>
        <v>0</v>
      </c>
      <c r="G171">
        <f t="shared" si="39"/>
        <v>1</v>
      </c>
      <c r="H171">
        <f t="shared" si="40"/>
        <v>0</v>
      </c>
      <c r="I171">
        <f t="shared" si="41"/>
        <v>0</v>
      </c>
      <c r="J171">
        <f t="shared" si="42"/>
        <v>1</v>
      </c>
      <c r="K171">
        <f t="shared" si="43"/>
        <v>1</v>
      </c>
      <c r="L171">
        <f t="shared" si="44"/>
        <v>0</v>
      </c>
      <c r="M171">
        <f t="shared" si="45"/>
        <v>0</v>
      </c>
      <c r="N171">
        <v>19.749885120205061</v>
      </c>
      <c r="O171">
        <v>1.0490003963674015</v>
      </c>
      <c r="P171">
        <v>29.833074213664119</v>
      </c>
      <c r="Q171">
        <v>1.2290974643470445</v>
      </c>
      <c r="R171">
        <v>50.417040666130823</v>
      </c>
      <c r="S171">
        <v>1.3418613254618055</v>
      </c>
      <c r="T171">
        <v>17.766926105432962</v>
      </c>
      <c r="U171">
        <v>0.75684539780872662</v>
      </c>
      <c r="V171">
        <v>27.43932759276591</v>
      </c>
      <c r="W171">
        <v>1.1169339822229267</v>
      </c>
      <c r="X171">
        <v>54.79374630180115</v>
      </c>
      <c r="Y171">
        <v>1.168842265860295</v>
      </c>
      <c r="Z171">
        <v>-1.9829590147720992</v>
      </c>
      <c r="AA171">
        <v>1.3249382008084027</v>
      </c>
      <c r="AB171">
        <v>0.13448626723875898</v>
      </c>
      <c r="AC171">
        <v>-2.3937466208982094</v>
      </c>
      <c r="AD171">
        <v>1.7772868903225014</v>
      </c>
      <c r="AE171">
        <v>0.17802713881771332</v>
      </c>
      <c r="AF171">
        <v>4.3767056356703264</v>
      </c>
      <c r="AG171">
        <v>1.7267437732568249</v>
      </c>
      <c r="AH171">
        <v>1.1255702176811532E-2</v>
      </c>
      <c r="AI171" t="b">
        <f t="shared" si="46"/>
        <v>0</v>
      </c>
      <c r="AJ171" t="b">
        <f t="shared" si="47"/>
        <v>0</v>
      </c>
      <c r="AK171" t="b">
        <f t="shared" si="48"/>
        <v>1</v>
      </c>
      <c r="AL171" t="b">
        <f t="shared" si="49"/>
        <v>0</v>
      </c>
      <c r="AM171" t="b">
        <f t="shared" si="50"/>
        <v>0</v>
      </c>
      <c r="AN171" t="b">
        <f t="shared" si="51"/>
        <v>1</v>
      </c>
      <c r="AO171" t="b">
        <f t="shared" si="52"/>
        <v>1</v>
      </c>
      <c r="AP171" t="b">
        <f t="shared" si="53"/>
        <v>0</v>
      </c>
      <c r="AQ171" t="b">
        <f t="shared" si="54"/>
        <v>0</v>
      </c>
    </row>
    <row r="172" spans="1:43" x14ac:dyDescent="0.25">
      <c r="A172" t="str">
        <f>INDEX('Country and Variable Crosswalk'!B:B, MATCH('Urban Science Issues 2015'!B172, 'Country and Variable Crosswalk'!A:A, 0))</f>
        <v>ISL</v>
      </c>
      <c r="B172" s="1">
        <v>352</v>
      </c>
      <c r="C172" t="s">
        <v>141</v>
      </c>
      <c r="D172" t="str">
        <f>INDEX('Country and Variable Crosswalk'!P:P, MATCH('Urban Science Issues 2015'!C172, 'Country and Variable Crosswalk'!O:O, 0))</f>
        <v>Deforestation</v>
      </c>
      <c r="E172">
        <f t="shared" si="37"/>
        <v>0</v>
      </c>
      <c r="F172">
        <f t="shared" si="38"/>
        <v>1</v>
      </c>
      <c r="G172">
        <f t="shared" si="39"/>
        <v>0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1</v>
      </c>
      <c r="N172">
        <v>10.502323838503891</v>
      </c>
      <c r="O172">
        <v>0.68715386368992859</v>
      </c>
      <c r="P172">
        <v>26.23875626827467</v>
      </c>
      <c r="Q172">
        <v>1.0227837097989765</v>
      </c>
      <c r="R172">
        <v>63.258919893221453</v>
      </c>
      <c r="S172">
        <v>1.0695275323673492</v>
      </c>
      <c r="T172">
        <v>7.9262221920872564</v>
      </c>
      <c r="U172">
        <v>0.94471051234082259</v>
      </c>
      <c r="V172">
        <v>26.326283868255771</v>
      </c>
      <c r="W172">
        <v>1.6341821309439015</v>
      </c>
      <c r="X172">
        <v>65.747493939656991</v>
      </c>
      <c r="Y172">
        <v>1.6755916942035076</v>
      </c>
      <c r="Z172">
        <v>-2.5761016464166344</v>
      </c>
      <c r="AA172">
        <v>1.173762639046342</v>
      </c>
      <c r="AB172">
        <v>2.8182386224929207E-2</v>
      </c>
      <c r="AC172">
        <v>8.7527599981100934E-2</v>
      </c>
      <c r="AD172">
        <v>1.9300457105266264</v>
      </c>
      <c r="AE172">
        <v>0.96382832301533616</v>
      </c>
      <c r="AF172">
        <v>2.4885740464355379</v>
      </c>
      <c r="AG172">
        <v>1.983178199298024</v>
      </c>
      <c r="AH172">
        <v>0.20953635157538042</v>
      </c>
      <c r="AI172" t="b">
        <f t="shared" si="46"/>
        <v>0</v>
      </c>
      <c r="AJ172" t="b">
        <f t="shared" si="47"/>
        <v>1</v>
      </c>
      <c r="AK172" t="b">
        <f t="shared" si="48"/>
        <v>0</v>
      </c>
      <c r="AL172" t="b">
        <f t="shared" si="49"/>
        <v>0</v>
      </c>
      <c r="AM172" t="b">
        <f t="shared" si="50"/>
        <v>0</v>
      </c>
      <c r="AN172" t="b">
        <f t="shared" si="51"/>
        <v>1</v>
      </c>
      <c r="AO172" t="b">
        <f t="shared" si="52"/>
        <v>0</v>
      </c>
      <c r="AP172" t="b">
        <f t="shared" si="53"/>
        <v>0</v>
      </c>
      <c r="AQ172" t="b">
        <f t="shared" si="54"/>
        <v>1</v>
      </c>
    </row>
    <row r="173" spans="1:43" x14ac:dyDescent="0.25">
      <c r="A173" t="str">
        <f>INDEX('Country and Variable Crosswalk'!B:B, MATCH('Urban Science Issues 2015'!B173, 'Country and Variable Crosswalk'!A:A, 0))</f>
        <v>IDN</v>
      </c>
      <c r="B173" s="1">
        <v>360</v>
      </c>
      <c r="C173" t="s">
        <v>141</v>
      </c>
      <c r="D173" t="str">
        <f>INDEX('Country and Variable Crosswalk'!P:P, MATCH('Urban Science Issues 2015'!C173, 'Country and Variable Crosswalk'!O:O, 0))</f>
        <v>Deforestation</v>
      </c>
      <c r="E173">
        <f t="shared" si="37"/>
        <v>0</v>
      </c>
      <c r="F173">
        <f t="shared" si="38"/>
        <v>0</v>
      </c>
      <c r="G173">
        <f t="shared" si="39"/>
        <v>0</v>
      </c>
      <c r="H173">
        <f t="shared" si="40"/>
        <v>0</v>
      </c>
      <c r="I173">
        <f t="shared" si="41"/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v>0</v>
      </c>
      <c r="P173">
        <v>0</v>
      </c>
      <c r="R173">
        <v>0</v>
      </c>
      <c r="T173">
        <v>0</v>
      </c>
      <c r="V173">
        <v>0</v>
      </c>
      <c r="X173">
        <v>0</v>
      </c>
      <c r="Z173">
        <v>0</v>
      </c>
      <c r="AC173">
        <v>0</v>
      </c>
      <c r="AF173">
        <v>0</v>
      </c>
      <c r="AI173" t="str">
        <f t="shared" si="46"/>
        <v>N/A</v>
      </c>
      <c r="AJ173" t="str">
        <f t="shared" si="47"/>
        <v>N/A</v>
      </c>
      <c r="AK173" t="str">
        <f t="shared" si="48"/>
        <v>N/A</v>
      </c>
      <c r="AL173" t="str">
        <f t="shared" si="49"/>
        <v>N/A</v>
      </c>
      <c r="AM173" t="str">
        <f t="shared" si="50"/>
        <v>N/A</v>
      </c>
      <c r="AN173" t="str">
        <f t="shared" si="51"/>
        <v>N/A</v>
      </c>
      <c r="AO173" t="str">
        <f t="shared" si="52"/>
        <v>N/A</v>
      </c>
      <c r="AP173" t="str">
        <f t="shared" si="53"/>
        <v>N/A</v>
      </c>
      <c r="AQ173" t="str">
        <f t="shared" si="54"/>
        <v>N/A</v>
      </c>
    </row>
    <row r="174" spans="1:43" x14ac:dyDescent="0.25">
      <c r="A174" t="str">
        <f>INDEX('Country and Variable Crosswalk'!B:B, MATCH('Urban Science Issues 2015'!B174, 'Country and Variable Crosswalk'!A:A, 0))</f>
        <v>IRL</v>
      </c>
      <c r="B174" s="1">
        <v>372</v>
      </c>
      <c r="C174" t="s">
        <v>141</v>
      </c>
      <c r="D174" t="str">
        <f>INDEX('Country and Variable Crosswalk'!P:P, MATCH('Urban Science Issues 2015'!C174, 'Country and Variable Crosswalk'!O:O, 0))</f>
        <v>Deforestation</v>
      </c>
      <c r="E174">
        <f t="shared" si="37"/>
        <v>0</v>
      </c>
      <c r="F174">
        <f t="shared" si="38"/>
        <v>0</v>
      </c>
      <c r="G174">
        <f t="shared" si="39"/>
        <v>1</v>
      </c>
      <c r="H174">
        <f t="shared" si="40"/>
        <v>0</v>
      </c>
      <c r="I174">
        <f t="shared" si="41"/>
        <v>0</v>
      </c>
      <c r="J174">
        <f t="shared" si="42"/>
        <v>1</v>
      </c>
      <c r="K174">
        <f t="shared" si="43"/>
        <v>0</v>
      </c>
      <c r="L174">
        <f t="shared" si="44"/>
        <v>0</v>
      </c>
      <c r="M174">
        <f t="shared" si="45"/>
        <v>1</v>
      </c>
      <c r="N174">
        <v>17.99291396308714</v>
      </c>
      <c r="O174">
        <v>0.68807128825528674</v>
      </c>
      <c r="P174">
        <v>19.614750866716989</v>
      </c>
      <c r="Q174">
        <v>0.63186236560714437</v>
      </c>
      <c r="R174">
        <v>62.392335170195857</v>
      </c>
      <c r="S174">
        <v>0.8305136757926852</v>
      </c>
      <c r="T174">
        <v>17.405648525596298</v>
      </c>
      <c r="U174">
        <v>0.8823775958732063</v>
      </c>
      <c r="V174">
        <v>20.418177788999309</v>
      </c>
      <c r="W174">
        <v>1.2395720587129284</v>
      </c>
      <c r="X174">
        <v>62.176173685404393</v>
      </c>
      <c r="Y174">
        <v>1.4253377773549567</v>
      </c>
      <c r="Z174">
        <v>-0.58726543749084215</v>
      </c>
      <c r="AA174">
        <v>1.1286761097349796</v>
      </c>
      <c r="AB174">
        <v>0.60284507546378707</v>
      </c>
      <c r="AC174">
        <v>0.80342692228231982</v>
      </c>
      <c r="AD174">
        <v>1.3301455944181706</v>
      </c>
      <c r="AE174">
        <v>0.54583415381767142</v>
      </c>
      <c r="AF174">
        <v>-0.21616148479146347</v>
      </c>
      <c r="AG174">
        <v>1.5398359955250862</v>
      </c>
      <c r="AH174">
        <v>0.88836011424460515</v>
      </c>
      <c r="AI174" t="b">
        <f t="shared" si="46"/>
        <v>0</v>
      </c>
      <c r="AJ174" t="b">
        <f t="shared" si="47"/>
        <v>0</v>
      </c>
      <c r="AK174" t="b">
        <f t="shared" si="48"/>
        <v>1</v>
      </c>
      <c r="AL174" t="b">
        <f t="shared" si="49"/>
        <v>0</v>
      </c>
      <c r="AM174" t="b">
        <f t="shared" si="50"/>
        <v>0</v>
      </c>
      <c r="AN174" t="b">
        <f t="shared" si="51"/>
        <v>1</v>
      </c>
      <c r="AO174" t="b">
        <f t="shared" si="52"/>
        <v>0</v>
      </c>
      <c r="AP174" t="b">
        <f t="shared" si="53"/>
        <v>0</v>
      </c>
      <c r="AQ174" t="b">
        <f t="shared" si="54"/>
        <v>1</v>
      </c>
    </row>
    <row r="175" spans="1:43" x14ac:dyDescent="0.25">
      <c r="A175" t="str">
        <f>INDEX('Country and Variable Crosswalk'!B:B, MATCH('Urban Science Issues 2015'!B175, 'Country and Variable Crosswalk'!A:A, 0))</f>
        <v>ISR</v>
      </c>
      <c r="B175" s="1">
        <v>376</v>
      </c>
      <c r="C175" t="s">
        <v>141</v>
      </c>
      <c r="D175" t="str">
        <f>INDEX('Country and Variable Crosswalk'!P:P, MATCH('Urban Science Issues 2015'!C175, 'Country and Variable Crosswalk'!O:O, 0))</f>
        <v>Deforestation</v>
      </c>
      <c r="E175">
        <f t="shared" si="37"/>
        <v>0</v>
      </c>
      <c r="F175">
        <f t="shared" si="38"/>
        <v>0</v>
      </c>
      <c r="G175">
        <f t="shared" si="39"/>
        <v>1</v>
      </c>
      <c r="H175">
        <f t="shared" si="40"/>
        <v>0</v>
      </c>
      <c r="I175">
        <f t="shared" si="41"/>
        <v>0</v>
      </c>
      <c r="J175">
        <f t="shared" si="42"/>
        <v>1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v>20.972941888935431</v>
      </c>
      <c r="O175">
        <v>1.2818833787604742</v>
      </c>
      <c r="P175">
        <v>26.791736635354681</v>
      </c>
      <c r="Q175">
        <v>0.94253781342792453</v>
      </c>
      <c r="R175">
        <v>52.235321475709881</v>
      </c>
      <c r="S175">
        <v>1.657532395884707</v>
      </c>
      <c r="T175">
        <v>18.062840143044259</v>
      </c>
      <c r="U175">
        <v>1.0869463046031065</v>
      </c>
      <c r="V175">
        <v>26.591271025586231</v>
      </c>
      <c r="W175">
        <v>0.80808360651727007</v>
      </c>
      <c r="X175">
        <v>55.345888831369528</v>
      </c>
      <c r="Y175">
        <v>1.4143379431400414</v>
      </c>
      <c r="Z175">
        <v>-2.910101745891172</v>
      </c>
      <c r="AA175">
        <v>1.7381255345515467</v>
      </c>
      <c r="AB175">
        <v>9.4076382756962659E-2</v>
      </c>
      <c r="AC175">
        <v>-0.20046560976845029</v>
      </c>
      <c r="AD175">
        <v>1.2236256924996158</v>
      </c>
      <c r="AE175">
        <v>0.86986560945868108</v>
      </c>
      <c r="AF175">
        <v>3.1105673556596471</v>
      </c>
      <c r="AG175">
        <v>2.3358426907607899</v>
      </c>
      <c r="AH175">
        <v>0.18296925393234389</v>
      </c>
      <c r="AI175" t="b">
        <f t="shared" si="46"/>
        <v>0</v>
      </c>
      <c r="AJ175" t="b">
        <f t="shared" si="47"/>
        <v>0</v>
      </c>
      <c r="AK175" t="b">
        <f t="shared" si="48"/>
        <v>1</v>
      </c>
      <c r="AL175" t="b">
        <f t="shared" si="49"/>
        <v>0</v>
      </c>
      <c r="AM175" t="b">
        <f t="shared" si="50"/>
        <v>0</v>
      </c>
      <c r="AN175" t="b">
        <f t="shared" si="51"/>
        <v>1</v>
      </c>
      <c r="AO175" t="b">
        <f t="shared" si="52"/>
        <v>0</v>
      </c>
      <c r="AP175" t="b">
        <f t="shared" si="53"/>
        <v>0</v>
      </c>
      <c r="AQ175" t="b">
        <f t="shared" si="54"/>
        <v>1</v>
      </c>
    </row>
    <row r="176" spans="1:43" x14ac:dyDescent="0.25">
      <c r="A176" t="str">
        <f>INDEX('Country and Variable Crosswalk'!B:B, MATCH('Urban Science Issues 2015'!B176, 'Country and Variable Crosswalk'!A:A, 0))</f>
        <v>ITA</v>
      </c>
      <c r="B176" s="1">
        <v>380</v>
      </c>
      <c r="C176" t="s">
        <v>141</v>
      </c>
      <c r="D176" t="str">
        <f>INDEX('Country and Variable Crosswalk'!P:P, MATCH('Urban Science Issues 2015'!C176, 'Country and Variable Crosswalk'!O:O, 0))</f>
        <v>Deforestation</v>
      </c>
      <c r="E176">
        <f t="shared" si="37"/>
        <v>0</v>
      </c>
      <c r="F176">
        <f t="shared" si="38"/>
        <v>0</v>
      </c>
      <c r="G176">
        <f t="shared" si="39"/>
        <v>1</v>
      </c>
      <c r="H176">
        <f t="shared" si="40"/>
        <v>0</v>
      </c>
      <c r="I176">
        <f t="shared" si="41"/>
        <v>0</v>
      </c>
      <c r="J176">
        <f t="shared" si="42"/>
        <v>1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v>15.027033685478649</v>
      </c>
      <c r="O176">
        <v>0.66966823735216163</v>
      </c>
      <c r="P176">
        <v>22.403148230855649</v>
      </c>
      <c r="Q176">
        <v>0.84171440008396592</v>
      </c>
      <c r="R176">
        <v>62.569818083665702</v>
      </c>
      <c r="S176">
        <v>0.94557036317155696</v>
      </c>
      <c r="T176">
        <v>13.692171928172399</v>
      </c>
      <c r="U176">
        <v>1.2681093742073821</v>
      </c>
      <c r="V176">
        <v>21.59485597626275</v>
      </c>
      <c r="W176">
        <v>1.1707796889083837</v>
      </c>
      <c r="X176">
        <v>64.712972095564851</v>
      </c>
      <c r="Y176">
        <v>1.7105809331645818</v>
      </c>
      <c r="Z176">
        <v>-1.3348617573062498</v>
      </c>
      <c r="AA176">
        <v>1.4470462779178364</v>
      </c>
      <c r="AB176">
        <v>0.35628167828326712</v>
      </c>
      <c r="AC176">
        <v>-0.80829225459289944</v>
      </c>
      <c r="AD176">
        <v>1.5005723735652079</v>
      </c>
      <c r="AE176">
        <v>0.59012426597605305</v>
      </c>
      <c r="AF176">
        <v>2.1431540118991492</v>
      </c>
      <c r="AG176">
        <v>2.0179579288181193</v>
      </c>
      <c r="AH176">
        <v>0.28821708270145524</v>
      </c>
      <c r="AI176" t="b">
        <f t="shared" si="46"/>
        <v>0</v>
      </c>
      <c r="AJ176" t="b">
        <f t="shared" si="47"/>
        <v>0</v>
      </c>
      <c r="AK176" t="b">
        <f t="shared" si="48"/>
        <v>1</v>
      </c>
      <c r="AL176" t="b">
        <f t="shared" si="49"/>
        <v>0</v>
      </c>
      <c r="AM176" t="b">
        <f t="shared" si="50"/>
        <v>0</v>
      </c>
      <c r="AN176" t="b">
        <f t="shared" si="51"/>
        <v>1</v>
      </c>
      <c r="AO176" t="b">
        <f t="shared" si="52"/>
        <v>0</v>
      </c>
      <c r="AP176" t="b">
        <f t="shared" si="53"/>
        <v>0</v>
      </c>
      <c r="AQ176" t="b">
        <f t="shared" si="54"/>
        <v>1</v>
      </c>
    </row>
    <row r="177" spans="1:43" x14ac:dyDescent="0.25">
      <c r="A177" t="str">
        <f>INDEX('Country and Variable Crosswalk'!B:B, MATCH('Urban Science Issues 2015'!B177, 'Country and Variable Crosswalk'!A:A, 0))</f>
        <v>JPN</v>
      </c>
      <c r="B177" s="1">
        <v>392</v>
      </c>
      <c r="C177" t="s">
        <v>141</v>
      </c>
      <c r="D177" t="str">
        <f>INDEX('Country and Variable Crosswalk'!P:P, MATCH('Urban Science Issues 2015'!C177, 'Country and Variable Crosswalk'!O:O, 0))</f>
        <v>Deforestation</v>
      </c>
      <c r="E177">
        <f t="shared" si="37"/>
        <v>0</v>
      </c>
      <c r="F177">
        <f t="shared" si="38"/>
        <v>0</v>
      </c>
      <c r="G177">
        <f t="shared" si="39"/>
        <v>1</v>
      </c>
      <c r="H177">
        <f t="shared" si="40"/>
        <v>0</v>
      </c>
      <c r="I177">
        <f t="shared" si="41"/>
        <v>1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1</v>
      </c>
      <c r="N177">
        <v>17.9083636819384</v>
      </c>
      <c r="O177">
        <v>1.059284138743722</v>
      </c>
      <c r="P177">
        <v>30.413834143319519</v>
      </c>
      <c r="Q177">
        <v>1.3109177948798445</v>
      </c>
      <c r="R177">
        <v>51.677802174742069</v>
      </c>
      <c r="S177">
        <v>1.5162467724272324</v>
      </c>
      <c r="T177">
        <v>20.27763699138459</v>
      </c>
      <c r="U177">
        <v>0.62332355465708833</v>
      </c>
      <c r="V177">
        <v>27.198694352995961</v>
      </c>
      <c r="W177">
        <v>0.6076070097824956</v>
      </c>
      <c r="X177">
        <v>52.52366865561946</v>
      </c>
      <c r="Y177">
        <v>0.73300827926487266</v>
      </c>
      <c r="Z177">
        <v>2.3692733094461893</v>
      </c>
      <c r="AA177">
        <v>1.2564082414661497</v>
      </c>
      <c r="AB177">
        <v>5.9328494072817796E-2</v>
      </c>
      <c r="AC177">
        <v>-3.2151397903235583</v>
      </c>
      <c r="AD177">
        <v>1.4707362582291452</v>
      </c>
      <c r="AE177">
        <v>2.8810117459779995E-2</v>
      </c>
      <c r="AF177">
        <v>0.84586648087739036</v>
      </c>
      <c r="AG177">
        <v>1.769953040661802</v>
      </c>
      <c r="AH177">
        <v>0.63271899958807987</v>
      </c>
      <c r="AI177" t="b">
        <f t="shared" si="46"/>
        <v>0</v>
      </c>
      <c r="AJ177" t="b">
        <f t="shared" si="47"/>
        <v>0</v>
      </c>
      <c r="AK177" t="b">
        <f t="shared" si="48"/>
        <v>1</v>
      </c>
      <c r="AL177" t="b">
        <f t="shared" si="49"/>
        <v>0</v>
      </c>
      <c r="AM177" t="b">
        <f t="shared" si="50"/>
        <v>1</v>
      </c>
      <c r="AN177" t="b">
        <f t="shared" si="51"/>
        <v>0</v>
      </c>
      <c r="AO177" t="b">
        <f t="shared" si="52"/>
        <v>0</v>
      </c>
      <c r="AP177" t="b">
        <f t="shared" si="53"/>
        <v>0</v>
      </c>
      <c r="AQ177" t="b">
        <f t="shared" si="54"/>
        <v>1</v>
      </c>
    </row>
    <row r="178" spans="1:43" x14ac:dyDescent="0.25">
      <c r="A178" t="str">
        <f>INDEX('Country and Variable Crosswalk'!B:B, MATCH('Urban Science Issues 2015'!B178, 'Country and Variable Crosswalk'!A:A, 0))</f>
        <v>JOR</v>
      </c>
      <c r="B178" s="1">
        <v>400</v>
      </c>
      <c r="C178" t="s">
        <v>141</v>
      </c>
      <c r="D178" t="str">
        <f>INDEX('Country and Variable Crosswalk'!P:P, MATCH('Urban Science Issues 2015'!C178, 'Country and Variable Crosswalk'!O:O, 0))</f>
        <v>Deforestation</v>
      </c>
      <c r="E178">
        <f t="shared" si="37"/>
        <v>0</v>
      </c>
      <c r="F178">
        <f t="shared" si="38"/>
        <v>0</v>
      </c>
      <c r="G178">
        <f t="shared" si="39"/>
        <v>0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v>0</v>
      </c>
      <c r="P178">
        <v>0</v>
      </c>
      <c r="R178">
        <v>0</v>
      </c>
      <c r="T178">
        <v>0</v>
      </c>
      <c r="V178">
        <v>0</v>
      </c>
      <c r="X178">
        <v>0</v>
      </c>
      <c r="Z178">
        <v>0</v>
      </c>
      <c r="AC178">
        <v>0</v>
      </c>
      <c r="AF178">
        <v>0</v>
      </c>
      <c r="AI178" t="str">
        <f t="shared" si="46"/>
        <v>N/A</v>
      </c>
      <c r="AJ178" t="str">
        <f t="shared" si="47"/>
        <v>N/A</v>
      </c>
      <c r="AK178" t="str">
        <f t="shared" si="48"/>
        <v>N/A</v>
      </c>
      <c r="AL178" t="str">
        <f t="shared" si="49"/>
        <v>N/A</v>
      </c>
      <c r="AM178" t="str">
        <f t="shared" si="50"/>
        <v>N/A</v>
      </c>
      <c r="AN178" t="str">
        <f t="shared" si="51"/>
        <v>N/A</v>
      </c>
      <c r="AO178" t="str">
        <f t="shared" si="52"/>
        <v>N/A</v>
      </c>
      <c r="AP178" t="str">
        <f t="shared" si="53"/>
        <v>N/A</v>
      </c>
      <c r="AQ178" t="str">
        <f t="shared" si="54"/>
        <v>N/A</v>
      </c>
    </row>
    <row r="179" spans="1:43" x14ac:dyDescent="0.25">
      <c r="A179" t="str">
        <f>INDEX('Country and Variable Crosswalk'!B:B, MATCH('Urban Science Issues 2015'!B179, 'Country and Variable Crosswalk'!A:A, 0))</f>
        <v>KOR</v>
      </c>
      <c r="B179" s="1">
        <v>410</v>
      </c>
      <c r="C179" t="s">
        <v>141</v>
      </c>
      <c r="D179" t="str">
        <f>INDEX('Country and Variable Crosswalk'!P:P, MATCH('Urban Science Issues 2015'!C179, 'Country and Variable Crosswalk'!O:O, 0))</f>
        <v>Deforestation</v>
      </c>
      <c r="E179">
        <f t="shared" si="37"/>
        <v>0</v>
      </c>
      <c r="F179">
        <f t="shared" si="38"/>
        <v>0</v>
      </c>
      <c r="G179">
        <f t="shared" si="39"/>
        <v>1</v>
      </c>
      <c r="H179">
        <f t="shared" si="40"/>
        <v>0</v>
      </c>
      <c r="I179">
        <f t="shared" si="41"/>
        <v>0</v>
      </c>
      <c r="J179">
        <f t="shared" si="42"/>
        <v>1</v>
      </c>
      <c r="K179">
        <f t="shared" si="43"/>
        <v>0</v>
      </c>
      <c r="L179">
        <f t="shared" si="44"/>
        <v>0</v>
      </c>
      <c r="M179">
        <f t="shared" si="45"/>
        <v>1</v>
      </c>
      <c r="N179">
        <v>22.407217245362482</v>
      </c>
      <c r="O179">
        <v>1.4231096704348953</v>
      </c>
      <c r="P179">
        <v>24.81908866892228</v>
      </c>
      <c r="Q179">
        <v>1.2742912357877219</v>
      </c>
      <c r="R179">
        <v>52.773694085715263</v>
      </c>
      <c r="S179">
        <v>1.9325224525587494</v>
      </c>
      <c r="T179">
        <v>23.489663776198501</v>
      </c>
      <c r="U179">
        <v>0.64931280364609323</v>
      </c>
      <c r="V179">
        <v>26.609768360930801</v>
      </c>
      <c r="W179">
        <v>0.55042370481010849</v>
      </c>
      <c r="X179">
        <v>49.900567862870702</v>
      </c>
      <c r="Y179">
        <v>0.81791884867867559</v>
      </c>
      <c r="Z179">
        <v>1.0824465308360196</v>
      </c>
      <c r="AA179">
        <v>1.6073214668232585</v>
      </c>
      <c r="AB179">
        <v>0.50066267483356941</v>
      </c>
      <c r="AC179">
        <v>1.7906796920085206</v>
      </c>
      <c r="AD179">
        <v>1.3662325559865935</v>
      </c>
      <c r="AE179">
        <v>0.18996936055778046</v>
      </c>
      <c r="AF179">
        <v>-2.8731262228445615</v>
      </c>
      <c r="AG179">
        <v>2.144521731095764</v>
      </c>
      <c r="AH179">
        <v>0.18032614569138278</v>
      </c>
      <c r="AI179" t="b">
        <f t="shared" si="46"/>
        <v>0</v>
      </c>
      <c r="AJ179" t="b">
        <f t="shared" si="47"/>
        <v>0</v>
      </c>
      <c r="AK179" t="b">
        <f t="shared" si="48"/>
        <v>1</v>
      </c>
      <c r="AL179" t="b">
        <f t="shared" si="49"/>
        <v>0</v>
      </c>
      <c r="AM179" t="b">
        <f t="shared" si="50"/>
        <v>0</v>
      </c>
      <c r="AN179" t="b">
        <f t="shared" si="51"/>
        <v>1</v>
      </c>
      <c r="AO179" t="b">
        <f t="shared" si="52"/>
        <v>0</v>
      </c>
      <c r="AP179" t="b">
        <f t="shared" si="53"/>
        <v>0</v>
      </c>
      <c r="AQ179" t="b">
        <f t="shared" si="54"/>
        <v>1</v>
      </c>
    </row>
    <row r="180" spans="1:43" x14ac:dyDescent="0.25">
      <c r="A180" t="str">
        <f>INDEX('Country and Variable Crosswalk'!B:B, MATCH('Urban Science Issues 2015'!B180, 'Country and Variable Crosswalk'!A:A, 0))</f>
        <v>KSV</v>
      </c>
      <c r="B180" s="1">
        <v>411</v>
      </c>
      <c r="C180" t="s">
        <v>141</v>
      </c>
      <c r="D180" t="str">
        <f>INDEX('Country and Variable Crosswalk'!P:P, MATCH('Urban Science Issues 2015'!C180, 'Country and Variable Crosswalk'!O:O, 0))</f>
        <v>Deforestation</v>
      </c>
      <c r="E180">
        <f t="shared" si="37"/>
        <v>0</v>
      </c>
      <c r="F180">
        <f t="shared" si="38"/>
        <v>0</v>
      </c>
      <c r="G180">
        <f t="shared" si="39"/>
        <v>0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v>0</v>
      </c>
      <c r="P180">
        <v>0</v>
      </c>
      <c r="R180">
        <v>0</v>
      </c>
      <c r="T180">
        <v>0</v>
      </c>
      <c r="V180">
        <v>0</v>
      </c>
      <c r="X180">
        <v>0</v>
      </c>
      <c r="Z180">
        <v>0</v>
      </c>
      <c r="AC180">
        <v>0</v>
      </c>
      <c r="AF180">
        <v>0</v>
      </c>
      <c r="AI180" t="str">
        <f t="shared" si="46"/>
        <v>N/A</v>
      </c>
      <c r="AJ180" t="str">
        <f t="shared" si="47"/>
        <v>N/A</v>
      </c>
      <c r="AK180" t="str">
        <f t="shared" si="48"/>
        <v>N/A</v>
      </c>
      <c r="AL180" t="str">
        <f t="shared" si="49"/>
        <v>N/A</v>
      </c>
      <c r="AM180" t="str">
        <f t="shared" si="50"/>
        <v>N/A</v>
      </c>
      <c r="AN180" t="str">
        <f t="shared" si="51"/>
        <v>N/A</v>
      </c>
      <c r="AO180" t="str">
        <f t="shared" si="52"/>
        <v>N/A</v>
      </c>
      <c r="AP180" t="str">
        <f t="shared" si="53"/>
        <v>N/A</v>
      </c>
      <c r="AQ180" t="str">
        <f t="shared" si="54"/>
        <v>N/A</v>
      </c>
    </row>
    <row r="181" spans="1:43" x14ac:dyDescent="0.25">
      <c r="A181" t="str">
        <f>INDEX('Country and Variable Crosswalk'!B:B, MATCH('Urban Science Issues 2015'!B181, 'Country and Variable Crosswalk'!A:A, 0))</f>
        <v>LBN</v>
      </c>
      <c r="B181" s="1">
        <v>422</v>
      </c>
      <c r="C181" t="s">
        <v>141</v>
      </c>
      <c r="D181" t="str">
        <f>INDEX('Country and Variable Crosswalk'!P:P, MATCH('Urban Science Issues 2015'!C181, 'Country and Variable Crosswalk'!O:O, 0))</f>
        <v>Deforestation</v>
      </c>
      <c r="E181">
        <f t="shared" si="37"/>
        <v>0</v>
      </c>
      <c r="F181">
        <f t="shared" si="38"/>
        <v>0</v>
      </c>
      <c r="G181">
        <f t="shared" si="39"/>
        <v>0</v>
      </c>
      <c r="H181">
        <f t="shared" si="40"/>
        <v>0</v>
      </c>
      <c r="I181">
        <f t="shared" si="41"/>
        <v>0</v>
      </c>
      <c r="J181">
        <f t="shared" si="42"/>
        <v>0</v>
      </c>
      <c r="K181">
        <f t="shared" si="43"/>
        <v>0</v>
      </c>
      <c r="L181">
        <f t="shared" si="44"/>
        <v>0</v>
      </c>
      <c r="M181">
        <f t="shared" si="45"/>
        <v>0</v>
      </c>
      <c r="N181">
        <v>0</v>
      </c>
      <c r="P181">
        <v>0</v>
      </c>
      <c r="R181">
        <v>0</v>
      </c>
      <c r="T181">
        <v>0</v>
      </c>
      <c r="V181">
        <v>0</v>
      </c>
      <c r="X181">
        <v>0</v>
      </c>
      <c r="Z181">
        <v>0</v>
      </c>
      <c r="AC181">
        <v>0</v>
      </c>
      <c r="AF181">
        <v>0</v>
      </c>
      <c r="AI181" t="str">
        <f t="shared" si="46"/>
        <v>N/A</v>
      </c>
      <c r="AJ181" t="str">
        <f t="shared" si="47"/>
        <v>N/A</v>
      </c>
      <c r="AK181" t="str">
        <f t="shared" si="48"/>
        <v>N/A</v>
      </c>
      <c r="AL181" t="str">
        <f t="shared" si="49"/>
        <v>N/A</v>
      </c>
      <c r="AM181" t="str">
        <f t="shared" si="50"/>
        <v>N/A</v>
      </c>
      <c r="AN181" t="str">
        <f t="shared" si="51"/>
        <v>N/A</v>
      </c>
      <c r="AO181" t="str">
        <f t="shared" si="52"/>
        <v>N/A</v>
      </c>
      <c r="AP181" t="str">
        <f t="shared" si="53"/>
        <v>N/A</v>
      </c>
      <c r="AQ181" t="str">
        <f t="shared" si="54"/>
        <v>N/A</v>
      </c>
    </row>
    <row r="182" spans="1:43" x14ac:dyDescent="0.25">
      <c r="A182" t="str">
        <f>INDEX('Country and Variable Crosswalk'!B:B, MATCH('Urban Science Issues 2015'!B182, 'Country and Variable Crosswalk'!A:A, 0))</f>
        <v>LVA</v>
      </c>
      <c r="B182" s="1">
        <v>428</v>
      </c>
      <c r="C182" t="s">
        <v>141</v>
      </c>
      <c r="D182" t="str">
        <f>INDEX('Country and Variable Crosswalk'!P:P, MATCH('Urban Science Issues 2015'!C182, 'Country and Variable Crosswalk'!O:O, 0))</f>
        <v>Deforestation</v>
      </c>
      <c r="E182">
        <f t="shared" si="37"/>
        <v>1</v>
      </c>
      <c r="F182">
        <f t="shared" si="38"/>
        <v>0</v>
      </c>
      <c r="G182">
        <f t="shared" si="39"/>
        <v>0</v>
      </c>
      <c r="H182">
        <f t="shared" si="40"/>
        <v>0</v>
      </c>
      <c r="I182">
        <f t="shared" si="41"/>
        <v>1</v>
      </c>
      <c r="J182">
        <f t="shared" si="42"/>
        <v>0</v>
      </c>
      <c r="K182">
        <f t="shared" si="43"/>
        <v>0</v>
      </c>
      <c r="L182">
        <f t="shared" si="44"/>
        <v>0</v>
      </c>
      <c r="M182">
        <f t="shared" si="45"/>
        <v>1</v>
      </c>
      <c r="N182">
        <v>10.216643424768909</v>
      </c>
      <c r="O182">
        <v>0.61160975100878234</v>
      </c>
      <c r="P182">
        <v>24.082311174987229</v>
      </c>
      <c r="Q182">
        <v>0.82026455644331275</v>
      </c>
      <c r="R182">
        <v>65.701045400243871</v>
      </c>
      <c r="S182">
        <v>1.0080979587630683</v>
      </c>
      <c r="T182">
        <v>13.980010288226429</v>
      </c>
      <c r="U182">
        <v>1.153950770502526</v>
      </c>
      <c r="V182">
        <v>18.591394177885959</v>
      </c>
      <c r="W182">
        <v>1.0509494492718683</v>
      </c>
      <c r="X182">
        <v>67.428595533887602</v>
      </c>
      <c r="Y182">
        <v>1.5766129920853755</v>
      </c>
      <c r="Z182">
        <v>3.7633668634575201</v>
      </c>
      <c r="AA182">
        <v>1.2535220661067086</v>
      </c>
      <c r="AB182">
        <v>2.6800587028258317E-3</v>
      </c>
      <c r="AC182">
        <v>-5.4909169971012695</v>
      </c>
      <c r="AD182">
        <v>1.4002740895176691</v>
      </c>
      <c r="AE182">
        <v>8.8066733303581316E-5</v>
      </c>
      <c r="AF182">
        <v>1.7275501336437316</v>
      </c>
      <c r="AG182">
        <v>1.9253687804890738</v>
      </c>
      <c r="AH182">
        <v>0.36958192947621132</v>
      </c>
      <c r="AI182" t="b">
        <f t="shared" si="46"/>
        <v>1</v>
      </c>
      <c r="AJ182" t="b">
        <f t="shared" si="47"/>
        <v>0</v>
      </c>
      <c r="AK182" t="b">
        <f t="shared" si="48"/>
        <v>0</v>
      </c>
      <c r="AL182" t="b">
        <f t="shared" si="49"/>
        <v>0</v>
      </c>
      <c r="AM182" t="b">
        <f t="shared" si="50"/>
        <v>1</v>
      </c>
      <c r="AN182" t="b">
        <f t="shared" si="51"/>
        <v>0</v>
      </c>
      <c r="AO182" t="b">
        <f t="shared" si="52"/>
        <v>0</v>
      </c>
      <c r="AP182" t="b">
        <f t="shared" si="53"/>
        <v>0</v>
      </c>
      <c r="AQ182" t="b">
        <f t="shared" si="54"/>
        <v>1</v>
      </c>
    </row>
    <row r="183" spans="1:43" x14ac:dyDescent="0.25">
      <c r="A183" t="str">
        <f>INDEX('Country and Variable Crosswalk'!B:B, MATCH('Urban Science Issues 2015'!B183, 'Country and Variable Crosswalk'!A:A, 0))</f>
        <v>LTU</v>
      </c>
      <c r="B183" s="1">
        <v>440</v>
      </c>
      <c r="C183" t="s">
        <v>141</v>
      </c>
      <c r="D183" t="str">
        <f>INDEX('Country and Variable Crosswalk'!P:P, MATCH('Urban Science Issues 2015'!C183, 'Country and Variable Crosswalk'!O:O, 0))</f>
        <v>Deforestation</v>
      </c>
      <c r="E183">
        <f t="shared" si="37"/>
        <v>0</v>
      </c>
      <c r="F183">
        <f t="shared" si="38"/>
        <v>0</v>
      </c>
      <c r="G183">
        <f t="shared" si="39"/>
        <v>1</v>
      </c>
      <c r="H183">
        <f t="shared" si="40"/>
        <v>0</v>
      </c>
      <c r="I183">
        <f t="shared" si="41"/>
        <v>0</v>
      </c>
      <c r="J183">
        <f t="shared" si="42"/>
        <v>1</v>
      </c>
      <c r="K183">
        <f t="shared" si="43"/>
        <v>0</v>
      </c>
      <c r="L183">
        <f t="shared" si="44"/>
        <v>0</v>
      </c>
      <c r="M183">
        <f t="shared" si="45"/>
        <v>1</v>
      </c>
      <c r="N183">
        <v>16.103347149861449</v>
      </c>
      <c r="O183">
        <v>0.59628679498692583</v>
      </c>
      <c r="P183">
        <v>24.160776839606189</v>
      </c>
      <c r="Q183">
        <v>0.93747251883264182</v>
      </c>
      <c r="R183">
        <v>59.735876010532351</v>
      </c>
      <c r="S183">
        <v>0.93865023846167095</v>
      </c>
      <c r="T183">
        <v>14.987720435850459</v>
      </c>
      <c r="U183">
        <v>0.85341262738265766</v>
      </c>
      <c r="V183">
        <v>24.905475931250201</v>
      </c>
      <c r="W183">
        <v>1.1038865071133721</v>
      </c>
      <c r="X183">
        <v>60.10680363289935</v>
      </c>
      <c r="Y183">
        <v>1.0293081703395077</v>
      </c>
      <c r="Z183">
        <v>-1.1156267140109897</v>
      </c>
      <c r="AA183">
        <v>0.9507128891536597</v>
      </c>
      <c r="AB183">
        <v>0.24061005327254043</v>
      </c>
      <c r="AC183">
        <v>0.74469909164401216</v>
      </c>
      <c r="AD183">
        <v>1.3119732041027792</v>
      </c>
      <c r="AE183">
        <v>0.5702946484148016</v>
      </c>
      <c r="AF183">
        <v>0.37092762236699883</v>
      </c>
      <c r="AG183">
        <v>1.1844211823375654</v>
      </c>
      <c r="AH183">
        <v>0.75414994388874257</v>
      </c>
      <c r="AI183" t="b">
        <f t="shared" si="46"/>
        <v>0</v>
      </c>
      <c r="AJ183" t="b">
        <f t="shared" si="47"/>
        <v>0</v>
      </c>
      <c r="AK183" t="b">
        <f t="shared" si="48"/>
        <v>1</v>
      </c>
      <c r="AL183" t="b">
        <f t="shared" si="49"/>
        <v>0</v>
      </c>
      <c r="AM183" t="b">
        <f t="shared" si="50"/>
        <v>0</v>
      </c>
      <c r="AN183" t="b">
        <f t="shared" si="51"/>
        <v>1</v>
      </c>
      <c r="AO183" t="b">
        <f t="shared" si="52"/>
        <v>0</v>
      </c>
      <c r="AP183" t="b">
        <f t="shared" si="53"/>
        <v>0</v>
      </c>
      <c r="AQ183" t="b">
        <f t="shared" si="54"/>
        <v>1</v>
      </c>
    </row>
    <row r="184" spans="1:43" x14ac:dyDescent="0.25">
      <c r="A184" t="str">
        <f>INDEX('Country and Variable Crosswalk'!B:B, MATCH('Urban Science Issues 2015'!B184, 'Country and Variable Crosswalk'!A:A, 0))</f>
        <v>LUX</v>
      </c>
      <c r="B184" s="1">
        <v>442</v>
      </c>
      <c r="C184" t="s">
        <v>141</v>
      </c>
      <c r="D184" t="str">
        <f>INDEX('Country and Variable Crosswalk'!P:P, MATCH('Urban Science Issues 2015'!C184, 'Country and Variable Crosswalk'!O:O, 0))</f>
        <v>Deforestation</v>
      </c>
      <c r="E184">
        <f t="shared" si="37"/>
        <v>0</v>
      </c>
      <c r="F184">
        <f t="shared" si="38"/>
        <v>0</v>
      </c>
      <c r="G184">
        <f t="shared" si="39"/>
        <v>1</v>
      </c>
      <c r="H184">
        <f t="shared" si="40"/>
        <v>0</v>
      </c>
      <c r="I184">
        <f t="shared" si="41"/>
        <v>1</v>
      </c>
      <c r="J184">
        <f t="shared" si="42"/>
        <v>0</v>
      </c>
      <c r="K184">
        <f t="shared" si="43"/>
        <v>1</v>
      </c>
      <c r="L184">
        <f t="shared" si="44"/>
        <v>0</v>
      </c>
      <c r="M184">
        <f t="shared" si="45"/>
        <v>0</v>
      </c>
      <c r="N184">
        <v>9.6154383831185068</v>
      </c>
      <c r="O184">
        <v>0.64215609302770993</v>
      </c>
      <c r="P184">
        <v>25.005346473684281</v>
      </c>
      <c r="Q184">
        <v>0.67723018543760605</v>
      </c>
      <c r="R184">
        <v>65.379215143197214</v>
      </c>
      <c r="S184">
        <v>0.79675258136080007</v>
      </c>
      <c r="T184">
        <v>8.5689629350704202</v>
      </c>
      <c r="U184">
        <v>0.64822263711267247</v>
      </c>
      <c r="V184">
        <v>20.58056093738875</v>
      </c>
      <c r="W184">
        <v>0.80887813414008647</v>
      </c>
      <c r="X184">
        <v>70.850476127540816</v>
      </c>
      <c r="Y184">
        <v>0.830780818451335</v>
      </c>
      <c r="Z184">
        <v>-1.0464754480480867</v>
      </c>
      <c r="AA184">
        <v>0.83043281318127982</v>
      </c>
      <c r="AB184">
        <v>0.20761285052434256</v>
      </c>
      <c r="AC184">
        <v>-4.4247855362955306</v>
      </c>
      <c r="AD184">
        <v>0.89027934442516987</v>
      </c>
      <c r="AE184">
        <v>6.6915213457533992E-7</v>
      </c>
      <c r="AF184">
        <v>5.4712609843436013</v>
      </c>
      <c r="AG184">
        <v>1.0097466960773029</v>
      </c>
      <c r="AH184">
        <v>6.0118279740787582E-8</v>
      </c>
      <c r="AI184" t="b">
        <f t="shared" si="46"/>
        <v>0</v>
      </c>
      <c r="AJ184" t="b">
        <f t="shared" si="47"/>
        <v>0</v>
      </c>
      <c r="AK184" t="b">
        <f t="shared" si="48"/>
        <v>1</v>
      </c>
      <c r="AL184" t="b">
        <f t="shared" si="49"/>
        <v>0</v>
      </c>
      <c r="AM184" t="b">
        <f t="shared" si="50"/>
        <v>1</v>
      </c>
      <c r="AN184" t="b">
        <f t="shared" si="51"/>
        <v>0</v>
      </c>
      <c r="AO184" t="b">
        <f t="shared" si="52"/>
        <v>1</v>
      </c>
      <c r="AP184" t="b">
        <f t="shared" si="53"/>
        <v>0</v>
      </c>
      <c r="AQ184" t="b">
        <f t="shared" si="54"/>
        <v>0</v>
      </c>
    </row>
    <row r="185" spans="1:43" x14ac:dyDescent="0.25">
      <c r="A185" t="str">
        <f>INDEX('Country and Variable Crosswalk'!B:B, MATCH('Urban Science Issues 2015'!B185, 'Country and Variable Crosswalk'!A:A, 0))</f>
        <v>MAC</v>
      </c>
      <c r="B185" s="1">
        <v>446</v>
      </c>
      <c r="C185" t="s">
        <v>141</v>
      </c>
      <c r="D185" t="str">
        <f>INDEX('Country and Variable Crosswalk'!P:P, MATCH('Urban Science Issues 2015'!C185, 'Country and Variable Crosswalk'!O:O, 0))</f>
        <v>Deforestation</v>
      </c>
      <c r="E185">
        <f t="shared" si="37"/>
        <v>0</v>
      </c>
      <c r="F185">
        <f t="shared" si="38"/>
        <v>0</v>
      </c>
      <c r="G185">
        <f t="shared" si="39"/>
        <v>0</v>
      </c>
      <c r="H185">
        <f t="shared" si="40"/>
        <v>0</v>
      </c>
      <c r="I185">
        <f t="shared" si="41"/>
        <v>0</v>
      </c>
      <c r="J185">
        <f t="shared" si="42"/>
        <v>0</v>
      </c>
      <c r="K185">
        <f t="shared" si="43"/>
        <v>0</v>
      </c>
      <c r="L185">
        <f t="shared" si="44"/>
        <v>0</v>
      </c>
      <c r="M185">
        <f t="shared" si="45"/>
        <v>0</v>
      </c>
      <c r="N185">
        <v>0</v>
      </c>
      <c r="P185">
        <v>0</v>
      </c>
      <c r="R185">
        <v>0</v>
      </c>
      <c r="T185">
        <v>23.98248915979983</v>
      </c>
      <c r="U185">
        <v>0.63755374923463481</v>
      </c>
      <c r="V185">
        <v>15.72736280673209</v>
      </c>
      <c r="W185">
        <v>0.51461995249246772</v>
      </c>
      <c r="X185">
        <v>60.290148033468093</v>
      </c>
      <c r="Y185">
        <v>0.70341254505018946</v>
      </c>
      <c r="Z185">
        <v>0</v>
      </c>
      <c r="AC185">
        <v>0</v>
      </c>
      <c r="AF185">
        <v>0</v>
      </c>
      <c r="AI185" t="str">
        <f t="shared" si="46"/>
        <v>N/A</v>
      </c>
      <c r="AJ185" t="str">
        <f t="shared" si="47"/>
        <v>N/A</v>
      </c>
      <c r="AK185" t="str">
        <f t="shared" si="48"/>
        <v>N/A</v>
      </c>
      <c r="AL185" t="str">
        <f t="shared" si="49"/>
        <v>N/A</v>
      </c>
      <c r="AM185" t="str">
        <f t="shared" si="50"/>
        <v>N/A</v>
      </c>
      <c r="AN185" t="str">
        <f t="shared" si="51"/>
        <v>N/A</v>
      </c>
      <c r="AO185" t="str">
        <f t="shared" si="52"/>
        <v>N/A</v>
      </c>
      <c r="AP185" t="str">
        <f t="shared" si="53"/>
        <v>N/A</v>
      </c>
      <c r="AQ185" t="str">
        <f t="shared" si="54"/>
        <v>N/A</v>
      </c>
    </row>
    <row r="186" spans="1:43" x14ac:dyDescent="0.25">
      <c r="A186" t="str">
        <f>INDEX('Country and Variable Crosswalk'!B:B, MATCH('Urban Science Issues 2015'!B186, 'Country and Variable Crosswalk'!A:A, 0))</f>
        <v>MLT</v>
      </c>
      <c r="B186" s="1">
        <v>470</v>
      </c>
      <c r="C186" t="s">
        <v>141</v>
      </c>
      <c r="D186" t="str">
        <f>INDEX('Country and Variable Crosswalk'!P:P, MATCH('Urban Science Issues 2015'!C186, 'Country and Variable Crosswalk'!O:O, 0))</f>
        <v>Deforestation</v>
      </c>
      <c r="E186">
        <f t="shared" si="37"/>
        <v>0</v>
      </c>
      <c r="F186">
        <f t="shared" si="38"/>
        <v>0</v>
      </c>
      <c r="G186">
        <f t="shared" si="39"/>
        <v>0</v>
      </c>
      <c r="H186">
        <f t="shared" si="40"/>
        <v>0</v>
      </c>
      <c r="I186">
        <f t="shared" si="41"/>
        <v>0</v>
      </c>
      <c r="J186">
        <f t="shared" si="42"/>
        <v>0</v>
      </c>
      <c r="K186">
        <f t="shared" si="43"/>
        <v>0</v>
      </c>
      <c r="L186">
        <f t="shared" si="44"/>
        <v>0</v>
      </c>
      <c r="M186">
        <f t="shared" si="45"/>
        <v>0</v>
      </c>
      <c r="N186">
        <v>0</v>
      </c>
      <c r="P186">
        <v>0</v>
      </c>
      <c r="R186">
        <v>0</v>
      </c>
      <c r="T186">
        <v>0</v>
      </c>
      <c r="V186">
        <v>0</v>
      </c>
      <c r="X186">
        <v>0</v>
      </c>
      <c r="Z186">
        <v>0</v>
      </c>
      <c r="AC186">
        <v>0</v>
      </c>
      <c r="AF186">
        <v>0</v>
      </c>
      <c r="AI186" t="str">
        <f t="shared" si="46"/>
        <v>N/A</v>
      </c>
      <c r="AJ186" t="str">
        <f t="shared" si="47"/>
        <v>N/A</v>
      </c>
      <c r="AK186" t="str">
        <f t="shared" si="48"/>
        <v>N/A</v>
      </c>
      <c r="AL186" t="str">
        <f t="shared" si="49"/>
        <v>N/A</v>
      </c>
      <c r="AM186" t="str">
        <f t="shared" si="50"/>
        <v>N/A</v>
      </c>
      <c r="AN186" t="str">
        <f t="shared" si="51"/>
        <v>N/A</v>
      </c>
      <c r="AO186" t="str">
        <f t="shared" si="52"/>
        <v>N/A</v>
      </c>
      <c r="AP186" t="str">
        <f t="shared" si="53"/>
        <v>N/A</v>
      </c>
      <c r="AQ186" t="str">
        <f t="shared" si="54"/>
        <v>N/A</v>
      </c>
    </row>
    <row r="187" spans="1:43" x14ac:dyDescent="0.25">
      <c r="A187" t="str">
        <f>INDEX('Country and Variable Crosswalk'!B:B, MATCH('Urban Science Issues 2015'!B187, 'Country and Variable Crosswalk'!A:A, 0))</f>
        <v>MEX</v>
      </c>
      <c r="B187" s="1">
        <v>484</v>
      </c>
      <c r="C187" t="s">
        <v>141</v>
      </c>
      <c r="D187" t="str">
        <f>INDEX('Country and Variable Crosswalk'!P:P, MATCH('Urban Science Issues 2015'!C187, 'Country and Variable Crosswalk'!O:O, 0))</f>
        <v>Deforestation</v>
      </c>
      <c r="E187">
        <f t="shared" si="37"/>
        <v>0</v>
      </c>
      <c r="F187">
        <f t="shared" si="38"/>
        <v>0</v>
      </c>
      <c r="G187">
        <f t="shared" si="39"/>
        <v>1</v>
      </c>
      <c r="H187">
        <f t="shared" si="40"/>
        <v>0</v>
      </c>
      <c r="I187">
        <f t="shared" si="41"/>
        <v>0</v>
      </c>
      <c r="J187">
        <f t="shared" si="42"/>
        <v>1</v>
      </c>
      <c r="K187">
        <f t="shared" si="43"/>
        <v>0</v>
      </c>
      <c r="L187">
        <f t="shared" si="44"/>
        <v>0</v>
      </c>
      <c r="M187">
        <f t="shared" si="45"/>
        <v>1</v>
      </c>
      <c r="N187">
        <v>16.431273241667359</v>
      </c>
      <c r="O187">
        <v>0.94474665595016427</v>
      </c>
      <c r="P187">
        <v>19.94417021290116</v>
      </c>
      <c r="Q187">
        <v>0.89326632582351229</v>
      </c>
      <c r="R187">
        <v>63.624556545431467</v>
      </c>
      <c r="S187">
        <v>1.2957263577050717</v>
      </c>
      <c r="T187">
        <v>14.76291521330117</v>
      </c>
      <c r="U187">
        <v>1.0809447564170043</v>
      </c>
      <c r="V187">
        <v>21.28332141277529</v>
      </c>
      <c r="W187">
        <v>0.73461442749805794</v>
      </c>
      <c r="X187">
        <v>63.953763373923543</v>
      </c>
      <c r="Y187">
        <v>1.4974425222054548</v>
      </c>
      <c r="Z187">
        <v>-1.668358028366189</v>
      </c>
      <c r="AA187">
        <v>1.5562623413254886</v>
      </c>
      <c r="AB187">
        <v>0.28370710294269191</v>
      </c>
      <c r="AC187">
        <v>1.3391511998741308</v>
      </c>
      <c r="AD187">
        <v>1.1991296742276254</v>
      </c>
      <c r="AE187">
        <v>0.26409298094030931</v>
      </c>
      <c r="AF187">
        <v>0.32920682849207594</v>
      </c>
      <c r="AG187">
        <v>2.0951762913737282</v>
      </c>
      <c r="AH187">
        <v>0.87514548741801734</v>
      </c>
      <c r="AI187" t="b">
        <f t="shared" si="46"/>
        <v>0</v>
      </c>
      <c r="AJ187" t="b">
        <f t="shared" si="47"/>
        <v>0</v>
      </c>
      <c r="AK187" t="b">
        <f t="shared" si="48"/>
        <v>1</v>
      </c>
      <c r="AL187" t="b">
        <f t="shared" si="49"/>
        <v>0</v>
      </c>
      <c r="AM187" t="b">
        <f t="shared" si="50"/>
        <v>0</v>
      </c>
      <c r="AN187" t="b">
        <f t="shared" si="51"/>
        <v>1</v>
      </c>
      <c r="AO187" t="b">
        <f t="shared" si="52"/>
        <v>0</v>
      </c>
      <c r="AP187" t="b">
        <f t="shared" si="53"/>
        <v>0</v>
      </c>
      <c r="AQ187" t="b">
        <f t="shared" si="54"/>
        <v>1</v>
      </c>
    </row>
    <row r="188" spans="1:43" x14ac:dyDescent="0.25">
      <c r="A188" t="str">
        <f>INDEX('Country and Variable Crosswalk'!B:B, MATCH('Urban Science Issues 2015'!B188, 'Country and Variable Crosswalk'!A:A, 0))</f>
        <v>MDA</v>
      </c>
      <c r="B188" s="1">
        <v>498</v>
      </c>
      <c r="C188" t="s">
        <v>141</v>
      </c>
      <c r="D188" t="str">
        <f>INDEX('Country and Variable Crosswalk'!P:P, MATCH('Urban Science Issues 2015'!C188, 'Country and Variable Crosswalk'!O:O, 0))</f>
        <v>Deforestation</v>
      </c>
      <c r="E188">
        <f t="shared" si="37"/>
        <v>0</v>
      </c>
      <c r="F188">
        <f t="shared" si="38"/>
        <v>0</v>
      </c>
      <c r="G188">
        <f t="shared" si="39"/>
        <v>0</v>
      </c>
      <c r="H188">
        <f t="shared" si="40"/>
        <v>0</v>
      </c>
      <c r="I188">
        <f t="shared" si="41"/>
        <v>0</v>
      </c>
      <c r="J188">
        <f t="shared" si="42"/>
        <v>0</v>
      </c>
      <c r="K188">
        <f t="shared" si="43"/>
        <v>0</v>
      </c>
      <c r="L188">
        <f t="shared" si="44"/>
        <v>0</v>
      </c>
      <c r="M188">
        <f t="shared" si="45"/>
        <v>0</v>
      </c>
      <c r="N188">
        <v>0</v>
      </c>
      <c r="P188">
        <v>0</v>
      </c>
      <c r="R188">
        <v>0</v>
      </c>
      <c r="T188">
        <v>0</v>
      </c>
      <c r="V188">
        <v>0</v>
      </c>
      <c r="X188">
        <v>0</v>
      </c>
      <c r="Z188">
        <v>0</v>
      </c>
      <c r="AC188">
        <v>0</v>
      </c>
      <c r="AF188">
        <v>0</v>
      </c>
      <c r="AI188" t="str">
        <f t="shared" si="46"/>
        <v>N/A</v>
      </c>
      <c r="AJ188" t="str">
        <f t="shared" si="47"/>
        <v>N/A</v>
      </c>
      <c r="AK188" t="str">
        <f t="shared" si="48"/>
        <v>N/A</v>
      </c>
      <c r="AL188" t="str">
        <f t="shared" si="49"/>
        <v>N/A</v>
      </c>
      <c r="AM188" t="str">
        <f t="shared" si="50"/>
        <v>N/A</v>
      </c>
      <c r="AN188" t="str">
        <f t="shared" si="51"/>
        <v>N/A</v>
      </c>
      <c r="AO188" t="str">
        <f t="shared" si="52"/>
        <v>N/A</v>
      </c>
      <c r="AP188" t="str">
        <f t="shared" si="53"/>
        <v>N/A</v>
      </c>
      <c r="AQ188" t="str">
        <f t="shared" si="54"/>
        <v>N/A</v>
      </c>
    </row>
    <row r="189" spans="1:43" x14ac:dyDescent="0.25">
      <c r="A189" t="str">
        <f>INDEX('Country and Variable Crosswalk'!B:B, MATCH('Urban Science Issues 2015'!B189, 'Country and Variable Crosswalk'!A:A, 0))</f>
        <v>MNE</v>
      </c>
      <c r="B189" s="1">
        <v>499</v>
      </c>
      <c r="C189" t="s">
        <v>141</v>
      </c>
      <c r="D189" t="str">
        <f>INDEX('Country and Variable Crosswalk'!P:P, MATCH('Urban Science Issues 2015'!C189, 'Country and Variable Crosswalk'!O:O, 0))</f>
        <v>Deforestation</v>
      </c>
      <c r="E189">
        <f t="shared" si="37"/>
        <v>0</v>
      </c>
      <c r="F189">
        <f t="shared" si="38"/>
        <v>0</v>
      </c>
      <c r="G189">
        <f t="shared" si="39"/>
        <v>1</v>
      </c>
      <c r="H189">
        <f t="shared" si="40"/>
        <v>0</v>
      </c>
      <c r="I189">
        <f t="shared" si="41"/>
        <v>0</v>
      </c>
      <c r="J189">
        <f t="shared" si="42"/>
        <v>1</v>
      </c>
      <c r="K189">
        <f t="shared" si="43"/>
        <v>0</v>
      </c>
      <c r="L189">
        <f t="shared" si="44"/>
        <v>0</v>
      </c>
      <c r="M189">
        <f t="shared" si="45"/>
        <v>1</v>
      </c>
      <c r="N189">
        <v>27.136734586789679</v>
      </c>
      <c r="O189">
        <v>0.74404709594839946</v>
      </c>
      <c r="P189">
        <v>25.49908167985933</v>
      </c>
      <c r="Q189">
        <v>0.64314285806262184</v>
      </c>
      <c r="R189">
        <v>47.364183733350991</v>
      </c>
      <c r="S189">
        <v>0.80632995805519836</v>
      </c>
      <c r="T189">
        <v>26.17518127986466</v>
      </c>
      <c r="U189">
        <v>1.1841668717290501</v>
      </c>
      <c r="V189">
        <v>24.592652667784741</v>
      </c>
      <c r="W189">
        <v>1.282251359447774</v>
      </c>
      <c r="X189">
        <v>49.2321660523506</v>
      </c>
      <c r="Y189">
        <v>1.4537695005062483</v>
      </c>
      <c r="Z189">
        <v>-0.96155330692501906</v>
      </c>
      <c r="AA189">
        <v>1.2957101209856117</v>
      </c>
      <c r="AB189">
        <v>0.45802355814921158</v>
      </c>
      <c r="AC189">
        <v>-0.90642901207458948</v>
      </c>
      <c r="AD189">
        <v>1.4203421220304435</v>
      </c>
      <c r="AE189">
        <v>0.52335877091804017</v>
      </c>
      <c r="AF189">
        <v>1.8679823189996085</v>
      </c>
      <c r="AG189">
        <v>1.7637971794038627</v>
      </c>
      <c r="AH189">
        <v>0.28956851066012995</v>
      </c>
      <c r="AI189" t="b">
        <f t="shared" si="46"/>
        <v>0</v>
      </c>
      <c r="AJ189" t="b">
        <f t="shared" si="47"/>
        <v>0</v>
      </c>
      <c r="AK189" t="b">
        <f t="shared" si="48"/>
        <v>1</v>
      </c>
      <c r="AL189" t="b">
        <f t="shared" si="49"/>
        <v>0</v>
      </c>
      <c r="AM189" t="b">
        <f t="shared" si="50"/>
        <v>0</v>
      </c>
      <c r="AN189" t="b">
        <f t="shared" si="51"/>
        <v>1</v>
      </c>
      <c r="AO189" t="b">
        <f t="shared" si="52"/>
        <v>0</v>
      </c>
      <c r="AP189" t="b">
        <f t="shared" si="53"/>
        <v>0</v>
      </c>
      <c r="AQ189" t="b">
        <f t="shared" si="54"/>
        <v>1</v>
      </c>
    </row>
    <row r="190" spans="1:43" x14ac:dyDescent="0.25">
      <c r="A190" t="str">
        <f>INDEX('Country and Variable Crosswalk'!B:B, MATCH('Urban Science Issues 2015'!B190, 'Country and Variable Crosswalk'!A:A, 0))</f>
        <v>NLD</v>
      </c>
      <c r="B190" s="1">
        <v>528</v>
      </c>
      <c r="C190" t="s">
        <v>141</v>
      </c>
      <c r="D190" t="str">
        <f>INDEX('Country and Variable Crosswalk'!P:P, MATCH('Urban Science Issues 2015'!C190, 'Country and Variable Crosswalk'!O:O, 0))</f>
        <v>Deforestation</v>
      </c>
      <c r="E190">
        <f t="shared" si="37"/>
        <v>0</v>
      </c>
      <c r="F190">
        <f t="shared" si="38"/>
        <v>1</v>
      </c>
      <c r="G190">
        <f t="shared" si="39"/>
        <v>0</v>
      </c>
      <c r="H190">
        <f t="shared" si="40"/>
        <v>0</v>
      </c>
      <c r="I190">
        <f t="shared" si="41"/>
        <v>1</v>
      </c>
      <c r="J190">
        <f t="shared" si="42"/>
        <v>0</v>
      </c>
      <c r="K190">
        <f t="shared" si="43"/>
        <v>1</v>
      </c>
      <c r="L190">
        <f t="shared" si="44"/>
        <v>0</v>
      </c>
      <c r="M190">
        <f t="shared" si="45"/>
        <v>0</v>
      </c>
      <c r="N190">
        <v>24.59708563442663</v>
      </c>
      <c r="O190">
        <v>0.91161637286785879</v>
      </c>
      <c r="P190">
        <v>30.48782564884651</v>
      </c>
      <c r="Q190">
        <v>0.93582647728355428</v>
      </c>
      <c r="R190">
        <v>44.915088716726871</v>
      </c>
      <c r="S190">
        <v>1.3658038065831251</v>
      </c>
      <c r="T190">
        <v>20.185144341077422</v>
      </c>
      <c r="U190">
        <v>1.4132632184490233</v>
      </c>
      <c r="V190">
        <v>26.500854125173319</v>
      </c>
      <c r="W190">
        <v>1.684098573872832</v>
      </c>
      <c r="X190">
        <v>53.31400153374927</v>
      </c>
      <c r="Y190">
        <v>2.0101313494577635</v>
      </c>
      <c r="Z190">
        <v>-4.4119412933492086</v>
      </c>
      <c r="AA190">
        <v>1.5889753041623291</v>
      </c>
      <c r="AB190">
        <v>5.4931535912133749E-3</v>
      </c>
      <c r="AC190">
        <v>-3.9869715236731906</v>
      </c>
      <c r="AD190">
        <v>1.8239141737734292</v>
      </c>
      <c r="AE190">
        <v>2.8819811767934984E-2</v>
      </c>
      <c r="AF190">
        <v>8.3989128170223992</v>
      </c>
      <c r="AG190">
        <v>2.2941447035884086</v>
      </c>
      <c r="AH190">
        <v>2.5121178887744567E-4</v>
      </c>
      <c r="AI190" t="b">
        <f t="shared" si="46"/>
        <v>0</v>
      </c>
      <c r="AJ190" t="b">
        <f t="shared" si="47"/>
        <v>1</v>
      </c>
      <c r="AK190" t="b">
        <f t="shared" si="48"/>
        <v>0</v>
      </c>
      <c r="AL190" t="b">
        <f t="shared" si="49"/>
        <v>0</v>
      </c>
      <c r="AM190" t="b">
        <f t="shared" si="50"/>
        <v>1</v>
      </c>
      <c r="AN190" t="b">
        <f t="shared" si="51"/>
        <v>0</v>
      </c>
      <c r="AO190" t="b">
        <f t="shared" si="52"/>
        <v>1</v>
      </c>
      <c r="AP190" t="b">
        <f t="shared" si="53"/>
        <v>0</v>
      </c>
      <c r="AQ190" t="b">
        <f t="shared" si="54"/>
        <v>0</v>
      </c>
    </row>
    <row r="191" spans="1:43" x14ac:dyDescent="0.25">
      <c r="A191" t="str">
        <f>INDEX('Country and Variable Crosswalk'!B:B, MATCH('Urban Science Issues 2015'!B191, 'Country and Variable Crosswalk'!A:A, 0))</f>
        <v>NZL</v>
      </c>
      <c r="B191" s="1">
        <v>554</v>
      </c>
      <c r="C191" t="s">
        <v>141</v>
      </c>
      <c r="D191" t="str">
        <f>INDEX('Country and Variable Crosswalk'!P:P, MATCH('Urban Science Issues 2015'!C191, 'Country and Variable Crosswalk'!O:O, 0))</f>
        <v>Deforestation</v>
      </c>
      <c r="E191">
        <f t="shared" si="37"/>
        <v>0</v>
      </c>
      <c r="F191">
        <f t="shared" si="38"/>
        <v>0</v>
      </c>
      <c r="G191">
        <f t="shared" si="39"/>
        <v>1</v>
      </c>
      <c r="H191">
        <f t="shared" si="40"/>
        <v>0</v>
      </c>
      <c r="I191">
        <f t="shared" si="41"/>
        <v>1</v>
      </c>
      <c r="J191">
        <f t="shared" si="42"/>
        <v>0</v>
      </c>
      <c r="K191">
        <f t="shared" si="43"/>
        <v>0</v>
      </c>
      <c r="L191">
        <f t="shared" si="44"/>
        <v>0</v>
      </c>
      <c r="M191">
        <f t="shared" si="45"/>
        <v>1</v>
      </c>
      <c r="N191">
        <v>10.07000483746172</v>
      </c>
      <c r="O191">
        <v>0.85937925698916295</v>
      </c>
      <c r="P191">
        <v>22.29433011216927</v>
      </c>
      <c r="Q191">
        <v>1.1884292555074003</v>
      </c>
      <c r="R191">
        <v>67.635665050368999</v>
      </c>
      <c r="S191">
        <v>1.4195481191577244</v>
      </c>
      <c r="T191">
        <v>10.501499458776211</v>
      </c>
      <c r="U191">
        <v>0.78973070511695254</v>
      </c>
      <c r="V191">
        <v>19.28348166367666</v>
      </c>
      <c r="W191">
        <v>0.93711920430913986</v>
      </c>
      <c r="X191">
        <v>70.215018877547124</v>
      </c>
      <c r="Y191">
        <v>1.3133681394523899</v>
      </c>
      <c r="Z191">
        <v>0.43149462131449035</v>
      </c>
      <c r="AA191">
        <v>1.1624180185673345</v>
      </c>
      <c r="AB191">
        <v>0.71048533575277961</v>
      </c>
      <c r="AC191">
        <v>-3.0108484484926095</v>
      </c>
      <c r="AD191">
        <v>1.4704590454637123</v>
      </c>
      <c r="AE191">
        <v>4.0603443898328831E-2</v>
      </c>
      <c r="AF191">
        <v>2.5793538271781244</v>
      </c>
      <c r="AG191">
        <v>1.9952089493192395</v>
      </c>
      <c r="AH191">
        <v>0.19608930935210375</v>
      </c>
      <c r="AI191" t="b">
        <f t="shared" si="46"/>
        <v>0</v>
      </c>
      <c r="AJ191" t="b">
        <f t="shared" si="47"/>
        <v>0</v>
      </c>
      <c r="AK191" t="b">
        <f t="shared" si="48"/>
        <v>1</v>
      </c>
      <c r="AL191" t="b">
        <f t="shared" si="49"/>
        <v>0</v>
      </c>
      <c r="AM191" t="b">
        <f t="shared" si="50"/>
        <v>1</v>
      </c>
      <c r="AN191" t="b">
        <f t="shared" si="51"/>
        <v>0</v>
      </c>
      <c r="AO191" t="b">
        <f t="shared" si="52"/>
        <v>0</v>
      </c>
      <c r="AP191" t="b">
        <f t="shared" si="53"/>
        <v>0</v>
      </c>
      <c r="AQ191" t="b">
        <f t="shared" si="54"/>
        <v>1</v>
      </c>
    </row>
    <row r="192" spans="1:43" x14ac:dyDescent="0.25">
      <c r="A192" t="str">
        <f>INDEX('Country and Variable Crosswalk'!B:B, MATCH('Urban Science Issues 2015'!B192, 'Country and Variable Crosswalk'!A:A, 0))</f>
        <v>NOR</v>
      </c>
      <c r="B192" s="1">
        <v>578</v>
      </c>
      <c r="C192" t="s">
        <v>141</v>
      </c>
      <c r="D192" t="str">
        <f>INDEX('Country and Variable Crosswalk'!P:P, MATCH('Urban Science Issues 2015'!C192, 'Country and Variable Crosswalk'!O:O, 0))</f>
        <v>Deforestation</v>
      </c>
      <c r="E192">
        <f t="shared" si="37"/>
        <v>0</v>
      </c>
      <c r="F192">
        <f t="shared" si="38"/>
        <v>0</v>
      </c>
      <c r="G192">
        <f t="shared" si="39"/>
        <v>1</v>
      </c>
      <c r="H192">
        <f t="shared" si="40"/>
        <v>0</v>
      </c>
      <c r="I192">
        <f t="shared" si="41"/>
        <v>0</v>
      </c>
      <c r="J192">
        <f t="shared" si="42"/>
        <v>1</v>
      </c>
      <c r="K192">
        <f t="shared" si="43"/>
        <v>0</v>
      </c>
      <c r="L192">
        <f t="shared" si="44"/>
        <v>0</v>
      </c>
      <c r="M192">
        <f t="shared" si="45"/>
        <v>1</v>
      </c>
      <c r="N192">
        <v>17.115981150355658</v>
      </c>
      <c r="O192">
        <v>0.62558186112877467</v>
      </c>
      <c r="P192">
        <v>26.08763648938551</v>
      </c>
      <c r="Q192">
        <v>0.76452153370456399</v>
      </c>
      <c r="R192">
        <v>56.796382360258853</v>
      </c>
      <c r="S192">
        <v>0.80260629810732886</v>
      </c>
      <c r="T192">
        <v>17.001221674021711</v>
      </c>
      <c r="U192">
        <v>1.2234442139678516</v>
      </c>
      <c r="V192">
        <v>25.77172854834561</v>
      </c>
      <c r="W192">
        <v>1.4025114303243753</v>
      </c>
      <c r="X192">
        <v>57.227049777632693</v>
      </c>
      <c r="Y192">
        <v>1.7571776190623716</v>
      </c>
      <c r="Z192">
        <v>-0.11475947633394767</v>
      </c>
      <c r="AA192">
        <v>1.4154316213820552</v>
      </c>
      <c r="AB192">
        <v>0.93538042083376394</v>
      </c>
      <c r="AC192">
        <v>-0.3159079410398995</v>
      </c>
      <c r="AD192">
        <v>1.5677166643572584</v>
      </c>
      <c r="AE192">
        <v>0.84030112954769631</v>
      </c>
      <c r="AF192">
        <v>0.43066741737384007</v>
      </c>
      <c r="AG192">
        <v>1.8161819796441891</v>
      </c>
      <c r="AH192">
        <v>0.81255756909356447</v>
      </c>
      <c r="AI192" t="b">
        <f t="shared" si="46"/>
        <v>0</v>
      </c>
      <c r="AJ192" t="b">
        <f t="shared" si="47"/>
        <v>0</v>
      </c>
      <c r="AK192" t="b">
        <f t="shared" si="48"/>
        <v>1</v>
      </c>
      <c r="AL192" t="b">
        <f t="shared" si="49"/>
        <v>0</v>
      </c>
      <c r="AM192" t="b">
        <f t="shared" si="50"/>
        <v>0</v>
      </c>
      <c r="AN192" t="b">
        <f t="shared" si="51"/>
        <v>1</v>
      </c>
      <c r="AO192" t="b">
        <f t="shared" si="52"/>
        <v>0</v>
      </c>
      <c r="AP192" t="b">
        <f t="shared" si="53"/>
        <v>0</v>
      </c>
      <c r="AQ192" t="b">
        <f t="shared" si="54"/>
        <v>1</v>
      </c>
    </row>
    <row r="193" spans="1:43" x14ac:dyDescent="0.25">
      <c r="A193" t="str">
        <f>INDEX('Country and Variable Crosswalk'!B:B, MATCH('Urban Science Issues 2015'!B193, 'Country and Variable Crosswalk'!A:A, 0))</f>
        <v>PER</v>
      </c>
      <c r="B193" s="1">
        <v>604</v>
      </c>
      <c r="C193" t="s">
        <v>141</v>
      </c>
      <c r="D193" t="str">
        <f>INDEX('Country and Variable Crosswalk'!P:P, MATCH('Urban Science Issues 2015'!C193, 'Country and Variable Crosswalk'!O:O, 0))</f>
        <v>Deforestation</v>
      </c>
      <c r="E193">
        <f t="shared" si="37"/>
        <v>0</v>
      </c>
      <c r="F193">
        <f t="shared" si="38"/>
        <v>0</v>
      </c>
      <c r="G193">
        <f t="shared" si="39"/>
        <v>1</v>
      </c>
      <c r="H193">
        <f t="shared" si="40"/>
        <v>0</v>
      </c>
      <c r="I193">
        <f t="shared" si="41"/>
        <v>0</v>
      </c>
      <c r="J193">
        <f t="shared" si="42"/>
        <v>1</v>
      </c>
      <c r="K193">
        <f t="shared" si="43"/>
        <v>0</v>
      </c>
      <c r="L193">
        <f t="shared" si="44"/>
        <v>0</v>
      </c>
      <c r="M193">
        <f t="shared" si="45"/>
        <v>1</v>
      </c>
      <c r="N193">
        <v>21.163196974150569</v>
      </c>
      <c r="O193">
        <v>0.69836463894428358</v>
      </c>
      <c r="P193">
        <v>29.335399255933599</v>
      </c>
      <c r="Q193">
        <v>0.67939452693126956</v>
      </c>
      <c r="R193">
        <v>49.501403769915839</v>
      </c>
      <c r="S193">
        <v>0.80591179432848681</v>
      </c>
      <c r="T193">
        <v>19.237759858844949</v>
      </c>
      <c r="U193">
        <v>1.4166198734394584</v>
      </c>
      <c r="V193">
        <v>27.611326289002118</v>
      </c>
      <c r="W193">
        <v>1.7926181773255014</v>
      </c>
      <c r="X193">
        <v>53.150913852152961</v>
      </c>
      <c r="Y193">
        <v>2.3542161452067778</v>
      </c>
      <c r="Z193">
        <v>-1.9254371153056198</v>
      </c>
      <c r="AA193">
        <v>1.5009830716438475</v>
      </c>
      <c r="AB193">
        <v>0.1995677502518601</v>
      </c>
      <c r="AC193">
        <v>-1.7240729669314803</v>
      </c>
      <c r="AD193">
        <v>1.8391818810179859</v>
      </c>
      <c r="AE193">
        <v>0.34854616698490953</v>
      </c>
      <c r="AF193">
        <v>3.6495100822371214</v>
      </c>
      <c r="AG193">
        <v>2.5319332184989305</v>
      </c>
      <c r="AH193">
        <v>0.14947376874920237</v>
      </c>
      <c r="AI193" t="b">
        <f t="shared" si="46"/>
        <v>0</v>
      </c>
      <c r="AJ193" t="b">
        <f t="shared" si="47"/>
        <v>0</v>
      </c>
      <c r="AK193" t="b">
        <f t="shared" si="48"/>
        <v>1</v>
      </c>
      <c r="AL193" t="b">
        <f t="shared" si="49"/>
        <v>0</v>
      </c>
      <c r="AM193" t="b">
        <f t="shared" si="50"/>
        <v>0</v>
      </c>
      <c r="AN193" t="b">
        <f t="shared" si="51"/>
        <v>1</v>
      </c>
      <c r="AO193" t="b">
        <f t="shared" si="52"/>
        <v>0</v>
      </c>
      <c r="AP193" t="b">
        <f t="shared" si="53"/>
        <v>0</v>
      </c>
      <c r="AQ193" t="b">
        <f t="shared" si="54"/>
        <v>1</v>
      </c>
    </row>
    <row r="194" spans="1:43" x14ac:dyDescent="0.25">
      <c r="A194" t="str">
        <f>INDEX('Country and Variable Crosswalk'!B:B, MATCH('Urban Science Issues 2015'!B194, 'Country and Variable Crosswalk'!A:A, 0))</f>
        <v>POL</v>
      </c>
      <c r="B194" s="1">
        <v>616</v>
      </c>
      <c r="C194" t="s">
        <v>141</v>
      </c>
      <c r="D194" t="str">
        <f>INDEX('Country and Variable Crosswalk'!P:P, MATCH('Urban Science Issues 2015'!C194, 'Country and Variable Crosswalk'!O:O, 0))</f>
        <v>Deforestation</v>
      </c>
      <c r="E194">
        <f t="shared" si="37"/>
        <v>0</v>
      </c>
      <c r="F194">
        <f t="shared" si="38"/>
        <v>0</v>
      </c>
      <c r="G194">
        <f t="shared" si="39"/>
        <v>1</v>
      </c>
      <c r="H194">
        <f t="shared" si="40"/>
        <v>0</v>
      </c>
      <c r="I194">
        <f t="shared" si="41"/>
        <v>0</v>
      </c>
      <c r="J194">
        <f t="shared" si="42"/>
        <v>1</v>
      </c>
      <c r="K194">
        <f t="shared" si="43"/>
        <v>0</v>
      </c>
      <c r="L194">
        <f t="shared" si="44"/>
        <v>0</v>
      </c>
      <c r="M194">
        <f t="shared" si="45"/>
        <v>1</v>
      </c>
      <c r="N194">
        <v>18.0429656401503</v>
      </c>
      <c r="O194">
        <v>0.65083897741691243</v>
      </c>
      <c r="P194">
        <v>22.70313284577615</v>
      </c>
      <c r="Q194">
        <v>0.80353404009356999</v>
      </c>
      <c r="R194">
        <v>59.25390151407354</v>
      </c>
      <c r="S194">
        <v>0.98752811039264909</v>
      </c>
      <c r="T194">
        <v>15.59029522395851</v>
      </c>
      <c r="U194">
        <v>1.4183273514503416</v>
      </c>
      <c r="V194">
        <v>22.846710689262061</v>
      </c>
      <c r="W194">
        <v>1.4493895153019889</v>
      </c>
      <c r="X194">
        <v>61.562994086779433</v>
      </c>
      <c r="Y194">
        <v>1.4847968662240674</v>
      </c>
      <c r="Z194">
        <v>-2.4526704161917898</v>
      </c>
      <c r="AA194">
        <v>1.5813888502177589</v>
      </c>
      <c r="AB194">
        <v>0.12091133601947845</v>
      </c>
      <c r="AC194">
        <v>0.14357784348591096</v>
      </c>
      <c r="AD194">
        <v>1.66065229301895</v>
      </c>
      <c r="AE194">
        <v>0.93110178328299786</v>
      </c>
      <c r="AF194">
        <v>2.3090925727058931</v>
      </c>
      <c r="AG194">
        <v>1.8140997019459124</v>
      </c>
      <c r="AH194">
        <v>0.20306818993458201</v>
      </c>
      <c r="AI194" t="b">
        <f t="shared" si="46"/>
        <v>0</v>
      </c>
      <c r="AJ194" t="b">
        <f t="shared" si="47"/>
        <v>0</v>
      </c>
      <c r="AK194" t="b">
        <f t="shared" si="48"/>
        <v>1</v>
      </c>
      <c r="AL194" t="b">
        <f t="shared" si="49"/>
        <v>0</v>
      </c>
      <c r="AM194" t="b">
        <f t="shared" si="50"/>
        <v>0</v>
      </c>
      <c r="AN194" t="b">
        <f t="shared" si="51"/>
        <v>1</v>
      </c>
      <c r="AO194" t="b">
        <f t="shared" si="52"/>
        <v>0</v>
      </c>
      <c r="AP194" t="b">
        <f t="shared" si="53"/>
        <v>0</v>
      </c>
      <c r="AQ194" t="b">
        <f t="shared" si="54"/>
        <v>1</v>
      </c>
    </row>
    <row r="195" spans="1:43" x14ac:dyDescent="0.25">
      <c r="A195" t="str">
        <f>INDEX('Country and Variable Crosswalk'!B:B, MATCH('Urban Science Issues 2015'!B195, 'Country and Variable Crosswalk'!A:A, 0))</f>
        <v>PRT</v>
      </c>
      <c r="B195" s="1">
        <v>620</v>
      </c>
      <c r="C195" t="s">
        <v>141</v>
      </c>
      <c r="D195" t="str">
        <f>INDEX('Country and Variable Crosswalk'!P:P, MATCH('Urban Science Issues 2015'!C195, 'Country and Variable Crosswalk'!O:O, 0))</f>
        <v>Deforestation</v>
      </c>
      <c r="E195">
        <f t="shared" ref="E195:E258" si="55">IF(AI195=TRUE, 1, 0)</f>
        <v>0</v>
      </c>
      <c r="F195">
        <f t="shared" ref="F195:F258" si="56">IF(AJ195=TRUE, 1, 0)</f>
        <v>1</v>
      </c>
      <c r="G195">
        <f t="shared" ref="G195:G258" si="57">IF(AK195=TRUE, 1, 0)</f>
        <v>0</v>
      </c>
      <c r="H195">
        <f t="shared" ref="H195:H258" si="58">IF(AL195=TRUE, 1, 0)</f>
        <v>0</v>
      </c>
      <c r="I195">
        <f t="shared" ref="I195:I258" si="59">IF(AM195=TRUE, 1, 0)</f>
        <v>0</v>
      </c>
      <c r="J195">
        <f t="shared" ref="J195:J258" si="60">IF(AN195=TRUE, 1, 0)</f>
        <v>1</v>
      </c>
      <c r="K195">
        <f t="shared" ref="K195:K258" si="61">IF(AO195=TRUE, 1, 0)</f>
        <v>0</v>
      </c>
      <c r="L195">
        <f t="shared" ref="L195:L258" si="62">IF(AP195=TRUE, 1, 0)</f>
        <v>0</v>
      </c>
      <c r="M195">
        <f t="shared" ref="M195:M258" si="63">IF(AQ195=TRUE, 1, 0)</f>
        <v>1</v>
      </c>
      <c r="N195">
        <v>18.736268396844299</v>
      </c>
      <c r="O195">
        <v>0.64346153047617427</v>
      </c>
      <c r="P195">
        <v>19.690127819585442</v>
      </c>
      <c r="Q195">
        <v>0.5901681788814489</v>
      </c>
      <c r="R195">
        <v>61.573603783570263</v>
      </c>
      <c r="S195">
        <v>0.80703075493233523</v>
      </c>
      <c r="T195">
        <v>14.99487766966884</v>
      </c>
      <c r="U195">
        <v>1.2081156324409832</v>
      </c>
      <c r="V195">
        <v>20.52195745847148</v>
      </c>
      <c r="W195">
        <v>1.5361242744216443</v>
      </c>
      <c r="X195">
        <v>64.483164871859685</v>
      </c>
      <c r="Y195">
        <v>2.2018830658977571</v>
      </c>
      <c r="Z195">
        <v>-3.7413907271754585</v>
      </c>
      <c r="AA195">
        <v>1.3700271887322071</v>
      </c>
      <c r="AB195">
        <v>6.3163944738218519E-3</v>
      </c>
      <c r="AC195">
        <v>0.83182963888603823</v>
      </c>
      <c r="AD195">
        <v>1.6564327683498705</v>
      </c>
      <c r="AE195">
        <v>0.61553996266174238</v>
      </c>
      <c r="AF195">
        <v>2.9095610882894221</v>
      </c>
      <c r="AG195">
        <v>2.3816591550221897</v>
      </c>
      <c r="AH195">
        <v>0.22183887111441189</v>
      </c>
      <c r="AI195" t="b">
        <f t="shared" ref="AI195:AI258" si="64">IF(ISBLANK(AB195),"N/A",AND(IF(Z195&gt;0,TRUE,FALSE),IF(AB195&lt;0.05,TRUE,FALSE)))</f>
        <v>0</v>
      </c>
      <c r="AJ195" t="b">
        <f t="shared" ref="AJ195:AJ258" si="65">IF(ISBLANK(AB195),"N/A",AND(IF(Z195&lt;0,TRUE,FALSE),IF(AB195&lt;0.05,TRUE,FALSE)))</f>
        <v>1</v>
      </c>
      <c r="AK195" t="b">
        <f t="shared" ref="AK195:AK258" si="66">IF(ISBLANK(AB195),"N/A",AB195&gt;0.05)</f>
        <v>0</v>
      </c>
      <c r="AL195" t="b">
        <f t="shared" ref="AL195:AL258" si="67">IF(ISBLANK(AE195),"N/A",AND(IF(AC195&gt;0,TRUE,FALSE),IF(AE195&lt;0.05,TRUE,FALSE)))</f>
        <v>0</v>
      </c>
      <c r="AM195" t="b">
        <f t="shared" ref="AM195:AM258" si="68">IF(ISBLANK(AE195),"N/A",AND(IF(AC195&lt;0,TRUE,FALSE),IF(AE195&lt;0.05,TRUE,FALSE)))</f>
        <v>0</v>
      </c>
      <c r="AN195" t="b">
        <f t="shared" ref="AN195:AN258" si="69">IF(ISBLANK(AE195),"N/A",AE195&gt;0.05)</f>
        <v>1</v>
      </c>
      <c r="AO195" t="b">
        <f t="shared" ref="AO195:AO258" si="70">IF(ISBLANK(AH195),"N/A",AND(IF(AF195&gt;0,TRUE,FALSE),IF(AH195&lt;0.05,TRUE,FALSE)))</f>
        <v>0</v>
      </c>
      <c r="AP195" t="b">
        <f t="shared" ref="AP195:AP258" si="71">IF(ISBLANK(AH195),"N/A",AND(IF(AF195&lt;0,TRUE,FALSE),IF(AH195&lt;0.05,TRUE,FALSE)))</f>
        <v>0</v>
      </c>
      <c r="AQ195" t="b">
        <f t="shared" ref="AQ195:AQ258" si="72">IF(ISBLANK(AH195),"N/A",AH195&gt;0.05)</f>
        <v>1</v>
      </c>
    </row>
    <row r="196" spans="1:43" x14ac:dyDescent="0.25">
      <c r="A196" t="str">
        <f>INDEX('Country and Variable Crosswalk'!B:B, MATCH('Urban Science Issues 2015'!B196, 'Country and Variable Crosswalk'!A:A, 0))</f>
        <v>QUD</v>
      </c>
      <c r="B196" s="1">
        <v>630</v>
      </c>
      <c r="C196" t="s">
        <v>141</v>
      </c>
      <c r="D196" t="str">
        <f>INDEX('Country and Variable Crosswalk'!P:P, MATCH('Urban Science Issues 2015'!C196, 'Country and Variable Crosswalk'!O:O, 0))</f>
        <v>Deforestation</v>
      </c>
      <c r="E196">
        <f t="shared" si="55"/>
        <v>0</v>
      </c>
      <c r="F196">
        <f t="shared" si="56"/>
        <v>0</v>
      </c>
      <c r="G196">
        <f t="shared" si="57"/>
        <v>0</v>
      </c>
      <c r="H196">
        <f t="shared" si="58"/>
        <v>0</v>
      </c>
      <c r="I196">
        <f t="shared" si="59"/>
        <v>0</v>
      </c>
      <c r="J196">
        <f t="shared" si="60"/>
        <v>0</v>
      </c>
      <c r="K196">
        <f t="shared" si="61"/>
        <v>0</v>
      </c>
      <c r="L196">
        <f t="shared" si="62"/>
        <v>0</v>
      </c>
      <c r="M196">
        <f t="shared" si="63"/>
        <v>0</v>
      </c>
      <c r="AI196" t="str">
        <f t="shared" si="64"/>
        <v>N/A</v>
      </c>
      <c r="AJ196" t="str">
        <f t="shared" si="65"/>
        <v>N/A</v>
      </c>
      <c r="AK196" t="str">
        <f t="shared" si="66"/>
        <v>N/A</v>
      </c>
      <c r="AL196" t="str">
        <f t="shared" si="67"/>
        <v>N/A</v>
      </c>
      <c r="AM196" t="str">
        <f t="shared" si="68"/>
        <v>N/A</v>
      </c>
      <c r="AN196" t="str">
        <f t="shared" si="69"/>
        <v>N/A</v>
      </c>
      <c r="AO196" t="str">
        <f t="shared" si="70"/>
        <v>N/A</v>
      </c>
      <c r="AP196" t="str">
        <f t="shared" si="71"/>
        <v>N/A</v>
      </c>
      <c r="AQ196" t="str">
        <f t="shared" si="72"/>
        <v>N/A</v>
      </c>
    </row>
    <row r="197" spans="1:43" x14ac:dyDescent="0.25">
      <c r="A197" t="str">
        <f>INDEX('Country and Variable Crosswalk'!B:B, MATCH('Urban Science Issues 2015'!B197, 'Country and Variable Crosswalk'!A:A, 0))</f>
        <v>QAT</v>
      </c>
      <c r="B197" s="1">
        <v>634</v>
      </c>
      <c r="C197" t="s">
        <v>141</v>
      </c>
      <c r="D197" t="str">
        <f>INDEX('Country and Variable Crosswalk'!P:P, MATCH('Urban Science Issues 2015'!C197, 'Country and Variable Crosswalk'!O:O, 0))</f>
        <v>Deforestation</v>
      </c>
      <c r="E197">
        <f t="shared" si="55"/>
        <v>0</v>
      </c>
      <c r="F197">
        <f t="shared" si="56"/>
        <v>1</v>
      </c>
      <c r="G197">
        <f t="shared" si="57"/>
        <v>0</v>
      </c>
      <c r="H197">
        <f t="shared" si="58"/>
        <v>0</v>
      </c>
      <c r="I197">
        <f t="shared" si="59"/>
        <v>1</v>
      </c>
      <c r="J197">
        <f t="shared" si="60"/>
        <v>0</v>
      </c>
      <c r="K197">
        <f t="shared" si="61"/>
        <v>1</v>
      </c>
      <c r="L197">
        <f t="shared" si="62"/>
        <v>0</v>
      </c>
      <c r="M197">
        <f t="shared" si="63"/>
        <v>0</v>
      </c>
      <c r="N197">
        <v>36.612642216348732</v>
      </c>
      <c r="O197">
        <v>0.66707673228738373</v>
      </c>
      <c r="P197">
        <v>25.208235080366109</v>
      </c>
      <c r="Q197">
        <v>0.62989686232193298</v>
      </c>
      <c r="R197">
        <v>38.179122703285167</v>
      </c>
      <c r="S197">
        <v>0.59870972714029791</v>
      </c>
      <c r="T197">
        <v>31.925638796910551</v>
      </c>
      <c r="U197">
        <v>0.68115169514639839</v>
      </c>
      <c r="V197">
        <v>23.005865907580329</v>
      </c>
      <c r="W197">
        <v>0.54506457980029277</v>
      </c>
      <c r="X197">
        <v>45.06849529550913</v>
      </c>
      <c r="Y197">
        <v>0.67841595583198266</v>
      </c>
      <c r="Z197">
        <v>-4.6870034194381809</v>
      </c>
      <c r="AA197">
        <v>0.97237403015936841</v>
      </c>
      <c r="AB197">
        <v>1.4343942265810398E-6</v>
      </c>
      <c r="AC197">
        <v>-2.2023691727857795</v>
      </c>
      <c r="AD197">
        <v>0.82370219631694164</v>
      </c>
      <c r="AE197">
        <v>7.5009587262088433E-3</v>
      </c>
      <c r="AF197">
        <v>6.8893725922239639</v>
      </c>
      <c r="AG197">
        <v>0.87104073345338784</v>
      </c>
      <c r="AH197">
        <v>2.587205759444356E-15</v>
      </c>
      <c r="AI197" t="b">
        <f t="shared" si="64"/>
        <v>0</v>
      </c>
      <c r="AJ197" t="b">
        <f t="shared" si="65"/>
        <v>1</v>
      </c>
      <c r="AK197" t="b">
        <f t="shared" si="66"/>
        <v>0</v>
      </c>
      <c r="AL197" t="b">
        <f t="shared" si="67"/>
        <v>0</v>
      </c>
      <c r="AM197" t="b">
        <f t="shared" si="68"/>
        <v>1</v>
      </c>
      <c r="AN197" t="b">
        <f t="shared" si="69"/>
        <v>0</v>
      </c>
      <c r="AO197" t="b">
        <f t="shared" si="70"/>
        <v>1</v>
      </c>
      <c r="AP197" t="b">
        <f t="shared" si="71"/>
        <v>0</v>
      </c>
      <c r="AQ197" t="b">
        <f t="shared" si="72"/>
        <v>0</v>
      </c>
    </row>
    <row r="198" spans="1:43" x14ac:dyDescent="0.25">
      <c r="A198" t="str">
        <f>INDEX('Country and Variable Crosswalk'!B:B, MATCH('Urban Science Issues 2015'!B198, 'Country and Variable Crosswalk'!A:A, 0))</f>
        <v>ROU</v>
      </c>
      <c r="B198" s="1">
        <v>642</v>
      </c>
      <c r="C198" t="s">
        <v>141</v>
      </c>
      <c r="D198" t="str">
        <f>INDEX('Country and Variable Crosswalk'!P:P, MATCH('Urban Science Issues 2015'!C198, 'Country and Variable Crosswalk'!O:O, 0))</f>
        <v>Deforestation</v>
      </c>
      <c r="E198">
        <f t="shared" si="55"/>
        <v>0</v>
      </c>
      <c r="F198">
        <f t="shared" si="56"/>
        <v>0</v>
      </c>
      <c r="G198">
        <f t="shared" si="57"/>
        <v>0</v>
      </c>
      <c r="H198">
        <f t="shared" si="58"/>
        <v>0</v>
      </c>
      <c r="I198">
        <f t="shared" si="59"/>
        <v>0</v>
      </c>
      <c r="J198">
        <f t="shared" si="60"/>
        <v>0</v>
      </c>
      <c r="K198">
        <f t="shared" si="61"/>
        <v>0</v>
      </c>
      <c r="L198">
        <f t="shared" si="62"/>
        <v>0</v>
      </c>
      <c r="M198">
        <f t="shared" si="63"/>
        <v>0</v>
      </c>
      <c r="N198">
        <v>0</v>
      </c>
      <c r="P198">
        <v>0</v>
      </c>
      <c r="R198">
        <v>0</v>
      </c>
      <c r="T198">
        <v>0</v>
      </c>
      <c r="V198">
        <v>0</v>
      </c>
      <c r="X198">
        <v>0</v>
      </c>
      <c r="Z198">
        <v>0</v>
      </c>
      <c r="AC198">
        <v>0</v>
      </c>
      <c r="AF198">
        <v>0</v>
      </c>
      <c r="AI198" t="str">
        <f t="shared" si="64"/>
        <v>N/A</v>
      </c>
      <c r="AJ198" t="str">
        <f t="shared" si="65"/>
        <v>N/A</v>
      </c>
      <c r="AK198" t="str">
        <f t="shared" si="66"/>
        <v>N/A</v>
      </c>
      <c r="AL198" t="str">
        <f t="shared" si="67"/>
        <v>N/A</v>
      </c>
      <c r="AM198" t="str">
        <f t="shared" si="68"/>
        <v>N/A</v>
      </c>
      <c r="AN198" t="str">
        <f t="shared" si="69"/>
        <v>N/A</v>
      </c>
      <c r="AO198" t="str">
        <f t="shared" si="70"/>
        <v>N/A</v>
      </c>
      <c r="AP198" t="str">
        <f t="shared" si="71"/>
        <v>N/A</v>
      </c>
      <c r="AQ198" t="str">
        <f t="shared" si="72"/>
        <v>N/A</v>
      </c>
    </row>
    <row r="199" spans="1:43" x14ac:dyDescent="0.25">
      <c r="A199" t="str">
        <f>INDEX('Country and Variable Crosswalk'!B:B, MATCH('Urban Science Issues 2015'!B199, 'Country and Variable Crosswalk'!A:A, 0))</f>
        <v>RUS</v>
      </c>
      <c r="B199" s="1">
        <v>643</v>
      </c>
      <c r="C199" t="s">
        <v>141</v>
      </c>
      <c r="D199" t="str">
        <f>INDEX('Country and Variable Crosswalk'!P:P, MATCH('Urban Science Issues 2015'!C199, 'Country and Variable Crosswalk'!O:O, 0))</f>
        <v>Deforestation</v>
      </c>
      <c r="E199">
        <f t="shared" si="55"/>
        <v>0</v>
      </c>
      <c r="F199">
        <f t="shared" si="56"/>
        <v>1</v>
      </c>
      <c r="G199">
        <f t="shared" si="57"/>
        <v>0</v>
      </c>
      <c r="H199">
        <f t="shared" si="58"/>
        <v>0</v>
      </c>
      <c r="I199">
        <f t="shared" si="59"/>
        <v>0</v>
      </c>
      <c r="J199">
        <f t="shared" si="60"/>
        <v>1</v>
      </c>
      <c r="K199">
        <f t="shared" si="61"/>
        <v>1</v>
      </c>
      <c r="L199">
        <f t="shared" si="62"/>
        <v>0</v>
      </c>
      <c r="M199">
        <f t="shared" si="63"/>
        <v>0</v>
      </c>
      <c r="N199">
        <v>27.372253626896061</v>
      </c>
      <c r="O199">
        <v>0.86376559301801714</v>
      </c>
      <c r="P199">
        <v>27.455174126173411</v>
      </c>
      <c r="Q199">
        <v>0.9564495515695457</v>
      </c>
      <c r="R199">
        <v>45.172572246930542</v>
      </c>
      <c r="S199">
        <v>1.0460775453748543</v>
      </c>
      <c r="T199">
        <v>24.11116322043025</v>
      </c>
      <c r="U199">
        <v>1.0375419263897476</v>
      </c>
      <c r="V199">
        <v>26.363505125956049</v>
      </c>
      <c r="W199">
        <v>1.0826601518440173</v>
      </c>
      <c r="X199">
        <v>49.525331653613712</v>
      </c>
      <c r="Y199">
        <v>1.3323319950089041</v>
      </c>
      <c r="Z199">
        <v>-3.2610904064658115</v>
      </c>
      <c r="AA199">
        <v>1.3330451957584706</v>
      </c>
      <c r="AB199">
        <v>1.4431224647362271E-2</v>
      </c>
      <c r="AC199">
        <v>-1.0916690002173617</v>
      </c>
      <c r="AD199">
        <v>1.4521627090402434</v>
      </c>
      <c r="AE199">
        <v>0.45219906147471273</v>
      </c>
      <c r="AF199">
        <v>4.3527594066831696</v>
      </c>
      <c r="AG199">
        <v>1.6646949024989086</v>
      </c>
      <c r="AH199">
        <v>8.9293036263713259E-3</v>
      </c>
      <c r="AI199" t="b">
        <f t="shared" si="64"/>
        <v>0</v>
      </c>
      <c r="AJ199" t="b">
        <f t="shared" si="65"/>
        <v>1</v>
      </c>
      <c r="AK199" t="b">
        <f t="shared" si="66"/>
        <v>0</v>
      </c>
      <c r="AL199" t="b">
        <f t="shared" si="67"/>
        <v>0</v>
      </c>
      <c r="AM199" t="b">
        <f t="shared" si="68"/>
        <v>0</v>
      </c>
      <c r="AN199" t="b">
        <f t="shared" si="69"/>
        <v>1</v>
      </c>
      <c r="AO199" t="b">
        <f t="shared" si="70"/>
        <v>1</v>
      </c>
      <c r="AP199" t="b">
        <f t="shared" si="71"/>
        <v>0</v>
      </c>
      <c r="AQ199" t="b">
        <f t="shared" si="72"/>
        <v>0</v>
      </c>
    </row>
    <row r="200" spans="1:43" x14ac:dyDescent="0.25">
      <c r="A200" t="str">
        <f>INDEX('Country and Variable Crosswalk'!B:B, MATCH('Urban Science Issues 2015'!B200, 'Country and Variable Crosswalk'!A:A, 0))</f>
        <v>SGP</v>
      </c>
      <c r="B200" s="1">
        <v>702</v>
      </c>
      <c r="C200" t="s">
        <v>141</v>
      </c>
      <c r="D200" t="str">
        <f>INDEX('Country and Variable Crosswalk'!P:P, MATCH('Urban Science Issues 2015'!C200, 'Country and Variable Crosswalk'!O:O, 0))</f>
        <v>Deforestation</v>
      </c>
      <c r="E200">
        <f t="shared" si="55"/>
        <v>0</v>
      </c>
      <c r="F200">
        <f t="shared" si="56"/>
        <v>0</v>
      </c>
      <c r="G200">
        <f t="shared" si="57"/>
        <v>0</v>
      </c>
      <c r="H200">
        <f t="shared" si="58"/>
        <v>0</v>
      </c>
      <c r="I200">
        <f t="shared" si="59"/>
        <v>0</v>
      </c>
      <c r="J200">
        <f t="shared" si="60"/>
        <v>0</v>
      </c>
      <c r="K200">
        <f t="shared" si="61"/>
        <v>0</v>
      </c>
      <c r="L200">
        <f t="shared" si="62"/>
        <v>0</v>
      </c>
      <c r="M200">
        <f t="shared" si="63"/>
        <v>0</v>
      </c>
      <c r="N200">
        <v>0</v>
      </c>
      <c r="P200">
        <v>0</v>
      </c>
      <c r="R200">
        <v>0</v>
      </c>
      <c r="T200">
        <v>12.658884406282141</v>
      </c>
      <c r="U200">
        <v>0.48775359476074887</v>
      </c>
      <c r="V200">
        <v>19.234168452257411</v>
      </c>
      <c r="W200">
        <v>0.54804720581635591</v>
      </c>
      <c r="X200">
        <v>68.106947141460466</v>
      </c>
      <c r="Y200">
        <v>0.73863704494880356</v>
      </c>
      <c r="Z200">
        <v>0</v>
      </c>
      <c r="AC200">
        <v>0</v>
      </c>
      <c r="AF200">
        <v>0</v>
      </c>
      <c r="AI200" t="str">
        <f t="shared" si="64"/>
        <v>N/A</v>
      </c>
      <c r="AJ200" t="str">
        <f t="shared" si="65"/>
        <v>N/A</v>
      </c>
      <c r="AK200" t="str">
        <f t="shared" si="66"/>
        <v>N/A</v>
      </c>
      <c r="AL200" t="str">
        <f t="shared" si="67"/>
        <v>N/A</v>
      </c>
      <c r="AM200" t="str">
        <f t="shared" si="68"/>
        <v>N/A</v>
      </c>
      <c r="AN200" t="str">
        <f t="shared" si="69"/>
        <v>N/A</v>
      </c>
      <c r="AO200" t="str">
        <f t="shared" si="70"/>
        <v>N/A</v>
      </c>
      <c r="AP200" t="str">
        <f t="shared" si="71"/>
        <v>N/A</v>
      </c>
      <c r="AQ200" t="str">
        <f t="shared" si="72"/>
        <v>N/A</v>
      </c>
    </row>
    <row r="201" spans="1:43" x14ac:dyDescent="0.25">
      <c r="A201" t="str">
        <f>INDEX('Country and Variable Crosswalk'!B:B, MATCH('Urban Science Issues 2015'!B201, 'Country and Variable Crosswalk'!A:A, 0))</f>
        <v>SVK</v>
      </c>
      <c r="B201" s="1">
        <v>703</v>
      </c>
      <c r="C201" t="s">
        <v>141</v>
      </c>
      <c r="D201" t="str">
        <f>INDEX('Country and Variable Crosswalk'!P:P, MATCH('Urban Science Issues 2015'!C201, 'Country and Variable Crosswalk'!O:O, 0))</f>
        <v>Deforestation</v>
      </c>
      <c r="E201">
        <f t="shared" si="55"/>
        <v>0</v>
      </c>
      <c r="F201">
        <f t="shared" si="56"/>
        <v>1</v>
      </c>
      <c r="G201">
        <f t="shared" si="57"/>
        <v>0</v>
      </c>
      <c r="H201">
        <f t="shared" si="58"/>
        <v>0</v>
      </c>
      <c r="I201">
        <f t="shared" si="59"/>
        <v>1</v>
      </c>
      <c r="J201">
        <f t="shared" si="60"/>
        <v>0</v>
      </c>
      <c r="K201">
        <f t="shared" si="61"/>
        <v>1</v>
      </c>
      <c r="L201">
        <f t="shared" si="62"/>
        <v>0</v>
      </c>
      <c r="M201">
        <f t="shared" si="63"/>
        <v>0</v>
      </c>
      <c r="N201">
        <v>15.11796736077569</v>
      </c>
      <c r="O201">
        <v>0.68601884274118363</v>
      </c>
      <c r="P201">
        <v>24.590831997567101</v>
      </c>
      <c r="Q201">
        <v>0.61995920846848807</v>
      </c>
      <c r="R201">
        <v>60.291200641657213</v>
      </c>
      <c r="S201">
        <v>0.78677387372668017</v>
      </c>
      <c r="T201">
        <v>9.9071816207520662</v>
      </c>
      <c r="U201">
        <v>1.7029025586069273</v>
      </c>
      <c r="V201">
        <v>18.972783805530071</v>
      </c>
      <c r="W201">
        <v>1.7497120289121479</v>
      </c>
      <c r="X201">
        <v>71.120034573717845</v>
      </c>
      <c r="Y201">
        <v>2.9802861734096999</v>
      </c>
      <c r="Z201">
        <v>-5.2107857400236242</v>
      </c>
      <c r="AA201">
        <v>1.8979823906189799</v>
      </c>
      <c r="AB201">
        <v>6.0430887123266771E-3</v>
      </c>
      <c r="AC201">
        <v>-5.6180481920370298</v>
      </c>
      <c r="AD201">
        <v>1.7774213274786619</v>
      </c>
      <c r="AE201">
        <v>1.5734412964052071E-3</v>
      </c>
      <c r="AF201">
        <v>10.828833932060633</v>
      </c>
      <c r="AG201">
        <v>3.1030003833278683</v>
      </c>
      <c r="AH201">
        <v>4.8339195815240568E-4</v>
      </c>
      <c r="AI201" t="b">
        <f t="shared" si="64"/>
        <v>0</v>
      </c>
      <c r="AJ201" t="b">
        <f t="shared" si="65"/>
        <v>1</v>
      </c>
      <c r="AK201" t="b">
        <f t="shared" si="66"/>
        <v>0</v>
      </c>
      <c r="AL201" t="b">
        <f t="shared" si="67"/>
        <v>0</v>
      </c>
      <c r="AM201" t="b">
        <f t="shared" si="68"/>
        <v>1</v>
      </c>
      <c r="AN201" t="b">
        <f t="shared" si="69"/>
        <v>0</v>
      </c>
      <c r="AO201" t="b">
        <f t="shared" si="70"/>
        <v>1</v>
      </c>
      <c r="AP201" t="b">
        <f t="shared" si="71"/>
        <v>0</v>
      </c>
      <c r="AQ201" t="b">
        <f t="shared" si="72"/>
        <v>0</v>
      </c>
    </row>
    <row r="202" spans="1:43" x14ac:dyDescent="0.25">
      <c r="A202" t="str">
        <f>INDEX('Country and Variable Crosswalk'!B:B, MATCH('Urban Science Issues 2015'!B202, 'Country and Variable Crosswalk'!A:A, 0))</f>
        <v>VNM</v>
      </c>
      <c r="B202" s="1">
        <v>704</v>
      </c>
      <c r="C202" t="s">
        <v>141</v>
      </c>
      <c r="D202" t="str">
        <f>INDEX('Country and Variable Crosswalk'!P:P, MATCH('Urban Science Issues 2015'!C202, 'Country and Variable Crosswalk'!O:O, 0))</f>
        <v>Deforestation</v>
      </c>
      <c r="E202">
        <f t="shared" si="55"/>
        <v>0</v>
      </c>
      <c r="F202">
        <f t="shared" si="56"/>
        <v>0</v>
      </c>
      <c r="G202">
        <f t="shared" si="57"/>
        <v>0</v>
      </c>
      <c r="H202">
        <f t="shared" si="58"/>
        <v>0</v>
      </c>
      <c r="I202">
        <f t="shared" si="59"/>
        <v>0</v>
      </c>
      <c r="J202">
        <f t="shared" si="60"/>
        <v>0</v>
      </c>
      <c r="K202">
        <f t="shared" si="61"/>
        <v>0</v>
      </c>
      <c r="L202">
        <f t="shared" si="62"/>
        <v>0</v>
      </c>
      <c r="M202">
        <f t="shared" si="63"/>
        <v>0</v>
      </c>
      <c r="N202">
        <v>0</v>
      </c>
      <c r="P202">
        <v>0</v>
      </c>
      <c r="R202">
        <v>0</v>
      </c>
      <c r="T202">
        <v>0</v>
      </c>
      <c r="V202">
        <v>0</v>
      </c>
      <c r="X202">
        <v>0</v>
      </c>
      <c r="Z202">
        <v>0</v>
      </c>
      <c r="AC202">
        <v>0</v>
      </c>
      <c r="AF202">
        <v>0</v>
      </c>
      <c r="AI202" t="str">
        <f t="shared" si="64"/>
        <v>N/A</v>
      </c>
      <c r="AJ202" t="str">
        <f t="shared" si="65"/>
        <v>N/A</v>
      </c>
      <c r="AK202" t="str">
        <f t="shared" si="66"/>
        <v>N/A</v>
      </c>
      <c r="AL202" t="str">
        <f t="shared" si="67"/>
        <v>N/A</v>
      </c>
      <c r="AM202" t="str">
        <f t="shared" si="68"/>
        <v>N/A</v>
      </c>
      <c r="AN202" t="str">
        <f t="shared" si="69"/>
        <v>N/A</v>
      </c>
      <c r="AO202" t="str">
        <f t="shared" si="70"/>
        <v>N/A</v>
      </c>
      <c r="AP202" t="str">
        <f t="shared" si="71"/>
        <v>N/A</v>
      </c>
      <c r="AQ202" t="str">
        <f t="shared" si="72"/>
        <v>N/A</v>
      </c>
    </row>
    <row r="203" spans="1:43" x14ac:dyDescent="0.25">
      <c r="A203" t="str">
        <f>INDEX('Country and Variable Crosswalk'!B:B, MATCH('Urban Science Issues 2015'!B203, 'Country and Variable Crosswalk'!A:A, 0))</f>
        <v>SVN</v>
      </c>
      <c r="B203" s="1">
        <v>705</v>
      </c>
      <c r="C203" t="s">
        <v>141</v>
      </c>
      <c r="D203" t="str">
        <f>INDEX('Country and Variable Crosswalk'!P:P, MATCH('Urban Science Issues 2015'!C203, 'Country and Variable Crosswalk'!O:O, 0))</f>
        <v>Deforestation</v>
      </c>
      <c r="E203">
        <f t="shared" si="55"/>
        <v>0</v>
      </c>
      <c r="F203">
        <f t="shared" si="56"/>
        <v>0</v>
      </c>
      <c r="G203">
        <f t="shared" si="57"/>
        <v>1</v>
      </c>
      <c r="H203">
        <f t="shared" si="58"/>
        <v>1</v>
      </c>
      <c r="I203">
        <f t="shared" si="59"/>
        <v>0</v>
      </c>
      <c r="J203">
        <f t="shared" si="60"/>
        <v>0</v>
      </c>
      <c r="K203">
        <f t="shared" si="61"/>
        <v>0</v>
      </c>
      <c r="L203">
        <f t="shared" si="62"/>
        <v>0</v>
      </c>
      <c r="M203">
        <f t="shared" si="63"/>
        <v>1</v>
      </c>
      <c r="N203">
        <v>11.587652774477339</v>
      </c>
      <c r="O203">
        <v>0.57377461362512594</v>
      </c>
      <c r="P203">
        <v>21.238367291662069</v>
      </c>
      <c r="Q203">
        <v>0.65130703466439333</v>
      </c>
      <c r="R203">
        <v>67.173979933860593</v>
      </c>
      <c r="S203">
        <v>0.79663498276844102</v>
      </c>
      <c r="T203">
        <v>10.76118897626289</v>
      </c>
      <c r="U203">
        <v>1.0550723069407064</v>
      </c>
      <c r="V203">
        <v>24.80327722238987</v>
      </c>
      <c r="W203">
        <v>1.6308263757692518</v>
      </c>
      <c r="X203">
        <v>64.435533801347233</v>
      </c>
      <c r="Y203">
        <v>1.7436965561793107</v>
      </c>
      <c r="Z203">
        <v>-0.8264637982144496</v>
      </c>
      <c r="AA203">
        <v>1.2286768606572194</v>
      </c>
      <c r="AB203">
        <v>0.50117293211669955</v>
      </c>
      <c r="AC203">
        <v>3.5649099307278007</v>
      </c>
      <c r="AD203">
        <v>1.8146351212744656</v>
      </c>
      <c r="AE203">
        <v>4.9468354574861734E-2</v>
      </c>
      <c r="AF203">
        <v>-2.73844613251336</v>
      </c>
      <c r="AG203">
        <v>2.0174581020356865</v>
      </c>
      <c r="AH203">
        <v>0.17466225427948431</v>
      </c>
      <c r="AI203" t="b">
        <f t="shared" si="64"/>
        <v>0</v>
      </c>
      <c r="AJ203" t="b">
        <f t="shared" si="65"/>
        <v>0</v>
      </c>
      <c r="AK203" t="b">
        <f t="shared" si="66"/>
        <v>1</v>
      </c>
      <c r="AL203" t="b">
        <f t="shared" si="67"/>
        <v>1</v>
      </c>
      <c r="AM203" t="b">
        <f t="shared" si="68"/>
        <v>0</v>
      </c>
      <c r="AN203" t="b">
        <f t="shared" si="69"/>
        <v>0</v>
      </c>
      <c r="AO203" t="b">
        <f t="shared" si="70"/>
        <v>0</v>
      </c>
      <c r="AP203" t="b">
        <f t="shared" si="71"/>
        <v>0</v>
      </c>
      <c r="AQ203" t="b">
        <f t="shared" si="72"/>
        <v>1</v>
      </c>
    </row>
    <row r="204" spans="1:43" x14ac:dyDescent="0.25">
      <c r="A204" t="str">
        <f>INDEX('Country and Variable Crosswalk'!B:B, MATCH('Urban Science Issues 2015'!B204, 'Country and Variable Crosswalk'!A:A, 0))</f>
        <v>ESP</v>
      </c>
      <c r="B204" s="1">
        <v>724</v>
      </c>
      <c r="C204" t="s">
        <v>141</v>
      </c>
      <c r="D204" t="str">
        <f>INDEX('Country and Variable Crosswalk'!P:P, MATCH('Urban Science Issues 2015'!C204, 'Country and Variable Crosswalk'!O:O, 0))</f>
        <v>Deforestation</v>
      </c>
      <c r="E204">
        <f t="shared" si="55"/>
        <v>0</v>
      </c>
      <c r="F204">
        <f t="shared" si="56"/>
        <v>0</v>
      </c>
      <c r="G204">
        <f t="shared" si="57"/>
        <v>1</v>
      </c>
      <c r="H204">
        <f t="shared" si="58"/>
        <v>0</v>
      </c>
      <c r="I204">
        <f t="shared" si="59"/>
        <v>0</v>
      </c>
      <c r="J204">
        <f t="shared" si="60"/>
        <v>1</v>
      </c>
      <c r="K204">
        <f t="shared" si="61"/>
        <v>0</v>
      </c>
      <c r="L204">
        <f t="shared" si="62"/>
        <v>0</v>
      </c>
      <c r="M204">
        <f t="shared" si="63"/>
        <v>1</v>
      </c>
      <c r="N204">
        <v>17.011931968514801</v>
      </c>
      <c r="O204">
        <v>0.69526739954506755</v>
      </c>
      <c r="P204">
        <v>25.27123482452626</v>
      </c>
      <c r="Q204">
        <v>0.78124671529839251</v>
      </c>
      <c r="R204">
        <v>57.716833206958952</v>
      </c>
      <c r="S204">
        <v>0.94543656298642365</v>
      </c>
      <c r="T204">
        <v>16.258275982616979</v>
      </c>
      <c r="U204">
        <v>1.0347517362283101</v>
      </c>
      <c r="V204">
        <v>25.692584183401092</v>
      </c>
      <c r="W204">
        <v>1.041756316927956</v>
      </c>
      <c r="X204">
        <v>58.049139833981947</v>
      </c>
      <c r="Y204">
        <v>1.3363251450637785</v>
      </c>
      <c r="Z204">
        <v>-0.75365598589782223</v>
      </c>
      <c r="AA204">
        <v>1.2690353827334766</v>
      </c>
      <c r="AB204">
        <v>0.55259171638877902</v>
      </c>
      <c r="AC204">
        <v>0.42134935887483138</v>
      </c>
      <c r="AD204">
        <v>1.2752304620147497</v>
      </c>
      <c r="AE204">
        <v>0.74108991286866721</v>
      </c>
      <c r="AF204">
        <v>0.33230662702299441</v>
      </c>
      <c r="AG204">
        <v>1.6406767275009715</v>
      </c>
      <c r="AH204">
        <v>0.83949270289506339</v>
      </c>
      <c r="AI204" t="b">
        <f t="shared" si="64"/>
        <v>0</v>
      </c>
      <c r="AJ204" t="b">
        <f t="shared" si="65"/>
        <v>0</v>
      </c>
      <c r="AK204" t="b">
        <f t="shared" si="66"/>
        <v>1</v>
      </c>
      <c r="AL204" t="b">
        <f t="shared" si="67"/>
        <v>0</v>
      </c>
      <c r="AM204" t="b">
        <f t="shared" si="68"/>
        <v>0</v>
      </c>
      <c r="AN204" t="b">
        <f t="shared" si="69"/>
        <v>1</v>
      </c>
      <c r="AO204" t="b">
        <f t="shared" si="70"/>
        <v>0</v>
      </c>
      <c r="AP204" t="b">
        <f t="shared" si="71"/>
        <v>0</v>
      </c>
      <c r="AQ204" t="b">
        <f t="shared" si="72"/>
        <v>1</v>
      </c>
    </row>
    <row r="205" spans="1:43" x14ac:dyDescent="0.25">
      <c r="A205" t="str">
        <f>INDEX('Country and Variable Crosswalk'!B:B, MATCH('Urban Science Issues 2015'!B205, 'Country and Variable Crosswalk'!A:A, 0))</f>
        <v>SWE</v>
      </c>
      <c r="B205" s="1">
        <v>752</v>
      </c>
      <c r="C205" t="s">
        <v>141</v>
      </c>
      <c r="D205" t="str">
        <f>INDEX('Country and Variable Crosswalk'!P:P, MATCH('Urban Science Issues 2015'!C205, 'Country and Variable Crosswalk'!O:O, 0))</f>
        <v>Deforestation</v>
      </c>
      <c r="E205">
        <f t="shared" si="55"/>
        <v>0</v>
      </c>
      <c r="F205">
        <f t="shared" si="56"/>
        <v>0</v>
      </c>
      <c r="G205">
        <f t="shared" si="57"/>
        <v>0</v>
      </c>
      <c r="H205">
        <f t="shared" si="58"/>
        <v>0</v>
      </c>
      <c r="I205">
        <f t="shared" si="59"/>
        <v>0</v>
      </c>
      <c r="J205">
        <f t="shared" si="60"/>
        <v>0</v>
      </c>
      <c r="K205">
        <f t="shared" si="61"/>
        <v>0</v>
      </c>
      <c r="L205">
        <f t="shared" si="62"/>
        <v>0</v>
      </c>
      <c r="M205">
        <f t="shared" si="63"/>
        <v>0</v>
      </c>
      <c r="AI205" t="str">
        <f t="shared" si="64"/>
        <v>N/A</v>
      </c>
      <c r="AJ205" t="str">
        <f t="shared" si="65"/>
        <v>N/A</v>
      </c>
      <c r="AK205" t="str">
        <f t="shared" si="66"/>
        <v>N/A</v>
      </c>
      <c r="AL205" t="str">
        <f t="shared" si="67"/>
        <v>N/A</v>
      </c>
      <c r="AM205" t="str">
        <f t="shared" si="68"/>
        <v>N/A</v>
      </c>
      <c r="AN205" t="str">
        <f t="shared" si="69"/>
        <v>N/A</v>
      </c>
      <c r="AO205" t="str">
        <f t="shared" si="70"/>
        <v>N/A</v>
      </c>
      <c r="AP205" t="str">
        <f t="shared" si="71"/>
        <v>N/A</v>
      </c>
      <c r="AQ205" t="str">
        <f t="shared" si="72"/>
        <v>N/A</v>
      </c>
    </row>
    <row r="206" spans="1:43" x14ac:dyDescent="0.25">
      <c r="A206" t="str">
        <f>INDEX('Country and Variable Crosswalk'!B:B, MATCH('Urban Science Issues 2015'!B206, 'Country and Variable Crosswalk'!A:A, 0))</f>
        <v>CHE</v>
      </c>
      <c r="B206" s="1">
        <v>756</v>
      </c>
      <c r="C206" t="s">
        <v>141</v>
      </c>
      <c r="D206" t="str">
        <f>INDEX('Country and Variable Crosswalk'!P:P, MATCH('Urban Science Issues 2015'!C206, 'Country and Variable Crosswalk'!O:O, 0))</f>
        <v>Deforestation</v>
      </c>
      <c r="E206">
        <f t="shared" si="55"/>
        <v>0</v>
      </c>
      <c r="F206">
        <f t="shared" si="56"/>
        <v>0</v>
      </c>
      <c r="G206">
        <f t="shared" si="57"/>
        <v>1</v>
      </c>
      <c r="H206">
        <f t="shared" si="58"/>
        <v>0</v>
      </c>
      <c r="I206">
        <f t="shared" si="59"/>
        <v>0</v>
      </c>
      <c r="J206">
        <f t="shared" si="60"/>
        <v>1</v>
      </c>
      <c r="K206">
        <f t="shared" si="61"/>
        <v>0</v>
      </c>
      <c r="L206">
        <f t="shared" si="62"/>
        <v>0</v>
      </c>
      <c r="M206">
        <f t="shared" si="63"/>
        <v>1</v>
      </c>
      <c r="N206">
        <v>8.0344875202866053</v>
      </c>
      <c r="O206">
        <v>0.4974593642317483</v>
      </c>
      <c r="P206">
        <v>24.435432488796351</v>
      </c>
      <c r="Q206">
        <v>0.76318156436224349</v>
      </c>
      <c r="R206">
        <v>67.530079990917059</v>
      </c>
      <c r="S206">
        <v>0.96170713373082362</v>
      </c>
      <c r="T206">
        <v>7.128008943011638</v>
      </c>
      <c r="U206">
        <v>0.91287349904969173</v>
      </c>
      <c r="V206">
        <v>21.546239601760909</v>
      </c>
      <c r="W206">
        <v>1.5919715992840775</v>
      </c>
      <c r="X206">
        <v>71.325751455227476</v>
      </c>
      <c r="Y206">
        <v>1.6565104496632044</v>
      </c>
      <c r="Z206">
        <v>-0.90647857727496728</v>
      </c>
      <c r="AA206">
        <v>1.0699908405721692</v>
      </c>
      <c r="AB206">
        <v>0.39689285309158251</v>
      </c>
      <c r="AC206">
        <v>-2.889192887035442</v>
      </c>
      <c r="AD206">
        <v>1.8313431472597301</v>
      </c>
      <c r="AE206">
        <v>0.11464925578205067</v>
      </c>
      <c r="AF206">
        <v>3.7956714643104164</v>
      </c>
      <c r="AG206">
        <v>2.041338606974096</v>
      </c>
      <c r="AH206">
        <v>6.2970013690587537E-2</v>
      </c>
      <c r="AI206" t="b">
        <f t="shared" si="64"/>
        <v>0</v>
      </c>
      <c r="AJ206" t="b">
        <f t="shared" si="65"/>
        <v>0</v>
      </c>
      <c r="AK206" t="b">
        <f t="shared" si="66"/>
        <v>1</v>
      </c>
      <c r="AL206" t="b">
        <f t="shared" si="67"/>
        <v>0</v>
      </c>
      <c r="AM206" t="b">
        <f t="shared" si="68"/>
        <v>0</v>
      </c>
      <c r="AN206" t="b">
        <f t="shared" si="69"/>
        <v>1</v>
      </c>
      <c r="AO206" t="b">
        <f t="shared" si="70"/>
        <v>0</v>
      </c>
      <c r="AP206" t="b">
        <f t="shared" si="71"/>
        <v>0</v>
      </c>
      <c r="AQ206" t="b">
        <f t="shared" si="72"/>
        <v>1</v>
      </c>
    </row>
    <row r="207" spans="1:43" x14ac:dyDescent="0.25">
      <c r="A207" t="str">
        <f>INDEX('Country and Variable Crosswalk'!B:B, MATCH('Urban Science Issues 2015'!B207, 'Country and Variable Crosswalk'!A:A, 0))</f>
        <v>THA</v>
      </c>
      <c r="B207" s="1">
        <v>764</v>
      </c>
      <c r="C207" t="s">
        <v>141</v>
      </c>
      <c r="D207" t="str">
        <f>INDEX('Country and Variable Crosswalk'!P:P, MATCH('Urban Science Issues 2015'!C207, 'Country and Variable Crosswalk'!O:O, 0))</f>
        <v>Deforestation</v>
      </c>
      <c r="E207">
        <f t="shared" si="55"/>
        <v>0</v>
      </c>
      <c r="F207">
        <f t="shared" si="56"/>
        <v>1</v>
      </c>
      <c r="G207">
        <f t="shared" si="57"/>
        <v>0</v>
      </c>
      <c r="H207">
        <f t="shared" si="58"/>
        <v>0</v>
      </c>
      <c r="I207">
        <f t="shared" si="59"/>
        <v>1</v>
      </c>
      <c r="J207">
        <f t="shared" si="60"/>
        <v>0</v>
      </c>
      <c r="K207">
        <f t="shared" si="61"/>
        <v>1</v>
      </c>
      <c r="L207">
        <f t="shared" si="62"/>
        <v>0</v>
      </c>
      <c r="M207">
        <f t="shared" si="63"/>
        <v>0</v>
      </c>
      <c r="N207">
        <v>36.891436844844307</v>
      </c>
      <c r="O207">
        <v>1.0784436006109503</v>
      </c>
      <c r="P207">
        <v>27.457101360027199</v>
      </c>
      <c r="Q207">
        <v>0.77022252946244041</v>
      </c>
      <c r="R207">
        <v>35.65146179512849</v>
      </c>
      <c r="S207">
        <v>1.1269660641880268</v>
      </c>
      <c r="T207">
        <v>30.362012562793218</v>
      </c>
      <c r="U207">
        <v>2.2837384311912201</v>
      </c>
      <c r="V207">
        <v>23.370666303513659</v>
      </c>
      <c r="W207">
        <v>1.434065965877112</v>
      </c>
      <c r="X207">
        <v>46.267321133693123</v>
      </c>
      <c r="Y207">
        <v>2.5816215260356268</v>
      </c>
      <c r="Z207">
        <v>-6.5294242820510888</v>
      </c>
      <c r="AA207">
        <v>2.6871067871634016</v>
      </c>
      <c r="AB207">
        <v>1.5102624814659652E-2</v>
      </c>
      <c r="AC207">
        <v>-4.0864350565135403</v>
      </c>
      <c r="AD207">
        <v>1.6919092086717831</v>
      </c>
      <c r="AE207">
        <v>1.5723102770238969E-2</v>
      </c>
      <c r="AF207">
        <v>10.615859338564633</v>
      </c>
      <c r="AG207">
        <v>3.0335901302209631</v>
      </c>
      <c r="AH207">
        <v>4.6624073329049715E-4</v>
      </c>
      <c r="AI207" t="b">
        <f t="shared" si="64"/>
        <v>0</v>
      </c>
      <c r="AJ207" t="b">
        <f t="shared" si="65"/>
        <v>1</v>
      </c>
      <c r="AK207" t="b">
        <f t="shared" si="66"/>
        <v>0</v>
      </c>
      <c r="AL207" t="b">
        <f t="shared" si="67"/>
        <v>0</v>
      </c>
      <c r="AM207" t="b">
        <f t="shared" si="68"/>
        <v>1</v>
      </c>
      <c r="AN207" t="b">
        <f t="shared" si="69"/>
        <v>0</v>
      </c>
      <c r="AO207" t="b">
        <f t="shared" si="70"/>
        <v>1</v>
      </c>
      <c r="AP207" t="b">
        <f t="shared" si="71"/>
        <v>0</v>
      </c>
      <c r="AQ207" t="b">
        <f t="shared" si="72"/>
        <v>0</v>
      </c>
    </row>
    <row r="208" spans="1:43" x14ac:dyDescent="0.25">
      <c r="A208" t="str">
        <f>INDEX('Country and Variable Crosswalk'!B:B, MATCH('Urban Science Issues 2015'!B208, 'Country and Variable Crosswalk'!A:A, 0))</f>
        <v>TTO</v>
      </c>
      <c r="B208" s="1">
        <v>780</v>
      </c>
      <c r="C208" t="s">
        <v>141</v>
      </c>
      <c r="D208" t="str">
        <f>INDEX('Country and Variable Crosswalk'!P:P, MATCH('Urban Science Issues 2015'!C208, 'Country and Variable Crosswalk'!O:O, 0))</f>
        <v>Deforestation</v>
      </c>
      <c r="E208">
        <f t="shared" si="55"/>
        <v>0</v>
      </c>
      <c r="F208">
        <f t="shared" si="56"/>
        <v>0</v>
      </c>
      <c r="G208">
        <f t="shared" si="57"/>
        <v>0</v>
      </c>
      <c r="H208">
        <f t="shared" si="58"/>
        <v>0</v>
      </c>
      <c r="I208">
        <f t="shared" si="59"/>
        <v>0</v>
      </c>
      <c r="J208">
        <f t="shared" si="60"/>
        <v>0</v>
      </c>
      <c r="K208">
        <f t="shared" si="61"/>
        <v>0</v>
      </c>
      <c r="L208">
        <f t="shared" si="62"/>
        <v>0</v>
      </c>
      <c r="M208">
        <f t="shared" si="63"/>
        <v>0</v>
      </c>
      <c r="N208">
        <v>0</v>
      </c>
      <c r="P208">
        <v>0</v>
      </c>
      <c r="R208">
        <v>0</v>
      </c>
      <c r="T208">
        <v>0</v>
      </c>
      <c r="V208">
        <v>0</v>
      </c>
      <c r="X208">
        <v>0</v>
      </c>
      <c r="Z208">
        <v>0</v>
      </c>
      <c r="AC208">
        <v>0</v>
      </c>
      <c r="AF208">
        <v>0</v>
      </c>
      <c r="AI208" t="str">
        <f t="shared" si="64"/>
        <v>N/A</v>
      </c>
      <c r="AJ208" t="str">
        <f t="shared" si="65"/>
        <v>N/A</v>
      </c>
      <c r="AK208" t="str">
        <f t="shared" si="66"/>
        <v>N/A</v>
      </c>
      <c r="AL208" t="str">
        <f t="shared" si="67"/>
        <v>N/A</v>
      </c>
      <c r="AM208" t="str">
        <f t="shared" si="68"/>
        <v>N/A</v>
      </c>
      <c r="AN208" t="str">
        <f t="shared" si="69"/>
        <v>N/A</v>
      </c>
      <c r="AO208" t="str">
        <f t="shared" si="70"/>
        <v>N/A</v>
      </c>
      <c r="AP208" t="str">
        <f t="shared" si="71"/>
        <v>N/A</v>
      </c>
      <c r="AQ208" t="str">
        <f t="shared" si="72"/>
        <v>N/A</v>
      </c>
    </row>
    <row r="209" spans="1:43" x14ac:dyDescent="0.25">
      <c r="A209" t="str">
        <f>INDEX('Country and Variable Crosswalk'!B:B, MATCH('Urban Science Issues 2015'!B209, 'Country and Variable Crosswalk'!A:A, 0))</f>
        <v>ARE</v>
      </c>
      <c r="B209" s="1">
        <v>784</v>
      </c>
      <c r="C209" t="s">
        <v>141</v>
      </c>
      <c r="D209" t="str">
        <f>INDEX('Country and Variable Crosswalk'!P:P, MATCH('Urban Science Issues 2015'!C209, 'Country and Variable Crosswalk'!O:O, 0))</f>
        <v>Deforestation</v>
      </c>
      <c r="E209">
        <f t="shared" si="55"/>
        <v>0</v>
      </c>
      <c r="F209">
        <f t="shared" si="56"/>
        <v>1</v>
      </c>
      <c r="G209">
        <f t="shared" si="57"/>
        <v>0</v>
      </c>
      <c r="H209">
        <f t="shared" si="58"/>
        <v>0</v>
      </c>
      <c r="I209">
        <f t="shared" si="59"/>
        <v>0</v>
      </c>
      <c r="J209">
        <f t="shared" si="60"/>
        <v>1</v>
      </c>
      <c r="K209">
        <f t="shared" si="61"/>
        <v>1</v>
      </c>
      <c r="L209">
        <f t="shared" si="62"/>
        <v>0</v>
      </c>
      <c r="M209">
        <f t="shared" si="63"/>
        <v>0</v>
      </c>
      <c r="N209">
        <v>39.183192072306468</v>
      </c>
      <c r="O209">
        <v>1.1864776481612924</v>
      </c>
      <c r="P209">
        <v>27.25013486602333</v>
      </c>
      <c r="Q209">
        <v>1.1012560605930481</v>
      </c>
      <c r="R209">
        <v>33.566673061670201</v>
      </c>
      <c r="S209">
        <v>1.246367772217611</v>
      </c>
      <c r="T209">
        <v>29.738518080595892</v>
      </c>
      <c r="U209">
        <v>0.84050467858379418</v>
      </c>
      <c r="V209">
        <v>24.596195930726559</v>
      </c>
      <c r="W209">
        <v>0.72530087301798474</v>
      </c>
      <c r="X209">
        <v>45.665285988677567</v>
      </c>
      <c r="Y209">
        <v>0.92288807749627355</v>
      </c>
      <c r="Z209">
        <v>-9.4446739917105766</v>
      </c>
      <c r="AA209">
        <v>1.5618013923103389</v>
      </c>
      <c r="AB209">
        <v>1.4729776625694456E-9</v>
      </c>
      <c r="AC209">
        <v>-2.6539389352967717</v>
      </c>
      <c r="AD209">
        <v>1.3773410306783782</v>
      </c>
      <c r="AE209">
        <v>5.3997478123332873E-2</v>
      </c>
      <c r="AF209">
        <v>12.098612927007366</v>
      </c>
      <c r="AG209">
        <v>1.7037053121250751</v>
      </c>
      <c r="AH209">
        <v>1.2354132114094536E-12</v>
      </c>
      <c r="AI209" t="b">
        <f t="shared" si="64"/>
        <v>0</v>
      </c>
      <c r="AJ209" t="b">
        <f t="shared" si="65"/>
        <v>1</v>
      </c>
      <c r="AK209" t="b">
        <f t="shared" si="66"/>
        <v>0</v>
      </c>
      <c r="AL209" t="b">
        <f t="shared" si="67"/>
        <v>0</v>
      </c>
      <c r="AM209" t="b">
        <f t="shared" si="68"/>
        <v>0</v>
      </c>
      <c r="AN209" t="b">
        <f t="shared" si="69"/>
        <v>1</v>
      </c>
      <c r="AO209" t="b">
        <f t="shared" si="70"/>
        <v>1</v>
      </c>
      <c r="AP209" t="b">
        <f t="shared" si="71"/>
        <v>0</v>
      </c>
      <c r="AQ209" t="b">
        <f t="shared" si="72"/>
        <v>0</v>
      </c>
    </row>
    <row r="210" spans="1:43" x14ac:dyDescent="0.25">
      <c r="A210" t="str">
        <f>INDEX('Country and Variable Crosswalk'!B:B, MATCH('Urban Science Issues 2015'!B210, 'Country and Variable Crosswalk'!A:A, 0))</f>
        <v>TUN</v>
      </c>
      <c r="B210" s="1">
        <v>788</v>
      </c>
      <c r="C210" t="s">
        <v>141</v>
      </c>
      <c r="D210" t="str">
        <f>INDEX('Country and Variable Crosswalk'!P:P, MATCH('Urban Science Issues 2015'!C210, 'Country and Variable Crosswalk'!O:O, 0))</f>
        <v>Deforestation</v>
      </c>
      <c r="E210">
        <f t="shared" si="55"/>
        <v>0</v>
      </c>
      <c r="F210">
        <f t="shared" si="56"/>
        <v>1</v>
      </c>
      <c r="G210">
        <f t="shared" si="57"/>
        <v>0</v>
      </c>
      <c r="H210">
        <f t="shared" si="58"/>
        <v>0</v>
      </c>
      <c r="I210">
        <f t="shared" si="59"/>
        <v>0</v>
      </c>
      <c r="J210">
        <f t="shared" si="60"/>
        <v>1</v>
      </c>
      <c r="K210">
        <f t="shared" si="61"/>
        <v>1</v>
      </c>
      <c r="L210">
        <f t="shared" si="62"/>
        <v>0</v>
      </c>
      <c r="M210">
        <f t="shared" si="63"/>
        <v>0</v>
      </c>
      <c r="N210">
        <v>23.812862548616909</v>
      </c>
      <c r="O210">
        <v>0.90532306286256314</v>
      </c>
      <c r="P210">
        <v>29.848237171231471</v>
      </c>
      <c r="Q210">
        <v>1.0581307039827732</v>
      </c>
      <c r="R210">
        <v>46.338900280151627</v>
      </c>
      <c r="S210">
        <v>1.4578378756363379</v>
      </c>
      <c r="T210">
        <v>17.52089818229463</v>
      </c>
      <c r="U210">
        <v>1.5767689520321879</v>
      </c>
      <c r="V210">
        <v>26.57347329256897</v>
      </c>
      <c r="W210">
        <v>1.6690359881159789</v>
      </c>
      <c r="X210">
        <v>55.905628525136407</v>
      </c>
      <c r="Y210">
        <v>2.6032519609559808</v>
      </c>
      <c r="Z210">
        <v>-6.2919643663222793</v>
      </c>
      <c r="AA210">
        <v>1.8230051511180316</v>
      </c>
      <c r="AB210">
        <v>5.57636060765566E-4</v>
      </c>
      <c r="AC210">
        <v>-3.2747638786625011</v>
      </c>
      <c r="AD210">
        <v>2.0076378965024779</v>
      </c>
      <c r="AE210">
        <v>0.10285811318271662</v>
      </c>
      <c r="AF210">
        <v>9.5667282449847804</v>
      </c>
      <c r="AG210">
        <v>3.126452711226372</v>
      </c>
      <c r="AH210">
        <v>2.2138830324641618E-3</v>
      </c>
      <c r="AI210" t="b">
        <f t="shared" si="64"/>
        <v>0</v>
      </c>
      <c r="AJ210" t="b">
        <f t="shared" si="65"/>
        <v>1</v>
      </c>
      <c r="AK210" t="b">
        <f t="shared" si="66"/>
        <v>0</v>
      </c>
      <c r="AL210" t="b">
        <f t="shared" si="67"/>
        <v>0</v>
      </c>
      <c r="AM210" t="b">
        <f t="shared" si="68"/>
        <v>0</v>
      </c>
      <c r="AN210" t="b">
        <f t="shared" si="69"/>
        <v>1</v>
      </c>
      <c r="AO210" t="b">
        <f t="shared" si="70"/>
        <v>1</v>
      </c>
      <c r="AP210" t="b">
        <f t="shared" si="71"/>
        <v>0</v>
      </c>
      <c r="AQ210" t="b">
        <f t="shared" si="72"/>
        <v>0</v>
      </c>
    </row>
    <row r="211" spans="1:43" x14ac:dyDescent="0.25">
      <c r="A211" t="str">
        <f>INDEX('Country and Variable Crosswalk'!B:B, MATCH('Urban Science Issues 2015'!B211, 'Country and Variable Crosswalk'!A:A, 0))</f>
        <v>TUR</v>
      </c>
      <c r="B211" s="1">
        <v>792</v>
      </c>
      <c r="C211" t="s">
        <v>141</v>
      </c>
      <c r="D211" t="str">
        <f>INDEX('Country and Variable Crosswalk'!P:P, MATCH('Urban Science Issues 2015'!C211, 'Country and Variable Crosswalk'!O:O, 0))</f>
        <v>Deforestation</v>
      </c>
      <c r="E211">
        <f t="shared" si="55"/>
        <v>0</v>
      </c>
      <c r="F211">
        <f t="shared" si="56"/>
        <v>0</v>
      </c>
      <c r="G211">
        <f t="shared" si="57"/>
        <v>1</v>
      </c>
      <c r="H211">
        <f t="shared" si="58"/>
        <v>0</v>
      </c>
      <c r="I211">
        <f t="shared" si="59"/>
        <v>0</v>
      </c>
      <c r="J211">
        <f t="shared" si="60"/>
        <v>1</v>
      </c>
      <c r="K211">
        <f t="shared" si="61"/>
        <v>0</v>
      </c>
      <c r="L211">
        <f t="shared" si="62"/>
        <v>0</v>
      </c>
      <c r="M211">
        <f t="shared" si="63"/>
        <v>1</v>
      </c>
      <c r="N211">
        <v>16.409281677165058</v>
      </c>
      <c r="O211">
        <v>1.4146517895556328</v>
      </c>
      <c r="P211">
        <v>15.19131579621086</v>
      </c>
      <c r="Q211">
        <v>1.1465293537014334</v>
      </c>
      <c r="R211">
        <v>68.399402526624073</v>
      </c>
      <c r="S211">
        <v>2.1099287456496945</v>
      </c>
      <c r="T211">
        <v>13.693475466053171</v>
      </c>
      <c r="U211">
        <v>0.81679832264996599</v>
      </c>
      <c r="V211">
        <v>14.6397952702292</v>
      </c>
      <c r="W211">
        <v>0.78921215405163381</v>
      </c>
      <c r="X211">
        <v>71.666729263717627</v>
      </c>
      <c r="Y211">
        <v>1.2297292925949381</v>
      </c>
      <c r="Z211">
        <v>-2.7158062111118877</v>
      </c>
      <c r="AA211">
        <v>1.6267041844355734</v>
      </c>
      <c r="AB211">
        <v>9.5015460647775676E-2</v>
      </c>
      <c r="AC211">
        <v>-0.55152052598166001</v>
      </c>
      <c r="AD211">
        <v>1.4549794525591353</v>
      </c>
      <c r="AE211">
        <v>0.70464534294556258</v>
      </c>
      <c r="AF211">
        <v>3.2673267370935548</v>
      </c>
      <c r="AG211">
        <v>2.4792911441037995</v>
      </c>
      <c r="AH211">
        <v>0.18755482473260993</v>
      </c>
      <c r="AI211" t="b">
        <f t="shared" si="64"/>
        <v>0</v>
      </c>
      <c r="AJ211" t="b">
        <f t="shared" si="65"/>
        <v>0</v>
      </c>
      <c r="AK211" t="b">
        <f t="shared" si="66"/>
        <v>1</v>
      </c>
      <c r="AL211" t="b">
        <f t="shared" si="67"/>
        <v>0</v>
      </c>
      <c r="AM211" t="b">
        <f t="shared" si="68"/>
        <v>0</v>
      </c>
      <c r="AN211" t="b">
        <f t="shared" si="69"/>
        <v>1</v>
      </c>
      <c r="AO211" t="b">
        <f t="shared" si="70"/>
        <v>0</v>
      </c>
      <c r="AP211" t="b">
        <f t="shared" si="71"/>
        <v>0</v>
      </c>
      <c r="AQ211" t="b">
        <f t="shared" si="72"/>
        <v>1</v>
      </c>
    </row>
    <row r="212" spans="1:43" x14ac:dyDescent="0.25">
      <c r="A212" t="str">
        <f>INDEX('Country and Variable Crosswalk'!B:B, MATCH('Urban Science Issues 2015'!B212, 'Country and Variable Crosswalk'!A:A, 0))</f>
        <v>MKD</v>
      </c>
      <c r="B212" s="1">
        <v>807</v>
      </c>
      <c r="C212" t="s">
        <v>141</v>
      </c>
      <c r="D212" t="str">
        <f>INDEX('Country and Variable Crosswalk'!P:P, MATCH('Urban Science Issues 2015'!C212, 'Country and Variable Crosswalk'!O:O, 0))</f>
        <v>Deforestation</v>
      </c>
      <c r="E212">
        <f t="shared" si="55"/>
        <v>0</v>
      </c>
      <c r="F212">
        <f t="shared" si="56"/>
        <v>0</v>
      </c>
      <c r="G212">
        <f t="shared" si="57"/>
        <v>0</v>
      </c>
      <c r="H212">
        <f t="shared" si="58"/>
        <v>0</v>
      </c>
      <c r="I212">
        <f t="shared" si="59"/>
        <v>0</v>
      </c>
      <c r="J212">
        <f t="shared" si="60"/>
        <v>0</v>
      </c>
      <c r="K212">
        <f t="shared" si="61"/>
        <v>0</v>
      </c>
      <c r="L212">
        <f t="shared" si="62"/>
        <v>0</v>
      </c>
      <c r="M212">
        <f t="shared" si="63"/>
        <v>0</v>
      </c>
      <c r="N212">
        <v>0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  <c r="AC212">
        <v>0</v>
      </c>
      <c r="AF212">
        <v>0</v>
      </c>
      <c r="AI212" t="str">
        <f t="shared" si="64"/>
        <v>N/A</v>
      </c>
      <c r="AJ212" t="str">
        <f t="shared" si="65"/>
        <v>N/A</v>
      </c>
      <c r="AK212" t="str">
        <f t="shared" si="66"/>
        <v>N/A</v>
      </c>
      <c r="AL212" t="str">
        <f t="shared" si="67"/>
        <v>N/A</v>
      </c>
      <c r="AM212" t="str">
        <f t="shared" si="68"/>
        <v>N/A</v>
      </c>
      <c r="AN212" t="str">
        <f t="shared" si="69"/>
        <v>N/A</v>
      </c>
      <c r="AO212" t="str">
        <f t="shared" si="70"/>
        <v>N/A</v>
      </c>
      <c r="AP212" t="str">
        <f t="shared" si="71"/>
        <v>N/A</v>
      </c>
      <c r="AQ212" t="str">
        <f t="shared" si="72"/>
        <v>N/A</v>
      </c>
    </row>
    <row r="213" spans="1:43" x14ac:dyDescent="0.25">
      <c r="A213" t="str">
        <f>INDEX('Country and Variable Crosswalk'!B:B, MATCH('Urban Science Issues 2015'!B213, 'Country and Variable Crosswalk'!A:A, 0))</f>
        <v>GBR</v>
      </c>
      <c r="B213" s="1">
        <v>826</v>
      </c>
      <c r="C213" t="s">
        <v>141</v>
      </c>
      <c r="D213" t="str">
        <f>INDEX('Country and Variable Crosswalk'!P:P, MATCH('Urban Science Issues 2015'!C213, 'Country and Variable Crosswalk'!O:O, 0))</f>
        <v>Deforestation</v>
      </c>
      <c r="E213">
        <f t="shared" si="55"/>
        <v>1</v>
      </c>
      <c r="F213">
        <f t="shared" si="56"/>
        <v>0</v>
      </c>
      <c r="G213">
        <f t="shared" si="57"/>
        <v>0</v>
      </c>
      <c r="H213">
        <f t="shared" si="58"/>
        <v>0</v>
      </c>
      <c r="I213">
        <f t="shared" si="59"/>
        <v>0</v>
      </c>
      <c r="J213">
        <f t="shared" si="60"/>
        <v>1</v>
      </c>
      <c r="K213">
        <f t="shared" si="61"/>
        <v>0</v>
      </c>
      <c r="L213">
        <f t="shared" si="62"/>
        <v>0</v>
      </c>
      <c r="M213">
        <f t="shared" si="63"/>
        <v>1</v>
      </c>
      <c r="N213">
        <v>11.822787358237839</v>
      </c>
      <c r="O213">
        <v>0.62213093987095014</v>
      </c>
      <c r="P213">
        <v>18.951506920980581</v>
      </c>
      <c r="Q213">
        <v>0.71108182440869638</v>
      </c>
      <c r="R213">
        <v>69.225705720781576</v>
      </c>
      <c r="S213">
        <v>0.96014619671717238</v>
      </c>
      <c r="T213">
        <v>15.02142348696681</v>
      </c>
      <c r="U213">
        <v>1.354069883486722</v>
      </c>
      <c r="V213">
        <v>20.494510663157001</v>
      </c>
      <c r="W213">
        <v>1.5627644513142882</v>
      </c>
      <c r="X213">
        <v>64.484065849876188</v>
      </c>
      <c r="Y213">
        <v>2.2538117896505856</v>
      </c>
      <c r="Z213">
        <v>3.1986361287289711</v>
      </c>
      <c r="AA213">
        <v>1.4880223766073322</v>
      </c>
      <c r="AB213">
        <v>3.1587760766533537E-2</v>
      </c>
      <c r="AC213">
        <v>1.5430037421764204</v>
      </c>
      <c r="AD213">
        <v>1.7596630365019366</v>
      </c>
      <c r="AE213">
        <v>0.38055477819127853</v>
      </c>
      <c r="AF213">
        <v>-4.741639870905388</v>
      </c>
      <c r="AG213">
        <v>2.4575828795231254</v>
      </c>
      <c r="AH213">
        <v>5.3682260341893197E-2</v>
      </c>
      <c r="AI213" t="b">
        <f t="shared" si="64"/>
        <v>1</v>
      </c>
      <c r="AJ213" t="b">
        <f t="shared" si="65"/>
        <v>0</v>
      </c>
      <c r="AK213" t="b">
        <f t="shared" si="66"/>
        <v>0</v>
      </c>
      <c r="AL213" t="b">
        <f t="shared" si="67"/>
        <v>0</v>
      </c>
      <c r="AM213" t="b">
        <f t="shared" si="68"/>
        <v>0</v>
      </c>
      <c r="AN213" t="b">
        <f t="shared" si="69"/>
        <v>1</v>
      </c>
      <c r="AO213" t="b">
        <f t="shared" si="70"/>
        <v>0</v>
      </c>
      <c r="AP213" t="b">
        <f t="shared" si="71"/>
        <v>0</v>
      </c>
      <c r="AQ213" t="b">
        <f t="shared" si="72"/>
        <v>1</v>
      </c>
    </row>
    <row r="214" spans="1:43" x14ac:dyDescent="0.25">
      <c r="A214" t="str">
        <f>INDEX('Country and Variable Crosswalk'!B:B, MATCH('Urban Science Issues 2015'!B214, 'Country and Variable Crosswalk'!A:A, 0))</f>
        <v>USA</v>
      </c>
      <c r="B214" s="1">
        <v>840</v>
      </c>
      <c r="C214" t="s">
        <v>141</v>
      </c>
      <c r="D214" t="str">
        <f>INDEX('Country and Variable Crosswalk'!P:P, MATCH('Urban Science Issues 2015'!C214, 'Country and Variable Crosswalk'!O:O, 0))</f>
        <v>Deforestation</v>
      </c>
      <c r="E214">
        <f t="shared" si="55"/>
        <v>1</v>
      </c>
      <c r="F214">
        <f t="shared" si="56"/>
        <v>0</v>
      </c>
      <c r="G214">
        <f t="shared" si="57"/>
        <v>0</v>
      </c>
      <c r="H214">
        <f t="shared" si="58"/>
        <v>0</v>
      </c>
      <c r="I214">
        <f t="shared" si="59"/>
        <v>0</v>
      </c>
      <c r="J214">
        <f t="shared" si="60"/>
        <v>1</v>
      </c>
      <c r="K214">
        <f t="shared" si="61"/>
        <v>0</v>
      </c>
      <c r="L214">
        <f t="shared" si="62"/>
        <v>1</v>
      </c>
      <c r="M214">
        <f t="shared" si="63"/>
        <v>0</v>
      </c>
      <c r="N214">
        <v>15.22544207600694</v>
      </c>
      <c r="O214">
        <v>0.7609013987765465</v>
      </c>
      <c r="P214">
        <v>23.763523850973961</v>
      </c>
      <c r="Q214">
        <v>0.69414810987515363</v>
      </c>
      <c r="R214">
        <v>61.011034073019097</v>
      </c>
      <c r="S214">
        <v>0.97294894752579908</v>
      </c>
      <c r="T214">
        <v>19.5927789427843</v>
      </c>
      <c r="U214">
        <v>1.0962643238651344</v>
      </c>
      <c r="V214">
        <v>27.002862341135721</v>
      </c>
      <c r="W214">
        <v>1.7451508209401307</v>
      </c>
      <c r="X214">
        <v>53.404358716079983</v>
      </c>
      <c r="Y214">
        <v>2.0049862637918929</v>
      </c>
      <c r="Z214">
        <v>4.3673368667773591</v>
      </c>
      <c r="AA214">
        <v>1.3084778044479879</v>
      </c>
      <c r="AB214">
        <v>8.4467816981618484E-4</v>
      </c>
      <c r="AC214">
        <v>3.2393384901617601</v>
      </c>
      <c r="AD214">
        <v>1.8858513206912999</v>
      </c>
      <c r="AE214">
        <v>8.5850219429848829E-2</v>
      </c>
      <c r="AF214">
        <v>-7.6066753569391139</v>
      </c>
      <c r="AG214">
        <v>2.2280061208477902</v>
      </c>
      <c r="AH214">
        <v>6.3988902339681111E-4</v>
      </c>
      <c r="AI214" t="b">
        <f t="shared" si="64"/>
        <v>1</v>
      </c>
      <c r="AJ214" t="b">
        <f t="shared" si="65"/>
        <v>0</v>
      </c>
      <c r="AK214" t="b">
        <f t="shared" si="66"/>
        <v>0</v>
      </c>
      <c r="AL214" t="b">
        <f t="shared" si="67"/>
        <v>0</v>
      </c>
      <c r="AM214" t="b">
        <f t="shared" si="68"/>
        <v>0</v>
      </c>
      <c r="AN214" t="b">
        <f t="shared" si="69"/>
        <v>1</v>
      </c>
      <c r="AO214" t="b">
        <f t="shared" si="70"/>
        <v>0</v>
      </c>
      <c r="AP214" t="b">
        <f t="shared" si="71"/>
        <v>1</v>
      </c>
      <c r="AQ214" t="b">
        <f t="shared" si="72"/>
        <v>0</v>
      </c>
    </row>
    <row r="215" spans="1:43" x14ac:dyDescent="0.25">
      <c r="A215" t="str">
        <f>INDEX('Country and Variable Crosswalk'!B:B, MATCH('Urban Science Issues 2015'!B215, 'Country and Variable Crosswalk'!A:A, 0))</f>
        <v>URY</v>
      </c>
      <c r="B215" s="1">
        <v>858</v>
      </c>
      <c r="C215" t="s">
        <v>141</v>
      </c>
      <c r="D215" t="str">
        <f>INDEX('Country and Variable Crosswalk'!P:P, MATCH('Urban Science Issues 2015'!C215, 'Country and Variable Crosswalk'!O:O, 0))</f>
        <v>Deforestation</v>
      </c>
      <c r="E215">
        <f t="shared" si="55"/>
        <v>0</v>
      </c>
      <c r="F215">
        <f t="shared" si="56"/>
        <v>0</v>
      </c>
      <c r="G215">
        <f t="shared" si="57"/>
        <v>1</v>
      </c>
      <c r="H215">
        <f t="shared" si="58"/>
        <v>0</v>
      </c>
      <c r="I215">
        <f t="shared" si="59"/>
        <v>0</v>
      </c>
      <c r="J215">
        <f t="shared" si="60"/>
        <v>1</v>
      </c>
      <c r="K215">
        <f t="shared" si="61"/>
        <v>0</v>
      </c>
      <c r="L215">
        <f t="shared" si="62"/>
        <v>0</v>
      </c>
      <c r="M215">
        <f t="shared" si="63"/>
        <v>1</v>
      </c>
      <c r="N215">
        <v>18.097361125796521</v>
      </c>
      <c r="O215">
        <v>0.82480158005462523</v>
      </c>
      <c r="P215">
        <v>25.84694595026598</v>
      </c>
      <c r="Q215">
        <v>0.9229521487924347</v>
      </c>
      <c r="R215">
        <v>56.055692923937492</v>
      </c>
      <c r="S215">
        <v>1.0487790020802503</v>
      </c>
      <c r="T215">
        <v>18.23942469525273</v>
      </c>
      <c r="U215">
        <v>1.0712415593484321</v>
      </c>
      <c r="V215">
        <v>26.37175328450023</v>
      </c>
      <c r="W215">
        <v>0.97936082178936756</v>
      </c>
      <c r="X215">
        <v>55.388822020247062</v>
      </c>
      <c r="Y215">
        <v>1.1185882860993539</v>
      </c>
      <c r="Z215">
        <v>0.14206356945620868</v>
      </c>
      <c r="AA215">
        <v>1.4770362104701125</v>
      </c>
      <c r="AB215">
        <v>0.92337641753885558</v>
      </c>
      <c r="AC215">
        <v>0.52480733423425008</v>
      </c>
      <c r="AD215">
        <v>1.3156780296098793</v>
      </c>
      <c r="AE215">
        <v>0.68997620407764126</v>
      </c>
      <c r="AF215">
        <v>-0.66687090369043034</v>
      </c>
      <c r="AG215">
        <v>1.7043880949804613</v>
      </c>
      <c r="AH215">
        <v>0.69559985096466559</v>
      </c>
      <c r="AI215" t="b">
        <f t="shared" si="64"/>
        <v>0</v>
      </c>
      <c r="AJ215" t="b">
        <f t="shared" si="65"/>
        <v>0</v>
      </c>
      <c r="AK215" t="b">
        <f t="shared" si="66"/>
        <v>1</v>
      </c>
      <c r="AL215" t="b">
        <f t="shared" si="67"/>
        <v>0</v>
      </c>
      <c r="AM215" t="b">
        <f t="shared" si="68"/>
        <v>0</v>
      </c>
      <c r="AN215" t="b">
        <f t="shared" si="69"/>
        <v>1</v>
      </c>
      <c r="AO215" t="b">
        <f t="shared" si="70"/>
        <v>0</v>
      </c>
      <c r="AP215" t="b">
        <f t="shared" si="71"/>
        <v>0</v>
      </c>
      <c r="AQ215" t="b">
        <f t="shared" si="72"/>
        <v>1</v>
      </c>
    </row>
    <row r="216" spans="1:43" x14ac:dyDescent="0.25">
      <c r="A216" t="str">
        <f>INDEX('Country and Variable Crosswalk'!B:B, MATCH('Urban Science Issues 2015'!B216, 'Country and Variable Crosswalk'!A:A, 0))</f>
        <v>QCH</v>
      </c>
      <c r="B216" s="1">
        <v>970</v>
      </c>
      <c r="C216" t="s">
        <v>141</v>
      </c>
      <c r="D216" t="str">
        <f>INDEX('Country and Variable Crosswalk'!P:P, MATCH('Urban Science Issues 2015'!C216, 'Country and Variable Crosswalk'!O:O, 0))</f>
        <v>Deforestation</v>
      </c>
      <c r="E216">
        <f t="shared" si="55"/>
        <v>0</v>
      </c>
      <c r="F216">
        <f t="shared" si="56"/>
        <v>0</v>
      </c>
      <c r="G216">
        <f t="shared" si="57"/>
        <v>1</v>
      </c>
      <c r="H216">
        <f t="shared" si="58"/>
        <v>1</v>
      </c>
      <c r="I216">
        <f t="shared" si="59"/>
        <v>0</v>
      </c>
      <c r="J216">
        <f t="shared" si="60"/>
        <v>0</v>
      </c>
      <c r="K216">
        <f t="shared" si="61"/>
        <v>0</v>
      </c>
      <c r="L216">
        <f t="shared" si="62"/>
        <v>0</v>
      </c>
      <c r="M216">
        <f t="shared" si="63"/>
        <v>1</v>
      </c>
      <c r="N216">
        <v>52.016125538300123</v>
      </c>
      <c r="O216">
        <v>1.2105867998692625</v>
      </c>
      <c r="P216">
        <v>10.385014882352619</v>
      </c>
      <c r="Q216">
        <v>0.66417758150686157</v>
      </c>
      <c r="R216">
        <v>37.598859579347263</v>
      </c>
      <c r="S216">
        <v>1.2625530830317424</v>
      </c>
      <c r="T216">
        <v>49.572490953668861</v>
      </c>
      <c r="U216">
        <v>1.4776555025809821</v>
      </c>
      <c r="V216">
        <v>12.31818604197845</v>
      </c>
      <c r="W216">
        <v>0.66316655985817152</v>
      </c>
      <c r="X216">
        <v>38.109323004352682</v>
      </c>
      <c r="Y216">
        <v>1.2642416357802955</v>
      </c>
      <c r="Z216">
        <v>-2.4436345846312619</v>
      </c>
      <c r="AA216">
        <v>2.0004065932781354</v>
      </c>
      <c r="AB216">
        <v>0.22187067597848992</v>
      </c>
      <c r="AC216">
        <v>1.9331711596258305</v>
      </c>
      <c r="AD216">
        <v>0.96878991408108484</v>
      </c>
      <c r="AE216">
        <v>4.5993898135741174E-2</v>
      </c>
      <c r="AF216">
        <v>0.51046342500541897</v>
      </c>
      <c r="AG216">
        <v>1.9192949979755938</v>
      </c>
      <c r="AH216">
        <v>0.79026691444340447</v>
      </c>
      <c r="AI216" t="b">
        <f t="shared" si="64"/>
        <v>0</v>
      </c>
      <c r="AJ216" t="b">
        <f t="shared" si="65"/>
        <v>0</v>
      </c>
      <c r="AK216" t="b">
        <f t="shared" si="66"/>
        <v>1</v>
      </c>
      <c r="AL216" t="b">
        <f t="shared" si="67"/>
        <v>1</v>
      </c>
      <c r="AM216" t="b">
        <f t="shared" si="68"/>
        <v>0</v>
      </c>
      <c r="AN216" t="b">
        <f t="shared" si="69"/>
        <v>0</v>
      </c>
      <c r="AO216" t="b">
        <f t="shared" si="70"/>
        <v>0</v>
      </c>
      <c r="AP216" t="b">
        <f t="shared" si="71"/>
        <v>0</v>
      </c>
      <c r="AQ216" t="b">
        <f t="shared" si="72"/>
        <v>1</v>
      </c>
    </row>
    <row r="217" spans="1:43" x14ac:dyDescent="0.25">
      <c r="A217" t="str">
        <f>INDEX('Country and Variable Crosswalk'!B:B, MATCH('Urban Science Issues 2015'!B217, 'Country and Variable Crosswalk'!A:A, 0))</f>
        <v>QES</v>
      </c>
      <c r="B217" s="1">
        <v>971</v>
      </c>
      <c r="C217" t="s">
        <v>141</v>
      </c>
      <c r="D217" t="str">
        <f>INDEX('Country and Variable Crosswalk'!P:P, MATCH('Urban Science Issues 2015'!C217, 'Country and Variable Crosswalk'!O:O, 0))</f>
        <v>Deforestation</v>
      </c>
      <c r="E217">
        <f t="shared" si="55"/>
        <v>0</v>
      </c>
      <c r="F217">
        <f t="shared" si="56"/>
        <v>0</v>
      </c>
      <c r="G217">
        <f t="shared" si="57"/>
        <v>1</v>
      </c>
      <c r="H217">
        <f t="shared" si="58"/>
        <v>0</v>
      </c>
      <c r="I217">
        <f t="shared" si="59"/>
        <v>0</v>
      </c>
      <c r="J217">
        <f t="shared" si="60"/>
        <v>1</v>
      </c>
      <c r="K217">
        <f t="shared" si="61"/>
        <v>0</v>
      </c>
      <c r="L217">
        <f t="shared" si="62"/>
        <v>0</v>
      </c>
      <c r="M217">
        <f t="shared" si="63"/>
        <v>1</v>
      </c>
      <c r="N217">
        <v>17.257782754152679</v>
      </c>
      <c r="O217">
        <v>0.39896184136229296</v>
      </c>
      <c r="P217">
        <v>25.164170332115798</v>
      </c>
      <c r="Q217">
        <v>0.53237975517362468</v>
      </c>
      <c r="R217">
        <v>57.578046913731527</v>
      </c>
      <c r="S217">
        <v>0.69165295126084247</v>
      </c>
      <c r="T217">
        <v>16.927141572236518</v>
      </c>
      <c r="U217">
        <v>0.54034943742322761</v>
      </c>
      <c r="V217">
        <v>25.6788973318301</v>
      </c>
      <c r="W217">
        <v>0.7001987012517914</v>
      </c>
      <c r="X217">
        <v>57.393961095933378</v>
      </c>
      <c r="Y217">
        <v>0.7101106500535721</v>
      </c>
      <c r="Z217">
        <v>-0.33064118191616032</v>
      </c>
      <c r="AA217">
        <v>0.63060074464711169</v>
      </c>
      <c r="AB217">
        <v>0.60005091631672924</v>
      </c>
      <c r="AC217">
        <v>0.51472699971430202</v>
      </c>
      <c r="AD217">
        <v>0.86900461674998164</v>
      </c>
      <c r="AE217">
        <v>0.55363772391682509</v>
      </c>
      <c r="AF217">
        <v>-0.18408581779814881</v>
      </c>
      <c r="AG217">
        <v>0.92251752954678568</v>
      </c>
      <c r="AH217">
        <v>0.84183470181636011</v>
      </c>
      <c r="AI217" t="b">
        <f t="shared" si="64"/>
        <v>0</v>
      </c>
      <c r="AJ217" t="b">
        <f t="shared" si="65"/>
        <v>0</v>
      </c>
      <c r="AK217" t="b">
        <f t="shared" si="66"/>
        <v>1</v>
      </c>
      <c r="AL217" t="b">
        <f t="shared" si="67"/>
        <v>0</v>
      </c>
      <c r="AM217" t="b">
        <f t="shared" si="68"/>
        <v>0</v>
      </c>
      <c r="AN217" t="b">
        <f t="shared" si="69"/>
        <v>1</v>
      </c>
      <c r="AO217" t="b">
        <f t="shared" si="70"/>
        <v>0</v>
      </c>
      <c r="AP217" t="b">
        <f t="shared" si="71"/>
        <v>0</v>
      </c>
      <c r="AQ217" t="b">
        <f t="shared" si="72"/>
        <v>1</v>
      </c>
    </row>
    <row r="218" spans="1:43" x14ac:dyDescent="0.25">
      <c r="A218" t="str">
        <f>INDEX('Country and Variable Crosswalk'!B:B, MATCH('Urban Science Issues 2015'!B218, 'Country and Variable Crosswalk'!A:A, 0))</f>
        <v>QUC</v>
      </c>
      <c r="B218" s="1">
        <v>972</v>
      </c>
      <c r="C218" t="s">
        <v>141</v>
      </c>
      <c r="D218" t="str">
        <f>INDEX('Country and Variable Crosswalk'!P:P, MATCH('Urban Science Issues 2015'!C218, 'Country and Variable Crosswalk'!O:O, 0))</f>
        <v>Deforestation</v>
      </c>
      <c r="E218">
        <f t="shared" si="55"/>
        <v>0</v>
      </c>
      <c r="F218">
        <f t="shared" si="56"/>
        <v>0</v>
      </c>
      <c r="G218">
        <f t="shared" si="57"/>
        <v>0</v>
      </c>
      <c r="H218">
        <f t="shared" si="58"/>
        <v>0</v>
      </c>
      <c r="I218">
        <f t="shared" si="59"/>
        <v>0</v>
      </c>
      <c r="J218">
        <f t="shared" si="60"/>
        <v>0</v>
      </c>
      <c r="K218">
        <f t="shared" si="61"/>
        <v>0</v>
      </c>
      <c r="L218">
        <f t="shared" si="62"/>
        <v>0</v>
      </c>
      <c r="M218">
        <f t="shared" si="63"/>
        <v>0</v>
      </c>
      <c r="AI218" t="str">
        <f t="shared" si="64"/>
        <v>N/A</v>
      </c>
      <c r="AJ218" t="str">
        <f t="shared" si="65"/>
        <v>N/A</v>
      </c>
      <c r="AK218" t="str">
        <f t="shared" si="66"/>
        <v>N/A</v>
      </c>
      <c r="AL218" t="str">
        <f t="shared" si="67"/>
        <v>N/A</v>
      </c>
      <c r="AM218" t="str">
        <f t="shared" si="68"/>
        <v>N/A</v>
      </c>
      <c r="AN218" t="str">
        <f t="shared" si="69"/>
        <v>N/A</v>
      </c>
      <c r="AO218" t="str">
        <f t="shared" si="70"/>
        <v>N/A</v>
      </c>
      <c r="AP218" t="str">
        <f t="shared" si="71"/>
        <v>N/A</v>
      </c>
      <c r="AQ218" t="str">
        <f t="shared" si="72"/>
        <v>N/A</v>
      </c>
    </row>
    <row r="219" spans="1:43" x14ac:dyDescent="0.25">
      <c r="A219" t="str">
        <f>INDEX('Country and Variable Crosswalk'!B:B, MATCH('Urban Science Issues 2015'!B219, 'Country and Variable Crosswalk'!A:A, 0))</f>
        <v>QUE</v>
      </c>
      <c r="B219" s="1">
        <v>973</v>
      </c>
      <c r="C219" t="s">
        <v>141</v>
      </c>
      <c r="D219" t="str">
        <f>INDEX('Country and Variable Crosswalk'!P:P, MATCH('Urban Science Issues 2015'!C219, 'Country and Variable Crosswalk'!O:O, 0))</f>
        <v>Deforestation</v>
      </c>
      <c r="E219">
        <f t="shared" si="55"/>
        <v>0</v>
      </c>
      <c r="F219">
        <f t="shared" si="56"/>
        <v>0</v>
      </c>
      <c r="G219">
        <f t="shared" si="57"/>
        <v>0</v>
      </c>
      <c r="H219">
        <f t="shared" si="58"/>
        <v>0</v>
      </c>
      <c r="I219">
        <f t="shared" si="59"/>
        <v>0</v>
      </c>
      <c r="J219">
        <f t="shared" si="60"/>
        <v>0</v>
      </c>
      <c r="K219">
        <f t="shared" si="61"/>
        <v>0</v>
      </c>
      <c r="L219">
        <f t="shared" si="62"/>
        <v>0</v>
      </c>
      <c r="M219">
        <f t="shared" si="63"/>
        <v>0</v>
      </c>
      <c r="AI219" t="str">
        <f t="shared" si="64"/>
        <v>N/A</v>
      </c>
      <c r="AJ219" t="str">
        <f t="shared" si="65"/>
        <v>N/A</v>
      </c>
      <c r="AK219" t="str">
        <f t="shared" si="66"/>
        <v>N/A</v>
      </c>
      <c r="AL219" t="str">
        <f t="shared" si="67"/>
        <v>N/A</v>
      </c>
      <c r="AM219" t="str">
        <f t="shared" si="68"/>
        <v>N/A</v>
      </c>
      <c r="AN219" t="str">
        <f t="shared" si="69"/>
        <v>N/A</v>
      </c>
      <c r="AO219" t="str">
        <f t="shared" si="70"/>
        <v>N/A</v>
      </c>
      <c r="AP219" t="str">
        <f t="shared" si="71"/>
        <v>N/A</v>
      </c>
      <c r="AQ219" t="str">
        <f t="shared" si="72"/>
        <v>N/A</v>
      </c>
    </row>
    <row r="220" spans="1:43" x14ac:dyDescent="0.25">
      <c r="A220" t="str">
        <f>INDEX('Country and Variable Crosswalk'!B:B, MATCH('Urban Science Issues 2015'!B220, 'Country and Variable Crosswalk'!A:A, 0))</f>
        <v>QAR</v>
      </c>
      <c r="B220" s="1">
        <v>974</v>
      </c>
      <c r="C220" t="s">
        <v>141</v>
      </c>
      <c r="D220" t="str">
        <f>INDEX('Country and Variable Crosswalk'!P:P, MATCH('Urban Science Issues 2015'!C220, 'Country and Variable Crosswalk'!O:O, 0))</f>
        <v>Deforestation</v>
      </c>
      <c r="E220">
        <f t="shared" si="55"/>
        <v>0</v>
      </c>
      <c r="F220">
        <f t="shared" si="56"/>
        <v>0</v>
      </c>
      <c r="G220">
        <f t="shared" si="57"/>
        <v>0</v>
      </c>
      <c r="H220">
        <f t="shared" si="58"/>
        <v>0</v>
      </c>
      <c r="I220">
        <f t="shared" si="59"/>
        <v>0</v>
      </c>
      <c r="J220">
        <f t="shared" si="60"/>
        <v>0</v>
      </c>
      <c r="K220">
        <f t="shared" si="61"/>
        <v>0</v>
      </c>
      <c r="L220">
        <f t="shared" si="62"/>
        <v>0</v>
      </c>
      <c r="M220">
        <f t="shared" si="63"/>
        <v>0</v>
      </c>
      <c r="N220">
        <v>0</v>
      </c>
      <c r="P220">
        <v>0</v>
      </c>
      <c r="R220">
        <v>0</v>
      </c>
      <c r="T220">
        <v>0</v>
      </c>
      <c r="V220">
        <v>0</v>
      </c>
      <c r="X220">
        <v>0</v>
      </c>
      <c r="Z220">
        <v>0</v>
      </c>
      <c r="AC220">
        <v>0</v>
      </c>
      <c r="AF220">
        <v>0</v>
      </c>
      <c r="AI220" t="str">
        <f t="shared" si="64"/>
        <v>N/A</v>
      </c>
      <c r="AJ220" t="str">
        <f t="shared" si="65"/>
        <v>N/A</v>
      </c>
      <c r="AK220" t="str">
        <f t="shared" si="66"/>
        <v>N/A</v>
      </c>
      <c r="AL220" t="str">
        <f t="shared" si="67"/>
        <v>N/A</v>
      </c>
      <c r="AM220" t="str">
        <f t="shared" si="68"/>
        <v>N/A</v>
      </c>
      <c r="AN220" t="str">
        <f t="shared" si="69"/>
        <v>N/A</v>
      </c>
      <c r="AO220" t="str">
        <f t="shared" si="70"/>
        <v>N/A</v>
      </c>
      <c r="AP220" t="str">
        <f t="shared" si="71"/>
        <v>N/A</v>
      </c>
      <c r="AQ220" t="str">
        <f t="shared" si="72"/>
        <v>N/A</v>
      </c>
    </row>
    <row r="221" spans="1:43" x14ac:dyDescent="0.25">
      <c r="A221" t="str">
        <f>INDEX('Country and Variable Crosswalk'!B:B, MATCH('Urban Science Issues 2015'!B221, 'Country and Variable Crosswalk'!A:A, 0))</f>
        <v>ALB</v>
      </c>
      <c r="B221" s="1">
        <v>8</v>
      </c>
      <c r="C221" t="s">
        <v>142</v>
      </c>
      <c r="D221" t="str">
        <f>INDEX('Country and Variable Crosswalk'!P:P, MATCH('Urban Science Issues 2015'!C221, 'Country and Variable Crosswalk'!O:O, 0))</f>
        <v>Water Shortages</v>
      </c>
      <c r="E221">
        <f t="shared" si="55"/>
        <v>0</v>
      </c>
      <c r="F221">
        <f t="shared" si="56"/>
        <v>0</v>
      </c>
      <c r="G221">
        <f t="shared" si="57"/>
        <v>0</v>
      </c>
      <c r="H221">
        <f t="shared" si="58"/>
        <v>0</v>
      </c>
      <c r="I221">
        <f t="shared" si="59"/>
        <v>0</v>
      </c>
      <c r="J221">
        <f t="shared" si="60"/>
        <v>0</v>
      </c>
      <c r="K221">
        <f t="shared" si="61"/>
        <v>0</v>
      </c>
      <c r="L221">
        <f t="shared" si="62"/>
        <v>0</v>
      </c>
      <c r="M221">
        <f t="shared" si="63"/>
        <v>0</v>
      </c>
      <c r="N221">
        <v>0</v>
      </c>
      <c r="P221">
        <v>0</v>
      </c>
      <c r="R221">
        <v>0</v>
      </c>
      <c r="T221">
        <v>0</v>
      </c>
      <c r="V221">
        <v>0</v>
      </c>
      <c r="X221">
        <v>0</v>
      </c>
      <c r="Z221">
        <v>0</v>
      </c>
      <c r="AC221">
        <v>0</v>
      </c>
      <c r="AF221">
        <v>0</v>
      </c>
      <c r="AI221" t="str">
        <f t="shared" si="64"/>
        <v>N/A</v>
      </c>
      <c r="AJ221" t="str">
        <f t="shared" si="65"/>
        <v>N/A</v>
      </c>
      <c r="AK221" t="str">
        <f t="shared" si="66"/>
        <v>N/A</v>
      </c>
      <c r="AL221" t="str">
        <f t="shared" si="67"/>
        <v>N/A</v>
      </c>
      <c r="AM221" t="str">
        <f t="shared" si="68"/>
        <v>N/A</v>
      </c>
      <c r="AN221" t="str">
        <f t="shared" si="69"/>
        <v>N/A</v>
      </c>
      <c r="AO221" t="str">
        <f t="shared" si="70"/>
        <v>N/A</v>
      </c>
      <c r="AP221" t="str">
        <f t="shared" si="71"/>
        <v>N/A</v>
      </c>
      <c r="AQ221" t="str">
        <f t="shared" si="72"/>
        <v>N/A</v>
      </c>
    </row>
    <row r="222" spans="1:43" x14ac:dyDescent="0.25">
      <c r="A222" t="str">
        <f>INDEX('Country and Variable Crosswalk'!B:B, MATCH('Urban Science Issues 2015'!B222, 'Country and Variable Crosswalk'!A:A, 0))</f>
        <v>DZA</v>
      </c>
      <c r="B222" s="1">
        <v>12</v>
      </c>
      <c r="C222" t="s">
        <v>142</v>
      </c>
      <c r="D222" t="str">
        <f>INDEX('Country and Variable Crosswalk'!P:P, MATCH('Urban Science Issues 2015'!C222, 'Country and Variable Crosswalk'!O:O, 0))</f>
        <v>Water Shortages</v>
      </c>
      <c r="E222">
        <f t="shared" si="55"/>
        <v>0</v>
      </c>
      <c r="F222">
        <f t="shared" si="56"/>
        <v>0</v>
      </c>
      <c r="G222">
        <f t="shared" si="57"/>
        <v>0</v>
      </c>
      <c r="H222">
        <f t="shared" si="58"/>
        <v>0</v>
      </c>
      <c r="I222">
        <f t="shared" si="59"/>
        <v>0</v>
      </c>
      <c r="J222">
        <f t="shared" si="60"/>
        <v>0</v>
      </c>
      <c r="K222">
        <f t="shared" si="61"/>
        <v>0</v>
      </c>
      <c r="L222">
        <f t="shared" si="62"/>
        <v>0</v>
      </c>
      <c r="M222">
        <f t="shared" si="63"/>
        <v>0</v>
      </c>
      <c r="N222">
        <v>0</v>
      </c>
      <c r="P222">
        <v>0</v>
      </c>
      <c r="R222">
        <v>0</v>
      </c>
      <c r="T222">
        <v>0</v>
      </c>
      <c r="V222">
        <v>0</v>
      </c>
      <c r="X222">
        <v>0</v>
      </c>
      <c r="Z222">
        <v>0</v>
      </c>
      <c r="AC222">
        <v>0</v>
      </c>
      <c r="AF222">
        <v>0</v>
      </c>
      <c r="AI222" t="str">
        <f t="shared" si="64"/>
        <v>N/A</v>
      </c>
      <c r="AJ222" t="str">
        <f t="shared" si="65"/>
        <v>N/A</v>
      </c>
      <c r="AK222" t="str">
        <f t="shared" si="66"/>
        <v>N/A</v>
      </c>
      <c r="AL222" t="str">
        <f t="shared" si="67"/>
        <v>N/A</v>
      </c>
      <c r="AM222" t="str">
        <f t="shared" si="68"/>
        <v>N/A</v>
      </c>
      <c r="AN222" t="str">
        <f t="shared" si="69"/>
        <v>N/A</v>
      </c>
      <c r="AO222" t="str">
        <f t="shared" si="70"/>
        <v>N/A</v>
      </c>
      <c r="AP222" t="str">
        <f t="shared" si="71"/>
        <v>N/A</v>
      </c>
      <c r="AQ222" t="str">
        <f t="shared" si="72"/>
        <v>N/A</v>
      </c>
    </row>
    <row r="223" spans="1:43" x14ac:dyDescent="0.25">
      <c r="A223" t="str">
        <f>INDEX('Country and Variable Crosswalk'!B:B, MATCH('Urban Science Issues 2015'!B223, 'Country and Variable Crosswalk'!A:A, 0))</f>
        <v>AUS</v>
      </c>
      <c r="B223" s="1">
        <v>36</v>
      </c>
      <c r="C223" t="s">
        <v>142</v>
      </c>
      <c r="D223" t="str">
        <f>INDEX('Country and Variable Crosswalk'!P:P, MATCH('Urban Science Issues 2015'!C223, 'Country and Variable Crosswalk'!O:O, 0))</f>
        <v>Water Shortages</v>
      </c>
      <c r="E223">
        <f t="shared" si="55"/>
        <v>1</v>
      </c>
      <c r="F223">
        <f t="shared" si="56"/>
        <v>0</v>
      </c>
      <c r="G223">
        <f t="shared" si="57"/>
        <v>0</v>
      </c>
      <c r="H223">
        <f t="shared" si="58"/>
        <v>0</v>
      </c>
      <c r="I223">
        <f t="shared" si="59"/>
        <v>0</v>
      </c>
      <c r="J223">
        <f t="shared" si="60"/>
        <v>1</v>
      </c>
      <c r="K223">
        <f t="shared" si="61"/>
        <v>0</v>
      </c>
      <c r="L223">
        <f t="shared" si="62"/>
        <v>0</v>
      </c>
      <c r="M223">
        <f t="shared" si="63"/>
        <v>1</v>
      </c>
      <c r="N223">
        <v>12.24856368039573</v>
      </c>
      <c r="O223">
        <v>0.66152278665713005</v>
      </c>
      <c r="P223">
        <v>35.99780606857356</v>
      </c>
      <c r="Q223">
        <v>0.88310007487385311</v>
      </c>
      <c r="R223">
        <v>51.753630251030728</v>
      </c>
      <c r="S223">
        <v>1.0252537983190684</v>
      </c>
      <c r="T223">
        <v>14.51161116331021</v>
      </c>
      <c r="U223">
        <v>0.59020612770523306</v>
      </c>
      <c r="V223">
        <v>34.094039347592357</v>
      </c>
      <c r="W223">
        <v>0.61101215534183517</v>
      </c>
      <c r="X223">
        <v>51.394349489097443</v>
      </c>
      <c r="Y223">
        <v>0.70894709789589294</v>
      </c>
      <c r="Z223">
        <v>2.2630474829144802</v>
      </c>
      <c r="AA223">
        <v>0.8823140805578088</v>
      </c>
      <c r="AB223">
        <v>1.0320551168915615E-2</v>
      </c>
      <c r="AC223">
        <v>-1.9037667209812028</v>
      </c>
      <c r="AD223">
        <v>1.0269496164423337</v>
      </c>
      <c r="AE223">
        <v>6.3766730209081857E-2</v>
      </c>
      <c r="AF223">
        <v>-0.35928076193328451</v>
      </c>
      <c r="AG223">
        <v>1.2037938756659379</v>
      </c>
      <c r="AH223">
        <v>0.76535435668847573</v>
      </c>
      <c r="AI223" t="b">
        <f t="shared" si="64"/>
        <v>1</v>
      </c>
      <c r="AJ223" t="b">
        <f t="shared" si="65"/>
        <v>0</v>
      </c>
      <c r="AK223" t="b">
        <f t="shared" si="66"/>
        <v>0</v>
      </c>
      <c r="AL223" t="b">
        <f t="shared" si="67"/>
        <v>0</v>
      </c>
      <c r="AM223" t="b">
        <f t="shared" si="68"/>
        <v>0</v>
      </c>
      <c r="AN223" t="b">
        <f t="shared" si="69"/>
        <v>1</v>
      </c>
      <c r="AO223" t="b">
        <f t="shared" si="70"/>
        <v>0</v>
      </c>
      <c r="AP223" t="b">
        <f t="shared" si="71"/>
        <v>0</v>
      </c>
      <c r="AQ223" t="b">
        <f t="shared" si="72"/>
        <v>1</v>
      </c>
    </row>
    <row r="224" spans="1:43" x14ac:dyDescent="0.25">
      <c r="A224" t="str">
        <f>INDEX('Country and Variable Crosswalk'!B:B, MATCH('Urban Science Issues 2015'!B224, 'Country and Variable Crosswalk'!A:A, 0))</f>
        <v>AUT</v>
      </c>
      <c r="B224" s="1">
        <v>40</v>
      </c>
      <c r="C224" t="s">
        <v>142</v>
      </c>
      <c r="D224" t="str">
        <f>INDEX('Country and Variable Crosswalk'!P:P, MATCH('Urban Science Issues 2015'!C224, 'Country and Variable Crosswalk'!O:O, 0))</f>
        <v>Water Shortages</v>
      </c>
      <c r="E224">
        <f t="shared" si="55"/>
        <v>0</v>
      </c>
      <c r="F224">
        <f t="shared" si="56"/>
        <v>0</v>
      </c>
      <c r="G224">
        <f t="shared" si="57"/>
        <v>1</v>
      </c>
      <c r="H224">
        <f t="shared" si="58"/>
        <v>0</v>
      </c>
      <c r="I224">
        <f t="shared" si="59"/>
        <v>0</v>
      </c>
      <c r="J224">
        <f t="shared" si="60"/>
        <v>1</v>
      </c>
      <c r="K224">
        <f t="shared" si="61"/>
        <v>0</v>
      </c>
      <c r="L224">
        <f t="shared" si="62"/>
        <v>0</v>
      </c>
      <c r="M224">
        <f t="shared" si="63"/>
        <v>1</v>
      </c>
      <c r="N224">
        <v>8.5353948009469196</v>
      </c>
      <c r="O224">
        <v>0.51806653518976609</v>
      </c>
      <c r="P224">
        <v>34.962308653824827</v>
      </c>
      <c r="Q224">
        <v>0.95147603350247267</v>
      </c>
      <c r="R224">
        <v>56.502296545228234</v>
      </c>
      <c r="S224">
        <v>1.1407741003795173</v>
      </c>
      <c r="T224">
        <v>9.8573631610166199</v>
      </c>
      <c r="U224">
        <v>0.9169783062393474</v>
      </c>
      <c r="V224">
        <v>34.796482955457058</v>
      </c>
      <c r="W224">
        <v>0.98447611340238117</v>
      </c>
      <c r="X224">
        <v>55.34615388352632</v>
      </c>
      <c r="Y224">
        <v>1.4203337446077815</v>
      </c>
      <c r="Z224">
        <v>1.3219683600697003</v>
      </c>
      <c r="AA224">
        <v>1.0955696618643243</v>
      </c>
      <c r="AB224">
        <v>0.22756723398392342</v>
      </c>
      <c r="AC224">
        <v>-0.16582569836776884</v>
      </c>
      <c r="AD224">
        <v>1.3868280162162112</v>
      </c>
      <c r="AE224">
        <v>0.90482225911801561</v>
      </c>
      <c r="AF224">
        <v>-1.1561426617019137</v>
      </c>
      <c r="AG224">
        <v>1.9443414341240415</v>
      </c>
      <c r="AH224">
        <v>0.55209807269237288</v>
      </c>
      <c r="AI224" t="b">
        <f t="shared" si="64"/>
        <v>0</v>
      </c>
      <c r="AJ224" t="b">
        <f t="shared" si="65"/>
        <v>0</v>
      </c>
      <c r="AK224" t="b">
        <f t="shared" si="66"/>
        <v>1</v>
      </c>
      <c r="AL224" t="b">
        <f t="shared" si="67"/>
        <v>0</v>
      </c>
      <c r="AM224" t="b">
        <f t="shared" si="68"/>
        <v>0</v>
      </c>
      <c r="AN224" t="b">
        <f t="shared" si="69"/>
        <v>1</v>
      </c>
      <c r="AO224" t="b">
        <f t="shared" si="70"/>
        <v>0</v>
      </c>
      <c r="AP224" t="b">
        <f t="shared" si="71"/>
        <v>0</v>
      </c>
      <c r="AQ224" t="b">
        <f t="shared" si="72"/>
        <v>1</v>
      </c>
    </row>
    <row r="225" spans="1:43" x14ac:dyDescent="0.25">
      <c r="A225" t="str">
        <f>INDEX('Country and Variable Crosswalk'!B:B, MATCH('Urban Science Issues 2015'!B225, 'Country and Variable Crosswalk'!A:A, 0))</f>
        <v>BEL</v>
      </c>
      <c r="B225" s="1">
        <v>56</v>
      </c>
      <c r="C225" t="s">
        <v>142</v>
      </c>
      <c r="D225" t="str">
        <f>INDEX('Country and Variable Crosswalk'!P:P, MATCH('Urban Science Issues 2015'!C225, 'Country and Variable Crosswalk'!O:O, 0))</f>
        <v>Water Shortages</v>
      </c>
      <c r="E225">
        <f t="shared" si="55"/>
        <v>1</v>
      </c>
      <c r="F225">
        <f t="shared" si="56"/>
        <v>0</v>
      </c>
      <c r="G225">
        <f t="shared" si="57"/>
        <v>0</v>
      </c>
      <c r="H225">
        <f t="shared" si="58"/>
        <v>1</v>
      </c>
      <c r="I225">
        <f t="shared" si="59"/>
        <v>0</v>
      </c>
      <c r="J225">
        <f t="shared" si="60"/>
        <v>0</v>
      </c>
      <c r="K225">
        <f t="shared" si="61"/>
        <v>0</v>
      </c>
      <c r="L225">
        <f t="shared" si="62"/>
        <v>1</v>
      </c>
      <c r="M225">
        <f t="shared" si="63"/>
        <v>0</v>
      </c>
      <c r="N225">
        <v>10.2785803679197</v>
      </c>
      <c r="O225">
        <v>0.45282521069760473</v>
      </c>
      <c r="P225">
        <v>27.882040602328299</v>
      </c>
      <c r="Q225">
        <v>0.67713261771208078</v>
      </c>
      <c r="R225">
        <v>61.83937902975201</v>
      </c>
      <c r="S225">
        <v>0.84907447917812318</v>
      </c>
      <c r="T225">
        <v>14.289146242464881</v>
      </c>
      <c r="U225">
        <v>1.0883863066987125</v>
      </c>
      <c r="V225">
        <v>32.875065250241043</v>
      </c>
      <c r="W225">
        <v>1.067292920737074</v>
      </c>
      <c r="X225">
        <v>52.83578850729409</v>
      </c>
      <c r="Y225">
        <v>1.6120565632105333</v>
      </c>
      <c r="Z225">
        <v>4.0105658745451809</v>
      </c>
      <c r="AA225">
        <v>1.2168294164907765</v>
      </c>
      <c r="AB225">
        <v>9.8101821554271622E-4</v>
      </c>
      <c r="AC225">
        <v>4.993024647912744</v>
      </c>
      <c r="AD225">
        <v>1.2213876772713816</v>
      </c>
      <c r="AE225">
        <v>4.3512070699956407E-5</v>
      </c>
      <c r="AF225">
        <v>-9.0035905224579196</v>
      </c>
      <c r="AG225">
        <v>1.7857099424316372</v>
      </c>
      <c r="AH225">
        <v>4.6063601128980339E-7</v>
      </c>
      <c r="AI225" t="b">
        <f t="shared" si="64"/>
        <v>1</v>
      </c>
      <c r="AJ225" t="b">
        <f t="shared" si="65"/>
        <v>0</v>
      </c>
      <c r="AK225" t="b">
        <f t="shared" si="66"/>
        <v>0</v>
      </c>
      <c r="AL225" t="b">
        <f t="shared" si="67"/>
        <v>1</v>
      </c>
      <c r="AM225" t="b">
        <f t="shared" si="68"/>
        <v>0</v>
      </c>
      <c r="AN225" t="b">
        <f t="shared" si="69"/>
        <v>0</v>
      </c>
      <c r="AO225" t="b">
        <f t="shared" si="70"/>
        <v>0</v>
      </c>
      <c r="AP225" t="b">
        <f t="shared" si="71"/>
        <v>1</v>
      </c>
      <c r="AQ225" t="b">
        <f t="shared" si="72"/>
        <v>0</v>
      </c>
    </row>
    <row r="226" spans="1:43" x14ac:dyDescent="0.25">
      <c r="A226" t="str">
        <f>INDEX('Country and Variable Crosswalk'!B:B, MATCH('Urban Science Issues 2015'!B226, 'Country and Variable Crosswalk'!A:A, 0))</f>
        <v>BRA</v>
      </c>
      <c r="B226" s="1">
        <v>76</v>
      </c>
      <c r="C226" t="s">
        <v>142</v>
      </c>
      <c r="D226" t="str">
        <f>INDEX('Country and Variable Crosswalk'!P:P, MATCH('Urban Science Issues 2015'!C226, 'Country and Variable Crosswalk'!O:O, 0))</f>
        <v>Water Shortages</v>
      </c>
      <c r="E226">
        <f t="shared" si="55"/>
        <v>0</v>
      </c>
      <c r="F226">
        <f t="shared" si="56"/>
        <v>0</v>
      </c>
      <c r="G226">
        <f t="shared" si="57"/>
        <v>1</v>
      </c>
      <c r="H226">
        <f t="shared" si="58"/>
        <v>0</v>
      </c>
      <c r="I226">
        <f t="shared" si="59"/>
        <v>0</v>
      </c>
      <c r="J226">
        <f t="shared" si="60"/>
        <v>1</v>
      </c>
      <c r="K226">
        <f t="shared" si="61"/>
        <v>0</v>
      </c>
      <c r="L226">
        <f t="shared" si="62"/>
        <v>0</v>
      </c>
      <c r="M226">
        <f t="shared" si="63"/>
        <v>1</v>
      </c>
      <c r="N226">
        <v>25.86224509714722</v>
      </c>
      <c r="O226">
        <v>0.96579541657261758</v>
      </c>
      <c r="P226">
        <v>15.769030556030989</v>
      </c>
      <c r="Q226">
        <v>0.73358104600183427</v>
      </c>
      <c r="R226">
        <v>58.368724346821779</v>
      </c>
      <c r="S226">
        <v>1.2330562494736004</v>
      </c>
      <c r="T226">
        <v>23.212463936148559</v>
      </c>
      <c r="U226">
        <v>1.1287066646849644</v>
      </c>
      <c r="V226">
        <v>15.387138558337851</v>
      </c>
      <c r="W226">
        <v>0.76936310432915489</v>
      </c>
      <c r="X226">
        <v>61.400397505513602</v>
      </c>
      <c r="Y226">
        <v>1.2892236725231152</v>
      </c>
      <c r="Z226">
        <v>-2.6497811609986606</v>
      </c>
      <c r="AA226">
        <v>1.4890290020953501</v>
      </c>
      <c r="AB226">
        <v>7.5151879098559332E-2</v>
      </c>
      <c r="AC226">
        <v>-0.38189199769313831</v>
      </c>
      <c r="AD226">
        <v>1.0030618225829442</v>
      </c>
      <c r="AE226">
        <v>0.70340636529416001</v>
      </c>
      <c r="AF226">
        <v>3.0316731586918237</v>
      </c>
      <c r="AG226">
        <v>1.7156013320285934</v>
      </c>
      <c r="AH226">
        <v>7.7208159800925019E-2</v>
      </c>
      <c r="AI226" t="b">
        <f t="shared" si="64"/>
        <v>0</v>
      </c>
      <c r="AJ226" t="b">
        <f t="shared" si="65"/>
        <v>0</v>
      </c>
      <c r="AK226" t="b">
        <f t="shared" si="66"/>
        <v>1</v>
      </c>
      <c r="AL226" t="b">
        <f t="shared" si="67"/>
        <v>0</v>
      </c>
      <c r="AM226" t="b">
        <f t="shared" si="68"/>
        <v>0</v>
      </c>
      <c r="AN226" t="b">
        <f t="shared" si="69"/>
        <v>1</v>
      </c>
      <c r="AO226" t="b">
        <f t="shared" si="70"/>
        <v>0</v>
      </c>
      <c r="AP226" t="b">
        <f t="shared" si="71"/>
        <v>0</v>
      </c>
      <c r="AQ226" t="b">
        <f t="shared" si="72"/>
        <v>1</v>
      </c>
    </row>
    <row r="227" spans="1:43" x14ac:dyDescent="0.25">
      <c r="A227" t="str">
        <f>INDEX('Country and Variable Crosswalk'!B:B, MATCH('Urban Science Issues 2015'!B227, 'Country and Variable Crosswalk'!A:A, 0))</f>
        <v>BGR</v>
      </c>
      <c r="B227" s="1">
        <v>100</v>
      </c>
      <c r="C227" t="s">
        <v>142</v>
      </c>
      <c r="D227" t="str">
        <f>INDEX('Country and Variable Crosswalk'!P:P, MATCH('Urban Science Issues 2015'!C227, 'Country and Variable Crosswalk'!O:O, 0))</f>
        <v>Water Shortages</v>
      </c>
      <c r="E227">
        <f t="shared" si="55"/>
        <v>0</v>
      </c>
      <c r="F227">
        <f t="shared" si="56"/>
        <v>1</v>
      </c>
      <c r="G227">
        <f t="shared" si="57"/>
        <v>0</v>
      </c>
      <c r="H227">
        <f t="shared" si="58"/>
        <v>0</v>
      </c>
      <c r="I227">
        <f t="shared" si="59"/>
        <v>0</v>
      </c>
      <c r="J227">
        <f t="shared" si="60"/>
        <v>1</v>
      </c>
      <c r="K227">
        <f t="shared" si="61"/>
        <v>1</v>
      </c>
      <c r="L227">
        <f t="shared" si="62"/>
        <v>0</v>
      </c>
      <c r="M227">
        <f t="shared" si="63"/>
        <v>0</v>
      </c>
      <c r="N227">
        <v>32.919100343653412</v>
      </c>
      <c r="O227">
        <v>0.86307002559469836</v>
      </c>
      <c r="P227">
        <v>32.15901153274163</v>
      </c>
      <c r="Q227">
        <v>0.86303047419739598</v>
      </c>
      <c r="R227">
        <v>34.921888123604973</v>
      </c>
      <c r="S227">
        <v>1.1034140079796955</v>
      </c>
      <c r="T227">
        <v>27.62273502555097</v>
      </c>
      <c r="U227">
        <v>1.4775710821401151</v>
      </c>
      <c r="V227">
        <v>30.96510651212116</v>
      </c>
      <c r="W227">
        <v>1.5431672534404934</v>
      </c>
      <c r="X227">
        <v>41.412158462327888</v>
      </c>
      <c r="Y227">
        <v>1.5770730208777233</v>
      </c>
      <c r="Z227">
        <v>-5.2963653181024419</v>
      </c>
      <c r="AA227">
        <v>1.7273652644856463</v>
      </c>
      <c r="AB227">
        <v>2.1683269398508394E-3</v>
      </c>
      <c r="AC227">
        <v>-1.1939050206204698</v>
      </c>
      <c r="AD227">
        <v>1.7587408670325435</v>
      </c>
      <c r="AE227">
        <v>0.49723875227021386</v>
      </c>
      <c r="AF227">
        <v>6.4902703387229153</v>
      </c>
      <c r="AG227">
        <v>1.9578203515532733</v>
      </c>
      <c r="AH227">
        <v>9.1627071863439543E-4</v>
      </c>
      <c r="AI227" t="b">
        <f t="shared" si="64"/>
        <v>0</v>
      </c>
      <c r="AJ227" t="b">
        <f t="shared" si="65"/>
        <v>1</v>
      </c>
      <c r="AK227" t="b">
        <f t="shared" si="66"/>
        <v>0</v>
      </c>
      <c r="AL227" t="b">
        <f t="shared" si="67"/>
        <v>0</v>
      </c>
      <c r="AM227" t="b">
        <f t="shared" si="68"/>
        <v>0</v>
      </c>
      <c r="AN227" t="b">
        <f t="shared" si="69"/>
        <v>1</v>
      </c>
      <c r="AO227" t="b">
        <f t="shared" si="70"/>
        <v>1</v>
      </c>
      <c r="AP227" t="b">
        <f t="shared" si="71"/>
        <v>0</v>
      </c>
      <c r="AQ227" t="b">
        <f t="shared" si="72"/>
        <v>0</v>
      </c>
    </row>
    <row r="228" spans="1:43" x14ac:dyDescent="0.25">
      <c r="A228" t="str">
        <f>INDEX('Country and Variable Crosswalk'!B:B, MATCH('Urban Science Issues 2015'!B228, 'Country and Variable Crosswalk'!A:A, 0))</f>
        <v>CAN</v>
      </c>
      <c r="B228" s="1">
        <v>124</v>
      </c>
      <c r="C228" t="s">
        <v>142</v>
      </c>
      <c r="D228" t="str">
        <f>INDEX('Country and Variable Crosswalk'!P:P, MATCH('Urban Science Issues 2015'!C228, 'Country and Variable Crosswalk'!O:O, 0))</f>
        <v>Water Shortages</v>
      </c>
      <c r="E228">
        <f t="shared" si="55"/>
        <v>0</v>
      </c>
      <c r="F228">
        <f t="shared" si="56"/>
        <v>0</v>
      </c>
      <c r="G228">
        <f t="shared" si="57"/>
        <v>1</v>
      </c>
      <c r="H228">
        <f t="shared" si="58"/>
        <v>0</v>
      </c>
      <c r="I228">
        <f t="shared" si="59"/>
        <v>0</v>
      </c>
      <c r="J228">
        <f t="shared" si="60"/>
        <v>1</v>
      </c>
      <c r="K228">
        <f t="shared" si="61"/>
        <v>0</v>
      </c>
      <c r="L228">
        <f t="shared" si="62"/>
        <v>0</v>
      </c>
      <c r="M228">
        <f t="shared" si="63"/>
        <v>1</v>
      </c>
      <c r="N228">
        <v>11.35859211054987</v>
      </c>
      <c r="O228">
        <v>0.69644729024665064</v>
      </c>
      <c r="P228">
        <v>29.079887097215771</v>
      </c>
      <c r="Q228">
        <v>0.67694138344717769</v>
      </c>
      <c r="R228">
        <v>59.561520792234347</v>
      </c>
      <c r="S228">
        <v>0.75111894957629188</v>
      </c>
      <c r="T228">
        <v>11.163046195708761</v>
      </c>
      <c r="U228">
        <v>0.59427602791048417</v>
      </c>
      <c r="V228">
        <v>27.599414695918341</v>
      </c>
      <c r="W228">
        <v>0.74933043289104384</v>
      </c>
      <c r="X228">
        <v>61.237539108372893</v>
      </c>
      <c r="Y228">
        <v>0.99490533646672974</v>
      </c>
      <c r="Z228">
        <v>-0.19554591484110873</v>
      </c>
      <c r="AA228">
        <v>0.91156155694035768</v>
      </c>
      <c r="AB228">
        <v>0.83014351424865096</v>
      </c>
      <c r="AC228">
        <v>-1.4804724012974297</v>
      </c>
      <c r="AD228">
        <v>1.0083244899694466</v>
      </c>
      <c r="AE228">
        <v>0.14203633548980502</v>
      </c>
      <c r="AF228">
        <v>1.6760183161385456</v>
      </c>
      <c r="AG228">
        <v>1.2882129275621772</v>
      </c>
      <c r="AH228">
        <v>0.19324429343268043</v>
      </c>
      <c r="AI228" t="b">
        <f t="shared" si="64"/>
        <v>0</v>
      </c>
      <c r="AJ228" t="b">
        <f t="shared" si="65"/>
        <v>0</v>
      </c>
      <c r="AK228" t="b">
        <f t="shared" si="66"/>
        <v>1</v>
      </c>
      <c r="AL228" t="b">
        <f t="shared" si="67"/>
        <v>0</v>
      </c>
      <c r="AM228" t="b">
        <f t="shared" si="68"/>
        <v>0</v>
      </c>
      <c r="AN228" t="b">
        <f t="shared" si="69"/>
        <v>1</v>
      </c>
      <c r="AO228" t="b">
        <f t="shared" si="70"/>
        <v>0</v>
      </c>
      <c r="AP228" t="b">
        <f t="shared" si="71"/>
        <v>0</v>
      </c>
      <c r="AQ228" t="b">
        <f t="shared" si="72"/>
        <v>1</v>
      </c>
    </row>
    <row r="229" spans="1:43" x14ac:dyDescent="0.25">
      <c r="A229" t="str">
        <f>INDEX('Country and Variable Crosswalk'!B:B, MATCH('Urban Science Issues 2015'!B229, 'Country and Variable Crosswalk'!A:A, 0))</f>
        <v>CHL</v>
      </c>
      <c r="B229" s="1">
        <v>152</v>
      </c>
      <c r="C229" t="s">
        <v>142</v>
      </c>
      <c r="D229" t="str">
        <f>INDEX('Country and Variable Crosswalk'!P:P, MATCH('Urban Science Issues 2015'!C229, 'Country and Variable Crosswalk'!O:O, 0))</f>
        <v>Water Shortages</v>
      </c>
      <c r="E229">
        <f t="shared" si="55"/>
        <v>0</v>
      </c>
      <c r="F229">
        <f t="shared" si="56"/>
        <v>1</v>
      </c>
      <c r="G229">
        <f t="shared" si="57"/>
        <v>0</v>
      </c>
      <c r="H229">
        <f t="shared" si="58"/>
        <v>0</v>
      </c>
      <c r="I229">
        <f t="shared" si="59"/>
        <v>0</v>
      </c>
      <c r="J229">
        <f t="shared" si="60"/>
        <v>1</v>
      </c>
      <c r="K229">
        <f t="shared" si="61"/>
        <v>0</v>
      </c>
      <c r="L229">
        <f t="shared" si="62"/>
        <v>0</v>
      </c>
      <c r="M229">
        <f t="shared" si="63"/>
        <v>1</v>
      </c>
      <c r="N229">
        <v>15.482655981587451</v>
      </c>
      <c r="O229">
        <v>1.4554940889193608</v>
      </c>
      <c r="P229">
        <v>26.164919361157949</v>
      </c>
      <c r="Q229">
        <v>1.3812821440191037</v>
      </c>
      <c r="R229">
        <v>58.352424657254609</v>
      </c>
      <c r="S229">
        <v>2.0917620385483362</v>
      </c>
      <c r="T229">
        <v>11.791505938066241</v>
      </c>
      <c r="U229">
        <v>0.65272950538986907</v>
      </c>
      <c r="V229">
        <v>25.551539523184498</v>
      </c>
      <c r="W229">
        <v>0.75002118987766198</v>
      </c>
      <c r="X229">
        <v>62.656954538749282</v>
      </c>
      <c r="Y229">
        <v>0.95096674052655839</v>
      </c>
      <c r="Z229">
        <v>-3.6911500435212101</v>
      </c>
      <c r="AA229">
        <v>1.6455131222623953</v>
      </c>
      <c r="AB229">
        <v>2.4886466241587708E-2</v>
      </c>
      <c r="AC229">
        <v>-0.61337983797345075</v>
      </c>
      <c r="AD229">
        <v>1.6341100644249054</v>
      </c>
      <c r="AE229">
        <v>0.70739261974163536</v>
      </c>
      <c r="AF229">
        <v>4.3045298814946733</v>
      </c>
      <c r="AG229">
        <v>2.5139038002496283</v>
      </c>
      <c r="AH229">
        <v>8.6843418623090751E-2</v>
      </c>
      <c r="AI229" t="b">
        <f t="shared" si="64"/>
        <v>0</v>
      </c>
      <c r="AJ229" t="b">
        <f t="shared" si="65"/>
        <v>1</v>
      </c>
      <c r="AK229" t="b">
        <f t="shared" si="66"/>
        <v>0</v>
      </c>
      <c r="AL229" t="b">
        <f t="shared" si="67"/>
        <v>0</v>
      </c>
      <c r="AM229" t="b">
        <f t="shared" si="68"/>
        <v>0</v>
      </c>
      <c r="AN229" t="b">
        <f t="shared" si="69"/>
        <v>1</v>
      </c>
      <c r="AO229" t="b">
        <f t="shared" si="70"/>
        <v>0</v>
      </c>
      <c r="AP229" t="b">
        <f t="shared" si="71"/>
        <v>0</v>
      </c>
      <c r="AQ229" t="b">
        <f t="shared" si="72"/>
        <v>1</v>
      </c>
    </row>
    <row r="230" spans="1:43" x14ac:dyDescent="0.25">
      <c r="A230" t="str">
        <f>INDEX('Country and Variable Crosswalk'!B:B, MATCH('Urban Science Issues 2015'!B230, 'Country and Variable Crosswalk'!A:A, 0))</f>
        <v>TAP</v>
      </c>
      <c r="B230" s="1">
        <v>158</v>
      </c>
      <c r="C230" t="s">
        <v>142</v>
      </c>
      <c r="D230" t="str">
        <f>INDEX('Country and Variable Crosswalk'!P:P, MATCH('Urban Science Issues 2015'!C230, 'Country and Variable Crosswalk'!O:O, 0))</f>
        <v>Water Shortages</v>
      </c>
      <c r="E230">
        <f t="shared" si="55"/>
        <v>0</v>
      </c>
      <c r="F230">
        <f t="shared" si="56"/>
        <v>1</v>
      </c>
      <c r="G230">
        <f t="shared" si="57"/>
        <v>0</v>
      </c>
      <c r="H230">
        <f t="shared" si="58"/>
        <v>0</v>
      </c>
      <c r="I230">
        <f t="shared" si="59"/>
        <v>1</v>
      </c>
      <c r="J230">
        <f t="shared" si="60"/>
        <v>0</v>
      </c>
      <c r="K230">
        <f t="shared" si="61"/>
        <v>1</v>
      </c>
      <c r="L230">
        <f t="shared" si="62"/>
        <v>0</v>
      </c>
      <c r="M230">
        <f t="shared" si="63"/>
        <v>0</v>
      </c>
      <c r="N230">
        <v>18.257317146240979</v>
      </c>
      <c r="O230">
        <v>0.75807995513601789</v>
      </c>
      <c r="P230">
        <v>16.8843159923867</v>
      </c>
      <c r="Q230">
        <v>0.79829140832972811</v>
      </c>
      <c r="R230">
        <v>64.858366861372318</v>
      </c>
      <c r="S230">
        <v>1.0564068081156817</v>
      </c>
      <c r="T230">
        <v>13.381662125742389</v>
      </c>
      <c r="U230">
        <v>0.64033809646968132</v>
      </c>
      <c r="V230">
        <v>14.639238361777631</v>
      </c>
      <c r="W230">
        <v>0.48814532868956229</v>
      </c>
      <c r="X230">
        <v>71.979099512479976</v>
      </c>
      <c r="Y230">
        <v>0.77307404713424965</v>
      </c>
      <c r="Z230">
        <v>-4.8756550204985896</v>
      </c>
      <c r="AA230">
        <v>1.073675373988614</v>
      </c>
      <c r="AB230">
        <v>5.5964500054535789E-6</v>
      </c>
      <c r="AC230">
        <v>-2.2450776306090692</v>
      </c>
      <c r="AD230">
        <v>0.86663829189698349</v>
      </c>
      <c r="AE230">
        <v>9.5820193622528672E-3</v>
      </c>
      <c r="AF230">
        <v>7.1207326511076587</v>
      </c>
      <c r="AG230">
        <v>1.3694902371030195</v>
      </c>
      <c r="AH230">
        <v>1.9977182869466872E-7</v>
      </c>
      <c r="AI230" t="b">
        <f t="shared" si="64"/>
        <v>0</v>
      </c>
      <c r="AJ230" t="b">
        <f t="shared" si="65"/>
        <v>1</v>
      </c>
      <c r="AK230" t="b">
        <f t="shared" si="66"/>
        <v>0</v>
      </c>
      <c r="AL230" t="b">
        <f t="shared" si="67"/>
        <v>0</v>
      </c>
      <c r="AM230" t="b">
        <f t="shared" si="68"/>
        <v>1</v>
      </c>
      <c r="AN230" t="b">
        <f t="shared" si="69"/>
        <v>0</v>
      </c>
      <c r="AO230" t="b">
        <f t="shared" si="70"/>
        <v>1</v>
      </c>
      <c r="AP230" t="b">
        <f t="shared" si="71"/>
        <v>0</v>
      </c>
      <c r="AQ230" t="b">
        <f t="shared" si="72"/>
        <v>0</v>
      </c>
    </row>
    <row r="231" spans="1:43" x14ac:dyDescent="0.25">
      <c r="A231" t="str">
        <f>INDEX('Country and Variable Crosswalk'!B:B, MATCH('Urban Science Issues 2015'!B231, 'Country and Variable Crosswalk'!A:A, 0))</f>
        <v>COL</v>
      </c>
      <c r="B231" s="1">
        <v>170</v>
      </c>
      <c r="C231" t="s">
        <v>142</v>
      </c>
      <c r="D231" t="str">
        <f>INDEX('Country and Variable Crosswalk'!P:P, MATCH('Urban Science Issues 2015'!C231, 'Country and Variable Crosswalk'!O:O, 0))</f>
        <v>Water Shortages</v>
      </c>
      <c r="E231">
        <f t="shared" si="55"/>
        <v>0</v>
      </c>
      <c r="F231">
        <f t="shared" si="56"/>
        <v>1</v>
      </c>
      <c r="G231">
        <f t="shared" si="57"/>
        <v>0</v>
      </c>
      <c r="H231">
        <f t="shared" si="58"/>
        <v>0</v>
      </c>
      <c r="I231">
        <f t="shared" si="59"/>
        <v>1</v>
      </c>
      <c r="J231">
        <f t="shared" si="60"/>
        <v>0</v>
      </c>
      <c r="K231">
        <f t="shared" si="61"/>
        <v>1</v>
      </c>
      <c r="L231">
        <f t="shared" si="62"/>
        <v>0</v>
      </c>
      <c r="M231">
        <f t="shared" si="63"/>
        <v>0</v>
      </c>
      <c r="N231">
        <v>21.224382400692921</v>
      </c>
      <c r="O231">
        <v>1.3345372809277036</v>
      </c>
      <c r="P231">
        <v>16.019654171667248</v>
      </c>
      <c r="Q231">
        <v>1.0561129737968551</v>
      </c>
      <c r="R231">
        <v>62.755963427639841</v>
      </c>
      <c r="S231">
        <v>1.9125560090590121</v>
      </c>
      <c r="T231">
        <v>17.413192862167278</v>
      </c>
      <c r="U231">
        <v>1.09094497396708</v>
      </c>
      <c r="V231">
        <v>12.83823011318975</v>
      </c>
      <c r="W231">
        <v>0.68879010643653038</v>
      </c>
      <c r="X231">
        <v>69.748577024642984</v>
      </c>
      <c r="Y231">
        <v>1.5405964472699607</v>
      </c>
      <c r="Z231">
        <v>-3.8111895385256425</v>
      </c>
      <c r="AA231">
        <v>1.72113607032928</v>
      </c>
      <c r="AB231">
        <v>2.6805035822739604E-2</v>
      </c>
      <c r="AC231">
        <v>-3.1814240584774982</v>
      </c>
      <c r="AD231">
        <v>1.2132877633148984</v>
      </c>
      <c r="AE231">
        <v>8.7376636869768674E-3</v>
      </c>
      <c r="AF231">
        <v>6.9926135970031424</v>
      </c>
      <c r="AG231">
        <v>2.3786017390645511</v>
      </c>
      <c r="AH231">
        <v>3.2842407175723105E-3</v>
      </c>
      <c r="AI231" t="b">
        <f t="shared" si="64"/>
        <v>0</v>
      </c>
      <c r="AJ231" t="b">
        <f t="shared" si="65"/>
        <v>1</v>
      </c>
      <c r="AK231" t="b">
        <f t="shared" si="66"/>
        <v>0</v>
      </c>
      <c r="AL231" t="b">
        <f t="shared" si="67"/>
        <v>0</v>
      </c>
      <c r="AM231" t="b">
        <f t="shared" si="68"/>
        <v>1</v>
      </c>
      <c r="AN231" t="b">
        <f t="shared" si="69"/>
        <v>0</v>
      </c>
      <c r="AO231" t="b">
        <f t="shared" si="70"/>
        <v>1</v>
      </c>
      <c r="AP231" t="b">
        <f t="shared" si="71"/>
        <v>0</v>
      </c>
      <c r="AQ231" t="b">
        <f t="shared" si="72"/>
        <v>0</v>
      </c>
    </row>
    <row r="232" spans="1:43" x14ac:dyDescent="0.25">
      <c r="A232" t="str">
        <f>INDEX('Country and Variable Crosswalk'!B:B, MATCH('Urban Science Issues 2015'!B232, 'Country and Variable Crosswalk'!A:A, 0))</f>
        <v>CRI</v>
      </c>
      <c r="B232" s="1">
        <v>188</v>
      </c>
      <c r="C232" t="s">
        <v>142</v>
      </c>
      <c r="D232" t="str">
        <f>INDEX('Country and Variable Crosswalk'!P:P, MATCH('Urban Science Issues 2015'!C232, 'Country and Variable Crosswalk'!O:O, 0))</f>
        <v>Water Shortages</v>
      </c>
      <c r="E232">
        <f t="shared" si="55"/>
        <v>0</v>
      </c>
      <c r="F232">
        <f t="shared" si="56"/>
        <v>0</v>
      </c>
      <c r="G232">
        <f t="shared" si="57"/>
        <v>1</v>
      </c>
      <c r="H232">
        <f t="shared" si="58"/>
        <v>0</v>
      </c>
      <c r="I232">
        <f t="shared" si="59"/>
        <v>0</v>
      </c>
      <c r="J232">
        <f t="shared" si="60"/>
        <v>1</v>
      </c>
      <c r="K232">
        <f t="shared" si="61"/>
        <v>0</v>
      </c>
      <c r="L232">
        <f t="shared" si="62"/>
        <v>0</v>
      </c>
      <c r="M232">
        <f t="shared" si="63"/>
        <v>1</v>
      </c>
      <c r="N232">
        <v>16.853072901674562</v>
      </c>
      <c r="O232">
        <v>0.71383907826490589</v>
      </c>
      <c r="P232">
        <v>17.246122710385901</v>
      </c>
      <c r="Q232">
        <v>0.57032695605604655</v>
      </c>
      <c r="R232">
        <v>65.900804387939544</v>
      </c>
      <c r="S232">
        <v>0.95426024139900323</v>
      </c>
      <c r="T232">
        <v>18.62184492422524</v>
      </c>
      <c r="U232">
        <v>1.6010650292742703</v>
      </c>
      <c r="V232">
        <v>15.991467078612621</v>
      </c>
      <c r="W232">
        <v>1.3988139811707707</v>
      </c>
      <c r="X232">
        <v>65.386687997162142</v>
      </c>
      <c r="Y232">
        <v>1.9299451505906953</v>
      </c>
      <c r="Z232">
        <v>1.768772022550678</v>
      </c>
      <c r="AA232">
        <v>1.7743905753734808</v>
      </c>
      <c r="AB232">
        <v>0.31884531960049178</v>
      </c>
      <c r="AC232">
        <v>-1.2546556317732804</v>
      </c>
      <c r="AD232">
        <v>1.4737078889590041</v>
      </c>
      <c r="AE232">
        <v>0.39456952374752496</v>
      </c>
      <c r="AF232">
        <v>-0.5141163907774029</v>
      </c>
      <c r="AG232">
        <v>2.1642428169141801</v>
      </c>
      <c r="AH232">
        <v>0.81222995197468928</v>
      </c>
      <c r="AI232" t="b">
        <f t="shared" si="64"/>
        <v>0</v>
      </c>
      <c r="AJ232" t="b">
        <f t="shared" si="65"/>
        <v>0</v>
      </c>
      <c r="AK232" t="b">
        <f t="shared" si="66"/>
        <v>1</v>
      </c>
      <c r="AL232" t="b">
        <f t="shared" si="67"/>
        <v>0</v>
      </c>
      <c r="AM232" t="b">
        <f t="shared" si="68"/>
        <v>0</v>
      </c>
      <c r="AN232" t="b">
        <f t="shared" si="69"/>
        <v>1</v>
      </c>
      <c r="AO232" t="b">
        <f t="shared" si="70"/>
        <v>0</v>
      </c>
      <c r="AP232" t="b">
        <f t="shared" si="71"/>
        <v>0</v>
      </c>
      <c r="AQ232" t="b">
        <f t="shared" si="72"/>
        <v>1</v>
      </c>
    </row>
    <row r="233" spans="1:43" x14ac:dyDescent="0.25">
      <c r="A233" t="str">
        <f>INDEX('Country and Variable Crosswalk'!B:B, MATCH('Urban Science Issues 2015'!B233, 'Country and Variable Crosswalk'!A:A, 0))</f>
        <v>HRV</v>
      </c>
      <c r="B233" s="1">
        <v>191</v>
      </c>
      <c r="C233" t="s">
        <v>142</v>
      </c>
      <c r="D233" t="str">
        <f>INDEX('Country and Variable Crosswalk'!P:P, MATCH('Urban Science Issues 2015'!C233, 'Country and Variable Crosswalk'!O:O, 0))</f>
        <v>Water Shortages</v>
      </c>
      <c r="E233">
        <f t="shared" si="55"/>
        <v>0</v>
      </c>
      <c r="F233">
        <f t="shared" si="56"/>
        <v>0</v>
      </c>
      <c r="G233">
        <f t="shared" si="57"/>
        <v>1</v>
      </c>
      <c r="H233">
        <f t="shared" si="58"/>
        <v>0</v>
      </c>
      <c r="I233">
        <f t="shared" si="59"/>
        <v>0</v>
      </c>
      <c r="J233">
        <f t="shared" si="60"/>
        <v>1</v>
      </c>
      <c r="K233">
        <f t="shared" si="61"/>
        <v>0</v>
      </c>
      <c r="L233">
        <f t="shared" si="62"/>
        <v>0</v>
      </c>
      <c r="M233">
        <f t="shared" si="63"/>
        <v>1</v>
      </c>
      <c r="N233">
        <v>12.450523205311489</v>
      </c>
      <c r="O233">
        <v>0.51471524513777833</v>
      </c>
      <c r="P233">
        <v>27.544746463258541</v>
      </c>
      <c r="Q233">
        <v>0.73554867132422652</v>
      </c>
      <c r="R233">
        <v>60.004730331429947</v>
      </c>
      <c r="S233">
        <v>0.89210664612115631</v>
      </c>
      <c r="T233">
        <v>11.99978817025047</v>
      </c>
      <c r="U233">
        <v>0.74756425981693542</v>
      </c>
      <c r="V233">
        <v>27.95158419027646</v>
      </c>
      <c r="W233">
        <v>1.0410424995886183</v>
      </c>
      <c r="X233">
        <v>60.048627639473082</v>
      </c>
      <c r="Y233">
        <v>1.3966978690582093</v>
      </c>
      <c r="Z233">
        <v>-0.45073503506101886</v>
      </c>
      <c r="AA233">
        <v>0.88576191483945388</v>
      </c>
      <c r="AB233">
        <v>0.61084543123194668</v>
      </c>
      <c r="AC233">
        <v>0.40683772701791909</v>
      </c>
      <c r="AD233">
        <v>1.2429323291339851</v>
      </c>
      <c r="AE233">
        <v>0.74342518737248975</v>
      </c>
      <c r="AF233">
        <v>4.3897308043135297E-2</v>
      </c>
      <c r="AG233">
        <v>1.6838387289959018</v>
      </c>
      <c r="AH233">
        <v>0.97920167959621174</v>
      </c>
      <c r="AI233" t="b">
        <f t="shared" si="64"/>
        <v>0</v>
      </c>
      <c r="AJ233" t="b">
        <f t="shared" si="65"/>
        <v>0</v>
      </c>
      <c r="AK233" t="b">
        <f t="shared" si="66"/>
        <v>1</v>
      </c>
      <c r="AL233" t="b">
        <f t="shared" si="67"/>
        <v>0</v>
      </c>
      <c r="AM233" t="b">
        <f t="shared" si="68"/>
        <v>0</v>
      </c>
      <c r="AN233" t="b">
        <f t="shared" si="69"/>
        <v>1</v>
      </c>
      <c r="AO233" t="b">
        <f t="shared" si="70"/>
        <v>0</v>
      </c>
      <c r="AP233" t="b">
        <f t="shared" si="71"/>
        <v>0</v>
      </c>
      <c r="AQ233" t="b">
        <f t="shared" si="72"/>
        <v>1</v>
      </c>
    </row>
    <row r="234" spans="1:43" x14ac:dyDescent="0.25">
      <c r="A234" t="str">
        <f>INDEX('Country and Variable Crosswalk'!B:B, MATCH('Urban Science Issues 2015'!B234, 'Country and Variable Crosswalk'!A:A, 0))</f>
        <v>CZE</v>
      </c>
      <c r="B234" s="1">
        <v>203</v>
      </c>
      <c r="C234" t="s">
        <v>142</v>
      </c>
      <c r="D234" t="str">
        <f>INDEX('Country and Variable Crosswalk'!P:P, MATCH('Urban Science Issues 2015'!C234, 'Country and Variable Crosswalk'!O:O, 0))</f>
        <v>Water Shortages</v>
      </c>
      <c r="E234">
        <f t="shared" si="55"/>
        <v>0</v>
      </c>
      <c r="F234">
        <f t="shared" si="56"/>
        <v>1</v>
      </c>
      <c r="G234">
        <f t="shared" si="57"/>
        <v>0</v>
      </c>
      <c r="H234">
        <f t="shared" si="58"/>
        <v>0</v>
      </c>
      <c r="I234">
        <f t="shared" si="59"/>
        <v>0</v>
      </c>
      <c r="J234">
        <f t="shared" si="60"/>
        <v>1</v>
      </c>
      <c r="K234">
        <f t="shared" si="61"/>
        <v>1</v>
      </c>
      <c r="L234">
        <f t="shared" si="62"/>
        <v>0</v>
      </c>
      <c r="M234">
        <f t="shared" si="63"/>
        <v>0</v>
      </c>
      <c r="N234">
        <v>9.0211071488731722</v>
      </c>
      <c r="O234">
        <v>0.55218143521986474</v>
      </c>
      <c r="P234">
        <v>35.689334450961802</v>
      </c>
      <c r="Q234">
        <v>0.81344774337334613</v>
      </c>
      <c r="R234">
        <v>55.289558400165021</v>
      </c>
      <c r="S234">
        <v>0.91052976967507449</v>
      </c>
      <c r="T234">
        <v>6.3359358723082124</v>
      </c>
      <c r="U234">
        <v>0.78532013872528317</v>
      </c>
      <c r="V234">
        <v>33.508648930331148</v>
      </c>
      <c r="W234">
        <v>1.7750620376448241</v>
      </c>
      <c r="X234">
        <v>60.155415197360647</v>
      </c>
      <c r="Y234">
        <v>2.0109262528452443</v>
      </c>
      <c r="Z234">
        <v>-2.6851712765649598</v>
      </c>
      <c r="AA234">
        <v>0.97878382401538278</v>
      </c>
      <c r="AB234">
        <v>6.0811157136116999E-3</v>
      </c>
      <c r="AC234">
        <v>-2.1806855206306537</v>
      </c>
      <c r="AD234">
        <v>1.93056189072744</v>
      </c>
      <c r="AE234">
        <v>0.25866166701457388</v>
      </c>
      <c r="AF234">
        <v>4.8658567971956259</v>
      </c>
      <c r="AG234">
        <v>2.1483246396852329</v>
      </c>
      <c r="AH234">
        <v>2.3515493594646379E-2</v>
      </c>
      <c r="AI234" t="b">
        <f t="shared" si="64"/>
        <v>0</v>
      </c>
      <c r="AJ234" t="b">
        <f t="shared" si="65"/>
        <v>1</v>
      </c>
      <c r="AK234" t="b">
        <f t="shared" si="66"/>
        <v>0</v>
      </c>
      <c r="AL234" t="b">
        <f t="shared" si="67"/>
        <v>0</v>
      </c>
      <c r="AM234" t="b">
        <f t="shared" si="68"/>
        <v>0</v>
      </c>
      <c r="AN234" t="b">
        <f t="shared" si="69"/>
        <v>1</v>
      </c>
      <c r="AO234" t="b">
        <f t="shared" si="70"/>
        <v>1</v>
      </c>
      <c r="AP234" t="b">
        <f t="shared" si="71"/>
        <v>0</v>
      </c>
      <c r="AQ234" t="b">
        <f t="shared" si="72"/>
        <v>0</v>
      </c>
    </row>
    <row r="235" spans="1:43" x14ac:dyDescent="0.25">
      <c r="A235" t="str">
        <f>INDEX('Country and Variable Crosswalk'!B:B, MATCH('Urban Science Issues 2015'!B235, 'Country and Variable Crosswalk'!A:A, 0))</f>
        <v>DNK</v>
      </c>
      <c r="B235" s="1">
        <v>208</v>
      </c>
      <c r="C235" t="s">
        <v>142</v>
      </c>
      <c r="D235" t="str">
        <f>INDEX('Country and Variable Crosswalk'!P:P, MATCH('Urban Science Issues 2015'!C235, 'Country and Variable Crosswalk'!O:O, 0))</f>
        <v>Water Shortages</v>
      </c>
      <c r="E235">
        <f t="shared" si="55"/>
        <v>0</v>
      </c>
      <c r="F235">
        <f t="shared" si="56"/>
        <v>0</v>
      </c>
      <c r="G235">
        <f t="shared" si="57"/>
        <v>1</v>
      </c>
      <c r="H235">
        <f t="shared" si="58"/>
        <v>0</v>
      </c>
      <c r="I235">
        <f t="shared" si="59"/>
        <v>0</v>
      </c>
      <c r="J235">
        <f t="shared" si="60"/>
        <v>1</v>
      </c>
      <c r="K235">
        <f t="shared" si="61"/>
        <v>0</v>
      </c>
      <c r="L235">
        <f t="shared" si="62"/>
        <v>0</v>
      </c>
      <c r="M235">
        <f t="shared" si="63"/>
        <v>1</v>
      </c>
      <c r="N235">
        <v>17.014896742958079</v>
      </c>
      <c r="O235">
        <v>0.77066149369875048</v>
      </c>
      <c r="P235">
        <v>42.493737907638547</v>
      </c>
      <c r="Q235">
        <v>0.91134025802675023</v>
      </c>
      <c r="R235">
        <v>40.491365349403367</v>
      </c>
      <c r="S235">
        <v>1.052417620311082</v>
      </c>
      <c r="T235">
        <v>15.64043194548313</v>
      </c>
      <c r="U235">
        <v>1.3483705664452903</v>
      </c>
      <c r="V235">
        <v>45.125410671915581</v>
      </c>
      <c r="W235">
        <v>1.5767145122165744</v>
      </c>
      <c r="X235">
        <v>39.234157382601282</v>
      </c>
      <c r="Y235">
        <v>1.5604278963353382</v>
      </c>
      <c r="Z235">
        <v>-1.3744647974749498</v>
      </c>
      <c r="AA235">
        <v>1.6181705944943297</v>
      </c>
      <c r="AB235">
        <v>0.39566195197715387</v>
      </c>
      <c r="AC235">
        <v>2.6316727642770346</v>
      </c>
      <c r="AD235">
        <v>1.9552985796784685</v>
      </c>
      <c r="AE235">
        <v>0.17832876343507578</v>
      </c>
      <c r="AF235">
        <v>-1.2572079668020848</v>
      </c>
      <c r="AG235">
        <v>2.0322219585180687</v>
      </c>
      <c r="AH235">
        <v>0.53615543351858086</v>
      </c>
      <c r="AI235" t="b">
        <f t="shared" si="64"/>
        <v>0</v>
      </c>
      <c r="AJ235" t="b">
        <f t="shared" si="65"/>
        <v>0</v>
      </c>
      <c r="AK235" t="b">
        <f t="shared" si="66"/>
        <v>1</v>
      </c>
      <c r="AL235" t="b">
        <f t="shared" si="67"/>
        <v>0</v>
      </c>
      <c r="AM235" t="b">
        <f t="shared" si="68"/>
        <v>0</v>
      </c>
      <c r="AN235" t="b">
        <f t="shared" si="69"/>
        <v>1</v>
      </c>
      <c r="AO235" t="b">
        <f t="shared" si="70"/>
        <v>0</v>
      </c>
      <c r="AP235" t="b">
        <f t="shared" si="71"/>
        <v>0</v>
      </c>
      <c r="AQ235" t="b">
        <f t="shared" si="72"/>
        <v>1</v>
      </c>
    </row>
    <row r="236" spans="1:43" x14ac:dyDescent="0.25">
      <c r="A236" t="str">
        <f>INDEX('Country and Variable Crosswalk'!B:B, MATCH('Urban Science Issues 2015'!B236, 'Country and Variable Crosswalk'!A:A, 0))</f>
        <v>DOM</v>
      </c>
      <c r="B236" s="1">
        <v>214</v>
      </c>
      <c r="C236" t="s">
        <v>142</v>
      </c>
      <c r="D236" t="str">
        <f>INDEX('Country and Variable Crosswalk'!P:P, MATCH('Urban Science Issues 2015'!C236, 'Country and Variable Crosswalk'!O:O, 0))</f>
        <v>Water Shortages</v>
      </c>
      <c r="E236">
        <f t="shared" si="55"/>
        <v>0</v>
      </c>
      <c r="F236">
        <f t="shared" si="56"/>
        <v>1</v>
      </c>
      <c r="G236">
        <f t="shared" si="57"/>
        <v>0</v>
      </c>
      <c r="H236">
        <f t="shared" si="58"/>
        <v>0</v>
      </c>
      <c r="I236">
        <f t="shared" si="59"/>
        <v>0</v>
      </c>
      <c r="J236">
        <f t="shared" si="60"/>
        <v>1</v>
      </c>
      <c r="K236">
        <f t="shared" si="61"/>
        <v>1</v>
      </c>
      <c r="L236">
        <f t="shared" si="62"/>
        <v>0</v>
      </c>
      <c r="M236">
        <f t="shared" si="63"/>
        <v>0</v>
      </c>
      <c r="N236">
        <v>44.003379404408207</v>
      </c>
      <c r="O236">
        <v>1.3877308874027079</v>
      </c>
      <c r="P236">
        <v>22.897830455799308</v>
      </c>
      <c r="Q236">
        <v>0.93728499278071975</v>
      </c>
      <c r="R236">
        <v>33.098790139792477</v>
      </c>
      <c r="S236">
        <v>1.422496814499024</v>
      </c>
      <c r="T236">
        <v>34.43847092780851</v>
      </c>
      <c r="U236">
        <v>2.6303587143290335</v>
      </c>
      <c r="V236">
        <v>24.351859946905009</v>
      </c>
      <c r="W236">
        <v>1.4608822901811334</v>
      </c>
      <c r="X236">
        <v>41.209669125286467</v>
      </c>
      <c r="Y236">
        <v>2.8698832953433691</v>
      </c>
      <c r="Z236">
        <v>-9.5649084765996975</v>
      </c>
      <c r="AA236">
        <v>3.3350386339809113</v>
      </c>
      <c r="AB236">
        <v>4.1306861425716582E-3</v>
      </c>
      <c r="AC236">
        <v>1.4540294911057003</v>
      </c>
      <c r="AD236">
        <v>1.8369368005096907</v>
      </c>
      <c r="AE236">
        <v>0.42862242297128234</v>
      </c>
      <c r="AF236">
        <v>8.11087898549399</v>
      </c>
      <c r="AG236">
        <v>3.5891328865955434</v>
      </c>
      <c r="AH236">
        <v>2.3830959303590023E-2</v>
      </c>
      <c r="AI236" t="b">
        <f t="shared" si="64"/>
        <v>0</v>
      </c>
      <c r="AJ236" t="b">
        <f t="shared" si="65"/>
        <v>1</v>
      </c>
      <c r="AK236" t="b">
        <f t="shared" si="66"/>
        <v>0</v>
      </c>
      <c r="AL236" t="b">
        <f t="shared" si="67"/>
        <v>0</v>
      </c>
      <c r="AM236" t="b">
        <f t="shared" si="68"/>
        <v>0</v>
      </c>
      <c r="AN236" t="b">
        <f t="shared" si="69"/>
        <v>1</v>
      </c>
      <c r="AO236" t="b">
        <f t="shared" si="70"/>
        <v>1</v>
      </c>
      <c r="AP236" t="b">
        <f t="shared" si="71"/>
        <v>0</v>
      </c>
      <c r="AQ236" t="b">
        <f t="shared" si="72"/>
        <v>0</v>
      </c>
    </row>
    <row r="237" spans="1:43" x14ac:dyDescent="0.25">
      <c r="A237" t="str">
        <f>INDEX('Country and Variable Crosswalk'!B:B, MATCH('Urban Science Issues 2015'!B237, 'Country and Variable Crosswalk'!A:A, 0))</f>
        <v>EST</v>
      </c>
      <c r="B237" s="1">
        <v>233</v>
      </c>
      <c r="C237" t="s">
        <v>142</v>
      </c>
      <c r="D237" t="str">
        <f>INDEX('Country and Variable Crosswalk'!P:P, MATCH('Urban Science Issues 2015'!C237, 'Country and Variable Crosswalk'!O:O, 0))</f>
        <v>Water Shortages</v>
      </c>
      <c r="E237">
        <f t="shared" si="55"/>
        <v>0</v>
      </c>
      <c r="F237">
        <f t="shared" si="56"/>
        <v>0</v>
      </c>
      <c r="G237">
        <f t="shared" si="57"/>
        <v>1</v>
      </c>
      <c r="H237">
        <f t="shared" si="58"/>
        <v>0</v>
      </c>
      <c r="I237">
        <f t="shared" si="59"/>
        <v>0</v>
      </c>
      <c r="J237">
        <f t="shared" si="60"/>
        <v>1</v>
      </c>
      <c r="K237">
        <f t="shared" si="61"/>
        <v>0</v>
      </c>
      <c r="L237">
        <f t="shared" si="62"/>
        <v>0</v>
      </c>
      <c r="M237">
        <f t="shared" si="63"/>
        <v>1</v>
      </c>
      <c r="N237">
        <v>29.061993927476848</v>
      </c>
      <c r="O237">
        <v>0.81699684025229591</v>
      </c>
      <c r="P237">
        <v>38.278766552612552</v>
      </c>
      <c r="Q237">
        <v>0.8452029278255615</v>
      </c>
      <c r="R237">
        <v>32.659239519910599</v>
      </c>
      <c r="S237">
        <v>0.9107473855965863</v>
      </c>
      <c r="T237">
        <v>27.474224946790251</v>
      </c>
      <c r="U237">
        <v>1.3246438688431683</v>
      </c>
      <c r="V237">
        <v>38.620880156865923</v>
      </c>
      <c r="W237">
        <v>1.1553800003376153</v>
      </c>
      <c r="X237">
        <v>33.904894896343833</v>
      </c>
      <c r="Y237">
        <v>1.5779104177302665</v>
      </c>
      <c r="Z237">
        <v>-1.5877689806865973</v>
      </c>
      <c r="AA237">
        <v>1.5875577800011804</v>
      </c>
      <c r="AB237">
        <v>0.31724613101417415</v>
      </c>
      <c r="AC237">
        <v>0.34211360425337034</v>
      </c>
      <c r="AD237">
        <v>1.4823579632471058</v>
      </c>
      <c r="AE237">
        <v>0.81747784036377502</v>
      </c>
      <c r="AF237">
        <v>1.2456553764332341</v>
      </c>
      <c r="AG237">
        <v>1.7998871186190792</v>
      </c>
      <c r="AH237">
        <v>0.48889075434908735</v>
      </c>
      <c r="AI237" t="b">
        <f t="shared" si="64"/>
        <v>0</v>
      </c>
      <c r="AJ237" t="b">
        <f t="shared" si="65"/>
        <v>0</v>
      </c>
      <c r="AK237" t="b">
        <f t="shared" si="66"/>
        <v>1</v>
      </c>
      <c r="AL237" t="b">
        <f t="shared" si="67"/>
        <v>0</v>
      </c>
      <c r="AM237" t="b">
        <f t="shared" si="68"/>
        <v>0</v>
      </c>
      <c r="AN237" t="b">
        <f t="shared" si="69"/>
        <v>1</v>
      </c>
      <c r="AO237" t="b">
        <f t="shared" si="70"/>
        <v>0</v>
      </c>
      <c r="AP237" t="b">
        <f t="shared" si="71"/>
        <v>0</v>
      </c>
      <c r="AQ237" t="b">
        <f t="shared" si="72"/>
        <v>1</v>
      </c>
    </row>
    <row r="238" spans="1:43" x14ac:dyDescent="0.25">
      <c r="A238" t="str">
        <f>INDEX('Country and Variable Crosswalk'!B:B, MATCH('Urban Science Issues 2015'!B238, 'Country and Variable Crosswalk'!A:A, 0))</f>
        <v>FIN</v>
      </c>
      <c r="B238" s="1">
        <v>246</v>
      </c>
      <c r="C238" t="s">
        <v>142</v>
      </c>
      <c r="D238" t="str">
        <f>INDEX('Country and Variable Crosswalk'!P:P, MATCH('Urban Science Issues 2015'!C238, 'Country and Variable Crosswalk'!O:O, 0))</f>
        <v>Water Shortages</v>
      </c>
      <c r="E238">
        <f t="shared" si="55"/>
        <v>0</v>
      </c>
      <c r="F238">
        <f t="shared" si="56"/>
        <v>0</v>
      </c>
      <c r="G238">
        <f t="shared" si="57"/>
        <v>1</v>
      </c>
      <c r="H238">
        <f t="shared" si="58"/>
        <v>0</v>
      </c>
      <c r="I238">
        <f t="shared" si="59"/>
        <v>0</v>
      </c>
      <c r="J238">
        <f t="shared" si="60"/>
        <v>1</v>
      </c>
      <c r="K238">
        <f t="shared" si="61"/>
        <v>0</v>
      </c>
      <c r="L238">
        <f t="shared" si="62"/>
        <v>0</v>
      </c>
      <c r="M238">
        <f t="shared" si="63"/>
        <v>1</v>
      </c>
      <c r="N238">
        <v>15.41857034513863</v>
      </c>
      <c r="O238">
        <v>0.63033823479395046</v>
      </c>
      <c r="P238">
        <v>46.79693419364294</v>
      </c>
      <c r="Q238">
        <v>0.95166011589951971</v>
      </c>
      <c r="R238">
        <v>37.784495461218427</v>
      </c>
      <c r="S238">
        <v>0.96869963259522396</v>
      </c>
      <c r="T238">
        <v>16.066016107154692</v>
      </c>
      <c r="U238">
        <v>0.96928065377653327</v>
      </c>
      <c r="V238">
        <v>44.591738749674448</v>
      </c>
      <c r="W238">
        <v>1.3295000754026838</v>
      </c>
      <c r="X238">
        <v>39.342245143170857</v>
      </c>
      <c r="Y238">
        <v>1.3846732771514829</v>
      </c>
      <c r="Z238">
        <v>0.64744576201606208</v>
      </c>
      <c r="AA238">
        <v>1.0311578833300825</v>
      </c>
      <c r="AB238">
        <v>0.53008106049274462</v>
      </c>
      <c r="AC238">
        <v>-2.205195443968492</v>
      </c>
      <c r="AD238">
        <v>1.7627233909231712</v>
      </c>
      <c r="AE238">
        <v>0.21092858242151166</v>
      </c>
      <c r="AF238">
        <v>1.5577496819524299</v>
      </c>
      <c r="AG238">
        <v>1.8194333240262164</v>
      </c>
      <c r="AH238">
        <v>0.3919020964012328</v>
      </c>
      <c r="AI238" t="b">
        <f t="shared" si="64"/>
        <v>0</v>
      </c>
      <c r="AJ238" t="b">
        <f t="shared" si="65"/>
        <v>0</v>
      </c>
      <c r="AK238" t="b">
        <f t="shared" si="66"/>
        <v>1</v>
      </c>
      <c r="AL238" t="b">
        <f t="shared" si="67"/>
        <v>0</v>
      </c>
      <c r="AM238" t="b">
        <f t="shared" si="68"/>
        <v>0</v>
      </c>
      <c r="AN238" t="b">
        <f t="shared" si="69"/>
        <v>1</v>
      </c>
      <c r="AO238" t="b">
        <f t="shared" si="70"/>
        <v>0</v>
      </c>
      <c r="AP238" t="b">
        <f t="shared" si="71"/>
        <v>0</v>
      </c>
      <c r="AQ238" t="b">
        <f t="shared" si="72"/>
        <v>1</v>
      </c>
    </row>
    <row r="239" spans="1:43" x14ac:dyDescent="0.25">
      <c r="A239" t="str">
        <f>INDEX('Country and Variable Crosswalk'!B:B, MATCH('Urban Science Issues 2015'!B239, 'Country and Variable Crosswalk'!A:A, 0))</f>
        <v>FRA</v>
      </c>
      <c r="B239" s="1">
        <v>250</v>
      </c>
      <c r="C239" t="s">
        <v>142</v>
      </c>
      <c r="D239" t="str">
        <f>INDEX('Country and Variable Crosswalk'!P:P, MATCH('Urban Science Issues 2015'!C239, 'Country and Variable Crosswalk'!O:O, 0))</f>
        <v>Water Shortages</v>
      </c>
      <c r="E239">
        <f t="shared" si="55"/>
        <v>0</v>
      </c>
      <c r="F239">
        <f t="shared" si="56"/>
        <v>0</v>
      </c>
      <c r="G239">
        <f t="shared" si="57"/>
        <v>1</v>
      </c>
      <c r="H239">
        <f t="shared" si="58"/>
        <v>0</v>
      </c>
      <c r="I239">
        <f t="shared" si="59"/>
        <v>0</v>
      </c>
      <c r="J239">
        <f t="shared" si="60"/>
        <v>1</v>
      </c>
      <c r="K239">
        <f t="shared" si="61"/>
        <v>0</v>
      </c>
      <c r="L239">
        <f t="shared" si="62"/>
        <v>0</v>
      </c>
      <c r="M239">
        <f t="shared" si="63"/>
        <v>1</v>
      </c>
      <c r="N239">
        <v>10.11484560295918</v>
      </c>
      <c r="O239">
        <v>0.57121934862154433</v>
      </c>
      <c r="P239">
        <v>32.353560200511673</v>
      </c>
      <c r="Q239">
        <v>0.68210628269771179</v>
      </c>
      <c r="R239">
        <v>57.531594196529163</v>
      </c>
      <c r="S239">
        <v>0.86721383412084252</v>
      </c>
      <c r="T239">
        <v>10.71404725503109</v>
      </c>
      <c r="U239">
        <v>0.86936064409759872</v>
      </c>
      <c r="V239">
        <v>29.109997464500381</v>
      </c>
      <c r="W239">
        <v>1.4695247149668473</v>
      </c>
      <c r="X239">
        <v>60.175955280468543</v>
      </c>
      <c r="Y239">
        <v>1.7258590962733615</v>
      </c>
      <c r="Z239">
        <v>0.59920165207191012</v>
      </c>
      <c r="AA239">
        <v>1.0563953870087381</v>
      </c>
      <c r="AB239">
        <v>0.57056918393680167</v>
      </c>
      <c r="AC239">
        <v>-3.2435627360112917</v>
      </c>
      <c r="AD239">
        <v>1.7111109096584303</v>
      </c>
      <c r="AE239">
        <v>5.8014434765501333E-2</v>
      </c>
      <c r="AF239">
        <v>2.6443610839393799</v>
      </c>
      <c r="AG239">
        <v>2.0265646151617354</v>
      </c>
      <c r="AH239">
        <v>0.19194422444000744</v>
      </c>
      <c r="AI239" t="b">
        <f t="shared" si="64"/>
        <v>0</v>
      </c>
      <c r="AJ239" t="b">
        <f t="shared" si="65"/>
        <v>0</v>
      </c>
      <c r="AK239" t="b">
        <f t="shared" si="66"/>
        <v>1</v>
      </c>
      <c r="AL239" t="b">
        <f t="shared" si="67"/>
        <v>0</v>
      </c>
      <c r="AM239" t="b">
        <f t="shared" si="68"/>
        <v>0</v>
      </c>
      <c r="AN239" t="b">
        <f t="shared" si="69"/>
        <v>1</v>
      </c>
      <c r="AO239" t="b">
        <f t="shared" si="70"/>
        <v>0</v>
      </c>
      <c r="AP239" t="b">
        <f t="shared" si="71"/>
        <v>0</v>
      </c>
      <c r="AQ239" t="b">
        <f t="shared" si="72"/>
        <v>1</v>
      </c>
    </row>
    <row r="240" spans="1:43" x14ac:dyDescent="0.25">
      <c r="A240" t="str">
        <f>INDEX('Country and Variable Crosswalk'!B:B, MATCH('Urban Science Issues 2015'!B240, 'Country and Variable Crosswalk'!A:A, 0))</f>
        <v>GEO</v>
      </c>
      <c r="B240" s="1">
        <v>268</v>
      </c>
      <c r="C240" t="s">
        <v>142</v>
      </c>
      <c r="D240" t="str">
        <f>INDEX('Country and Variable Crosswalk'!P:P, MATCH('Urban Science Issues 2015'!C240, 'Country and Variable Crosswalk'!O:O, 0))</f>
        <v>Water Shortages</v>
      </c>
      <c r="E240">
        <f t="shared" si="55"/>
        <v>0</v>
      </c>
      <c r="F240">
        <f t="shared" si="56"/>
        <v>0</v>
      </c>
      <c r="G240">
        <f t="shared" si="57"/>
        <v>0</v>
      </c>
      <c r="H240">
        <f t="shared" si="58"/>
        <v>0</v>
      </c>
      <c r="I240">
        <f t="shared" si="59"/>
        <v>0</v>
      </c>
      <c r="J240">
        <f t="shared" si="60"/>
        <v>0</v>
      </c>
      <c r="K240">
        <f t="shared" si="61"/>
        <v>0</v>
      </c>
      <c r="L240">
        <f t="shared" si="62"/>
        <v>0</v>
      </c>
      <c r="M240">
        <f t="shared" si="63"/>
        <v>0</v>
      </c>
      <c r="N240">
        <v>0</v>
      </c>
      <c r="P240">
        <v>0</v>
      </c>
      <c r="R240">
        <v>0</v>
      </c>
      <c r="T240">
        <v>0</v>
      </c>
      <c r="V240">
        <v>0</v>
      </c>
      <c r="X240">
        <v>0</v>
      </c>
      <c r="Z240">
        <v>0</v>
      </c>
      <c r="AC240">
        <v>0</v>
      </c>
      <c r="AF240">
        <v>0</v>
      </c>
      <c r="AI240" t="str">
        <f t="shared" si="64"/>
        <v>N/A</v>
      </c>
      <c r="AJ240" t="str">
        <f t="shared" si="65"/>
        <v>N/A</v>
      </c>
      <c r="AK240" t="str">
        <f t="shared" si="66"/>
        <v>N/A</v>
      </c>
      <c r="AL240" t="str">
        <f t="shared" si="67"/>
        <v>N/A</v>
      </c>
      <c r="AM240" t="str">
        <f t="shared" si="68"/>
        <v>N/A</v>
      </c>
      <c r="AN240" t="str">
        <f t="shared" si="69"/>
        <v>N/A</v>
      </c>
      <c r="AO240" t="str">
        <f t="shared" si="70"/>
        <v>N/A</v>
      </c>
      <c r="AP240" t="str">
        <f t="shared" si="71"/>
        <v>N/A</v>
      </c>
      <c r="AQ240" t="str">
        <f t="shared" si="72"/>
        <v>N/A</v>
      </c>
    </row>
    <row r="241" spans="1:43" x14ac:dyDescent="0.25">
      <c r="A241" t="str">
        <f>INDEX('Country and Variable Crosswalk'!B:B, MATCH('Urban Science Issues 2015'!B241, 'Country and Variable Crosswalk'!A:A, 0))</f>
        <v>DEU</v>
      </c>
      <c r="B241" s="1">
        <v>276</v>
      </c>
      <c r="C241" t="s">
        <v>142</v>
      </c>
      <c r="D241" t="str">
        <f>INDEX('Country and Variable Crosswalk'!P:P, MATCH('Urban Science Issues 2015'!C241, 'Country and Variable Crosswalk'!O:O, 0))</f>
        <v>Water Shortages</v>
      </c>
      <c r="E241">
        <f t="shared" si="55"/>
        <v>0</v>
      </c>
      <c r="F241">
        <f t="shared" si="56"/>
        <v>0</v>
      </c>
      <c r="G241">
        <f t="shared" si="57"/>
        <v>1</v>
      </c>
      <c r="H241">
        <f t="shared" si="58"/>
        <v>0</v>
      </c>
      <c r="I241">
        <f t="shared" si="59"/>
        <v>0</v>
      </c>
      <c r="J241">
        <f t="shared" si="60"/>
        <v>1</v>
      </c>
      <c r="K241">
        <f t="shared" si="61"/>
        <v>0</v>
      </c>
      <c r="L241">
        <f t="shared" si="62"/>
        <v>0</v>
      </c>
      <c r="M241">
        <f t="shared" si="63"/>
        <v>1</v>
      </c>
      <c r="N241">
        <v>9.2121983015849267</v>
      </c>
      <c r="O241">
        <v>0.61307159762416608</v>
      </c>
      <c r="P241">
        <v>36.387215150458807</v>
      </c>
      <c r="Q241">
        <v>1.0842334344219362</v>
      </c>
      <c r="R241">
        <v>54.400586547956273</v>
      </c>
      <c r="S241">
        <v>1.2665355781529049</v>
      </c>
      <c r="T241">
        <v>10.953184425681849</v>
      </c>
      <c r="U241">
        <v>0.8442839610784213</v>
      </c>
      <c r="V241">
        <v>36.122214415630687</v>
      </c>
      <c r="W241">
        <v>1.7142101761180426</v>
      </c>
      <c r="X241">
        <v>52.924601158687473</v>
      </c>
      <c r="Y241">
        <v>1.7878969217711809</v>
      </c>
      <c r="Z241">
        <v>1.7409861240969224</v>
      </c>
      <c r="AA241">
        <v>1.0520930485512023</v>
      </c>
      <c r="AB241">
        <v>9.7968440084815422E-2</v>
      </c>
      <c r="AC241">
        <v>-0.2650007348281207</v>
      </c>
      <c r="AD241">
        <v>2.0625235229552299</v>
      </c>
      <c r="AE241">
        <v>0.89776616564563172</v>
      </c>
      <c r="AF241">
        <v>-1.4759853892688</v>
      </c>
      <c r="AG241">
        <v>2.2719395864120315</v>
      </c>
      <c r="AH241">
        <v>0.51591268678198943</v>
      </c>
      <c r="AI241" t="b">
        <f t="shared" si="64"/>
        <v>0</v>
      </c>
      <c r="AJ241" t="b">
        <f t="shared" si="65"/>
        <v>0</v>
      </c>
      <c r="AK241" t="b">
        <f t="shared" si="66"/>
        <v>1</v>
      </c>
      <c r="AL241" t="b">
        <f t="shared" si="67"/>
        <v>0</v>
      </c>
      <c r="AM241" t="b">
        <f t="shared" si="68"/>
        <v>0</v>
      </c>
      <c r="AN241" t="b">
        <f t="shared" si="69"/>
        <v>1</v>
      </c>
      <c r="AO241" t="b">
        <f t="shared" si="70"/>
        <v>0</v>
      </c>
      <c r="AP241" t="b">
        <f t="shared" si="71"/>
        <v>0</v>
      </c>
      <c r="AQ241" t="b">
        <f t="shared" si="72"/>
        <v>1</v>
      </c>
    </row>
    <row r="242" spans="1:43" x14ac:dyDescent="0.25">
      <c r="A242" t="str">
        <f>INDEX('Country and Variable Crosswalk'!B:B, MATCH('Urban Science Issues 2015'!B242, 'Country and Variable Crosswalk'!A:A, 0))</f>
        <v>GRC</v>
      </c>
      <c r="B242" s="1">
        <v>300</v>
      </c>
      <c r="C242" t="s">
        <v>142</v>
      </c>
      <c r="D242" t="str">
        <f>INDEX('Country and Variable Crosswalk'!P:P, MATCH('Urban Science Issues 2015'!C242, 'Country and Variable Crosswalk'!O:O, 0))</f>
        <v>Water Shortages</v>
      </c>
      <c r="E242">
        <f t="shared" si="55"/>
        <v>0</v>
      </c>
      <c r="F242">
        <f t="shared" si="56"/>
        <v>1</v>
      </c>
      <c r="G242">
        <f t="shared" si="57"/>
        <v>0</v>
      </c>
      <c r="H242">
        <f t="shared" si="58"/>
        <v>0</v>
      </c>
      <c r="I242">
        <f t="shared" si="59"/>
        <v>1</v>
      </c>
      <c r="J242">
        <f t="shared" si="60"/>
        <v>0</v>
      </c>
      <c r="K242">
        <f t="shared" si="61"/>
        <v>1</v>
      </c>
      <c r="L242">
        <f t="shared" si="62"/>
        <v>0</v>
      </c>
      <c r="M242">
        <f t="shared" si="63"/>
        <v>0</v>
      </c>
      <c r="N242">
        <v>22.91798853916762</v>
      </c>
      <c r="O242">
        <v>1.000276565923331</v>
      </c>
      <c r="P242">
        <v>33.06032005185326</v>
      </c>
      <c r="Q242">
        <v>0.83039360860319389</v>
      </c>
      <c r="R242">
        <v>44.021691408979109</v>
      </c>
      <c r="S242">
        <v>1.337007490053719</v>
      </c>
      <c r="T242">
        <v>17.780567959400901</v>
      </c>
      <c r="U242">
        <v>1.1189014456301851</v>
      </c>
      <c r="V242">
        <v>29.684296054363742</v>
      </c>
      <c r="W242">
        <v>0.9311237994877446</v>
      </c>
      <c r="X242">
        <v>52.53513598623536</v>
      </c>
      <c r="Y242">
        <v>1.382615210493807</v>
      </c>
      <c r="Z242">
        <v>-5.1374205797667187</v>
      </c>
      <c r="AA242">
        <v>1.4110967393261855</v>
      </c>
      <c r="AB242">
        <v>2.7186735785551336E-4</v>
      </c>
      <c r="AC242">
        <v>-3.3760239974895185</v>
      </c>
      <c r="AD242">
        <v>1.237809516167905</v>
      </c>
      <c r="AE242">
        <v>6.3832114076675158E-3</v>
      </c>
      <c r="AF242">
        <v>8.5134445772562515</v>
      </c>
      <c r="AG242">
        <v>1.8876471455588089</v>
      </c>
      <c r="AH242">
        <v>6.4802383424568792E-6</v>
      </c>
      <c r="AI242" t="b">
        <f t="shared" si="64"/>
        <v>0</v>
      </c>
      <c r="AJ242" t="b">
        <f t="shared" si="65"/>
        <v>1</v>
      </c>
      <c r="AK242" t="b">
        <f t="shared" si="66"/>
        <v>0</v>
      </c>
      <c r="AL242" t="b">
        <f t="shared" si="67"/>
        <v>0</v>
      </c>
      <c r="AM242" t="b">
        <f t="shared" si="68"/>
        <v>1</v>
      </c>
      <c r="AN242" t="b">
        <f t="shared" si="69"/>
        <v>0</v>
      </c>
      <c r="AO242" t="b">
        <f t="shared" si="70"/>
        <v>1</v>
      </c>
      <c r="AP242" t="b">
        <f t="shared" si="71"/>
        <v>0</v>
      </c>
      <c r="AQ242" t="b">
        <f t="shared" si="72"/>
        <v>0</v>
      </c>
    </row>
    <row r="243" spans="1:43" x14ac:dyDescent="0.25">
      <c r="A243" t="str">
        <f>INDEX('Country and Variable Crosswalk'!B:B, MATCH('Urban Science Issues 2015'!B243, 'Country and Variable Crosswalk'!A:A, 0))</f>
        <v>HKG</v>
      </c>
      <c r="B243" s="1">
        <v>344</v>
      </c>
      <c r="C243" t="s">
        <v>142</v>
      </c>
      <c r="D243" t="str">
        <f>INDEX('Country and Variable Crosswalk'!P:P, MATCH('Urban Science Issues 2015'!C243, 'Country and Variable Crosswalk'!O:O, 0))</f>
        <v>Water Shortages</v>
      </c>
      <c r="E243">
        <f t="shared" si="55"/>
        <v>0</v>
      </c>
      <c r="F243">
        <f t="shared" si="56"/>
        <v>0</v>
      </c>
      <c r="G243">
        <f t="shared" si="57"/>
        <v>0</v>
      </c>
      <c r="H243">
        <f t="shared" si="58"/>
        <v>0</v>
      </c>
      <c r="I243">
        <f t="shared" si="59"/>
        <v>0</v>
      </c>
      <c r="J243">
        <f t="shared" si="60"/>
        <v>0</v>
      </c>
      <c r="K243">
        <f t="shared" si="61"/>
        <v>0</v>
      </c>
      <c r="L243">
        <f t="shared" si="62"/>
        <v>0</v>
      </c>
      <c r="M243">
        <f t="shared" si="63"/>
        <v>0</v>
      </c>
      <c r="N243">
        <v>0</v>
      </c>
      <c r="P243">
        <v>0</v>
      </c>
      <c r="R243">
        <v>0</v>
      </c>
      <c r="T243">
        <v>15.971539087838719</v>
      </c>
      <c r="U243">
        <v>0.58549722553343542</v>
      </c>
      <c r="V243">
        <v>38.497963158283568</v>
      </c>
      <c r="W243">
        <v>0.82764111987054778</v>
      </c>
      <c r="X243">
        <v>45.530497753877732</v>
      </c>
      <c r="Y243">
        <v>1.0037970210982734</v>
      </c>
      <c r="Z243">
        <v>0</v>
      </c>
      <c r="AC243">
        <v>0</v>
      </c>
      <c r="AF243">
        <v>0</v>
      </c>
      <c r="AI243" t="str">
        <f t="shared" si="64"/>
        <v>N/A</v>
      </c>
      <c r="AJ243" t="str">
        <f t="shared" si="65"/>
        <v>N/A</v>
      </c>
      <c r="AK243" t="str">
        <f t="shared" si="66"/>
        <v>N/A</v>
      </c>
      <c r="AL243" t="str">
        <f t="shared" si="67"/>
        <v>N/A</v>
      </c>
      <c r="AM243" t="str">
        <f t="shared" si="68"/>
        <v>N/A</v>
      </c>
      <c r="AN243" t="str">
        <f t="shared" si="69"/>
        <v>N/A</v>
      </c>
      <c r="AO243" t="str">
        <f t="shared" si="70"/>
        <v>N/A</v>
      </c>
      <c r="AP243" t="str">
        <f t="shared" si="71"/>
        <v>N/A</v>
      </c>
      <c r="AQ243" t="str">
        <f t="shared" si="72"/>
        <v>N/A</v>
      </c>
    </row>
    <row r="244" spans="1:43" x14ac:dyDescent="0.25">
      <c r="A244" t="str">
        <f>INDEX('Country and Variable Crosswalk'!B:B, MATCH('Urban Science Issues 2015'!B244, 'Country and Variable Crosswalk'!A:A, 0))</f>
        <v>HUN</v>
      </c>
      <c r="B244" s="1">
        <v>348</v>
      </c>
      <c r="C244" t="s">
        <v>142</v>
      </c>
      <c r="D244" t="str">
        <f>INDEX('Country and Variable Crosswalk'!P:P, MATCH('Urban Science Issues 2015'!C244, 'Country and Variable Crosswalk'!O:O, 0))</f>
        <v>Water Shortages</v>
      </c>
      <c r="E244">
        <f t="shared" si="55"/>
        <v>0</v>
      </c>
      <c r="F244">
        <f t="shared" si="56"/>
        <v>1</v>
      </c>
      <c r="G244">
        <f t="shared" si="57"/>
        <v>0</v>
      </c>
      <c r="H244">
        <f t="shared" si="58"/>
        <v>0</v>
      </c>
      <c r="I244">
        <f t="shared" si="59"/>
        <v>0</v>
      </c>
      <c r="J244">
        <f t="shared" si="60"/>
        <v>1</v>
      </c>
      <c r="K244">
        <f t="shared" si="61"/>
        <v>1</v>
      </c>
      <c r="L244">
        <f t="shared" si="62"/>
        <v>0</v>
      </c>
      <c r="M244">
        <f t="shared" si="63"/>
        <v>0</v>
      </c>
      <c r="N244">
        <v>19.937400835668448</v>
      </c>
      <c r="O244">
        <v>1.0607615938807444</v>
      </c>
      <c r="P244">
        <v>30.883537660629699</v>
      </c>
      <c r="Q244">
        <v>1.0738690293240172</v>
      </c>
      <c r="R244">
        <v>49.179061503701853</v>
      </c>
      <c r="S244">
        <v>1.4175456516109417</v>
      </c>
      <c r="T244">
        <v>15.321998368141911</v>
      </c>
      <c r="U244">
        <v>0.78422615081000824</v>
      </c>
      <c r="V244">
        <v>28.735178470606989</v>
      </c>
      <c r="W244">
        <v>1.3092044658191635</v>
      </c>
      <c r="X244">
        <v>55.942823161251113</v>
      </c>
      <c r="Y244">
        <v>1.4055503517807442</v>
      </c>
      <c r="Z244">
        <v>-4.6154024675265379</v>
      </c>
      <c r="AA244">
        <v>1.3910251272745628</v>
      </c>
      <c r="AB244">
        <v>9.0668895950803911E-4</v>
      </c>
      <c r="AC244">
        <v>-2.1483591900227097</v>
      </c>
      <c r="AD244">
        <v>1.713903427063024</v>
      </c>
      <c r="AE244">
        <v>0.21002777920570836</v>
      </c>
      <c r="AF244">
        <v>6.7637616575492601</v>
      </c>
      <c r="AG244">
        <v>2.1233025109171177</v>
      </c>
      <c r="AH244">
        <v>1.4450845311564299E-3</v>
      </c>
      <c r="AI244" t="b">
        <f t="shared" si="64"/>
        <v>0</v>
      </c>
      <c r="AJ244" t="b">
        <f t="shared" si="65"/>
        <v>1</v>
      </c>
      <c r="AK244" t="b">
        <f t="shared" si="66"/>
        <v>0</v>
      </c>
      <c r="AL244" t="b">
        <f t="shared" si="67"/>
        <v>0</v>
      </c>
      <c r="AM244" t="b">
        <f t="shared" si="68"/>
        <v>0</v>
      </c>
      <c r="AN244" t="b">
        <f t="shared" si="69"/>
        <v>1</v>
      </c>
      <c r="AO244" t="b">
        <f t="shared" si="70"/>
        <v>1</v>
      </c>
      <c r="AP244" t="b">
        <f t="shared" si="71"/>
        <v>0</v>
      </c>
      <c r="AQ244" t="b">
        <f t="shared" si="72"/>
        <v>0</v>
      </c>
    </row>
    <row r="245" spans="1:43" x14ac:dyDescent="0.25">
      <c r="A245" t="str">
        <f>INDEX('Country and Variable Crosswalk'!B:B, MATCH('Urban Science Issues 2015'!B245, 'Country and Variable Crosswalk'!A:A, 0))</f>
        <v>ISL</v>
      </c>
      <c r="B245" s="1">
        <v>352</v>
      </c>
      <c r="C245" t="s">
        <v>142</v>
      </c>
      <c r="D245" t="str">
        <f>INDEX('Country and Variable Crosswalk'!P:P, MATCH('Urban Science Issues 2015'!C245, 'Country and Variable Crosswalk'!O:O, 0))</f>
        <v>Water Shortages</v>
      </c>
      <c r="E245">
        <f t="shared" si="55"/>
        <v>0</v>
      </c>
      <c r="F245">
        <f t="shared" si="56"/>
        <v>0</v>
      </c>
      <c r="G245">
        <f t="shared" si="57"/>
        <v>1</v>
      </c>
      <c r="H245">
        <f t="shared" si="58"/>
        <v>0</v>
      </c>
      <c r="I245">
        <f t="shared" si="59"/>
        <v>0</v>
      </c>
      <c r="J245">
        <f t="shared" si="60"/>
        <v>1</v>
      </c>
      <c r="K245">
        <f t="shared" si="61"/>
        <v>1</v>
      </c>
      <c r="L245">
        <f t="shared" si="62"/>
        <v>0</v>
      </c>
      <c r="M245">
        <f t="shared" si="63"/>
        <v>0</v>
      </c>
      <c r="N245">
        <v>13.856319170095491</v>
      </c>
      <c r="O245">
        <v>0.86386764031034668</v>
      </c>
      <c r="P245">
        <v>41.748392259415972</v>
      </c>
      <c r="Q245">
        <v>1.1713403334731392</v>
      </c>
      <c r="R245">
        <v>44.39528857048856</v>
      </c>
      <c r="S245">
        <v>1.1433080471509771</v>
      </c>
      <c r="T245">
        <v>11.472939548823049</v>
      </c>
      <c r="U245">
        <v>1.0321273269316424</v>
      </c>
      <c r="V245">
        <v>39.7858415454916</v>
      </c>
      <c r="W245">
        <v>1.7474269921900241</v>
      </c>
      <c r="X245">
        <v>48.741218905685372</v>
      </c>
      <c r="Y245">
        <v>1.6763756983935219</v>
      </c>
      <c r="Z245">
        <v>-2.3833796212724412</v>
      </c>
      <c r="AA245">
        <v>1.4283816025850795</v>
      </c>
      <c r="AB245">
        <v>9.5199167005624447E-2</v>
      </c>
      <c r="AC245">
        <v>-1.9625507139243723</v>
      </c>
      <c r="AD245">
        <v>2.0467574742750614</v>
      </c>
      <c r="AE245">
        <v>0.33763005533108775</v>
      </c>
      <c r="AF245">
        <v>4.3459303351968117</v>
      </c>
      <c r="AG245">
        <v>1.8801722344366851</v>
      </c>
      <c r="AH245">
        <v>2.0807829246296712E-2</v>
      </c>
      <c r="AI245" t="b">
        <f t="shared" si="64"/>
        <v>0</v>
      </c>
      <c r="AJ245" t="b">
        <f t="shared" si="65"/>
        <v>0</v>
      </c>
      <c r="AK245" t="b">
        <f t="shared" si="66"/>
        <v>1</v>
      </c>
      <c r="AL245" t="b">
        <f t="shared" si="67"/>
        <v>0</v>
      </c>
      <c r="AM245" t="b">
        <f t="shared" si="68"/>
        <v>0</v>
      </c>
      <c r="AN245" t="b">
        <f t="shared" si="69"/>
        <v>1</v>
      </c>
      <c r="AO245" t="b">
        <f t="shared" si="70"/>
        <v>1</v>
      </c>
      <c r="AP245" t="b">
        <f t="shared" si="71"/>
        <v>0</v>
      </c>
      <c r="AQ245" t="b">
        <f t="shared" si="72"/>
        <v>0</v>
      </c>
    </row>
    <row r="246" spans="1:43" x14ac:dyDescent="0.25">
      <c r="A246" t="str">
        <f>INDEX('Country and Variable Crosswalk'!B:B, MATCH('Urban Science Issues 2015'!B246, 'Country and Variable Crosswalk'!A:A, 0))</f>
        <v>IDN</v>
      </c>
      <c r="B246" s="1">
        <v>360</v>
      </c>
      <c r="C246" t="s">
        <v>142</v>
      </c>
      <c r="D246" t="str">
        <f>INDEX('Country and Variable Crosswalk'!P:P, MATCH('Urban Science Issues 2015'!C246, 'Country and Variable Crosswalk'!O:O, 0))</f>
        <v>Water Shortages</v>
      </c>
      <c r="E246">
        <f t="shared" si="55"/>
        <v>0</v>
      </c>
      <c r="F246">
        <f t="shared" si="56"/>
        <v>0</v>
      </c>
      <c r="G246">
        <f t="shared" si="57"/>
        <v>0</v>
      </c>
      <c r="H246">
        <f t="shared" si="58"/>
        <v>0</v>
      </c>
      <c r="I246">
        <f t="shared" si="59"/>
        <v>0</v>
      </c>
      <c r="J246">
        <f t="shared" si="60"/>
        <v>0</v>
      </c>
      <c r="K246">
        <f t="shared" si="61"/>
        <v>0</v>
      </c>
      <c r="L246">
        <f t="shared" si="62"/>
        <v>0</v>
      </c>
      <c r="M246">
        <f t="shared" si="63"/>
        <v>0</v>
      </c>
      <c r="N246">
        <v>0</v>
      </c>
      <c r="P246">
        <v>0</v>
      </c>
      <c r="R246">
        <v>0</v>
      </c>
      <c r="T246">
        <v>0</v>
      </c>
      <c r="V246">
        <v>0</v>
      </c>
      <c r="X246">
        <v>0</v>
      </c>
      <c r="Z246">
        <v>0</v>
      </c>
      <c r="AC246">
        <v>0</v>
      </c>
      <c r="AF246">
        <v>0</v>
      </c>
      <c r="AI246" t="str">
        <f t="shared" si="64"/>
        <v>N/A</v>
      </c>
      <c r="AJ246" t="str">
        <f t="shared" si="65"/>
        <v>N/A</v>
      </c>
      <c r="AK246" t="str">
        <f t="shared" si="66"/>
        <v>N/A</v>
      </c>
      <c r="AL246" t="str">
        <f t="shared" si="67"/>
        <v>N/A</v>
      </c>
      <c r="AM246" t="str">
        <f t="shared" si="68"/>
        <v>N/A</v>
      </c>
      <c r="AN246" t="str">
        <f t="shared" si="69"/>
        <v>N/A</v>
      </c>
      <c r="AO246" t="str">
        <f t="shared" si="70"/>
        <v>N/A</v>
      </c>
      <c r="AP246" t="str">
        <f t="shared" si="71"/>
        <v>N/A</v>
      </c>
      <c r="AQ246" t="str">
        <f t="shared" si="72"/>
        <v>N/A</v>
      </c>
    </row>
    <row r="247" spans="1:43" x14ac:dyDescent="0.25">
      <c r="A247" t="str">
        <f>INDEX('Country and Variable Crosswalk'!B:B, MATCH('Urban Science Issues 2015'!B247, 'Country and Variable Crosswalk'!A:A, 0))</f>
        <v>IRL</v>
      </c>
      <c r="B247" s="1">
        <v>372</v>
      </c>
      <c r="C247" t="s">
        <v>142</v>
      </c>
      <c r="D247" t="str">
        <f>INDEX('Country and Variable Crosswalk'!P:P, MATCH('Urban Science Issues 2015'!C247, 'Country and Variable Crosswalk'!O:O, 0))</f>
        <v>Water Shortages</v>
      </c>
      <c r="E247">
        <f t="shared" si="55"/>
        <v>0</v>
      </c>
      <c r="F247">
        <f t="shared" si="56"/>
        <v>0</v>
      </c>
      <c r="G247">
        <f t="shared" si="57"/>
        <v>1</v>
      </c>
      <c r="H247">
        <f t="shared" si="58"/>
        <v>0</v>
      </c>
      <c r="I247">
        <f t="shared" si="59"/>
        <v>0</v>
      </c>
      <c r="J247">
        <f t="shared" si="60"/>
        <v>1</v>
      </c>
      <c r="K247">
        <f t="shared" si="61"/>
        <v>0</v>
      </c>
      <c r="L247">
        <f t="shared" si="62"/>
        <v>0</v>
      </c>
      <c r="M247">
        <f t="shared" si="63"/>
        <v>1</v>
      </c>
      <c r="N247">
        <v>23.890412931458741</v>
      </c>
      <c r="O247">
        <v>0.83009643451405168</v>
      </c>
      <c r="P247">
        <v>33.745254772764028</v>
      </c>
      <c r="Q247">
        <v>0.92633497101555151</v>
      </c>
      <c r="R247">
        <v>42.364332295777217</v>
      </c>
      <c r="S247">
        <v>0.80847858019164187</v>
      </c>
      <c r="T247">
        <v>24.14085603060256</v>
      </c>
      <c r="U247">
        <v>0.82150529492124724</v>
      </c>
      <c r="V247">
        <v>33.27452716499851</v>
      </c>
      <c r="W247">
        <v>1.0520650746671765</v>
      </c>
      <c r="X247">
        <v>42.584616804398927</v>
      </c>
      <c r="Y247">
        <v>1.2631916604680269</v>
      </c>
      <c r="Z247">
        <v>0.25044309914381913</v>
      </c>
      <c r="AA247">
        <v>1.1885974344613293</v>
      </c>
      <c r="AB247">
        <v>0.83311768501371986</v>
      </c>
      <c r="AC247">
        <v>-0.47072760776551803</v>
      </c>
      <c r="AD247">
        <v>1.4741346714949444</v>
      </c>
      <c r="AE247">
        <v>0.74948030650040498</v>
      </c>
      <c r="AF247">
        <v>0.22028450862170956</v>
      </c>
      <c r="AG247">
        <v>1.53619316637821</v>
      </c>
      <c r="AH247">
        <v>0.88597715740942418</v>
      </c>
      <c r="AI247" t="b">
        <f t="shared" si="64"/>
        <v>0</v>
      </c>
      <c r="AJ247" t="b">
        <f t="shared" si="65"/>
        <v>0</v>
      </c>
      <c r="AK247" t="b">
        <f t="shared" si="66"/>
        <v>1</v>
      </c>
      <c r="AL247" t="b">
        <f t="shared" si="67"/>
        <v>0</v>
      </c>
      <c r="AM247" t="b">
        <f t="shared" si="68"/>
        <v>0</v>
      </c>
      <c r="AN247" t="b">
        <f t="shared" si="69"/>
        <v>1</v>
      </c>
      <c r="AO247" t="b">
        <f t="shared" si="70"/>
        <v>0</v>
      </c>
      <c r="AP247" t="b">
        <f t="shared" si="71"/>
        <v>0</v>
      </c>
      <c r="AQ247" t="b">
        <f t="shared" si="72"/>
        <v>1</v>
      </c>
    </row>
    <row r="248" spans="1:43" x14ac:dyDescent="0.25">
      <c r="A248" t="str">
        <f>INDEX('Country and Variable Crosswalk'!B:B, MATCH('Urban Science Issues 2015'!B248, 'Country and Variable Crosswalk'!A:A, 0))</f>
        <v>ISR</v>
      </c>
      <c r="B248" s="1">
        <v>376</v>
      </c>
      <c r="C248" t="s">
        <v>142</v>
      </c>
      <c r="D248" t="str">
        <f>INDEX('Country and Variable Crosswalk'!P:P, MATCH('Urban Science Issues 2015'!C248, 'Country and Variable Crosswalk'!O:O, 0))</f>
        <v>Water Shortages</v>
      </c>
      <c r="E248">
        <f t="shared" si="55"/>
        <v>0</v>
      </c>
      <c r="F248">
        <f t="shared" si="56"/>
        <v>0</v>
      </c>
      <c r="G248">
        <f t="shared" si="57"/>
        <v>1</v>
      </c>
      <c r="H248">
        <f t="shared" si="58"/>
        <v>0</v>
      </c>
      <c r="I248">
        <f t="shared" si="59"/>
        <v>0</v>
      </c>
      <c r="J248">
        <f t="shared" si="60"/>
        <v>1</v>
      </c>
      <c r="K248">
        <f t="shared" si="61"/>
        <v>0</v>
      </c>
      <c r="L248">
        <f t="shared" si="62"/>
        <v>0</v>
      </c>
      <c r="M248">
        <f t="shared" si="63"/>
        <v>1</v>
      </c>
      <c r="N248">
        <v>34.098809054883738</v>
      </c>
      <c r="O248">
        <v>1.3083742772840905</v>
      </c>
      <c r="P248">
        <v>31.216453731122598</v>
      </c>
      <c r="Q248">
        <v>0.76561426095625962</v>
      </c>
      <c r="R248">
        <v>34.684737213993657</v>
      </c>
      <c r="S248">
        <v>1.2074969681358088</v>
      </c>
      <c r="T248">
        <v>35.253959895383893</v>
      </c>
      <c r="U248">
        <v>1.4778849618855128</v>
      </c>
      <c r="V248">
        <v>33.02519771512388</v>
      </c>
      <c r="W248">
        <v>1.0234827445564567</v>
      </c>
      <c r="X248">
        <v>31.72084238949223</v>
      </c>
      <c r="Y248">
        <v>1.4958732073986798</v>
      </c>
      <c r="Z248">
        <v>1.1551508405001556</v>
      </c>
      <c r="AA248">
        <v>2.0987437193174112</v>
      </c>
      <c r="AB248">
        <v>0.5820442980359426</v>
      </c>
      <c r="AC248">
        <v>1.808743984001282</v>
      </c>
      <c r="AD248">
        <v>1.3113735321348381</v>
      </c>
      <c r="AE248">
        <v>0.16781015651550782</v>
      </c>
      <c r="AF248">
        <v>-2.9638948245014269</v>
      </c>
      <c r="AG248">
        <v>2.0958032309965198</v>
      </c>
      <c r="AH248">
        <v>0.15730180210190717</v>
      </c>
      <c r="AI248" t="b">
        <f t="shared" si="64"/>
        <v>0</v>
      </c>
      <c r="AJ248" t="b">
        <f t="shared" si="65"/>
        <v>0</v>
      </c>
      <c r="AK248" t="b">
        <f t="shared" si="66"/>
        <v>1</v>
      </c>
      <c r="AL248" t="b">
        <f t="shared" si="67"/>
        <v>0</v>
      </c>
      <c r="AM248" t="b">
        <f t="shared" si="68"/>
        <v>0</v>
      </c>
      <c r="AN248" t="b">
        <f t="shared" si="69"/>
        <v>1</v>
      </c>
      <c r="AO248" t="b">
        <f t="shared" si="70"/>
        <v>0</v>
      </c>
      <c r="AP248" t="b">
        <f t="shared" si="71"/>
        <v>0</v>
      </c>
      <c r="AQ248" t="b">
        <f t="shared" si="72"/>
        <v>1</v>
      </c>
    </row>
    <row r="249" spans="1:43" x14ac:dyDescent="0.25">
      <c r="A249" t="str">
        <f>INDEX('Country and Variable Crosswalk'!B:B, MATCH('Urban Science Issues 2015'!B249, 'Country and Variable Crosswalk'!A:A, 0))</f>
        <v>ITA</v>
      </c>
      <c r="B249" s="1">
        <v>380</v>
      </c>
      <c r="C249" t="s">
        <v>142</v>
      </c>
      <c r="D249" t="str">
        <f>INDEX('Country and Variable Crosswalk'!P:P, MATCH('Urban Science Issues 2015'!C249, 'Country and Variable Crosswalk'!O:O, 0))</f>
        <v>Water Shortages</v>
      </c>
      <c r="E249">
        <f t="shared" si="55"/>
        <v>0</v>
      </c>
      <c r="F249">
        <f t="shared" si="56"/>
        <v>0</v>
      </c>
      <c r="G249">
        <f t="shared" si="57"/>
        <v>1</v>
      </c>
      <c r="H249">
        <f t="shared" si="58"/>
        <v>0</v>
      </c>
      <c r="I249">
        <f t="shared" si="59"/>
        <v>0</v>
      </c>
      <c r="J249">
        <f t="shared" si="60"/>
        <v>1</v>
      </c>
      <c r="K249">
        <f t="shared" si="61"/>
        <v>0</v>
      </c>
      <c r="L249">
        <f t="shared" si="62"/>
        <v>0</v>
      </c>
      <c r="M249">
        <f t="shared" si="63"/>
        <v>1</v>
      </c>
      <c r="N249">
        <v>18.547554529017631</v>
      </c>
      <c r="O249">
        <v>0.88542176528724015</v>
      </c>
      <c r="P249">
        <v>31.594828855484121</v>
      </c>
      <c r="Q249">
        <v>0.95257525427055778</v>
      </c>
      <c r="R249">
        <v>49.857616615498252</v>
      </c>
      <c r="S249">
        <v>1.0222263742183211</v>
      </c>
      <c r="T249">
        <v>17.36195780224876</v>
      </c>
      <c r="U249">
        <v>1.0426557255363995</v>
      </c>
      <c r="V249">
        <v>30.05468268794387</v>
      </c>
      <c r="W249">
        <v>1.2859230740329262</v>
      </c>
      <c r="X249">
        <v>52.583359509807373</v>
      </c>
      <c r="Y249">
        <v>1.6705408787107181</v>
      </c>
      <c r="Z249">
        <v>-1.1855967267688712</v>
      </c>
      <c r="AA249">
        <v>1.425428156581054</v>
      </c>
      <c r="AB249">
        <v>0.40555131633377894</v>
      </c>
      <c r="AC249">
        <v>-1.5401461675402501</v>
      </c>
      <c r="AD249">
        <v>1.5625374597059949</v>
      </c>
      <c r="AE249">
        <v>0.32429511649988058</v>
      </c>
      <c r="AF249">
        <v>2.7257428943091213</v>
      </c>
      <c r="AG249">
        <v>2.1266497893956977</v>
      </c>
      <c r="AH249">
        <v>0.19994528795070166</v>
      </c>
      <c r="AI249" t="b">
        <f t="shared" si="64"/>
        <v>0</v>
      </c>
      <c r="AJ249" t="b">
        <f t="shared" si="65"/>
        <v>0</v>
      </c>
      <c r="AK249" t="b">
        <f t="shared" si="66"/>
        <v>1</v>
      </c>
      <c r="AL249" t="b">
        <f t="shared" si="67"/>
        <v>0</v>
      </c>
      <c r="AM249" t="b">
        <f t="shared" si="68"/>
        <v>0</v>
      </c>
      <c r="AN249" t="b">
        <f t="shared" si="69"/>
        <v>1</v>
      </c>
      <c r="AO249" t="b">
        <f t="shared" si="70"/>
        <v>0</v>
      </c>
      <c r="AP249" t="b">
        <f t="shared" si="71"/>
        <v>0</v>
      </c>
      <c r="AQ249" t="b">
        <f t="shared" si="72"/>
        <v>1</v>
      </c>
    </row>
    <row r="250" spans="1:43" x14ac:dyDescent="0.25">
      <c r="A250" t="str">
        <f>INDEX('Country and Variable Crosswalk'!B:B, MATCH('Urban Science Issues 2015'!B250, 'Country and Variable Crosswalk'!A:A, 0))</f>
        <v>JPN</v>
      </c>
      <c r="B250" s="1">
        <v>392</v>
      </c>
      <c r="C250" t="s">
        <v>142</v>
      </c>
      <c r="D250" t="str">
        <f>INDEX('Country and Variable Crosswalk'!P:P, MATCH('Urban Science Issues 2015'!C250, 'Country and Variable Crosswalk'!O:O, 0))</f>
        <v>Water Shortages</v>
      </c>
      <c r="E250">
        <f t="shared" si="55"/>
        <v>0</v>
      </c>
      <c r="F250">
        <f t="shared" si="56"/>
        <v>0</v>
      </c>
      <c r="G250">
        <f t="shared" si="57"/>
        <v>1</v>
      </c>
      <c r="H250">
        <f t="shared" si="58"/>
        <v>0</v>
      </c>
      <c r="I250">
        <f t="shared" si="59"/>
        <v>0</v>
      </c>
      <c r="J250">
        <f t="shared" si="60"/>
        <v>1</v>
      </c>
      <c r="K250">
        <f t="shared" si="61"/>
        <v>0</v>
      </c>
      <c r="L250">
        <f t="shared" si="62"/>
        <v>0</v>
      </c>
      <c r="M250">
        <f t="shared" si="63"/>
        <v>1</v>
      </c>
      <c r="N250">
        <v>21.428496266068478</v>
      </c>
      <c r="O250">
        <v>1.1207099296042657</v>
      </c>
      <c r="P250">
        <v>40.974958876296483</v>
      </c>
      <c r="Q250">
        <v>1.2978407847935716</v>
      </c>
      <c r="R250">
        <v>37.596544857635052</v>
      </c>
      <c r="S250">
        <v>1.2681764062151692</v>
      </c>
      <c r="T250">
        <v>21.302528162930379</v>
      </c>
      <c r="U250">
        <v>0.8316993760707434</v>
      </c>
      <c r="V250">
        <v>40.862035243597447</v>
      </c>
      <c r="W250">
        <v>0.79635732410080096</v>
      </c>
      <c r="X250">
        <v>37.835436593472167</v>
      </c>
      <c r="Y250">
        <v>0.87588708341515598</v>
      </c>
      <c r="Z250">
        <v>-0.12596810313809925</v>
      </c>
      <c r="AA250">
        <v>1.4320301476197717</v>
      </c>
      <c r="AB250">
        <v>0.92990473221634617</v>
      </c>
      <c r="AC250">
        <v>-0.1129236326990366</v>
      </c>
      <c r="AD250">
        <v>1.5703799677828765</v>
      </c>
      <c r="AE250">
        <v>0.94267474338776314</v>
      </c>
      <c r="AF250">
        <v>0.23889173583711454</v>
      </c>
      <c r="AG250">
        <v>1.6024140438906784</v>
      </c>
      <c r="AH250">
        <v>0.88148861129350475</v>
      </c>
      <c r="AI250" t="b">
        <f t="shared" si="64"/>
        <v>0</v>
      </c>
      <c r="AJ250" t="b">
        <f t="shared" si="65"/>
        <v>0</v>
      </c>
      <c r="AK250" t="b">
        <f t="shared" si="66"/>
        <v>1</v>
      </c>
      <c r="AL250" t="b">
        <f t="shared" si="67"/>
        <v>0</v>
      </c>
      <c r="AM250" t="b">
        <f t="shared" si="68"/>
        <v>0</v>
      </c>
      <c r="AN250" t="b">
        <f t="shared" si="69"/>
        <v>1</v>
      </c>
      <c r="AO250" t="b">
        <f t="shared" si="70"/>
        <v>0</v>
      </c>
      <c r="AP250" t="b">
        <f t="shared" si="71"/>
        <v>0</v>
      </c>
      <c r="AQ250" t="b">
        <f t="shared" si="72"/>
        <v>1</v>
      </c>
    </row>
    <row r="251" spans="1:43" x14ac:dyDescent="0.25">
      <c r="A251" t="str">
        <f>INDEX('Country and Variable Crosswalk'!B:B, MATCH('Urban Science Issues 2015'!B251, 'Country and Variable Crosswalk'!A:A, 0))</f>
        <v>JOR</v>
      </c>
      <c r="B251" s="1">
        <v>400</v>
      </c>
      <c r="C251" t="s">
        <v>142</v>
      </c>
      <c r="D251" t="str">
        <f>INDEX('Country and Variable Crosswalk'!P:P, MATCH('Urban Science Issues 2015'!C251, 'Country and Variable Crosswalk'!O:O, 0))</f>
        <v>Water Shortages</v>
      </c>
      <c r="E251">
        <f t="shared" si="55"/>
        <v>0</v>
      </c>
      <c r="F251">
        <f t="shared" si="56"/>
        <v>0</v>
      </c>
      <c r="G251">
        <f t="shared" si="57"/>
        <v>0</v>
      </c>
      <c r="H251">
        <f t="shared" si="58"/>
        <v>0</v>
      </c>
      <c r="I251">
        <f t="shared" si="59"/>
        <v>0</v>
      </c>
      <c r="J251">
        <f t="shared" si="60"/>
        <v>0</v>
      </c>
      <c r="K251">
        <f t="shared" si="61"/>
        <v>0</v>
      </c>
      <c r="L251">
        <f t="shared" si="62"/>
        <v>0</v>
      </c>
      <c r="M251">
        <f t="shared" si="63"/>
        <v>0</v>
      </c>
      <c r="N251">
        <v>0</v>
      </c>
      <c r="P251">
        <v>0</v>
      </c>
      <c r="R251">
        <v>0</v>
      </c>
      <c r="T251">
        <v>0</v>
      </c>
      <c r="V251">
        <v>0</v>
      </c>
      <c r="X251">
        <v>0</v>
      </c>
      <c r="Z251">
        <v>0</v>
      </c>
      <c r="AC251">
        <v>0</v>
      </c>
      <c r="AF251">
        <v>0</v>
      </c>
      <c r="AI251" t="str">
        <f t="shared" si="64"/>
        <v>N/A</v>
      </c>
      <c r="AJ251" t="str">
        <f t="shared" si="65"/>
        <v>N/A</v>
      </c>
      <c r="AK251" t="str">
        <f t="shared" si="66"/>
        <v>N/A</v>
      </c>
      <c r="AL251" t="str">
        <f t="shared" si="67"/>
        <v>N/A</v>
      </c>
      <c r="AM251" t="str">
        <f t="shared" si="68"/>
        <v>N/A</v>
      </c>
      <c r="AN251" t="str">
        <f t="shared" si="69"/>
        <v>N/A</v>
      </c>
      <c r="AO251" t="str">
        <f t="shared" si="70"/>
        <v>N/A</v>
      </c>
      <c r="AP251" t="str">
        <f t="shared" si="71"/>
        <v>N/A</v>
      </c>
      <c r="AQ251" t="str">
        <f t="shared" si="72"/>
        <v>N/A</v>
      </c>
    </row>
    <row r="252" spans="1:43" x14ac:dyDescent="0.25">
      <c r="A252" t="str">
        <f>INDEX('Country and Variable Crosswalk'!B:B, MATCH('Urban Science Issues 2015'!B252, 'Country and Variable Crosswalk'!A:A, 0))</f>
        <v>KOR</v>
      </c>
      <c r="B252" s="1">
        <v>410</v>
      </c>
      <c r="C252" t="s">
        <v>142</v>
      </c>
      <c r="D252" t="str">
        <f>INDEX('Country and Variable Crosswalk'!P:P, MATCH('Urban Science Issues 2015'!C252, 'Country and Variable Crosswalk'!O:O, 0))</f>
        <v>Water Shortages</v>
      </c>
      <c r="E252">
        <f t="shared" si="55"/>
        <v>0</v>
      </c>
      <c r="F252">
        <f t="shared" si="56"/>
        <v>0</v>
      </c>
      <c r="G252">
        <f t="shared" si="57"/>
        <v>1</v>
      </c>
      <c r="H252">
        <f t="shared" si="58"/>
        <v>0</v>
      </c>
      <c r="I252">
        <f t="shared" si="59"/>
        <v>0</v>
      </c>
      <c r="J252">
        <f t="shared" si="60"/>
        <v>1</v>
      </c>
      <c r="K252">
        <f t="shared" si="61"/>
        <v>0</v>
      </c>
      <c r="L252">
        <f t="shared" si="62"/>
        <v>0</v>
      </c>
      <c r="M252">
        <f t="shared" si="63"/>
        <v>1</v>
      </c>
      <c r="N252">
        <v>19.63947667377133</v>
      </c>
      <c r="O252">
        <v>1.4517238622656627</v>
      </c>
      <c r="P252">
        <v>20.742065623326742</v>
      </c>
      <c r="Q252">
        <v>1.7016300084972471</v>
      </c>
      <c r="R252">
        <v>59.618457702901928</v>
      </c>
      <c r="S252">
        <v>1.8482684118335131</v>
      </c>
      <c r="T252">
        <v>21.045222198476178</v>
      </c>
      <c r="U252">
        <v>0.6419419559551427</v>
      </c>
      <c r="V252">
        <v>20.313422988197178</v>
      </c>
      <c r="W252">
        <v>0.68239508847464758</v>
      </c>
      <c r="X252">
        <v>58.641354813326643</v>
      </c>
      <c r="Y252">
        <v>0.92364855763253473</v>
      </c>
      <c r="Z252">
        <v>1.405745524704848</v>
      </c>
      <c r="AA252">
        <v>1.5997646589866654</v>
      </c>
      <c r="AB252">
        <v>0.37955300211743553</v>
      </c>
      <c r="AC252">
        <v>-0.42864263512956313</v>
      </c>
      <c r="AD252">
        <v>1.8903529663292193</v>
      </c>
      <c r="AE252">
        <v>0.8206160471978029</v>
      </c>
      <c r="AF252">
        <v>-0.97710288957528491</v>
      </c>
      <c r="AG252">
        <v>2.1420978094976948</v>
      </c>
      <c r="AH252">
        <v>0.64828716131957043</v>
      </c>
      <c r="AI252" t="b">
        <f t="shared" si="64"/>
        <v>0</v>
      </c>
      <c r="AJ252" t="b">
        <f t="shared" si="65"/>
        <v>0</v>
      </c>
      <c r="AK252" t="b">
        <f t="shared" si="66"/>
        <v>1</v>
      </c>
      <c r="AL252" t="b">
        <f t="shared" si="67"/>
        <v>0</v>
      </c>
      <c r="AM252" t="b">
        <f t="shared" si="68"/>
        <v>0</v>
      </c>
      <c r="AN252" t="b">
        <f t="shared" si="69"/>
        <v>1</v>
      </c>
      <c r="AO252" t="b">
        <f t="shared" si="70"/>
        <v>0</v>
      </c>
      <c r="AP252" t="b">
        <f t="shared" si="71"/>
        <v>0</v>
      </c>
      <c r="AQ252" t="b">
        <f t="shared" si="72"/>
        <v>1</v>
      </c>
    </row>
    <row r="253" spans="1:43" x14ac:dyDescent="0.25">
      <c r="A253" t="str">
        <f>INDEX('Country and Variable Crosswalk'!B:B, MATCH('Urban Science Issues 2015'!B253, 'Country and Variable Crosswalk'!A:A, 0))</f>
        <v>KSV</v>
      </c>
      <c r="B253" s="1">
        <v>411</v>
      </c>
      <c r="C253" t="s">
        <v>142</v>
      </c>
      <c r="D253" t="str">
        <f>INDEX('Country and Variable Crosswalk'!P:P, MATCH('Urban Science Issues 2015'!C253, 'Country and Variable Crosswalk'!O:O, 0))</f>
        <v>Water Shortages</v>
      </c>
      <c r="E253">
        <f t="shared" si="55"/>
        <v>0</v>
      </c>
      <c r="F253">
        <f t="shared" si="56"/>
        <v>0</v>
      </c>
      <c r="G253">
        <f t="shared" si="57"/>
        <v>0</v>
      </c>
      <c r="H253">
        <f t="shared" si="58"/>
        <v>0</v>
      </c>
      <c r="I253">
        <f t="shared" si="59"/>
        <v>0</v>
      </c>
      <c r="J253">
        <f t="shared" si="60"/>
        <v>0</v>
      </c>
      <c r="K253">
        <f t="shared" si="61"/>
        <v>0</v>
      </c>
      <c r="L253">
        <f t="shared" si="62"/>
        <v>0</v>
      </c>
      <c r="M253">
        <f t="shared" si="63"/>
        <v>0</v>
      </c>
      <c r="N253">
        <v>0</v>
      </c>
      <c r="P253">
        <v>0</v>
      </c>
      <c r="R253">
        <v>0</v>
      </c>
      <c r="T253">
        <v>0</v>
      </c>
      <c r="V253">
        <v>0</v>
      </c>
      <c r="X253">
        <v>0</v>
      </c>
      <c r="Z253">
        <v>0</v>
      </c>
      <c r="AC253">
        <v>0</v>
      </c>
      <c r="AF253">
        <v>0</v>
      </c>
      <c r="AI253" t="str">
        <f t="shared" si="64"/>
        <v>N/A</v>
      </c>
      <c r="AJ253" t="str">
        <f t="shared" si="65"/>
        <v>N/A</v>
      </c>
      <c r="AK253" t="str">
        <f t="shared" si="66"/>
        <v>N/A</v>
      </c>
      <c r="AL253" t="str">
        <f t="shared" si="67"/>
        <v>N/A</v>
      </c>
      <c r="AM253" t="str">
        <f t="shared" si="68"/>
        <v>N/A</v>
      </c>
      <c r="AN253" t="str">
        <f t="shared" si="69"/>
        <v>N/A</v>
      </c>
      <c r="AO253" t="str">
        <f t="shared" si="70"/>
        <v>N/A</v>
      </c>
      <c r="AP253" t="str">
        <f t="shared" si="71"/>
        <v>N/A</v>
      </c>
      <c r="AQ253" t="str">
        <f t="shared" si="72"/>
        <v>N/A</v>
      </c>
    </row>
    <row r="254" spans="1:43" x14ac:dyDescent="0.25">
      <c r="A254" t="str">
        <f>INDEX('Country and Variable Crosswalk'!B:B, MATCH('Urban Science Issues 2015'!B254, 'Country and Variable Crosswalk'!A:A, 0))</f>
        <v>LBN</v>
      </c>
      <c r="B254" s="1">
        <v>422</v>
      </c>
      <c r="C254" t="s">
        <v>142</v>
      </c>
      <c r="D254" t="str">
        <f>INDEX('Country and Variable Crosswalk'!P:P, MATCH('Urban Science Issues 2015'!C254, 'Country and Variable Crosswalk'!O:O, 0))</f>
        <v>Water Shortages</v>
      </c>
      <c r="E254">
        <f t="shared" si="55"/>
        <v>0</v>
      </c>
      <c r="F254">
        <f t="shared" si="56"/>
        <v>0</v>
      </c>
      <c r="G254">
        <f t="shared" si="57"/>
        <v>0</v>
      </c>
      <c r="H254">
        <f t="shared" si="58"/>
        <v>0</v>
      </c>
      <c r="I254">
        <f t="shared" si="59"/>
        <v>0</v>
      </c>
      <c r="J254">
        <f t="shared" si="60"/>
        <v>0</v>
      </c>
      <c r="K254">
        <f t="shared" si="61"/>
        <v>0</v>
      </c>
      <c r="L254">
        <f t="shared" si="62"/>
        <v>0</v>
      </c>
      <c r="M254">
        <f t="shared" si="63"/>
        <v>0</v>
      </c>
      <c r="N254">
        <v>0</v>
      </c>
      <c r="P254">
        <v>0</v>
      </c>
      <c r="R254">
        <v>0</v>
      </c>
      <c r="T254">
        <v>0</v>
      </c>
      <c r="V254">
        <v>0</v>
      </c>
      <c r="X254">
        <v>0</v>
      </c>
      <c r="Z254">
        <v>0</v>
      </c>
      <c r="AC254">
        <v>0</v>
      </c>
      <c r="AF254">
        <v>0</v>
      </c>
      <c r="AI254" t="str">
        <f t="shared" si="64"/>
        <v>N/A</v>
      </c>
      <c r="AJ254" t="str">
        <f t="shared" si="65"/>
        <v>N/A</v>
      </c>
      <c r="AK254" t="str">
        <f t="shared" si="66"/>
        <v>N/A</v>
      </c>
      <c r="AL254" t="str">
        <f t="shared" si="67"/>
        <v>N/A</v>
      </c>
      <c r="AM254" t="str">
        <f t="shared" si="68"/>
        <v>N/A</v>
      </c>
      <c r="AN254" t="str">
        <f t="shared" si="69"/>
        <v>N/A</v>
      </c>
      <c r="AO254" t="str">
        <f t="shared" si="70"/>
        <v>N/A</v>
      </c>
      <c r="AP254" t="str">
        <f t="shared" si="71"/>
        <v>N/A</v>
      </c>
      <c r="AQ254" t="str">
        <f t="shared" si="72"/>
        <v>N/A</v>
      </c>
    </row>
    <row r="255" spans="1:43" x14ac:dyDescent="0.25">
      <c r="A255" t="str">
        <f>INDEX('Country and Variable Crosswalk'!B:B, MATCH('Urban Science Issues 2015'!B255, 'Country and Variable Crosswalk'!A:A, 0))</f>
        <v>LVA</v>
      </c>
      <c r="B255" s="1">
        <v>428</v>
      </c>
      <c r="C255" t="s">
        <v>142</v>
      </c>
      <c r="D255" t="str">
        <f>INDEX('Country and Variable Crosswalk'!P:P, MATCH('Urban Science Issues 2015'!C255, 'Country and Variable Crosswalk'!O:O, 0))</f>
        <v>Water Shortages</v>
      </c>
      <c r="E255">
        <f t="shared" si="55"/>
        <v>0</v>
      </c>
      <c r="F255">
        <f t="shared" si="56"/>
        <v>0</v>
      </c>
      <c r="G255">
        <f t="shared" si="57"/>
        <v>1</v>
      </c>
      <c r="H255">
        <f t="shared" si="58"/>
        <v>0</v>
      </c>
      <c r="I255">
        <f t="shared" si="59"/>
        <v>0</v>
      </c>
      <c r="J255">
        <f t="shared" si="60"/>
        <v>1</v>
      </c>
      <c r="K255">
        <f t="shared" si="61"/>
        <v>0</v>
      </c>
      <c r="L255">
        <f t="shared" si="62"/>
        <v>0</v>
      </c>
      <c r="M255">
        <f t="shared" si="63"/>
        <v>1</v>
      </c>
      <c r="N255">
        <v>17.483546452622111</v>
      </c>
      <c r="O255">
        <v>0.77285723312781918</v>
      </c>
      <c r="P255">
        <v>41.695616301733381</v>
      </c>
      <c r="Q255">
        <v>0.92592144710941515</v>
      </c>
      <c r="R255">
        <v>40.820837245644519</v>
      </c>
      <c r="S255">
        <v>1.0569067644612744</v>
      </c>
      <c r="T255">
        <v>19.120005607393111</v>
      </c>
      <c r="U255">
        <v>1.2901253435449405</v>
      </c>
      <c r="V255">
        <v>38.49582746925649</v>
      </c>
      <c r="W255">
        <v>1.7477080260548417</v>
      </c>
      <c r="X255">
        <v>42.384166923350413</v>
      </c>
      <c r="Y255">
        <v>1.6187855462135161</v>
      </c>
      <c r="Z255">
        <v>1.6364591547709999</v>
      </c>
      <c r="AA255">
        <v>1.403983077438252</v>
      </c>
      <c r="AB255">
        <v>0.24378298431641829</v>
      </c>
      <c r="AC255">
        <v>-3.1997888324768908</v>
      </c>
      <c r="AD255">
        <v>2.1004719332736999</v>
      </c>
      <c r="AE255">
        <v>0.12766700795123448</v>
      </c>
      <c r="AF255">
        <v>1.5633296777058945</v>
      </c>
      <c r="AG255">
        <v>2.0001809856965385</v>
      </c>
      <c r="AH255">
        <v>0.4344531493909557</v>
      </c>
      <c r="AI255" t="b">
        <f t="shared" si="64"/>
        <v>0</v>
      </c>
      <c r="AJ255" t="b">
        <f t="shared" si="65"/>
        <v>0</v>
      </c>
      <c r="AK255" t="b">
        <f t="shared" si="66"/>
        <v>1</v>
      </c>
      <c r="AL255" t="b">
        <f t="shared" si="67"/>
        <v>0</v>
      </c>
      <c r="AM255" t="b">
        <f t="shared" si="68"/>
        <v>0</v>
      </c>
      <c r="AN255" t="b">
        <f t="shared" si="69"/>
        <v>1</v>
      </c>
      <c r="AO255" t="b">
        <f t="shared" si="70"/>
        <v>0</v>
      </c>
      <c r="AP255" t="b">
        <f t="shared" si="71"/>
        <v>0</v>
      </c>
      <c r="AQ255" t="b">
        <f t="shared" si="72"/>
        <v>1</v>
      </c>
    </row>
    <row r="256" spans="1:43" x14ac:dyDescent="0.25">
      <c r="A256" t="str">
        <f>INDEX('Country and Variable Crosswalk'!B:B, MATCH('Urban Science Issues 2015'!B256, 'Country and Variable Crosswalk'!A:A, 0))</f>
        <v>LTU</v>
      </c>
      <c r="B256" s="1">
        <v>440</v>
      </c>
      <c r="C256" t="s">
        <v>142</v>
      </c>
      <c r="D256" t="str">
        <f>INDEX('Country and Variable Crosswalk'!P:P, MATCH('Urban Science Issues 2015'!C256, 'Country and Variable Crosswalk'!O:O, 0))</f>
        <v>Water Shortages</v>
      </c>
      <c r="E256">
        <f t="shared" si="55"/>
        <v>0</v>
      </c>
      <c r="F256">
        <f t="shared" si="56"/>
        <v>0</v>
      </c>
      <c r="G256">
        <f t="shared" si="57"/>
        <v>1</v>
      </c>
      <c r="H256">
        <f t="shared" si="58"/>
        <v>0</v>
      </c>
      <c r="I256">
        <f t="shared" si="59"/>
        <v>1</v>
      </c>
      <c r="J256">
        <f t="shared" si="60"/>
        <v>0</v>
      </c>
      <c r="K256">
        <f t="shared" si="61"/>
        <v>1</v>
      </c>
      <c r="L256">
        <f t="shared" si="62"/>
        <v>0</v>
      </c>
      <c r="M256">
        <f t="shared" si="63"/>
        <v>0</v>
      </c>
      <c r="N256">
        <v>17.121878631846499</v>
      </c>
      <c r="O256">
        <v>0.70756660842336971</v>
      </c>
      <c r="P256">
        <v>37.250369233290428</v>
      </c>
      <c r="Q256">
        <v>0.88634815551162027</v>
      </c>
      <c r="R256">
        <v>45.627752134863073</v>
      </c>
      <c r="S256">
        <v>0.95594641765981558</v>
      </c>
      <c r="T256">
        <v>16.248752301379309</v>
      </c>
      <c r="U256">
        <v>0.78669808451091994</v>
      </c>
      <c r="V256">
        <v>32.767255825317058</v>
      </c>
      <c r="W256">
        <v>0.89110641024388337</v>
      </c>
      <c r="X256">
        <v>50.983991873303623</v>
      </c>
      <c r="Y256">
        <v>0.89194475085706437</v>
      </c>
      <c r="Z256">
        <v>-0.87312633046719057</v>
      </c>
      <c r="AA256">
        <v>0.90924644898194473</v>
      </c>
      <c r="AB256">
        <v>0.33691699667078995</v>
      </c>
      <c r="AC256">
        <v>-4.4831134079733701</v>
      </c>
      <c r="AD256">
        <v>1.2242730754350837</v>
      </c>
      <c r="AE256">
        <v>2.5039324202585418E-4</v>
      </c>
      <c r="AF256">
        <v>5.35623973844055</v>
      </c>
      <c r="AG256">
        <v>1.2552232783306649</v>
      </c>
      <c r="AH256">
        <v>1.9797634251977477E-5</v>
      </c>
      <c r="AI256" t="b">
        <f t="shared" si="64"/>
        <v>0</v>
      </c>
      <c r="AJ256" t="b">
        <f t="shared" si="65"/>
        <v>0</v>
      </c>
      <c r="AK256" t="b">
        <f t="shared" si="66"/>
        <v>1</v>
      </c>
      <c r="AL256" t="b">
        <f t="shared" si="67"/>
        <v>0</v>
      </c>
      <c r="AM256" t="b">
        <f t="shared" si="68"/>
        <v>1</v>
      </c>
      <c r="AN256" t="b">
        <f t="shared" si="69"/>
        <v>0</v>
      </c>
      <c r="AO256" t="b">
        <f t="shared" si="70"/>
        <v>1</v>
      </c>
      <c r="AP256" t="b">
        <f t="shared" si="71"/>
        <v>0</v>
      </c>
      <c r="AQ256" t="b">
        <f t="shared" si="72"/>
        <v>0</v>
      </c>
    </row>
    <row r="257" spans="1:43" x14ac:dyDescent="0.25">
      <c r="A257" t="str">
        <f>INDEX('Country and Variable Crosswalk'!B:B, MATCH('Urban Science Issues 2015'!B257, 'Country and Variable Crosswalk'!A:A, 0))</f>
        <v>LUX</v>
      </c>
      <c r="B257" s="1">
        <v>442</v>
      </c>
      <c r="C257" t="s">
        <v>142</v>
      </c>
      <c r="D257" t="str">
        <f>INDEX('Country and Variable Crosswalk'!P:P, MATCH('Urban Science Issues 2015'!C257, 'Country and Variable Crosswalk'!O:O, 0))</f>
        <v>Water Shortages</v>
      </c>
      <c r="E257">
        <f t="shared" si="55"/>
        <v>0</v>
      </c>
      <c r="F257">
        <f t="shared" si="56"/>
        <v>0</v>
      </c>
      <c r="G257">
        <f t="shared" si="57"/>
        <v>1</v>
      </c>
      <c r="H257">
        <f t="shared" si="58"/>
        <v>0</v>
      </c>
      <c r="I257">
        <f t="shared" si="59"/>
        <v>1</v>
      </c>
      <c r="J257">
        <f t="shared" si="60"/>
        <v>0</v>
      </c>
      <c r="K257">
        <f t="shared" si="61"/>
        <v>1</v>
      </c>
      <c r="L257">
        <f t="shared" si="62"/>
        <v>0</v>
      </c>
      <c r="M257">
        <f t="shared" si="63"/>
        <v>0</v>
      </c>
      <c r="N257">
        <v>11.174245054306599</v>
      </c>
      <c r="O257">
        <v>0.63516907156494806</v>
      </c>
      <c r="P257">
        <v>38.72791605011038</v>
      </c>
      <c r="Q257">
        <v>1.0278361020436972</v>
      </c>
      <c r="R257">
        <v>50.097838895583017</v>
      </c>
      <c r="S257">
        <v>1.0861264061553351</v>
      </c>
      <c r="T257">
        <v>10.35231085393554</v>
      </c>
      <c r="U257">
        <v>0.72098784327952226</v>
      </c>
      <c r="V257">
        <v>32.472215458566403</v>
      </c>
      <c r="W257">
        <v>1.126213801448624</v>
      </c>
      <c r="X257">
        <v>57.175473687498062</v>
      </c>
      <c r="Y257">
        <v>1.1923914724603091</v>
      </c>
      <c r="Z257">
        <v>-0.82193420037105902</v>
      </c>
      <c r="AA257">
        <v>1.0076939295700089</v>
      </c>
      <c r="AB257">
        <v>0.41469543462681374</v>
      </c>
      <c r="AC257">
        <v>-6.2557005915439774</v>
      </c>
      <c r="AD257">
        <v>1.5349592164249035</v>
      </c>
      <c r="AE257">
        <v>4.5918885653314226E-5</v>
      </c>
      <c r="AF257">
        <v>7.0776347919150453</v>
      </c>
      <c r="AG257">
        <v>1.5592473686421595</v>
      </c>
      <c r="AH257">
        <v>5.6485381402481045E-6</v>
      </c>
      <c r="AI257" t="b">
        <f t="shared" si="64"/>
        <v>0</v>
      </c>
      <c r="AJ257" t="b">
        <f t="shared" si="65"/>
        <v>0</v>
      </c>
      <c r="AK257" t="b">
        <f t="shared" si="66"/>
        <v>1</v>
      </c>
      <c r="AL257" t="b">
        <f t="shared" si="67"/>
        <v>0</v>
      </c>
      <c r="AM257" t="b">
        <f t="shared" si="68"/>
        <v>1</v>
      </c>
      <c r="AN257" t="b">
        <f t="shared" si="69"/>
        <v>0</v>
      </c>
      <c r="AO257" t="b">
        <f t="shared" si="70"/>
        <v>1</v>
      </c>
      <c r="AP257" t="b">
        <f t="shared" si="71"/>
        <v>0</v>
      </c>
      <c r="AQ257" t="b">
        <f t="shared" si="72"/>
        <v>0</v>
      </c>
    </row>
    <row r="258" spans="1:43" x14ac:dyDescent="0.25">
      <c r="A258" t="str">
        <f>INDEX('Country and Variable Crosswalk'!B:B, MATCH('Urban Science Issues 2015'!B258, 'Country and Variable Crosswalk'!A:A, 0))</f>
        <v>MAC</v>
      </c>
      <c r="B258" s="1">
        <v>446</v>
      </c>
      <c r="C258" t="s">
        <v>142</v>
      </c>
      <c r="D258" t="str">
        <f>INDEX('Country and Variable Crosswalk'!P:P, MATCH('Urban Science Issues 2015'!C258, 'Country and Variable Crosswalk'!O:O, 0))</f>
        <v>Water Shortages</v>
      </c>
      <c r="E258">
        <f t="shared" si="55"/>
        <v>0</v>
      </c>
      <c r="F258">
        <f t="shared" si="56"/>
        <v>0</v>
      </c>
      <c r="G258">
        <f t="shared" si="57"/>
        <v>0</v>
      </c>
      <c r="H258">
        <f t="shared" si="58"/>
        <v>0</v>
      </c>
      <c r="I258">
        <f t="shared" si="59"/>
        <v>0</v>
      </c>
      <c r="J258">
        <f t="shared" si="60"/>
        <v>0</v>
      </c>
      <c r="K258">
        <f t="shared" si="61"/>
        <v>0</v>
      </c>
      <c r="L258">
        <f t="shared" si="62"/>
        <v>0</v>
      </c>
      <c r="M258">
        <f t="shared" si="63"/>
        <v>0</v>
      </c>
      <c r="N258">
        <v>0</v>
      </c>
      <c r="P258">
        <v>0</v>
      </c>
      <c r="R258">
        <v>0</v>
      </c>
      <c r="T258">
        <v>23.664569187867439</v>
      </c>
      <c r="U258">
        <v>0.5533530675390339</v>
      </c>
      <c r="V258">
        <v>22.270408954438249</v>
      </c>
      <c r="W258">
        <v>0.66394514505727331</v>
      </c>
      <c r="X258">
        <v>54.065021857694312</v>
      </c>
      <c r="Y258">
        <v>0.75908382472723013</v>
      </c>
      <c r="Z258">
        <v>0</v>
      </c>
      <c r="AC258">
        <v>0</v>
      </c>
      <c r="AF258">
        <v>0</v>
      </c>
      <c r="AI258" t="str">
        <f t="shared" si="64"/>
        <v>N/A</v>
      </c>
      <c r="AJ258" t="str">
        <f t="shared" si="65"/>
        <v>N/A</v>
      </c>
      <c r="AK258" t="str">
        <f t="shared" si="66"/>
        <v>N/A</v>
      </c>
      <c r="AL258" t="str">
        <f t="shared" si="67"/>
        <v>N/A</v>
      </c>
      <c r="AM258" t="str">
        <f t="shared" si="68"/>
        <v>N/A</v>
      </c>
      <c r="AN258" t="str">
        <f t="shared" si="69"/>
        <v>N/A</v>
      </c>
      <c r="AO258" t="str">
        <f t="shared" si="70"/>
        <v>N/A</v>
      </c>
      <c r="AP258" t="str">
        <f t="shared" si="71"/>
        <v>N/A</v>
      </c>
      <c r="AQ258" t="str">
        <f t="shared" si="72"/>
        <v>N/A</v>
      </c>
    </row>
    <row r="259" spans="1:43" x14ac:dyDescent="0.25">
      <c r="A259" t="str">
        <f>INDEX('Country and Variable Crosswalk'!B:B, MATCH('Urban Science Issues 2015'!B259, 'Country and Variable Crosswalk'!A:A, 0))</f>
        <v>MLT</v>
      </c>
      <c r="B259" s="1">
        <v>470</v>
      </c>
      <c r="C259" t="s">
        <v>142</v>
      </c>
      <c r="D259" t="str">
        <f>INDEX('Country and Variable Crosswalk'!P:P, MATCH('Urban Science Issues 2015'!C259, 'Country and Variable Crosswalk'!O:O, 0))</f>
        <v>Water Shortages</v>
      </c>
      <c r="E259">
        <f t="shared" ref="E259:E322" si="73">IF(AI259=TRUE, 1, 0)</f>
        <v>0</v>
      </c>
      <c r="F259">
        <f t="shared" ref="F259:F322" si="74">IF(AJ259=TRUE, 1, 0)</f>
        <v>0</v>
      </c>
      <c r="G259">
        <f t="shared" ref="G259:G322" si="75">IF(AK259=TRUE, 1, 0)</f>
        <v>0</v>
      </c>
      <c r="H259">
        <f t="shared" ref="H259:H322" si="76">IF(AL259=TRUE, 1, 0)</f>
        <v>0</v>
      </c>
      <c r="I259">
        <f t="shared" ref="I259:I322" si="77">IF(AM259=TRUE, 1, 0)</f>
        <v>0</v>
      </c>
      <c r="J259">
        <f t="shared" ref="J259:J322" si="78">IF(AN259=TRUE, 1, 0)</f>
        <v>0</v>
      </c>
      <c r="K259">
        <f t="shared" ref="K259:K322" si="79">IF(AO259=TRUE, 1, 0)</f>
        <v>0</v>
      </c>
      <c r="L259">
        <f t="shared" ref="L259:L322" si="80">IF(AP259=TRUE, 1, 0)</f>
        <v>0</v>
      </c>
      <c r="M259">
        <f t="shared" ref="M259:M322" si="81">IF(AQ259=TRUE, 1, 0)</f>
        <v>0</v>
      </c>
      <c r="N259">
        <v>0</v>
      </c>
      <c r="P259">
        <v>0</v>
      </c>
      <c r="R259">
        <v>0</v>
      </c>
      <c r="T259">
        <v>0</v>
      </c>
      <c r="V259">
        <v>0</v>
      </c>
      <c r="X259">
        <v>0</v>
      </c>
      <c r="Z259">
        <v>0</v>
      </c>
      <c r="AC259">
        <v>0</v>
      </c>
      <c r="AF259">
        <v>0</v>
      </c>
      <c r="AI259" t="str">
        <f t="shared" ref="AI259:AI322" si="82">IF(ISBLANK(AB259),"N/A",AND(IF(Z259&gt;0,TRUE,FALSE),IF(AB259&lt;0.05,TRUE,FALSE)))</f>
        <v>N/A</v>
      </c>
      <c r="AJ259" t="str">
        <f t="shared" ref="AJ259:AJ322" si="83">IF(ISBLANK(AB259),"N/A",AND(IF(Z259&lt;0,TRUE,FALSE),IF(AB259&lt;0.05,TRUE,FALSE)))</f>
        <v>N/A</v>
      </c>
      <c r="AK259" t="str">
        <f t="shared" ref="AK259:AK322" si="84">IF(ISBLANK(AB259),"N/A",AB259&gt;0.05)</f>
        <v>N/A</v>
      </c>
      <c r="AL259" t="str">
        <f t="shared" ref="AL259:AL322" si="85">IF(ISBLANK(AE259),"N/A",AND(IF(AC259&gt;0,TRUE,FALSE),IF(AE259&lt;0.05,TRUE,FALSE)))</f>
        <v>N/A</v>
      </c>
      <c r="AM259" t="str">
        <f t="shared" ref="AM259:AM322" si="86">IF(ISBLANK(AE259),"N/A",AND(IF(AC259&lt;0,TRUE,FALSE),IF(AE259&lt;0.05,TRUE,FALSE)))</f>
        <v>N/A</v>
      </c>
      <c r="AN259" t="str">
        <f t="shared" ref="AN259:AN322" si="87">IF(ISBLANK(AE259),"N/A",AE259&gt;0.05)</f>
        <v>N/A</v>
      </c>
      <c r="AO259" t="str">
        <f t="shared" ref="AO259:AO322" si="88">IF(ISBLANK(AH259),"N/A",AND(IF(AF259&gt;0,TRUE,FALSE),IF(AH259&lt;0.05,TRUE,FALSE)))</f>
        <v>N/A</v>
      </c>
      <c r="AP259" t="str">
        <f t="shared" ref="AP259:AP322" si="89">IF(ISBLANK(AH259),"N/A",AND(IF(AF259&lt;0,TRUE,FALSE),IF(AH259&lt;0.05,TRUE,FALSE)))</f>
        <v>N/A</v>
      </c>
      <c r="AQ259" t="str">
        <f t="shared" ref="AQ259:AQ322" si="90">IF(ISBLANK(AH259),"N/A",AH259&gt;0.05)</f>
        <v>N/A</v>
      </c>
    </row>
    <row r="260" spans="1:43" x14ac:dyDescent="0.25">
      <c r="A260" t="str">
        <f>INDEX('Country and Variable Crosswalk'!B:B, MATCH('Urban Science Issues 2015'!B260, 'Country and Variable Crosswalk'!A:A, 0))</f>
        <v>MEX</v>
      </c>
      <c r="B260" s="1">
        <v>484</v>
      </c>
      <c r="C260" t="s">
        <v>142</v>
      </c>
      <c r="D260" t="str">
        <f>INDEX('Country and Variable Crosswalk'!P:P, MATCH('Urban Science Issues 2015'!C260, 'Country and Variable Crosswalk'!O:O, 0))</f>
        <v>Water Shortages</v>
      </c>
      <c r="E260">
        <f t="shared" si="73"/>
        <v>0</v>
      </c>
      <c r="F260">
        <f t="shared" si="74"/>
        <v>1</v>
      </c>
      <c r="G260">
        <f t="shared" si="75"/>
        <v>0</v>
      </c>
      <c r="H260">
        <f t="shared" si="76"/>
        <v>0</v>
      </c>
      <c r="I260">
        <f t="shared" si="77"/>
        <v>0</v>
      </c>
      <c r="J260">
        <f t="shared" si="78"/>
        <v>1</v>
      </c>
      <c r="K260">
        <f t="shared" si="79"/>
        <v>0</v>
      </c>
      <c r="L260">
        <f t="shared" si="80"/>
        <v>0</v>
      </c>
      <c r="M260">
        <f t="shared" si="81"/>
        <v>1</v>
      </c>
      <c r="N260">
        <v>15.911595758214959</v>
      </c>
      <c r="O260">
        <v>1.0600281754386589</v>
      </c>
      <c r="P260">
        <v>18.473798372829851</v>
      </c>
      <c r="Q260">
        <v>0.80385802031139464</v>
      </c>
      <c r="R260">
        <v>65.614605868955195</v>
      </c>
      <c r="S260">
        <v>1.4342572655474537</v>
      </c>
      <c r="T260">
        <v>12.939071447693051</v>
      </c>
      <c r="U260">
        <v>0.89573105343848258</v>
      </c>
      <c r="V260">
        <v>18.727711559496228</v>
      </c>
      <c r="W260">
        <v>0.97761788337250999</v>
      </c>
      <c r="X260">
        <v>68.333216992810733</v>
      </c>
      <c r="Y260">
        <v>1.5154497663634963</v>
      </c>
      <c r="Z260">
        <v>-2.9725243105219086</v>
      </c>
      <c r="AA260">
        <v>1.4493032021981038</v>
      </c>
      <c r="AB260">
        <v>4.0266715410751441E-2</v>
      </c>
      <c r="AC260">
        <v>0.2539131866663773</v>
      </c>
      <c r="AD260">
        <v>1.1774053573311796</v>
      </c>
      <c r="AE260">
        <v>0.8292567902593444</v>
      </c>
      <c r="AF260">
        <v>2.7186111238555384</v>
      </c>
      <c r="AG260">
        <v>2.1352220843985084</v>
      </c>
      <c r="AH260">
        <v>0.20293937711483392</v>
      </c>
      <c r="AI260" t="b">
        <f t="shared" si="82"/>
        <v>0</v>
      </c>
      <c r="AJ260" t="b">
        <f t="shared" si="83"/>
        <v>1</v>
      </c>
      <c r="AK260" t="b">
        <f t="shared" si="84"/>
        <v>0</v>
      </c>
      <c r="AL260" t="b">
        <f t="shared" si="85"/>
        <v>0</v>
      </c>
      <c r="AM260" t="b">
        <f t="shared" si="86"/>
        <v>0</v>
      </c>
      <c r="AN260" t="b">
        <f t="shared" si="87"/>
        <v>1</v>
      </c>
      <c r="AO260" t="b">
        <f t="shared" si="88"/>
        <v>0</v>
      </c>
      <c r="AP260" t="b">
        <f t="shared" si="89"/>
        <v>0</v>
      </c>
      <c r="AQ260" t="b">
        <f t="shared" si="90"/>
        <v>1</v>
      </c>
    </row>
    <row r="261" spans="1:43" x14ac:dyDescent="0.25">
      <c r="A261" t="str">
        <f>INDEX('Country and Variable Crosswalk'!B:B, MATCH('Urban Science Issues 2015'!B261, 'Country and Variable Crosswalk'!A:A, 0))</f>
        <v>MDA</v>
      </c>
      <c r="B261" s="1">
        <v>498</v>
      </c>
      <c r="C261" t="s">
        <v>142</v>
      </c>
      <c r="D261" t="str">
        <f>INDEX('Country and Variable Crosswalk'!P:P, MATCH('Urban Science Issues 2015'!C261, 'Country and Variable Crosswalk'!O:O, 0))</f>
        <v>Water Shortages</v>
      </c>
      <c r="E261">
        <f t="shared" si="73"/>
        <v>0</v>
      </c>
      <c r="F261">
        <f t="shared" si="74"/>
        <v>0</v>
      </c>
      <c r="G261">
        <f t="shared" si="75"/>
        <v>0</v>
      </c>
      <c r="H261">
        <f t="shared" si="76"/>
        <v>0</v>
      </c>
      <c r="I261">
        <f t="shared" si="77"/>
        <v>0</v>
      </c>
      <c r="J261">
        <f t="shared" si="78"/>
        <v>0</v>
      </c>
      <c r="K261">
        <f t="shared" si="79"/>
        <v>0</v>
      </c>
      <c r="L261">
        <f t="shared" si="80"/>
        <v>0</v>
      </c>
      <c r="M261">
        <f t="shared" si="81"/>
        <v>0</v>
      </c>
      <c r="N261">
        <v>0</v>
      </c>
      <c r="P261">
        <v>0</v>
      </c>
      <c r="R261">
        <v>0</v>
      </c>
      <c r="T261">
        <v>0</v>
      </c>
      <c r="V261">
        <v>0</v>
      </c>
      <c r="X261">
        <v>0</v>
      </c>
      <c r="Z261">
        <v>0</v>
      </c>
      <c r="AC261">
        <v>0</v>
      </c>
      <c r="AF261">
        <v>0</v>
      </c>
      <c r="AI261" t="str">
        <f t="shared" si="82"/>
        <v>N/A</v>
      </c>
      <c r="AJ261" t="str">
        <f t="shared" si="83"/>
        <v>N/A</v>
      </c>
      <c r="AK261" t="str">
        <f t="shared" si="84"/>
        <v>N/A</v>
      </c>
      <c r="AL261" t="str">
        <f t="shared" si="85"/>
        <v>N/A</v>
      </c>
      <c r="AM261" t="str">
        <f t="shared" si="86"/>
        <v>N/A</v>
      </c>
      <c r="AN261" t="str">
        <f t="shared" si="87"/>
        <v>N/A</v>
      </c>
      <c r="AO261" t="str">
        <f t="shared" si="88"/>
        <v>N/A</v>
      </c>
      <c r="AP261" t="str">
        <f t="shared" si="89"/>
        <v>N/A</v>
      </c>
      <c r="AQ261" t="str">
        <f t="shared" si="90"/>
        <v>N/A</v>
      </c>
    </row>
    <row r="262" spans="1:43" x14ac:dyDescent="0.25">
      <c r="A262" t="str">
        <f>INDEX('Country and Variable Crosswalk'!B:B, MATCH('Urban Science Issues 2015'!B262, 'Country and Variable Crosswalk'!A:A, 0))</f>
        <v>MNE</v>
      </c>
      <c r="B262" s="1">
        <v>499</v>
      </c>
      <c r="C262" t="s">
        <v>142</v>
      </c>
      <c r="D262" t="str">
        <f>INDEX('Country and Variable Crosswalk'!P:P, MATCH('Urban Science Issues 2015'!C262, 'Country and Variable Crosswalk'!O:O, 0))</f>
        <v>Water Shortages</v>
      </c>
      <c r="E262">
        <f t="shared" si="73"/>
        <v>0</v>
      </c>
      <c r="F262">
        <f t="shared" si="74"/>
        <v>0</v>
      </c>
      <c r="G262">
        <f t="shared" si="75"/>
        <v>1</v>
      </c>
      <c r="H262">
        <f t="shared" si="76"/>
        <v>0</v>
      </c>
      <c r="I262">
        <f t="shared" si="77"/>
        <v>0</v>
      </c>
      <c r="J262">
        <f t="shared" si="78"/>
        <v>1</v>
      </c>
      <c r="K262">
        <f t="shared" si="79"/>
        <v>0</v>
      </c>
      <c r="L262">
        <f t="shared" si="80"/>
        <v>1</v>
      </c>
      <c r="M262">
        <f t="shared" si="81"/>
        <v>0</v>
      </c>
      <c r="N262">
        <v>31.46055357812708</v>
      </c>
      <c r="O262">
        <v>0.63981535488850938</v>
      </c>
      <c r="P262">
        <v>30.903027652259411</v>
      </c>
      <c r="Q262">
        <v>0.81086323370517199</v>
      </c>
      <c r="R262">
        <v>37.63641876961352</v>
      </c>
      <c r="S262">
        <v>0.78219805648157359</v>
      </c>
      <c r="T262">
        <v>33.930101427784052</v>
      </c>
      <c r="U262">
        <v>1.0552246058731511</v>
      </c>
      <c r="V262">
        <v>31.85602873372622</v>
      </c>
      <c r="W262">
        <v>1.1272891499508457</v>
      </c>
      <c r="X262">
        <v>34.213869838489721</v>
      </c>
      <c r="Y262">
        <v>1.1299175387811544</v>
      </c>
      <c r="Z262">
        <v>2.4695478496569727</v>
      </c>
      <c r="AA262">
        <v>1.3023207193584327</v>
      </c>
      <c r="AB262">
        <v>5.7924742908534457E-2</v>
      </c>
      <c r="AC262">
        <v>0.95300108146680884</v>
      </c>
      <c r="AD262">
        <v>1.5721725109224431</v>
      </c>
      <c r="AE262">
        <v>0.54440302456918388</v>
      </c>
      <c r="AF262">
        <v>-3.4225489311237993</v>
      </c>
      <c r="AG262">
        <v>1.5720250196566863</v>
      </c>
      <c r="AH262">
        <v>2.9468681946687343E-2</v>
      </c>
      <c r="AI262" t="b">
        <f t="shared" si="82"/>
        <v>0</v>
      </c>
      <c r="AJ262" t="b">
        <f t="shared" si="83"/>
        <v>0</v>
      </c>
      <c r="AK262" t="b">
        <f t="shared" si="84"/>
        <v>1</v>
      </c>
      <c r="AL262" t="b">
        <f t="shared" si="85"/>
        <v>0</v>
      </c>
      <c r="AM262" t="b">
        <f t="shared" si="86"/>
        <v>0</v>
      </c>
      <c r="AN262" t="b">
        <f t="shared" si="87"/>
        <v>1</v>
      </c>
      <c r="AO262" t="b">
        <f t="shared" si="88"/>
        <v>0</v>
      </c>
      <c r="AP262" t="b">
        <f t="shared" si="89"/>
        <v>1</v>
      </c>
      <c r="AQ262" t="b">
        <f t="shared" si="90"/>
        <v>0</v>
      </c>
    </row>
    <row r="263" spans="1:43" x14ac:dyDescent="0.25">
      <c r="A263" t="str">
        <f>INDEX('Country and Variable Crosswalk'!B:B, MATCH('Urban Science Issues 2015'!B263, 'Country and Variable Crosswalk'!A:A, 0))</f>
        <v>NLD</v>
      </c>
      <c r="B263" s="1">
        <v>528</v>
      </c>
      <c r="C263" t="s">
        <v>142</v>
      </c>
      <c r="D263" t="str">
        <f>INDEX('Country and Variable Crosswalk'!P:P, MATCH('Urban Science Issues 2015'!C263, 'Country and Variable Crosswalk'!O:O, 0))</f>
        <v>Water Shortages</v>
      </c>
      <c r="E263">
        <f t="shared" si="73"/>
        <v>0</v>
      </c>
      <c r="F263">
        <f t="shared" si="74"/>
        <v>1</v>
      </c>
      <c r="G263">
        <f t="shared" si="75"/>
        <v>0</v>
      </c>
      <c r="H263">
        <f t="shared" si="76"/>
        <v>0</v>
      </c>
      <c r="I263">
        <f t="shared" si="77"/>
        <v>0</v>
      </c>
      <c r="J263">
        <f t="shared" si="78"/>
        <v>1</v>
      </c>
      <c r="K263">
        <f t="shared" si="79"/>
        <v>1</v>
      </c>
      <c r="L263">
        <f t="shared" si="80"/>
        <v>0</v>
      </c>
      <c r="M263">
        <f t="shared" si="81"/>
        <v>0</v>
      </c>
      <c r="N263">
        <v>33.112078521908082</v>
      </c>
      <c r="O263">
        <v>1.0605626362056735</v>
      </c>
      <c r="P263">
        <v>39.902342463910003</v>
      </c>
      <c r="Q263">
        <v>1.188091832581732</v>
      </c>
      <c r="R263">
        <v>26.98557901418193</v>
      </c>
      <c r="S263">
        <v>0.88080492532164023</v>
      </c>
      <c r="T263">
        <v>27.760260757030451</v>
      </c>
      <c r="U263">
        <v>1.8934139047571503</v>
      </c>
      <c r="V263">
        <v>35.769589154514172</v>
      </c>
      <c r="W263">
        <v>2.2603445319373514</v>
      </c>
      <c r="X263">
        <v>36.470150088455377</v>
      </c>
      <c r="Y263">
        <v>2.7661511068935654</v>
      </c>
      <c r="Z263">
        <v>-5.3518177648776302</v>
      </c>
      <c r="AA263">
        <v>2.144447268678201</v>
      </c>
      <c r="AB263">
        <v>1.2572196878176211E-2</v>
      </c>
      <c r="AC263">
        <v>-4.1327533093958309</v>
      </c>
      <c r="AD263">
        <v>2.6151068166718994</v>
      </c>
      <c r="AE263">
        <v>0.11402942649809776</v>
      </c>
      <c r="AF263">
        <v>9.4845710742734468</v>
      </c>
      <c r="AG263">
        <v>2.9082960258578843</v>
      </c>
      <c r="AH263">
        <v>1.1093690555828986E-3</v>
      </c>
      <c r="AI263" t="b">
        <f t="shared" si="82"/>
        <v>0</v>
      </c>
      <c r="AJ263" t="b">
        <f t="shared" si="83"/>
        <v>1</v>
      </c>
      <c r="AK263" t="b">
        <f t="shared" si="84"/>
        <v>0</v>
      </c>
      <c r="AL263" t="b">
        <f t="shared" si="85"/>
        <v>0</v>
      </c>
      <c r="AM263" t="b">
        <f t="shared" si="86"/>
        <v>0</v>
      </c>
      <c r="AN263" t="b">
        <f t="shared" si="87"/>
        <v>1</v>
      </c>
      <c r="AO263" t="b">
        <f t="shared" si="88"/>
        <v>1</v>
      </c>
      <c r="AP263" t="b">
        <f t="shared" si="89"/>
        <v>0</v>
      </c>
      <c r="AQ263" t="b">
        <f t="shared" si="90"/>
        <v>0</v>
      </c>
    </row>
    <row r="264" spans="1:43" x14ac:dyDescent="0.25">
      <c r="A264" t="str">
        <f>INDEX('Country and Variable Crosswalk'!B:B, MATCH('Urban Science Issues 2015'!B264, 'Country and Variable Crosswalk'!A:A, 0))</f>
        <v>NZL</v>
      </c>
      <c r="B264" s="1">
        <v>554</v>
      </c>
      <c r="C264" t="s">
        <v>142</v>
      </c>
      <c r="D264" t="str">
        <f>INDEX('Country and Variable Crosswalk'!P:P, MATCH('Urban Science Issues 2015'!C264, 'Country and Variable Crosswalk'!O:O, 0))</f>
        <v>Water Shortages</v>
      </c>
      <c r="E264">
        <f t="shared" si="73"/>
        <v>0</v>
      </c>
      <c r="F264">
        <f t="shared" si="74"/>
        <v>0</v>
      </c>
      <c r="G264">
        <f t="shared" si="75"/>
        <v>1</v>
      </c>
      <c r="H264">
        <f t="shared" si="76"/>
        <v>0</v>
      </c>
      <c r="I264">
        <f t="shared" si="77"/>
        <v>0</v>
      </c>
      <c r="J264">
        <f t="shared" si="78"/>
        <v>1</v>
      </c>
      <c r="K264">
        <f t="shared" si="79"/>
        <v>0</v>
      </c>
      <c r="L264">
        <f t="shared" si="80"/>
        <v>0</v>
      </c>
      <c r="M264">
        <f t="shared" si="81"/>
        <v>1</v>
      </c>
      <c r="N264">
        <v>11.4054904919269</v>
      </c>
      <c r="O264">
        <v>0.75710032330406407</v>
      </c>
      <c r="P264">
        <v>35.05058913650101</v>
      </c>
      <c r="Q264">
        <v>1.3423729967162712</v>
      </c>
      <c r="R264">
        <v>53.543920371572099</v>
      </c>
      <c r="S264">
        <v>1.4747624250478018</v>
      </c>
      <c r="T264">
        <v>11.295580773311359</v>
      </c>
      <c r="U264">
        <v>0.97395221695564127</v>
      </c>
      <c r="V264">
        <v>32.040717660816362</v>
      </c>
      <c r="W264">
        <v>1.183380393018244</v>
      </c>
      <c r="X264">
        <v>56.66370156587228</v>
      </c>
      <c r="Y264">
        <v>1.4703897754243995</v>
      </c>
      <c r="Z264">
        <v>-0.10990971861554044</v>
      </c>
      <c r="AA264">
        <v>1.2511730015354199</v>
      </c>
      <c r="AB264">
        <v>0.92999960035191709</v>
      </c>
      <c r="AC264">
        <v>-3.0098714756846476</v>
      </c>
      <c r="AD264">
        <v>1.7438736003108049</v>
      </c>
      <c r="AE264">
        <v>8.4353020710128193E-2</v>
      </c>
      <c r="AF264">
        <v>3.119781194300181</v>
      </c>
      <c r="AG264">
        <v>2.1701790848563656</v>
      </c>
      <c r="AH264">
        <v>0.15055651051795038</v>
      </c>
      <c r="AI264" t="b">
        <f t="shared" si="82"/>
        <v>0</v>
      </c>
      <c r="AJ264" t="b">
        <f t="shared" si="83"/>
        <v>0</v>
      </c>
      <c r="AK264" t="b">
        <f t="shared" si="84"/>
        <v>1</v>
      </c>
      <c r="AL264" t="b">
        <f t="shared" si="85"/>
        <v>0</v>
      </c>
      <c r="AM264" t="b">
        <f t="shared" si="86"/>
        <v>0</v>
      </c>
      <c r="AN264" t="b">
        <f t="shared" si="87"/>
        <v>1</v>
      </c>
      <c r="AO264" t="b">
        <f t="shared" si="88"/>
        <v>0</v>
      </c>
      <c r="AP264" t="b">
        <f t="shared" si="89"/>
        <v>0</v>
      </c>
      <c r="AQ264" t="b">
        <f t="shared" si="90"/>
        <v>1</v>
      </c>
    </row>
    <row r="265" spans="1:43" x14ac:dyDescent="0.25">
      <c r="A265" t="str">
        <f>INDEX('Country and Variable Crosswalk'!B:B, MATCH('Urban Science Issues 2015'!B265, 'Country and Variable Crosswalk'!A:A, 0))</f>
        <v>NOR</v>
      </c>
      <c r="B265" s="1">
        <v>578</v>
      </c>
      <c r="C265" t="s">
        <v>142</v>
      </c>
      <c r="D265" t="str">
        <f>INDEX('Country and Variable Crosswalk'!P:P, MATCH('Urban Science Issues 2015'!C265, 'Country and Variable Crosswalk'!O:O, 0))</f>
        <v>Water Shortages</v>
      </c>
      <c r="E265">
        <f t="shared" si="73"/>
        <v>1</v>
      </c>
      <c r="F265">
        <f t="shared" si="74"/>
        <v>0</v>
      </c>
      <c r="G265">
        <f t="shared" si="75"/>
        <v>0</v>
      </c>
      <c r="H265">
        <f t="shared" si="76"/>
        <v>0</v>
      </c>
      <c r="I265">
        <f t="shared" si="77"/>
        <v>1</v>
      </c>
      <c r="J265">
        <f t="shared" si="78"/>
        <v>0</v>
      </c>
      <c r="K265">
        <f t="shared" si="79"/>
        <v>0</v>
      </c>
      <c r="L265">
        <f t="shared" si="80"/>
        <v>0</v>
      </c>
      <c r="M265">
        <f t="shared" si="81"/>
        <v>1</v>
      </c>
      <c r="N265">
        <v>25.371339195582038</v>
      </c>
      <c r="O265">
        <v>0.74780689751862661</v>
      </c>
      <c r="P265">
        <v>40.183277250690622</v>
      </c>
      <c r="Q265">
        <v>0.81152743992455723</v>
      </c>
      <c r="R265">
        <v>34.445383553727353</v>
      </c>
      <c r="S265">
        <v>0.96604402546019286</v>
      </c>
      <c r="T265">
        <v>31.862338890495788</v>
      </c>
      <c r="U265">
        <v>2.1101912261009197</v>
      </c>
      <c r="V265">
        <v>34.677648751887347</v>
      </c>
      <c r="W265">
        <v>1.7656077387618447</v>
      </c>
      <c r="X265">
        <v>33.460012357616847</v>
      </c>
      <c r="Y265">
        <v>1.7376623065690535</v>
      </c>
      <c r="Z265">
        <v>6.4909996949137501</v>
      </c>
      <c r="AA265">
        <v>2.2408155697683632</v>
      </c>
      <c r="AB265">
        <v>3.7709450262845708E-3</v>
      </c>
      <c r="AC265">
        <v>-5.5056284988032758</v>
      </c>
      <c r="AD265">
        <v>1.9646575928263637</v>
      </c>
      <c r="AE265">
        <v>5.0734180055502795E-3</v>
      </c>
      <c r="AF265">
        <v>-0.98537119611050628</v>
      </c>
      <c r="AG265">
        <v>2.0664149698828629</v>
      </c>
      <c r="AH265">
        <v>0.63346851878089172</v>
      </c>
      <c r="AI265" t="b">
        <f t="shared" si="82"/>
        <v>1</v>
      </c>
      <c r="AJ265" t="b">
        <f t="shared" si="83"/>
        <v>0</v>
      </c>
      <c r="AK265" t="b">
        <f t="shared" si="84"/>
        <v>0</v>
      </c>
      <c r="AL265" t="b">
        <f t="shared" si="85"/>
        <v>0</v>
      </c>
      <c r="AM265" t="b">
        <f t="shared" si="86"/>
        <v>1</v>
      </c>
      <c r="AN265" t="b">
        <f t="shared" si="87"/>
        <v>0</v>
      </c>
      <c r="AO265" t="b">
        <f t="shared" si="88"/>
        <v>0</v>
      </c>
      <c r="AP265" t="b">
        <f t="shared" si="89"/>
        <v>0</v>
      </c>
      <c r="AQ265" t="b">
        <f t="shared" si="90"/>
        <v>1</v>
      </c>
    </row>
    <row r="266" spans="1:43" x14ac:dyDescent="0.25">
      <c r="A266" t="str">
        <f>INDEX('Country and Variable Crosswalk'!B:B, MATCH('Urban Science Issues 2015'!B266, 'Country and Variable Crosswalk'!A:A, 0))</f>
        <v>PER</v>
      </c>
      <c r="B266" s="1">
        <v>604</v>
      </c>
      <c r="C266" t="s">
        <v>142</v>
      </c>
      <c r="D266" t="str">
        <f>INDEX('Country and Variable Crosswalk'!P:P, MATCH('Urban Science Issues 2015'!C266, 'Country and Variable Crosswalk'!O:O, 0))</f>
        <v>Water Shortages</v>
      </c>
      <c r="E266">
        <f t="shared" si="73"/>
        <v>0</v>
      </c>
      <c r="F266">
        <f t="shared" si="74"/>
        <v>1</v>
      </c>
      <c r="G266">
        <f t="shared" si="75"/>
        <v>0</v>
      </c>
      <c r="H266">
        <f t="shared" si="76"/>
        <v>0</v>
      </c>
      <c r="I266">
        <f t="shared" si="77"/>
        <v>0</v>
      </c>
      <c r="J266">
        <f t="shared" si="78"/>
        <v>1</v>
      </c>
      <c r="K266">
        <f t="shared" si="79"/>
        <v>0</v>
      </c>
      <c r="L266">
        <f t="shared" si="80"/>
        <v>0</v>
      </c>
      <c r="M266">
        <f t="shared" si="81"/>
        <v>1</v>
      </c>
      <c r="N266">
        <v>19.115072474459438</v>
      </c>
      <c r="O266">
        <v>0.68628216814729792</v>
      </c>
      <c r="P266">
        <v>21.394658356585289</v>
      </c>
      <c r="Q266">
        <v>0.59303164842103473</v>
      </c>
      <c r="R266">
        <v>59.49026916895528</v>
      </c>
      <c r="S266">
        <v>0.97602118969680085</v>
      </c>
      <c r="T266">
        <v>15.418016249494579</v>
      </c>
      <c r="U266">
        <v>1.4081466391965123</v>
      </c>
      <c r="V266">
        <v>20.87349187898554</v>
      </c>
      <c r="W266">
        <v>1.7285222946982843</v>
      </c>
      <c r="X266">
        <v>63.708491871519882</v>
      </c>
      <c r="Y266">
        <v>2.574255215787153</v>
      </c>
      <c r="Z266">
        <v>-3.6970562249648591</v>
      </c>
      <c r="AA266">
        <v>1.5722661859179814</v>
      </c>
      <c r="AB266">
        <v>1.8701972417395192E-2</v>
      </c>
      <c r="AC266">
        <v>-0.5211664775997491</v>
      </c>
      <c r="AD266">
        <v>1.9416481833569466</v>
      </c>
      <c r="AE266">
        <v>0.78838029881957727</v>
      </c>
      <c r="AF266">
        <v>4.2182227025646029</v>
      </c>
      <c r="AG266">
        <v>2.9788803470738894</v>
      </c>
      <c r="AH266">
        <v>0.15676291126588035</v>
      </c>
      <c r="AI266" t="b">
        <f t="shared" si="82"/>
        <v>0</v>
      </c>
      <c r="AJ266" t="b">
        <f t="shared" si="83"/>
        <v>1</v>
      </c>
      <c r="AK266" t="b">
        <f t="shared" si="84"/>
        <v>0</v>
      </c>
      <c r="AL266" t="b">
        <f t="shared" si="85"/>
        <v>0</v>
      </c>
      <c r="AM266" t="b">
        <f t="shared" si="86"/>
        <v>0</v>
      </c>
      <c r="AN266" t="b">
        <f t="shared" si="87"/>
        <v>1</v>
      </c>
      <c r="AO266" t="b">
        <f t="shared" si="88"/>
        <v>0</v>
      </c>
      <c r="AP266" t="b">
        <f t="shared" si="89"/>
        <v>0</v>
      </c>
      <c r="AQ266" t="b">
        <f t="shared" si="90"/>
        <v>1</v>
      </c>
    </row>
    <row r="267" spans="1:43" x14ac:dyDescent="0.25">
      <c r="A267" t="str">
        <f>INDEX('Country and Variable Crosswalk'!B:B, MATCH('Urban Science Issues 2015'!B267, 'Country and Variable Crosswalk'!A:A, 0))</f>
        <v>POL</v>
      </c>
      <c r="B267" s="1">
        <v>616</v>
      </c>
      <c r="C267" t="s">
        <v>142</v>
      </c>
      <c r="D267" t="str">
        <f>INDEX('Country and Variable Crosswalk'!P:P, MATCH('Urban Science Issues 2015'!C267, 'Country and Variable Crosswalk'!O:O, 0))</f>
        <v>Water Shortages</v>
      </c>
      <c r="E267">
        <f t="shared" si="73"/>
        <v>0</v>
      </c>
      <c r="F267">
        <f t="shared" si="74"/>
        <v>1</v>
      </c>
      <c r="G267">
        <f t="shared" si="75"/>
        <v>0</v>
      </c>
      <c r="H267">
        <f t="shared" si="76"/>
        <v>0</v>
      </c>
      <c r="I267">
        <f t="shared" si="77"/>
        <v>0</v>
      </c>
      <c r="J267">
        <f t="shared" si="78"/>
        <v>1</v>
      </c>
      <c r="K267">
        <f t="shared" si="79"/>
        <v>0</v>
      </c>
      <c r="L267">
        <f t="shared" si="80"/>
        <v>0</v>
      </c>
      <c r="M267">
        <f t="shared" si="81"/>
        <v>1</v>
      </c>
      <c r="N267">
        <v>17.558183477724679</v>
      </c>
      <c r="O267">
        <v>0.68270528804122732</v>
      </c>
      <c r="P267">
        <v>37.545241235530007</v>
      </c>
      <c r="Q267">
        <v>0.96567742476358942</v>
      </c>
      <c r="R267">
        <v>44.896575286745303</v>
      </c>
      <c r="S267">
        <v>1.1628491083221868</v>
      </c>
      <c r="T267">
        <v>13.71998257148868</v>
      </c>
      <c r="U267">
        <v>1.0022261999149524</v>
      </c>
      <c r="V267">
        <v>39.881236289203713</v>
      </c>
      <c r="W267">
        <v>1.4502805496281959</v>
      </c>
      <c r="X267">
        <v>46.398781139307623</v>
      </c>
      <c r="Y267">
        <v>1.3515929734906491</v>
      </c>
      <c r="Z267">
        <v>-3.8382009062359987</v>
      </c>
      <c r="AA267">
        <v>1.1889951800038057</v>
      </c>
      <c r="AB267">
        <v>1.2461336374898848E-3</v>
      </c>
      <c r="AC267">
        <v>2.335995053673706</v>
      </c>
      <c r="AD267">
        <v>1.7490275943610309</v>
      </c>
      <c r="AE267">
        <v>0.18168120966606791</v>
      </c>
      <c r="AF267">
        <v>1.5022058525623194</v>
      </c>
      <c r="AG267">
        <v>1.7500899597874178</v>
      </c>
      <c r="AH267">
        <v>0.39069413841880868</v>
      </c>
      <c r="AI267" t="b">
        <f t="shared" si="82"/>
        <v>0</v>
      </c>
      <c r="AJ267" t="b">
        <f t="shared" si="83"/>
        <v>1</v>
      </c>
      <c r="AK267" t="b">
        <f t="shared" si="84"/>
        <v>0</v>
      </c>
      <c r="AL267" t="b">
        <f t="shared" si="85"/>
        <v>0</v>
      </c>
      <c r="AM267" t="b">
        <f t="shared" si="86"/>
        <v>0</v>
      </c>
      <c r="AN267" t="b">
        <f t="shared" si="87"/>
        <v>1</v>
      </c>
      <c r="AO267" t="b">
        <f t="shared" si="88"/>
        <v>0</v>
      </c>
      <c r="AP267" t="b">
        <f t="shared" si="89"/>
        <v>0</v>
      </c>
      <c r="AQ267" t="b">
        <f t="shared" si="90"/>
        <v>1</v>
      </c>
    </row>
    <row r="268" spans="1:43" x14ac:dyDescent="0.25">
      <c r="A268" t="str">
        <f>INDEX('Country and Variable Crosswalk'!B:B, MATCH('Urban Science Issues 2015'!B268, 'Country and Variable Crosswalk'!A:A, 0))</f>
        <v>PRT</v>
      </c>
      <c r="B268" s="1">
        <v>620</v>
      </c>
      <c r="C268" t="s">
        <v>142</v>
      </c>
      <c r="D268" t="str">
        <f>INDEX('Country and Variable Crosswalk'!P:P, MATCH('Urban Science Issues 2015'!C268, 'Country and Variable Crosswalk'!O:O, 0))</f>
        <v>Water Shortages</v>
      </c>
      <c r="E268">
        <f t="shared" si="73"/>
        <v>0</v>
      </c>
      <c r="F268">
        <f t="shared" si="74"/>
        <v>1</v>
      </c>
      <c r="G268">
        <f t="shared" si="75"/>
        <v>0</v>
      </c>
      <c r="H268">
        <f t="shared" si="76"/>
        <v>0</v>
      </c>
      <c r="I268">
        <f t="shared" si="77"/>
        <v>0</v>
      </c>
      <c r="J268">
        <f t="shared" si="78"/>
        <v>1</v>
      </c>
      <c r="K268">
        <f t="shared" si="79"/>
        <v>0</v>
      </c>
      <c r="L268">
        <f t="shared" si="80"/>
        <v>0</v>
      </c>
      <c r="M268">
        <f t="shared" si="81"/>
        <v>1</v>
      </c>
      <c r="N268">
        <v>17.998948885537601</v>
      </c>
      <c r="O268">
        <v>0.59788337745249909</v>
      </c>
      <c r="P268">
        <v>20.148483261906051</v>
      </c>
      <c r="Q268">
        <v>0.69115087893081484</v>
      </c>
      <c r="R268">
        <v>61.852567852556326</v>
      </c>
      <c r="S268">
        <v>0.89070705778043213</v>
      </c>
      <c r="T268">
        <v>14.849994115157701</v>
      </c>
      <c r="U268">
        <v>1.4602656403584915</v>
      </c>
      <c r="V268">
        <v>20.615545697899979</v>
      </c>
      <c r="W268">
        <v>0.96814824435300961</v>
      </c>
      <c r="X268">
        <v>64.534460186942326</v>
      </c>
      <c r="Y268">
        <v>1.6124100905177445</v>
      </c>
      <c r="Z268">
        <v>-3.1489547703799001</v>
      </c>
      <c r="AA268">
        <v>1.5476847106848008</v>
      </c>
      <c r="AB268">
        <v>4.1888830315076335E-2</v>
      </c>
      <c r="AC268">
        <v>0.46706243599392749</v>
      </c>
      <c r="AD268">
        <v>1.1160606159450688</v>
      </c>
      <c r="AE268">
        <v>0.67558743659553122</v>
      </c>
      <c r="AF268">
        <v>2.6818923343859993</v>
      </c>
      <c r="AG268">
        <v>1.8088327275912406</v>
      </c>
      <c r="AH268">
        <v>0.13816353236846957</v>
      </c>
      <c r="AI268" t="b">
        <f t="shared" si="82"/>
        <v>0</v>
      </c>
      <c r="AJ268" t="b">
        <f t="shared" si="83"/>
        <v>1</v>
      </c>
      <c r="AK268" t="b">
        <f t="shared" si="84"/>
        <v>0</v>
      </c>
      <c r="AL268" t="b">
        <f t="shared" si="85"/>
        <v>0</v>
      </c>
      <c r="AM268" t="b">
        <f t="shared" si="86"/>
        <v>0</v>
      </c>
      <c r="AN268" t="b">
        <f t="shared" si="87"/>
        <v>1</v>
      </c>
      <c r="AO268" t="b">
        <f t="shared" si="88"/>
        <v>0</v>
      </c>
      <c r="AP268" t="b">
        <f t="shared" si="89"/>
        <v>0</v>
      </c>
      <c r="AQ268" t="b">
        <f t="shared" si="90"/>
        <v>1</v>
      </c>
    </row>
    <row r="269" spans="1:43" x14ac:dyDescent="0.25">
      <c r="A269" t="str">
        <f>INDEX('Country and Variable Crosswalk'!B:B, MATCH('Urban Science Issues 2015'!B269, 'Country and Variable Crosswalk'!A:A, 0))</f>
        <v>QUD</v>
      </c>
      <c r="B269" s="1">
        <v>630</v>
      </c>
      <c r="C269" t="s">
        <v>142</v>
      </c>
      <c r="D269" t="str">
        <f>INDEX('Country and Variable Crosswalk'!P:P, MATCH('Urban Science Issues 2015'!C269, 'Country and Variable Crosswalk'!O:O, 0))</f>
        <v>Water Shortages</v>
      </c>
      <c r="E269">
        <f t="shared" si="73"/>
        <v>0</v>
      </c>
      <c r="F269">
        <f t="shared" si="74"/>
        <v>0</v>
      </c>
      <c r="G269">
        <f t="shared" si="75"/>
        <v>0</v>
      </c>
      <c r="H269">
        <f t="shared" si="76"/>
        <v>0</v>
      </c>
      <c r="I269">
        <f t="shared" si="77"/>
        <v>0</v>
      </c>
      <c r="J269">
        <f t="shared" si="78"/>
        <v>0</v>
      </c>
      <c r="K269">
        <f t="shared" si="79"/>
        <v>0</v>
      </c>
      <c r="L269">
        <f t="shared" si="80"/>
        <v>0</v>
      </c>
      <c r="M269">
        <f t="shared" si="81"/>
        <v>0</v>
      </c>
      <c r="AI269" t="str">
        <f t="shared" si="82"/>
        <v>N/A</v>
      </c>
      <c r="AJ269" t="str">
        <f t="shared" si="83"/>
        <v>N/A</v>
      </c>
      <c r="AK269" t="str">
        <f t="shared" si="84"/>
        <v>N/A</v>
      </c>
      <c r="AL269" t="str">
        <f t="shared" si="85"/>
        <v>N/A</v>
      </c>
      <c r="AM269" t="str">
        <f t="shared" si="86"/>
        <v>N/A</v>
      </c>
      <c r="AN269" t="str">
        <f t="shared" si="87"/>
        <v>N/A</v>
      </c>
      <c r="AO269" t="str">
        <f t="shared" si="88"/>
        <v>N/A</v>
      </c>
      <c r="AP269" t="str">
        <f t="shared" si="89"/>
        <v>N/A</v>
      </c>
      <c r="AQ269" t="str">
        <f t="shared" si="90"/>
        <v>N/A</v>
      </c>
    </row>
    <row r="270" spans="1:43" x14ac:dyDescent="0.25">
      <c r="A270" t="str">
        <f>INDEX('Country and Variable Crosswalk'!B:B, MATCH('Urban Science Issues 2015'!B270, 'Country and Variable Crosswalk'!A:A, 0))</f>
        <v>QAT</v>
      </c>
      <c r="B270" s="1">
        <v>634</v>
      </c>
      <c r="C270" t="s">
        <v>142</v>
      </c>
      <c r="D270" t="str">
        <f>INDEX('Country and Variable Crosswalk'!P:P, MATCH('Urban Science Issues 2015'!C270, 'Country and Variable Crosswalk'!O:O, 0))</f>
        <v>Water Shortages</v>
      </c>
      <c r="E270">
        <f t="shared" si="73"/>
        <v>0</v>
      </c>
      <c r="F270">
        <f t="shared" si="74"/>
        <v>1</v>
      </c>
      <c r="G270">
        <f t="shared" si="75"/>
        <v>0</v>
      </c>
      <c r="H270">
        <f t="shared" si="76"/>
        <v>0</v>
      </c>
      <c r="I270">
        <f t="shared" si="77"/>
        <v>0</v>
      </c>
      <c r="J270">
        <f t="shared" si="78"/>
        <v>1</v>
      </c>
      <c r="K270">
        <f t="shared" si="79"/>
        <v>1</v>
      </c>
      <c r="L270">
        <f t="shared" si="80"/>
        <v>0</v>
      </c>
      <c r="M270">
        <f t="shared" si="81"/>
        <v>0</v>
      </c>
      <c r="N270">
        <v>42.04728660506035</v>
      </c>
      <c r="O270">
        <v>0.7141439608224186</v>
      </c>
      <c r="P270">
        <v>25.713835451142849</v>
      </c>
      <c r="Q270">
        <v>0.63599206807631015</v>
      </c>
      <c r="R270">
        <v>32.238877943796808</v>
      </c>
      <c r="S270">
        <v>0.67337167123472974</v>
      </c>
      <c r="T270">
        <v>35.754828713539823</v>
      </c>
      <c r="U270">
        <v>0.70515762729596909</v>
      </c>
      <c r="V270">
        <v>26.398503932341072</v>
      </c>
      <c r="W270">
        <v>0.61718115777501348</v>
      </c>
      <c r="X270">
        <v>37.84666735411912</v>
      </c>
      <c r="Y270">
        <v>0.67376218287277545</v>
      </c>
      <c r="Z270">
        <v>-6.2924578915205274</v>
      </c>
      <c r="AA270">
        <v>0.98630754181314118</v>
      </c>
      <c r="AB270">
        <v>1.7730410005292771E-10</v>
      </c>
      <c r="AC270">
        <v>0.68466848119822288</v>
      </c>
      <c r="AD270">
        <v>0.84776077399746264</v>
      </c>
      <c r="AE270">
        <v>0.41930942075334321</v>
      </c>
      <c r="AF270">
        <v>5.6077894103223116</v>
      </c>
      <c r="AG270">
        <v>0.97349876619539943</v>
      </c>
      <c r="AH270">
        <v>8.3890773797725883E-9</v>
      </c>
      <c r="AI270" t="b">
        <f t="shared" si="82"/>
        <v>0</v>
      </c>
      <c r="AJ270" t="b">
        <f t="shared" si="83"/>
        <v>1</v>
      </c>
      <c r="AK270" t="b">
        <f t="shared" si="84"/>
        <v>0</v>
      </c>
      <c r="AL270" t="b">
        <f t="shared" si="85"/>
        <v>0</v>
      </c>
      <c r="AM270" t="b">
        <f t="shared" si="86"/>
        <v>0</v>
      </c>
      <c r="AN270" t="b">
        <f t="shared" si="87"/>
        <v>1</v>
      </c>
      <c r="AO270" t="b">
        <f t="shared" si="88"/>
        <v>1</v>
      </c>
      <c r="AP270" t="b">
        <f t="shared" si="89"/>
        <v>0</v>
      </c>
      <c r="AQ270" t="b">
        <f t="shared" si="90"/>
        <v>0</v>
      </c>
    </row>
    <row r="271" spans="1:43" x14ac:dyDescent="0.25">
      <c r="A271" t="str">
        <f>INDEX('Country and Variable Crosswalk'!B:B, MATCH('Urban Science Issues 2015'!B271, 'Country and Variable Crosswalk'!A:A, 0))</f>
        <v>ROU</v>
      </c>
      <c r="B271" s="1">
        <v>642</v>
      </c>
      <c r="C271" t="s">
        <v>142</v>
      </c>
      <c r="D271" t="str">
        <f>INDEX('Country and Variable Crosswalk'!P:P, MATCH('Urban Science Issues 2015'!C271, 'Country and Variable Crosswalk'!O:O, 0))</f>
        <v>Water Shortages</v>
      </c>
      <c r="E271">
        <f t="shared" si="73"/>
        <v>0</v>
      </c>
      <c r="F271">
        <f t="shared" si="74"/>
        <v>0</v>
      </c>
      <c r="G271">
        <f t="shared" si="75"/>
        <v>0</v>
      </c>
      <c r="H271">
        <f t="shared" si="76"/>
        <v>0</v>
      </c>
      <c r="I271">
        <f t="shared" si="77"/>
        <v>0</v>
      </c>
      <c r="J271">
        <f t="shared" si="78"/>
        <v>0</v>
      </c>
      <c r="K271">
        <f t="shared" si="79"/>
        <v>0</v>
      </c>
      <c r="L271">
        <f t="shared" si="80"/>
        <v>0</v>
      </c>
      <c r="M271">
        <f t="shared" si="81"/>
        <v>0</v>
      </c>
      <c r="N271">
        <v>0</v>
      </c>
      <c r="P271">
        <v>0</v>
      </c>
      <c r="R271">
        <v>0</v>
      </c>
      <c r="T271">
        <v>0</v>
      </c>
      <c r="V271">
        <v>0</v>
      </c>
      <c r="X271">
        <v>0</v>
      </c>
      <c r="Z271">
        <v>0</v>
      </c>
      <c r="AC271">
        <v>0</v>
      </c>
      <c r="AF271">
        <v>0</v>
      </c>
      <c r="AI271" t="str">
        <f t="shared" si="82"/>
        <v>N/A</v>
      </c>
      <c r="AJ271" t="str">
        <f t="shared" si="83"/>
        <v>N/A</v>
      </c>
      <c r="AK271" t="str">
        <f t="shared" si="84"/>
        <v>N/A</v>
      </c>
      <c r="AL271" t="str">
        <f t="shared" si="85"/>
        <v>N/A</v>
      </c>
      <c r="AM271" t="str">
        <f t="shared" si="86"/>
        <v>N/A</v>
      </c>
      <c r="AN271" t="str">
        <f t="shared" si="87"/>
        <v>N/A</v>
      </c>
      <c r="AO271" t="str">
        <f t="shared" si="88"/>
        <v>N/A</v>
      </c>
      <c r="AP271" t="str">
        <f t="shared" si="89"/>
        <v>N/A</v>
      </c>
      <c r="AQ271" t="str">
        <f t="shared" si="90"/>
        <v>N/A</v>
      </c>
    </row>
    <row r="272" spans="1:43" x14ac:dyDescent="0.25">
      <c r="A272" t="str">
        <f>INDEX('Country and Variable Crosswalk'!B:B, MATCH('Urban Science Issues 2015'!B272, 'Country and Variable Crosswalk'!A:A, 0))</f>
        <v>RUS</v>
      </c>
      <c r="B272" s="1">
        <v>643</v>
      </c>
      <c r="C272" t="s">
        <v>142</v>
      </c>
      <c r="D272" t="str">
        <f>INDEX('Country and Variable Crosswalk'!P:P, MATCH('Urban Science Issues 2015'!C272, 'Country and Variable Crosswalk'!O:O, 0))</f>
        <v>Water Shortages</v>
      </c>
      <c r="E272">
        <f t="shared" si="73"/>
        <v>0</v>
      </c>
      <c r="F272">
        <f t="shared" si="74"/>
        <v>0</v>
      </c>
      <c r="G272">
        <f t="shared" si="75"/>
        <v>1</v>
      </c>
      <c r="H272">
        <f t="shared" si="76"/>
        <v>1</v>
      </c>
      <c r="I272">
        <f t="shared" si="77"/>
        <v>0</v>
      </c>
      <c r="J272">
        <f t="shared" si="78"/>
        <v>0</v>
      </c>
      <c r="K272">
        <f t="shared" si="79"/>
        <v>0</v>
      </c>
      <c r="L272">
        <f t="shared" si="80"/>
        <v>0</v>
      </c>
      <c r="M272">
        <f t="shared" si="81"/>
        <v>1</v>
      </c>
      <c r="N272">
        <v>32.855526437344338</v>
      </c>
      <c r="O272">
        <v>0.96149673189799456</v>
      </c>
      <c r="P272">
        <v>39.182705906777763</v>
      </c>
      <c r="Q272">
        <v>1.2593797662838451</v>
      </c>
      <c r="R272">
        <v>27.96176765587791</v>
      </c>
      <c r="S272">
        <v>1.0105237819656445</v>
      </c>
      <c r="T272">
        <v>30.859775906120841</v>
      </c>
      <c r="U272">
        <v>0.68979177701051275</v>
      </c>
      <c r="V272">
        <v>43.067992120754298</v>
      </c>
      <c r="W272">
        <v>0.93652427516597414</v>
      </c>
      <c r="X272">
        <v>26.07223197312484</v>
      </c>
      <c r="Y272">
        <v>0.89273328281849007</v>
      </c>
      <c r="Z272">
        <v>-1.9957505312234964</v>
      </c>
      <c r="AA272">
        <v>1.2003737068377776</v>
      </c>
      <c r="AB272">
        <v>9.6390994893540319E-2</v>
      </c>
      <c r="AC272">
        <v>3.885286213976535</v>
      </c>
      <c r="AD272">
        <v>1.5114664588167002</v>
      </c>
      <c r="AE272">
        <v>1.0153986265260454E-2</v>
      </c>
      <c r="AF272">
        <v>-1.8895356827530705</v>
      </c>
      <c r="AG272">
        <v>1.3513135399501062</v>
      </c>
      <c r="AH272">
        <v>0.16202433959147361</v>
      </c>
      <c r="AI272" t="b">
        <f t="shared" si="82"/>
        <v>0</v>
      </c>
      <c r="AJ272" t="b">
        <f t="shared" si="83"/>
        <v>0</v>
      </c>
      <c r="AK272" t="b">
        <f t="shared" si="84"/>
        <v>1</v>
      </c>
      <c r="AL272" t="b">
        <f t="shared" si="85"/>
        <v>1</v>
      </c>
      <c r="AM272" t="b">
        <f t="shared" si="86"/>
        <v>0</v>
      </c>
      <c r="AN272" t="b">
        <f t="shared" si="87"/>
        <v>0</v>
      </c>
      <c r="AO272" t="b">
        <f t="shared" si="88"/>
        <v>0</v>
      </c>
      <c r="AP272" t="b">
        <f t="shared" si="89"/>
        <v>0</v>
      </c>
      <c r="AQ272" t="b">
        <f t="shared" si="90"/>
        <v>1</v>
      </c>
    </row>
    <row r="273" spans="1:43" x14ac:dyDescent="0.25">
      <c r="A273" t="str">
        <f>INDEX('Country and Variable Crosswalk'!B:B, MATCH('Urban Science Issues 2015'!B273, 'Country and Variable Crosswalk'!A:A, 0))</f>
        <v>SGP</v>
      </c>
      <c r="B273" s="1">
        <v>702</v>
      </c>
      <c r="C273" t="s">
        <v>142</v>
      </c>
      <c r="D273" t="str">
        <f>INDEX('Country and Variable Crosswalk'!P:P, MATCH('Urban Science Issues 2015'!C273, 'Country and Variable Crosswalk'!O:O, 0))</f>
        <v>Water Shortages</v>
      </c>
      <c r="E273">
        <f t="shared" si="73"/>
        <v>0</v>
      </c>
      <c r="F273">
        <f t="shared" si="74"/>
        <v>0</v>
      </c>
      <c r="G273">
        <f t="shared" si="75"/>
        <v>0</v>
      </c>
      <c r="H273">
        <f t="shared" si="76"/>
        <v>0</v>
      </c>
      <c r="I273">
        <f t="shared" si="77"/>
        <v>0</v>
      </c>
      <c r="J273">
        <f t="shared" si="78"/>
        <v>0</v>
      </c>
      <c r="K273">
        <f t="shared" si="79"/>
        <v>0</v>
      </c>
      <c r="L273">
        <f t="shared" si="80"/>
        <v>0</v>
      </c>
      <c r="M273">
        <f t="shared" si="81"/>
        <v>0</v>
      </c>
      <c r="N273">
        <v>0</v>
      </c>
      <c r="P273">
        <v>0</v>
      </c>
      <c r="R273">
        <v>0</v>
      </c>
      <c r="T273">
        <v>24.198040333567409</v>
      </c>
      <c r="U273">
        <v>0.58566939241821248</v>
      </c>
      <c r="V273">
        <v>30.205522794564011</v>
      </c>
      <c r="W273">
        <v>0.71209184608820586</v>
      </c>
      <c r="X273">
        <v>45.596436871868583</v>
      </c>
      <c r="Y273">
        <v>0.68727019691121249</v>
      </c>
      <c r="Z273">
        <v>0</v>
      </c>
      <c r="AC273">
        <v>0</v>
      </c>
      <c r="AF273">
        <v>0</v>
      </c>
      <c r="AI273" t="str">
        <f t="shared" si="82"/>
        <v>N/A</v>
      </c>
      <c r="AJ273" t="str">
        <f t="shared" si="83"/>
        <v>N/A</v>
      </c>
      <c r="AK273" t="str">
        <f t="shared" si="84"/>
        <v>N/A</v>
      </c>
      <c r="AL273" t="str">
        <f t="shared" si="85"/>
        <v>N/A</v>
      </c>
      <c r="AM273" t="str">
        <f t="shared" si="86"/>
        <v>N/A</v>
      </c>
      <c r="AN273" t="str">
        <f t="shared" si="87"/>
        <v>N/A</v>
      </c>
      <c r="AO273" t="str">
        <f t="shared" si="88"/>
        <v>N/A</v>
      </c>
      <c r="AP273" t="str">
        <f t="shared" si="89"/>
        <v>N/A</v>
      </c>
      <c r="AQ273" t="str">
        <f t="shared" si="90"/>
        <v>N/A</v>
      </c>
    </row>
    <row r="274" spans="1:43" x14ac:dyDescent="0.25">
      <c r="A274" t="str">
        <f>INDEX('Country and Variable Crosswalk'!B:B, MATCH('Urban Science Issues 2015'!B274, 'Country and Variable Crosswalk'!A:A, 0))</f>
        <v>SVK</v>
      </c>
      <c r="B274" s="1">
        <v>703</v>
      </c>
      <c r="C274" t="s">
        <v>142</v>
      </c>
      <c r="D274" t="str">
        <f>INDEX('Country and Variable Crosswalk'!P:P, MATCH('Urban Science Issues 2015'!C274, 'Country and Variable Crosswalk'!O:O, 0))</f>
        <v>Water Shortages</v>
      </c>
      <c r="E274">
        <f t="shared" si="73"/>
        <v>0</v>
      </c>
      <c r="F274">
        <f t="shared" si="74"/>
        <v>1</v>
      </c>
      <c r="G274">
        <f t="shared" si="75"/>
        <v>0</v>
      </c>
      <c r="H274">
        <f t="shared" si="76"/>
        <v>0</v>
      </c>
      <c r="I274">
        <f t="shared" si="77"/>
        <v>1</v>
      </c>
      <c r="J274">
        <f t="shared" si="78"/>
        <v>0</v>
      </c>
      <c r="K274">
        <f t="shared" si="79"/>
        <v>1</v>
      </c>
      <c r="L274">
        <f t="shared" si="80"/>
        <v>0</v>
      </c>
      <c r="M274">
        <f t="shared" si="81"/>
        <v>0</v>
      </c>
      <c r="N274">
        <v>17.924526250548389</v>
      </c>
      <c r="O274">
        <v>0.61862278276764215</v>
      </c>
      <c r="P274">
        <v>31.837186894659709</v>
      </c>
      <c r="Q274">
        <v>0.65479077747806824</v>
      </c>
      <c r="R274">
        <v>50.238286854791902</v>
      </c>
      <c r="S274">
        <v>0.78476818298131901</v>
      </c>
      <c r="T274">
        <v>11.60185219395102</v>
      </c>
      <c r="U274">
        <v>1.80715807623128</v>
      </c>
      <c r="V274">
        <v>27.66849061637501</v>
      </c>
      <c r="W274">
        <v>1.8702397787983174</v>
      </c>
      <c r="X274">
        <v>60.729657189673972</v>
      </c>
      <c r="Y274">
        <v>2.8513833030134945</v>
      </c>
      <c r="Z274">
        <v>-6.3226740565973696</v>
      </c>
      <c r="AA274">
        <v>2.0010541958977068</v>
      </c>
      <c r="AB274">
        <v>1.5794707341602226E-3</v>
      </c>
      <c r="AC274">
        <v>-4.168696278284699</v>
      </c>
      <c r="AD274">
        <v>1.9611095500641111</v>
      </c>
      <c r="AE274">
        <v>3.3529703880823596E-2</v>
      </c>
      <c r="AF274">
        <v>10.49137033488207</v>
      </c>
      <c r="AG274">
        <v>2.9188678945210818</v>
      </c>
      <c r="AH274">
        <v>3.2522917022041021E-4</v>
      </c>
      <c r="AI274" t="b">
        <f t="shared" si="82"/>
        <v>0</v>
      </c>
      <c r="AJ274" t="b">
        <f t="shared" si="83"/>
        <v>1</v>
      </c>
      <c r="AK274" t="b">
        <f t="shared" si="84"/>
        <v>0</v>
      </c>
      <c r="AL274" t="b">
        <f t="shared" si="85"/>
        <v>0</v>
      </c>
      <c r="AM274" t="b">
        <f t="shared" si="86"/>
        <v>1</v>
      </c>
      <c r="AN274" t="b">
        <f t="shared" si="87"/>
        <v>0</v>
      </c>
      <c r="AO274" t="b">
        <f t="shared" si="88"/>
        <v>1</v>
      </c>
      <c r="AP274" t="b">
        <f t="shared" si="89"/>
        <v>0</v>
      </c>
      <c r="AQ274" t="b">
        <f t="shared" si="90"/>
        <v>0</v>
      </c>
    </row>
    <row r="275" spans="1:43" x14ac:dyDescent="0.25">
      <c r="A275" t="str">
        <f>INDEX('Country and Variable Crosswalk'!B:B, MATCH('Urban Science Issues 2015'!B275, 'Country and Variable Crosswalk'!A:A, 0))</f>
        <v>VNM</v>
      </c>
      <c r="B275" s="1">
        <v>704</v>
      </c>
      <c r="C275" t="s">
        <v>142</v>
      </c>
      <c r="D275" t="str">
        <f>INDEX('Country and Variable Crosswalk'!P:P, MATCH('Urban Science Issues 2015'!C275, 'Country and Variable Crosswalk'!O:O, 0))</f>
        <v>Water Shortages</v>
      </c>
      <c r="E275">
        <f t="shared" si="73"/>
        <v>0</v>
      </c>
      <c r="F275">
        <f t="shared" si="74"/>
        <v>0</v>
      </c>
      <c r="G275">
        <f t="shared" si="75"/>
        <v>0</v>
      </c>
      <c r="H275">
        <f t="shared" si="76"/>
        <v>0</v>
      </c>
      <c r="I275">
        <f t="shared" si="77"/>
        <v>0</v>
      </c>
      <c r="J275">
        <f t="shared" si="78"/>
        <v>0</v>
      </c>
      <c r="K275">
        <f t="shared" si="79"/>
        <v>0</v>
      </c>
      <c r="L275">
        <f t="shared" si="80"/>
        <v>0</v>
      </c>
      <c r="M275">
        <f t="shared" si="81"/>
        <v>0</v>
      </c>
      <c r="N275">
        <v>0</v>
      </c>
      <c r="P275">
        <v>0</v>
      </c>
      <c r="R275">
        <v>0</v>
      </c>
      <c r="T275">
        <v>0</v>
      </c>
      <c r="V275">
        <v>0</v>
      </c>
      <c r="X275">
        <v>0</v>
      </c>
      <c r="Z275">
        <v>0</v>
      </c>
      <c r="AC275">
        <v>0</v>
      </c>
      <c r="AF275">
        <v>0</v>
      </c>
      <c r="AI275" t="str">
        <f t="shared" si="82"/>
        <v>N/A</v>
      </c>
      <c r="AJ275" t="str">
        <f t="shared" si="83"/>
        <v>N/A</v>
      </c>
      <c r="AK275" t="str">
        <f t="shared" si="84"/>
        <v>N/A</v>
      </c>
      <c r="AL275" t="str">
        <f t="shared" si="85"/>
        <v>N/A</v>
      </c>
      <c r="AM275" t="str">
        <f t="shared" si="86"/>
        <v>N/A</v>
      </c>
      <c r="AN275" t="str">
        <f t="shared" si="87"/>
        <v>N/A</v>
      </c>
      <c r="AO275" t="str">
        <f t="shared" si="88"/>
        <v>N/A</v>
      </c>
      <c r="AP275" t="str">
        <f t="shared" si="89"/>
        <v>N/A</v>
      </c>
      <c r="AQ275" t="str">
        <f t="shared" si="90"/>
        <v>N/A</v>
      </c>
    </row>
    <row r="276" spans="1:43" x14ac:dyDescent="0.25">
      <c r="A276" t="str">
        <f>INDEX('Country and Variable Crosswalk'!B:B, MATCH('Urban Science Issues 2015'!B276, 'Country and Variable Crosswalk'!A:A, 0))</f>
        <v>SVN</v>
      </c>
      <c r="B276" s="1">
        <v>705</v>
      </c>
      <c r="C276" t="s">
        <v>142</v>
      </c>
      <c r="D276" t="str">
        <f>INDEX('Country and Variable Crosswalk'!P:P, MATCH('Urban Science Issues 2015'!C276, 'Country and Variable Crosswalk'!O:O, 0))</f>
        <v>Water Shortages</v>
      </c>
      <c r="E276">
        <f t="shared" si="73"/>
        <v>0</v>
      </c>
      <c r="F276">
        <f t="shared" si="74"/>
        <v>0</v>
      </c>
      <c r="G276">
        <f t="shared" si="75"/>
        <v>1</v>
      </c>
      <c r="H276">
        <f t="shared" si="76"/>
        <v>0</v>
      </c>
      <c r="I276">
        <f t="shared" si="77"/>
        <v>0</v>
      </c>
      <c r="J276">
        <f t="shared" si="78"/>
        <v>1</v>
      </c>
      <c r="K276">
        <f t="shared" si="79"/>
        <v>0</v>
      </c>
      <c r="L276">
        <f t="shared" si="80"/>
        <v>0</v>
      </c>
      <c r="M276">
        <f t="shared" si="81"/>
        <v>1</v>
      </c>
      <c r="N276">
        <v>10.3946791396703</v>
      </c>
      <c r="O276">
        <v>0.54917792925317999</v>
      </c>
      <c r="P276">
        <v>27.905611172190739</v>
      </c>
      <c r="Q276">
        <v>0.85228346396462107</v>
      </c>
      <c r="R276">
        <v>61.69970968813896</v>
      </c>
      <c r="S276">
        <v>0.94869842842757024</v>
      </c>
      <c r="T276">
        <v>10.263451704272841</v>
      </c>
      <c r="U276">
        <v>1.0455247813175168</v>
      </c>
      <c r="V276">
        <v>28.143527868385458</v>
      </c>
      <c r="W276">
        <v>1.616789440822864</v>
      </c>
      <c r="X276">
        <v>61.593020427341713</v>
      </c>
      <c r="Y276">
        <v>1.6469203463672326</v>
      </c>
      <c r="Z276">
        <v>-0.1312274353974594</v>
      </c>
      <c r="AA276">
        <v>1.267898694181582</v>
      </c>
      <c r="AB276">
        <v>0.91756619922612215</v>
      </c>
      <c r="AC276">
        <v>0.23791669619471989</v>
      </c>
      <c r="AD276">
        <v>1.7351363803820112</v>
      </c>
      <c r="AE276">
        <v>0.8909383148149822</v>
      </c>
      <c r="AF276">
        <v>-0.10668926079724628</v>
      </c>
      <c r="AG276">
        <v>1.889509583937977</v>
      </c>
      <c r="AH276">
        <v>0.95497217711022486</v>
      </c>
      <c r="AI276" t="b">
        <f t="shared" si="82"/>
        <v>0</v>
      </c>
      <c r="AJ276" t="b">
        <f t="shared" si="83"/>
        <v>0</v>
      </c>
      <c r="AK276" t="b">
        <f t="shared" si="84"/>
        <v>1</v>
      </c>
      <c r="AL276" t="b">
        <f t="shared" si="85"/>
        <v>0</v>
      </c>
      <c r="AM276" t="b">
        <f t="shared" si="86"/>
        <v>0</v>
      </c>
      <c r="AN276" t="b">
        <f t="shared" si="87"/>
        <v>1</v>
      </c>
      <c r="AO276" t="b">
        <f t="shared" si="88"/>
        <v>0</v>
      </c>
      <c r="AP276" t="b">
        <f t="shared" si="89"/>
        <v>0</v>
      </c>
      <c r="AQ276" t="b">
        <f t="shared" si="90"/>
        <v>1</v>
      </c>
    </row>
    <row r="277" spans="1:43" x14ac:dyDescent="0.25">
      <c r="A277" t="str">
        <f>INDEX('Country and Variable Crosswalk'!B:B, MATCH('Urban Science Issues 2015'!B277, 'Country and Variable Crosswalk'!A:A, 0))</f>
        <v>ESP</v>
      </c>
      <c r="B277" s="1">
        <v>724</v>
      </c>
      <c r="C277" t="s">
        <v>142</v>
      </c>
      <c r="D277" t="str">
        <f>INDEX('Country and Variable Crosswalk'!P:P, MATCH('Urban Science Issues 2015'!C277, 'Country and Variable Crosswalk'!O:O, 0))</f>
        <v>Water Shortages</v>
      </c>
      <c r="E277">
        <f t="shared" si="73"/>
        <v>0</v>
      </c>
      <c r="F277">
        <f t="shared" si="74"/>
        <v>0</v>
      </c>
      <c r="G277">
        <f t="shared" si="75"/>
        <v>1</v>
      </c>
      <c r="H277">
        <f t="shared" si="76"/>
        <v>0</v>
      </c>
      <c r="I277">
        <f t="shared" si="77"/>
        <v>0</v>
      </c>
      <c r="J277">
        <f t="shared" si="78"/>
        <v>1</v>
      </c>
      <c r="K277">
        <f t="shared" si="79"/>
        <v>0</v>
      </c>
      <c r="L277">
        <f t="shared" si="80"/>
        <v>0</v>
      </c>
      <c r="M277">
        <f t="shared" si="81"/>
        <v>1</v>
      </c>
      <c r="N277">
        <v>22.701435273960129</v>
      </c>
      <c r="O277">
        <v>0.84040792915649309</v>
      </c>
      <c r="P277">
        <v>32.904513913166618</v>
      </c>
      <c r="Q277">
        <v>0.87581290381357091</v>
      </c>
      <c r="R277">
        <v>44.394050812873253</v>
      </c>
      <c r="S277">
        <v>0.99067397711628646</v>
      </c>
      <c r="T277">
        <v>20.794627977567739</v>
      </c>
      <c r="U277">
        <v>1.0587774800518712</v>
      </c>
      <c r="V277">
        <v>32.634750407381773</v>
      </c>
      <c r="W277">
        <v>1.2238330032587768</v>
      </c>
      <c r="X277">
        <v>46.570621615050477</v>
      </c>
      <c r="Y277">
        <v>1.2861306287218459</v>
      </c>
      <c r="Z277">
        <v>-1.9068072963923903</v>
      </c>
      <c r="AA277">
        <v>1.431388304542085</v>
      </c>
      <c r="AB277">
        <v>0.18281472072839478</v>
      </c>
      <c r="AC277">
        <v>-0.26976350578484443</v>
      </c>
      <c r="AD277">
        <v>1.5925994929553116</v>
      </c>
      <c r="AE277">
        <v>0.86549330734674967</v>
      </c>
      <c r="AF277">
        <v>2.1765708021772241</v>
      </c>
      <c r="AG277">
        <v>1.651730890700541</v>
      </c>
      <c r="AH277">
        <v>0.18758685988548318</v>
      </c>
      <c r="AI277" t="b">
        <f t="shared" si="82"/>
        <v>0</v>
      </c>
      <c r="AJ277" t="b">
        <f t="shared" si="83"/>
        <v>0</v>
      </c>
      <c r="AK277" t="b">
        <f t="shared" si="84"/>
        <v>1</v>
      </c>
      <c r="AL277" t="b">
        <f t="shared" si="85"/>
        <v>0</v>
      </c>
      <c r="AM277" t="b">
        <f t="shared" si="86"/>
        <v>0</v>
      </c>
      <c r="AN277" t="b">
        <f t="shared" si="87"/>
        <v>1</v>
      </c>
      <c r="AO277" t="b">
        <f t="shared" si="88"/>
        <v>0</v>
      </c>
      <c r="AP277" t="b">
        <f t="shared" si="89"/>
        <v>0</v>
      </c>
      <c r="AQ277" t="b">
        <f t="shared" si="90"/>
        <v>1</v>
      </c>
    </row>
    <row r="278" spans="1:43" x14ac:dyDescent="0.25">
      <c r="A278" t="str">
        <f>INDEX('Country and Variable Crosswalk'!B:B, MATCH('Urban Science Issues 2015'!B278, 'Country and Variable Crosswalk'!A:A, 0))</f>
        <v>SWE</v>
      </c>
      <c r="B278" s="1">
        <v>752</v>
      </c>
      <c r="C278" t="s">
        <v>142</v>
      </c>
      <c r="D278" t="str">
        <f>INDEX('Country and Variable Crosswalk'!P:P, MATCH('Urban Science Issues 2015'!C278, 'Country and Variable Crosswalk'!O:O, 0))</f>
        <v>Water Shortages</v>
      </c>
      <c r="E278">
        <f t="shared" si="73"/>
        <v>0</v>
      </c>
      <c r="F278">
        <f t="shared" si="74"/>
        <v>0</v>
      </c>
      <c r="G278">
        <f t="shared" si="75"/>
        <v>0</v>
      </c>
      <c r="H278">
        <f t="shared" si="76"/>
        <v>0</v>
      </c>
      <c r="I278">
        <f t="shared" si="77"/>
        <v>0</v>
      </c>
      <c r="J278">
        <f t="shared" si="78"/>
        <v>0</v>
      </c>
      <c r="K278">
        <f t="shared" si="79"/>
        <v>0</v>
      </c>
      <c r="L278">
        <f t="shared" si="80"/>
        <v>0</v>
      </c>
      <c r="M278">
        <f t="shared" si="81"/>
        <v>0</v>
      </c>
      <c r="AI278" t="str">
        <f t="shared" si="82"/>
        <v>N/A</v>
      </c>
      <c r="AJ278" t="str">
        <f t="shared" si="83"/>
        <v>N/A</v>
      </c>
      <c r="AK278" t="str">
        <f t="shared" si="84"/>
        <v>N/A</v>
      </c>
      <c r="AL278" t="str">
        <f t="shared" si="85"/>
        <v>N/A</v>
      </c>
      <c r="AM278" t="str">
        <f t="shared" si="86"/>
        <v>N/A</v>
      </c>
      <c r="AN278" t="str">
        <f t="shared" si="87"/>
        <v>N/A</v>
      </c>
      <c r="AO278" t="str">
        <f t="shared" si="88"/>
        <v>N/A</v>
      </c>
      <c r="AP278" t="str">
        <f t="shared" si="89"/>
        <v>N/A</v>
      </c>
      <c r="AQ278" t="str">
        <f t="shared" si="90"/>
        <v>N/A</v>
      </c>
    </row>
    <row r="279" spans="1:43" x14ac:dyDescent="0.25">
      <c r="A279" t="str">
        <f>INDEX('Country and Variable Crosswalk'!B:B, MATCH('Urban Science Issues 2015'!B279, 'Country and Variable Crosswalk'!A:A, 0))</f>
        <v>CHE</v>
      </c>
      <c r="B279" s="1">
        <v>756</v>
      </c>
      <c r="C279" t="s">
        <v>142</v>
      </c>
      <c r="D279" t="str">
        <f>INDEX('Country and Variable Crosswalk'!P:P, MATCH('Urban Science Issues 2015'!C279, 'Country and Variable Crosswalk'!O:O, 0))</f>
        <v>Water Shortages</v>
      </c>
      <c r="E279">
        <f t="shared" si="73"/>
        <v>0</v>
      </c>
      <c r="F279">
        <f t="shared" si="74"/>
        <v>0</v>
      </c>
      <c r="G279">
        <f t="shared" si="75"/>
        <v>1</v>
      </c>
      <c r="H279">
        <f t="shared" si="76"/>
        <v>0</v>
      </c>
      <c r="I279">
        <f t="shared" si="77"/>
        <v>0</v>
      </c>
      <c r="J279">
        <f t="shared" si="78"/>
        <v>1</v>
      </c>
      <c r="K279">
        <f t="shared" si="79"/>
        <v>0</v>
      </c>
      <c r="L279">
        <f t="shared" si="80"/>
        <v>0</v>
      </c>
      <c r="M279">
        <f t="shared" si="81"/>
        <v>1</v>
      </c>
      <c r="N279">
        <v>9.6593324601616466</v>
      </c>
      <c r="O279">
        <v>0.66595267457191909</v>
      </c>
      <c r="P279">
        <v>38.354676513269133</v>
      </c>
      <c r="Q279">
        <v>0.83274875829400929</v>
      </c>
      <c r="R279">
        <v>51.985991026569224</v>
      </c>
      <c r="S279">
        <v>1.0564398344766015</v>
      </c>
      <c r="T279">
        <v>9.5668358405099951</v>
      </c>
      <c r="U279">
        <v>1.0133980557379272</v>
      </c>
      <c r="V279">
        <v>37.621339444740237</v>
      </c>
      <c r="W279">
        <v>1.7810685153831918</v>
      </c>
      <c r="X279">
        <v>52.811824714749768</v>
      </c>
      <c r="Y279">
        <v>2.2000120739207527</v>
      </c>
      <c r="Z279">
        <v>-9.2496619651651457E-2</v>
      </c>
      <c r="AA279">
        <v>1.2771330661610549</v>
      </c>
      <c r="AB279">
        <v>0.94226352956280068</v>
      </c>
      <c r="AC279">
        <v>-0.73333706852889691</v>
      </c>
      <c r="AD279">
        <v>2.0083863695170234</v>
      </c>
      <c r="AE279">
        <v>0.71500881029318775</v>
      </c>
      <c r="AF279">
        <v>0.82583368818054481</v>
      </c>
      <c r="AG279">
        <v>2.5885888914464568</v>
      </c>
      <c r="AH279">
        <v>0.74970488453142681</v>
      </c>
      <c r="AI279" t="b">
        <f t="shared" si="82"/>
        <v>0</v>
      </c>
      <c r="AJ279" t="b">
        <f t="shared" si="83"/>
        <v>0</v>
      </c>
      <c r="AK279" t="b">
        <f t="shared" si="84"/>
        <v>1</v>
      </c>
      <c r="AL279" t="b">
        <f t="shared" si="85"/>
        <v>0</v>
      </c>
      <c r="AM279" t="b">
        <f t="shared" si="86"/>
        <v>0</v>
      </c>
      <c r="AN279" t="b">
        <f t="shared" si="87"/>
        <v>1</v>
      </c>
      <c r="AO279" t="b">
        <f t="shared" si="88"/>
        <v>0</v>
      </c>
      <c r="AP279" t="b">
        <f t="shared" si="89"/>
        <v>0</v>
      </c>
      <c r="AQ279" t="b">
        <f t="shared" si="90"/>
        <v>1</v>
      </c>
    </row>
    <row r="280" spans="1:43" x14ac:dyDescent="0.25">
      <c r="A280" t="str">
        <f>INDEX('Country and Variable Crosswalk'!B:B, MATCH('Urban Science Issues 2015'!B280, 'Country and Variable Crosswalk'!A:A, 0))</f>
        <v>THA</v>
      </c>
      <c r="B280" s="1">
        <v>764</v>
      </c>
      <c r="C280" t="s">
        <v>142</v>
      </c>
      <c r="D280" t="str">
        <f>INDEX('Country and Variable Crosswalk'!P:P, MATCH('Urban Science Issues 2015'!C280, 'Country and Variable Crosswalk'!O:O, 0))</f>
        <v>Water Shortages</v>
      </c>
      <c r="E280">
        <f t="shared" si="73"/>
        <v>0</v>
      </c>
      <c r="F280">
        <f t="shared" si="74"/>
        <v>1</v>
      </c>
      <c r="G280">
        <f t="shared" si="75"/>
        <v>0</v>
      </c>
      <c r="H280">
        <f t="shared" si="76"/>
        <v>0</v>
      </c>
      <c r="I280">
        <f t="shared" si="77"/>
        <v>0</v>
      </c>
      <c r="J280">
        <f t="shared" si="78"/>
        <v>1</v>
      </c>
      <c r="K280">
        <f t="shared" si="79"/>
        <v>1</v>
      </c>
      <c r="L280">
        <f t="shared" si="80"/>
        <v>0</v>
      </c>
      <c r="M280">
        <f t="shared" si="81"/>
        <v>0</v>
      </c>
      <c r="N280">
        <v>39.447761206825561</v>
      </c>
      <c r="O280">
        <v>0.93120285129389302</v>
      </c>
      <c r="P280">
        <v>29.016458175702962</v>
      </c>
      <c r="Q280">
        <v>0.80116265882457605</v>
      </c>
      <c r="R280">
        <v>31.535780617471481</v>
      </c>
      <c r="S280">
        <v>1.1029095287858655</v>
      </c>
      <c r="T280">
        <v>31.60841129018981</v>
      </c>
      <c r="U280">
        <v>2.004327014996782</v>
      </c>
      <c r="V280">
        <v>26.63963106086673</v>
      </c>
      <c r="W280">
        <v>1.6161510572907136</v>
      </c>
      <c r="X280">
        <v>41.751957648943453</v>
      </c>
      <c r="Y280">
        <v>2.3925753319316607</v>
      </c>
      <c r="Z280">
        <v>-7.8393499166357508</v>
      </c>
      <c r="AA280">
        <v>2.1993158952053635</v>
      </c>
      <c r="AB280">
        <v>3.6462097360142524E-4</v>
      </c>
      <c r="AC280">
        <v>-2.3768271148362317</v>
      </c>
      <c r="AD280">
        <v>1.691104314731299</v>
      </c>
      <c r="AE280">
        <v>0.15987616357322029</v>
      </c>
      <c r="AF280">
        <v>10.216177031471972</v>
      </c>
      <c r="AG280">
        <v>2.6519383783890289</v>
      </c>
      <c r="AH280">
        <v>1.1699284654814362E-4</v>
      </c>
      <c r="AI280" t="b">
        <f t="shared" si="82"/>
        <v>0</v>
      </c>
      <c r="AJ280" t="b">
        <f t="shared" si="83"/>
        <v>1</v>
      </c>
      <c r="AK280" t="b">
        <f t="shared" si="84"/>
        <v>0</v>
      </c>
      <c r="AL280" t="b">
        <f t="shared" si="85"/>
        <v>0</v>
      </c>
      <c r="AM280" t="b">
        <f t="shared" si="86"/>
        <v>0</v>
      </c>
      <c r="AN280" t="b">
        <f t="shared" si="87"/>
        <v>1</v>
      </c>
      <c r="AO280" t="b">
        <f t="shared" si="88"/>
        <v>1</v>
      </c>
      <c r="AP280" t="b">
        <f t="shared" si="89"/>
        <v>0</v>
      </c>
      <c r="AQ280" t="b">
        <f t="shared" si="90"/>
        <v>0</v>
      </c>
    </row>
    <row r="281" spans="1:43" x14ac:dyDescent="0.25">
      <c r="A281" t="str">
        <f>INDEX('Country and Variable Crosswalk'!B:B, MATCH('Urban Science Issues 2015'!B281, 'Country and Variable Crosswalk'!A:A, 0))</f>
        <v>TTO</v>
      </c>
      <c r="B281" s="1">
        <v>780</v>
      </c>
      <c r="C281" t="s">
        <v>142</v>
      </c>
      <c r="D281" t="str">
        <f>INDEX('Country and Variable Crosswalk'!P:P, MATCH('Urban Science Issues 2015'!C281, 'Country and Variable Crosswalk'!O:O, 0))</f>
        <v>Water Shortages</v>
      </c>
      <c r="E281">
        <f t="shared" si="73"/>
        <v>0</v>
      </c>
      <c r="F281">
        <f t="shared" si="74"/>
        <v>0</v>
      </c>
      <c r="G281">
        <f t="shared" si="75"/>
        <v>0</v>
      </c>
      <c r="H281">
        <f t="shared" si="76"/>
        <v>0</v>
      </c>
      <c r="I281">
        <f t="shared" si="77"/>
        <v>0</v>
      </c>
      <c r="J281">
        <f t="shared" si="78"/>
        <v>0</v>
      </c>
      <c r="K281">
        <f t="shared" si="79"/>
        <v>0</v>
      </c>
      <c r="L281">
        <f t="shared" si="80"/>
        <v>0</v>
      </c>
      <c r="M281">
        <f t="shared" si="81"/>
        <v>0</v>
      </c>
      <c r="N281">
        <v>0</v>
      </c>
      <c r="P281">
        <v>0</v>
      </c>
      <c r="R281">
        <v>0</v>
      </c>
      <c r="T281">
        <v>0</v>
      </c>
      <c r="V281">
        <v>0</v>
      </c>
      <c r="X281">
        <v>0</v>
      </c>
      <c r="Z281">
        <v>0</v>
      </c>
      <c r="AC281">
        <v>0</v>
      </c>
      <c r="AF281">
        <v>0</v>
      </c>
      <c r="AI281" t="str">
        <f t="shared" si="82"/>
        <v>N/A</v>
      </c>
      <c r="AJ281" t="str">
        <f t="shared" si="83"/>
        <v>N/A</v>
      </c>
      <c r="AK281" t="str">
        <f t="shared" si="84"/>
        <v>N/A</v>
      </c>
      <c r="AL281" t="str">
        <f t="shared" si="85"/>
        <v>N/A</v>
      </c>
      <c r="AM281" t="str">
        <f t="shared" si="86"/>
        <v>N/A</v>
      </c>
      <c r="AN281" t="str">
        <f t="shared" si="87"/>
        <v>N/A</v>
      </c>
      <c r="AO281" t="str">
        <f t="shared" si="88"/>
        <v>N/A</v>
      </c>
      <c r="AP281" t="str">
        <f t="shared" si="89"/>
        <v>N/A</v>
      </c>
      <c r="AQ281" t="str">
        <f t="shared" si="90"/>
        <v>N/A</v>
      </c>
    </row>
    <row r="282" spans="1:43" x14ac:dyDescent="0.25">
      <c r="A282" t="str">
        <f>INDEX('Country and Variable Crosswalk'!B:B, MATCH('Urban Science Issues 2015'!B282, 'Country and Variable Crosswalk'!A:A, 0))</f>
        <v>ARE</v>
      </c>
      <c r="B282" s="1">
        <v>784</v>
      </c>
      <c r="C282" t="s">
        <v>142</v>
      </c>
      <c r="D282" t="str">
        <f>INDEX('Country and Variable Crosswalk'!P:P, MATCH('Urban Science Issues 2015'!C282, 'Country and Variable Crosswalk'!O:O, 0))</f>
        <v>Water Shortages</v>
      </c>
      <c r="E282">
        <f t="shared" si="73"/>
        <v>0</v>
      </c>
      <c r="F282">
        <f t="shared" si="74"/>
        <v>1</v>
      </c>
      <c r="G282">
        <f t="shared" si="75"/>
        <v>0</v>
      </c>
      <c r="H282">
        <f t="shared" si="76"/>
        <v>0</v>
      </c>
      <c r="I282">
        <f t="shared" si="77"/>
        <v>0</v>
      </c>
      <c r="J282">
        <f t="shared" si="78"/>
        <v>1</v>
      </c>
      <c r="K282">
        <f t="shared" si="79"/>
        <v>1</v>
      </c>
      <c r="L282">
        <f t="shared" si="80"/>
        <v>0</v>
      </c>
      <c r="M282">
        <f t="shared" si="81"/>
        <v>0</v>
      </c>
      <c r="N282">
        <v>45.173276489572856</v>
      </c>
      <c r="O282">
        <v>1.0779071033644245</v>
      </c>
      <c r="P282">
        <v>27.136795151727139</v>
      </c>
      <c r="Q282">
        <v>0.89786051124586019</v>
      </c>
      <c r="R282">
        <v>27.689928358700001</v>
      </c>
      <c r="S282">
        <v>0.98538407398091388</v>
      </c>
      <c r="T282">
        <v>33.005318689455407</v>
      </c>
      <c r="U282">
        <v>0.85195254946386556</v>
      </c>
      <c r="V282">
        <v>27.130895663031311</v>
      </c>
      <c r="W282">
        <v>0.68260441146947204</v>
      </c>
      <c r="X282">
        <v>39.863785647513282</v>
      </c>
      <c r="Y282">
        <v>1.0251942129201632</v>
      </c>
      <c r="Z282">
        <v>-12.167957800117449</v>
      </c>
      <c r="AA282">
        <v>1.4564856405482964</v>
      </c>
      <c r="AB282">
        <v>6.5806628478134244E-17</v>
      </c>
      <c r="AC282">
        <v>-5.8994886958281256E-3</v>
      </c>
      <c r="AD282">
        <v>1.1728479452441325</v>
      </c>
      <c r="AE282">
        <v>0.99598661436314628</v>
      </c>
      <c r="AF282">
        <v>12.173857288813281</v>
      </c>
      <c r="AG282">
        <v>1.5810915490685091</v>
      </c>
      <c r="AH282">
        <v>1.3643554566191902E-14</v>
      </c>
      <c r="AI282" t="b">
        <f t="shared" si="82"/>
        <v>0</v>
      </c>
      <c r="AJ282" t="b">
        <f t="shared" si="83"/>
        <v>1</v>
      </c>
      <c r="AK282" t="b">
        <f t="shared" si="84"/>
        <v>0</v>
      </c>
      <c r="AL282" t="b">
        <f t="shared" si="85"/>
        <v>0</v>
      </c>
      <c r="AM282" t="b">
        <f t="shared" si="86"/>
        <v>0</v>
      </c>
      <c r="AN282" t="b">
        <f t="shared" si="87"/>
        <v>1</v>
      </c>
      <c r="AO282" t="b">
        <f t="shared" si="88"/>
        <v>1</v>
      </c>
      <c r="AP282" t="b">
        <f t="shared" si="89"/>
        <v>0</v>
      </c>
      <c r="AQ282" t="b">
        <f t="shared" si="90"/>
        <v>0</v>
      </c>
    </row>
    <row r="283" spans="1:43" x14ac:dyDescent="0.25">
      <c r="A283" t="str">
        <f>INDEX('Country and Variable Crosswalk'!B:B, MATCH('Urban Science Issues 2015'!B283, 'Country and Variable Crosswalk'!A:A, 0))</f>
        <v>TUN</v>
      </c>
      <c r="B283" s="1">
        <v>788</v>
      </c>
      <c r="C283" t="s">
        <v>142</v>
      </c>
      <c r="D283" t="str">
        <f>INDEX('Country and Variable Crosswalk'!P:P, MATCH('Urban Science Issues 2015'!C283, 'Country and Variable Crosswalk'!O:O, 0))</f>
        <v>Water Shortages</v>
      </c>
      <c r="E283">
        <f t="shared" si="73"/>
        <v>0</v>
      </c>
      <c r="F283">
        <f t="shared" si="74"/>
        <v>1</v>
      </c>
      <c r="G283">
        <f t="shared" si="75"/>
        <v>0</v>
      </c>
      <c r="H283">
        <f t="shared" si="76"/>
        <v>0</v>
      </c>
      <c r="I283">
        <f t="shared" si="77"/>
        <v>0</v>
      </c>
      <c r="J283">
        <f t="shared" si="78"/>
        <v>1</v>
      </c>
      <c r="K283">
        <f t="shared" si="79"/>
        <v>1</v>
      </c>
      <c r="L283">
        <f t="shared" si="80"/>
        <v>0</v>
      </c>
      <c r="M283">
        <f t="shared" si="81"/>
        <v>0</v>
      </c>
      <c r="N283">
        <v>24.853341552263259</v>
      </c>
      <c r="O283">
        <v>0.9934919980077509</v>
      </c>
      <c r="P283">
        <v>29.545181154292329</v>
      </c>
      <c r="Q283">
        <v>1.0346150080638494</v>
      </c>
      <c r="R283">
        <v>45.601477293444411</v>
      </c>
      <c r="S283">
        <v>1.3962403221105115</v>
      </c>
      <c r="T283">
        <v>19.295298925034569</v>
      </c>
      <c r="U283">
        <v>1.5808328514211509</v>
      </c>
      <c r="V283">
        <v>28.39800074037462</v>
      </c>
      <c r="W283">
        <v>1.5806118495522081</v>
      </c>
      <c r="X283">
        <v>52.306700334590822</v>
      </c>
      <c r="Y283">
        <v>2.5732144092255052</v>
      </c>
      <c r="Z283">
        <v>-5.5580426272286907</v>
      </c>
      <c r="AA283">
        <v>1.9707394857217293</v>
      </c>
      <c r="AB283">
        <v>4.7981346843485317E-3</v>
      </c>
      <c r="AC283">
        <v>-1.1471804139177095</v>
      </c>
      <c r="AD283">
        <v>1.8949994780866188</v>
      </c>
      <c r="AE283">
        <v>0.54493157425479732</v>
      </c>
      <c r="AF283">
        <v>6.7052230411464109</v>
      </c>
      <c r="AG283">
        <v>3.0307410949331284</v>
      </c>
      <c r="AH283">
        <v>2.6938778251925134E-2</v>
      </c>
      <c r="AI283" t="b">
        <f t="shared" si="82"/>
        <v>0</v>
      </c>
      <c r="AJ283" t="b">
        <f t="shared" si="83"/>
        <v>1</v>
      </c>
      <c r="AK283" t="b">
        <f t="shared" si="84"/>
        <v>0</v>
      </c>
      <c r="AL283" t="b">
        <f t="shared" si="85"/>
        <v>0</v>
      </c>
      <c r="AM283" t="b">
        <f t="shared" si="86"/>
        <v>0</v>
      </c>
      <c r="AN283" t="b">
        <f t="shared" si="87"/>
        <v>1</v>
      </c>
      <c r="AO283" t="b">
        <f t="shared" si="88"/>
        <v>1</v>
      </c>
      <c r="AP283" t="b">
        <f t="shared" si="89"/>
        <v>0</v>
      </c>
      <c r="AQ283" t="b">
        <f t="shared" si="90"/>
        <v>0</v>
      </c>
    </row>
    <row r="284" spans="1:43" x14ac:dyDescent="0.25">
      <c r="A284" t="str">
        <f>INDEX('Country and Variable Crosswalk'!B:B, MATCH('Urban Science Issues 2015'!B284, 'Country and Variable Crosswalk'!A:A, 0))</f>
        <v>TUR</v>
      </c>
      <c r="B284" s="1">
        <v>792</v>
      </c>
      <c r="C284" t="s">
        <v>142</v>
      </c>
      <c r="D284" t="str">
        <f>INDEX('Country and Variable Crosswalk'!P:P, MATCH('Urban Science Issues 2015'!C284, 'Country and Variable Crosswalk'!O:O, 0))</f>
        <v>Water Shortages</v>
      </c>
      <c r="E284">
        <f t="shared" si="73"/>
        <v>0</v>
      </c>
      <c r="F284">
        <f t="shared" si="74"/>
        <v>0</v>
      </c>
      <c r="G284">
        <f t="shared" si="75"/>
        <v>1</v>
      </c>
      <c r="H284">
        <f t="shared" si="76"/>
        <v>0</v>
      </c>
      <c r="I284">
        <f t="shared" si="77"/>
        <v>0</v>
      </c>
      <c r="J284">
        <f t="shared" si="78"/>
        <v>1</v>
      </c>
      <c r="K284">
        <f t="shared" si="79"/>
        <v>0</v>
      </c>
      <c r="L284">
        <f t="shared" si="80"/>
        <v>0</v>
      </c>
      <c r="M284">
        <f t="shared" si="81"/>
        <v>1</v>
      </c>
      <c r="N284">
        <v>16.95055703672471</v>
      </c>
      <c r="O284">
        <v>1.3732431760238519</v>
      </c>
      <c r="P284">
        <v>14.84063915057896</v>
      </c>
      <c r="Q284">
        <v>1.0334222488526899</v>
      </c>
      <c r="R284">
        <v>68.208803812696303</v>
      </c>
      <c r="S284">
        <v>2.0760109556426878</v>
      </c>
      <c r="T284">
        <v>15.57284452603599</v>
      </c>
      <c r="U284">
        <v>0.87829518651593552</v>
      </c>
      <c r="V284">
        <v>15.289103579717739</v>
      </c>
      <c r="W284">
        <v>0.82716376385479473</v>
      </c>
      <c r="X284">
        <v>69.13805189424626</v>
      </c>
      <c r="Y284">
        <v>1.4840928372872171</v>
      </c>
      <c r="Z284">
        <v>-1.3777125106887205</v>
      </c>
      <c r="AA284">
        <v>1.6932168391725886</v>
      </c>
      <c r="AB284">
        <v>0.41583647325886502</v>
      </c>
      <c r="AC284">
        <v>0.44846442913877915</v>
      </c>
      <c r="AD284">
        <v>1.3222987546170524</v>
      </c>
      <c r="AE284">
        <v>0.73449285597825686</v>
      </c>
      <c r="AF284">
        <v>0.92924808154995731</v>
      </c>
      <c r="AG284">
        <v>2.6225009228333462</v>
      </c>
      <c r="AH284">
        <v>0.72308663587804067</v>
      </c>
      <c r="AI284" t="b">
        <f t="shared" si="82"/>
        <v>0</v>
      </c>
      <c r="AJ284" t="b">
        <f t="shared" si="83"/>
        <v>0</v>
      </c>
      <c r="AK284" t="b">
        <f t="shared" si="84"/>
        <v>1</v>
      </c>
      <c r="AL284" t="b">
        <f t="shared" si="85"/>
        <v>0</v>
      </c>
      <c r="AM284" t="b">
        <f t="shared" si="86"/>
        <v>0</v>
      </c>
      <c r="AN284" t="b">
        <f t="shared" si="87"/>
        <v>1</v>
      </c>
      <c r="AO284" t="b">
        <f t="shared" si="88"/>
        <v>0</v>
      </c>
      <c r="AP284" t="b">
        <f t="shared" si="89"/>
        <v>0</v>
      </c>
      <c r="AQ284" t="b">
        <f t="shared" si="90"/>
        <v>1</v>
      </c>
    </row>
    <row r="285" spans="1:43" x14ac:dyDescent="0.25">
      <c r="A285" t="str">
        <f>INDEX('Country and Variable Crosswalk'!B:B, MATCH('Urban Science Issues 2015'!B285, 'Country and Variable Crosswalk'!A:A, 0))</f>
        <v>MKD</v>
      </c>
      <c r="B285" s="1">
        <v>807</v>
      </c>
      <c r="C285" t="s">
        <v>142</v>
      </c>
      <c r="D285" t="str">
        <f>INDEX('Country and Variable Crosswalk'!P:P, MATCH('Urban Science Issues 2015'!C285, 'Country and Variable Crosswalk'!O:O, 0))</f>
        <v>Water Shortages</v>
      </c>
      <c r="E285">
        <f t="shared" si="73"/>
        <v>0</v>
      </c>
      <c r="F285">
        <f t="shared" si="74"/>
        <v>0</v>
      </c>
      <c r="G285">
        <f t="shared" si="75"/>
        <v>0</v>
      </c>
      <c r="H285">
        <f t="shared" si="76"/>
        <v>0</v>
      </c>
      <c r="I285">
        <f t="shared" si="77"/>
        <v>0</v>
      </c>
      <c r="J285">
        <f t="shared" si="78"/>
        <v>0</v>
      </c>
      <c r="K285">
        <f t="shared" si="79"/>
        <v>0</v>
      </c>
      <c r="L285">
        <f t="shared" si="80"/>
        <v>0</v>
      </c>
      <c r="M285">
        <f t="shared" si="81"/>
        <v>0</v>
      </c>
      <c r="N285">
        <v>0</v>
      </c>
      <c r="P285">
        <v>0</v>
      </c>
      <c r="R285">
        <v>0</v>
      </c>
      <c r="T285">
        <v>0</v>
      </c>
      <c r="V285">
        <v>0</v>
      </c>
      <c r="X285">
        <v>0</v>
      </c>
      <c r="Z285">
        <v>0</v>
      </c>
      <c r="AC285">
        <v>0</v>
      </c>
      <c r="AF285">
        <v>0</v>
      </c>
      <c r="AI285" t="str">
        <f t="shared" si="82"/>
        <v>N/A</v>
      </c>
      <c r="AJ285" t="str">
        <f t="shared" si="83"/>
        <v>N/A</v>
      </c>
      <c r="AK285" t="str">
        <f t="shared" si="84"/>
        <v>N/A</v>
      </c>
      <c r="AL285" t="str">
        <f t="shared" si="85"/>
        <v>N/A</v>
      </c>
      <c r="AM285" t="str">
        <f t="shared" si="86"/>
        <v>N/A</v>
      </c>
      <c r="AN285" t="str">
        <f t="shared" si="87"/>
        <v>N/A</v>
      </c>
      <c r="AO285" t="str">
        <f t="shared" si="88"/>
        <v>N/A</v>
      </c>
      <c r="AP285" t="str">
        <f t="shared" si="89"/>
        <v>N/A</v>
      </c>
      <c r="AQ285" t="str">
        <f t="shared" si="90"/>
        <v>N/A</v>
      </c>
    </row>
    <row r="286" spans="1:43" x14ac:dyDescent="0.25">
      <c r="A286" t="str">
        <f>INDEX('Country and Variable Crosswalk'!B:B, MATCH('Urban Science Issues 2015'!B286, 'Country and Variable Crosswalk'!A:A, 0))</f>
        <v>GBR</v>
      </c>
      <c r="B286" s="1">
        <v>826</v>
      </c>
      <c r="C286" t="s">
        <v>142</v>
      </c>
      <c r="D286" t="str">
        <f>INDEX('Country and Variable Crosswalk'!P:P, MATCH('Urban Science Issues 2015'!C286, 'Country and Variable Crosswalk'!O:O, 0))</f>
        <v>Water Shortages</v>
      </c>
      <c r="E286">
        <f t="shared" si="73"/>
        <v>1</v>
      </c>
      <c r="F286">
        <f t="shared" si="74"/>
        <v>0</v>
      </c>
      <c r="G286">
        <f t="shared" si="75"/>
        <v>0</v>
      </c>
      <c r="H286">
        <f t="shared" si="76"/>
        <v>0</v>
      </c>
      <c r="I286">
        <f t="shared" si="77"/>
        <v>1</v>
      </c>
      <c r="J286">
        <f t="shared" si="78"/>
        <v>0</v>
      </c>
      <c r="K286">
        <f t="shared" si="79"/>
        <v>0</v>
      </c>
      <c r="L286">
        <f t="shared" si="80"/>
        <v>0</v>
      </c>
      <c r="M286">
        <f t="shared" si="81"/>
        <v>1</v>
      </c>
      <c r="N286">
        <v>17.94040331513985</v>
      </c>
      <c r="O286">
        <v>0.69371468208381848</v>
      </c>
      <c r="P286">
        <v>37.103683115643868</v>
      </c>
      <c r="Q286">
        <v>0.88077025813174037</v>
      </c>
      <c r="R286">
        <v>44.955913569216257</v>
      </c>
      <c r="S286">
        <v>1.0050386357384713</v>
      </c>
      <c r="T286">
        <v>21.529419987697452</v>
      </c>
      <c r="U286">
        <v>1.3493154774453859</v>
      </c>
      <c r="V286">
        <v>33.551784173977261</v>
      </c>
      <c r="W286">
        <v>1.503784694809206</v>
      </c>
      <c r="X286">
        <v>44.918795838325302</v>
      </c>
      <c r="Y286">
        <v>1.8927144645171206</v>
      </c>
      <c r="Z286">
        <v>3.5890166725576016</v>
      </c>
      <c r="AA286">
        <v>1.5007891058474436</v>
      </c>
      <c r="AB286">
        <v>1.6783353669704015E-2</v>
      </c>
      <c r="AC286">
        <v>-3.5518989416666074</v>
      </c>
      <c r="AD286">
        <v>1.8018569596668901</v>
      </c>
      <c r="AE286">
        <v>4.8696022749734232E-2</v>
      </c>
      <c r="AF286">
        <v>-3.7117730890955158E-2</v>
      </c>
      <c r="AG286">
        <v>2.1719993793219921</v>
      </c>
      <c r="AH286">
        <v>0.98636545513859819</v>
      </c>
      <c r="AI286" t="b">
        <f t="shared" si="82"/>
        <v>1</v>
      </c>
      <c r="AJ286" t="b">
        <f t="shared" si="83"/>
        <v>0</v>
      </c>
      <c r="AK286" t="b">
        <f t="shared" si="84"/>
        <v>0</v>
      </c>
      <c r="AL286" t="b">
        <f t="shared" si="85"/>
        <v>0</v>
      </c>
      <c r="AM286" t="b">
        <f t="shared" si="86"/>
        <v>1</v>
      </c>
      <c r="AN286" t="b">
        <f t="shared" si="87"/>
        <v>0</v>
      </c>
      <c r="AO286" t="b">
        <f t="shared" si="88"/>
        <v>0</v>
      </c>
      <c r="AP286" t="b">
        <f t="shared" si="89"/>
        <v>0</v>
      </c>
      <c r="AQ286" t="b">
        <f t="shared" si="90"/>
        <v>1</v>
      </c>
    </row>
    <row r="287" spans="1:43" x14ac:dyDescent="0.25">
      <c r="A287" t="str">
        <f>INDEX('Country and Variable Crosswalk'!B:B, MATCH('Urban Science Issues 2015'!B287, 'Country and Variable Crosswalk'!A:A, 0))</f>
        <v>USA</v>
      </c>
      <c r="B287" s="1">
        <v>840</v>
      </c>
      <c r="C287" t="s">
        <v>142</v>
      </c>
      <c r="D287" t="str">
        <f>INDEX('Country and Variable Crosswalk'!P:P, MATCH('Urban Science Issues 2015'!C287, 'Country and Variable Crosswalk'!O:O, 0))</f>
        <v>Water Shortages</v>
      </c>
      <c r="E287">
        <f t="shared" si="73"/>
        <v>0</v>
      </c>
      <c r="F287">
        <f t="shared" si="74"/>
        <v>0</v>
      </c>
      <c r="G287">
        <f t="shared" si="75"/>
        <v>1</v>
      </c>
      <c r="H287">
        <f t="shared" si="76"/>
        <v>0</v>
      </c>
      <c r="I287">
        <f t="shared" si="77"/>
        <v>0</v>
      </c>
      <c r="J287">
        <f t="shared" si="78"/>
        <v>1</v>
      </c>
      <c r="K287">
        <f t="shared" si="79"/>
        <v>0</v>
      </c>
      <c r="L287">
        <f t="shared" si="80"/>
        <v>0</v>
      </c>
      <c r="M287">
        <f t="shared" si="81"/>
        <v>1</v>
      </c>
      <c r="N287">
        <v>20.545029412610059</v>
      </c>
      <c r="O287">
        <v>0.94477824462181892</v>
      </c>
      <c r="P287">
        <v>34.903182443058377</v>
      </c>
      <c r="Q287">
        <v>0.90645024014663034</v>
      </c>
      <c r="R287">
        <v>44.551788144331553</v>
      </c>
      <c r="S287">
        <v>1.1448953005006117</v>
      </c>
      <c r="T287">
        <v>22.456706384307068</v>
      </c>
      <c r="U287">
        <v>0.96500199030983147</v>
      </c>
      <c r="V287">
        <v>34.682509243929701</v>
      </c>
      <c r="W287">
        <v>1.4798375564592374</v>
      </c>
      <c r="X287">
        <v>42.860784371763231</v>
      </c>
      <c r="Y287">
        <v>1.4433107869677815</v>
      </c>
      <c r="Z287">
        <v>1.911676971697009</v>
      </c>
      <c r="AA287">
        <v>1.4814433255597437</v>
      </c>
      <c r="AB287">
        <v>0.19690654056981718</v>
      </c>
      <c r="AC287">
        <v>-0.22067319912867589</v>
      </c>
      <c r="AD287">
        <v>1.7182499946101675</v>
      </c>
      <c r="AE287">
        <v>0.8978094500011109</v>
      </c>
      <c r="AF287">
        <v>-1.6910037725683225</v>
      </c>
      <c r="AG287">
        <v>2.0322864259225439</v>
      </c>
      <c r="AH287">
        <v>0.40536965462515534</v>
      </c>
      <c r="AI287" t="b">
        <f t="shared" si="82"/>
        <v>0</v>
      </c>
      <c r="AJ287" t="b">
        <f t="shared" si="83"/>
        <v>0</v>
      </c>
      <c r="AK287" t="b">
        <f t="shared" si="84"/>
        <v>1</v>
      </c>
      <c r="AL287" t="b">
        <f t="shared" si="85"/>
        <v>0</v>
      </c>
      <c r="AM287" t="b">
        <f t="shared" si="86"/>
        <v>0</v>
      </c>
      <c r="AN287" t="b">
        <f t="shared" si="87"/>
        <v>1</v>
      </c>
      <c r="AO287" t="b">
        <f t="shared" si="88"/>
        <v>0</v>
      </c>
      <c r="AP287" t="b">
        <f t="shared" si="89"/>
        <v>0</v>
      </c>
      <c r="AQ287" t="b">
        <f t="shared" si="90"/>
        <v>1</v>
      </c>
    </row>
    <row r="288" spans="1:43" x14ac:dyDescent="0.25">
      <c r="A288" t="str">
        <f>INDEX('Country and Variable Crosswalk'!B:B, MATCH('Urban Science Issues 2015'!B288, 'Country and Variable Crosswalk'!A:A, 0))</f>
        <v>URY</v>
      </c>
      <c r="B288" s="1">
        <v>858</v>
      </c>
      <c r="C288" t="s">
        <v>142</v>
      </c>
      <c r="D288" t="str">
        <f>INDEX('Country and Variable Crosswalk'!P:P, MATCH('Urban Science Issues 2015'!C288, 'Country and Variable Crosswalk'!O:O, 0))</f>
        <v>Water Shortages</v>
      </c>
      <c r="E288">
        <f t="shared" si="73"/>
        <v>0</v>
      </c>
      <c r="F288">
        <f t="shared" si="74"/>
        <v>1</v>
      </c>
      <c r="G288">
        <f t="shared" si="75"/>
        <v>0</v>
      </c>
      <c r="H288">
        <f t="shared" si="76"/>
        <v>0</v>
      </c>
      <c r="I288">
        <f t="shared" si="77"/>
        <v>0</v>
      </c>
      <c r="J288">
        <f t="shared" si="78"/>
        <v>1</v>
      </c>
      <c r="K288">
        <f t="shared" si="79"/>
        <v>1</v>
      </c>
      <c r="L288">
        <f t="shared" si="80"/>
        <v>0</v>
      </c>
      <c r="M288">
        <f t="shared" si="81"/>
        <v>0</v>
      </c>
      <c r="N288">
        <v>21.351379804872089</v>
      </c>
      <c r="O288">
        <v>0.90775299139374444</v>
      </c>
      <c r="P288">
        <v>23.664840814110072</v>
      </c>
      <c r="Q288">
        <v>0.8260012628124106</v>
      </c>
      <c r="R288">
        <v>54.98377938101784</v>
      </c>
      <c r="S288">
        <v>1.2121059369891984</v>
      </c>
      <c r="T288">
        <v>17.412718014179891</v>
      </c>
      <c r="U288">
        <v>0.90439987273944167</v>
      </c>
      <c r="V288">
        <v>23.620754511757578</v>
      </c>
      <c r="W288">
        <v>1.0290475947320443</v>
      </c>
      <c r="X288">
        <v>58.966527474062516</v>
      </c>
      <c r="Y288">
        <v>1.3868434420936546</v>
      </c>
      <c r="Z288">
        <v>-3.9386617906921977</v>
      </c>
      <c r="AA288">
        <v>1.4191172379352208</v>
      </c>
      <c r="AB288">
        <v>5.5128617904471652E-3</v>
      </c>
      <c r="AC288">
        <v>-4.4086302352493334E-2</v>
      </c>
      <c r="AD288">
        <v>1.2891132665420517</v>
      </c>
      <c r="AE288">
        <v>0.97271851483845462</v>
      </c>
      <c r="AF288">
        <v>3.9827480930446768</v>
      </c>
      <c r="AG288">
        <v>1.9265844351116568</v>
      </c>
      <c r="AH288">
        <v>3.8709800345239624E-2</v>
      </c>
      <c r="AI288" t="b">
        <f t="shared" si="82"/>
        <v>0</v>
      </c>
      <c r="AJ288" t="b">
        <f t="shared" si="83"/>
        <v>1</v>
      </c>
      <c r="AK288" t="b">
        <f t="shared" si="84"/>
        <v>0</v>
      </c>
      <c r="AL288" t="b">
        <f t="shared" si="85"/>
        <v>0</v>
      </c>
      <c r="AM288" t="b">
        <f t="shared" si="86"/>
        <v>0</v>
      </c>
      <c r="AN288" t="b">
        <f t="shared" si="87"/>
        <v>1</v>
      </c>
      <c r="AO288" t="b">
        <f t="shared" si="88"/>
        <v>1</v>
      </c>
      <c r="AP288" t="b">
        <f t="shared" si="89"/>
        <v>0</v>
      </c>
      <c r="AQ288" t="b">
        <f t="shared" si="90"/>
        <v>0</v>
      </c>
    </row>
    <row r="289" spans="1:43" x14ac:dyDescent="0.25">
      <c r="A289" t="str">
        <f>INDEX('Country and Variable Crosswalk'!B:B, MATCH('Urban Science Issues 2015'!B289, 'Country and Variable Crosswalk'!A:A, 0))</f>
        <v>QCH</v>
      </c>
      <c r="B289" s="1">
        <v>970</v>
      </c>
      <c r="C289" t="s">
        <v>142</v>
      </c>
      <c r="D289" t="str">
        <f>INDEX('Country and Variable Crosswalk'!P:P, MATCH('Urban Science Issues 2015'!C289, 'Country and Variable Crosswalk'!O:O, 0))</f>
        <v>Water Shortages</v>
      </c>
      <c r="E289">
        <f t="shared" si="73"/>
        <v>0</v>
      </c>
      <c r="F289">
        <f t="shared" si="74"/>
        <v>1</v>
      </c>
      <c r="G289">
        <f t="shared" si="75"/>
        <v>0</v>
      </c>
      <c r="H289">
        <f t="shared" si="76"/>
        <v>1</v>
      </c>
      <c r="I289">
        <f t="shared" si="77"/>
        <v>0</v>
      </c>
      <c r="J289">
        <f t="shared" si="78"/>
        <v>0</v>
      </c>
      <c r="K289">
        <f t="shared" si="79"/>
        <v>1</v>
      </c>
      <c r="L289">
        <f t="shared" si="80"/>
        <v>0</v>
      </c>
      <c r="M289">
        <f t="shared" si="81"/>
        <v>0</v>
      </c>
      <c r="N289">
        <v>44.878259756637988</v>
      </c>
      <c r="O289">
        <v>1.309030578019394</v>
      </c>
      <c r="P289">
        <v>12.83353273954846</v>
      </c>
      <c r="Q289">
        <v>0.83941411170855385</v>
      </c>
      <c r="R289">
        <v>42.288207503813553</v>
      </c>
      <c r="S289">
        <v>1.2412066230706036</v>
      </c>
      <c r="T289">
        <v>35.804134302438072</v>
      </c>
      <c r="U289">
        <v>1.4908611661778104</v>
      </c>
      <c r="V289">
        <v>16.22527414488588</v>
      </c>
      <c r="W289">
        <v>0.87200576637197547</v>
      </c>
      <c r="X289">
        <v>47.970591552676048</v>
      </c>
      <c r="Y289">
        <v>1.6172883526479755</v>
      </c>
      <c r="Z289">
        <v>-9.0741254541999155</v>
      </c>
      <c r="AA289">
        <v>2.0280151642595512</v>
      </c>
      <c r="AB289">
        <v>7.6630703583804201E-6</v>
      </c>
      <c r="AC289">
        <v>3.3917414053374202</v>
      </c>
      <c r="AD289">
        <v>1.1728893523113384</v>
      </c>
      <c r="AE289">
        <v>3.8306251279586882E-3</v>
      </c>
      <c r="AF289">
        <v>5.6823840488624953</v>
      </c>
      <c r="AG289">
        <v>2.0304807804573053</v>
      </c>
      <c r="AH289">
        <v>5.1334025603078873E-3</v>
      </c>
      <c r="AI289" t="b">
        <f t="shared" si="82"/>
        <v>0</v>
      </c>
      <c r="AJ289" t="b">
        <f t="shared" si="83"/>
        <v>1</v>
      </c>
      <c r="AK289" t="b">
        <f t="shared" si="84"/>
        <v>0</v>
      </c>
      <c r="AL289" t="b">
        <f t="shared" si="85"/>
        <v>1</v>
      </c>
      <c r="AM289" t="b">
        <f t="shared" si="86"/>
        <v>0</v>
      </c>
      <c r="AN289" t="b">
        <f t="shared" si="87"/>
        <v>0</v>
      </c>
      <c r="AO289" t="b">
        <f t="shared" si="88"/>
        <v>1</v>
      </c>
      <c r="AP289" t="b">
        <f t="shared" si="89"/>
        <v>0</v>
      </c>
      <c r="AQ289" t="b">
        <f t="shared" si="90"/>
        <v>0</v>
      </c>
    </row>
    <row r="290" spans="1:43" x14ac:dyDescent="0.25">
      <c r="A290" t="str">
        <f>INDEX('Country and Variable Crosswalk'!B:B, MATCH('Urban Science Issues 2015'!B290, 'Country and Variable Crosswalk'!A:A, 0))</f>
        <v>QES</v>
      </c>
      <c r="B290" s="1">
        <v>971</v>
      </c>
      <c r="C290" t="s">
        <v>142</v>
      </c>
      <c r="D290" t="str">
        <f>INDEX('Country and Variable Crosswalk'!P:P, MATCH('Urban Science Issues 2015'!C290, 'Country and Variable Crosswalk'!O:O, 0))</f>
        <v>Water Shortages</v>
      </c>
      <c r="E290">
        <f t="shared" si="73"/>
        <v>0</v>
      </c>
      <c r="F290">
        <f t="shared" si="74"/>
        <v>0</v>
      </c>
      <c r="G290">
        <f t="shared" si="75"/>
        <v>1</v>
      </c>
      <c r="H290">
        <f t="shared" si="76"/>
        <v>0</v>
      </c>
      <c r="I290">
        <f t="shared" si="77"/>
        <v>0</v>
      </c>
      <c r="J290">
        <f t="shared" si="78"/>
        <v>1</v>
      </c>
      <c r="K290">
        <f t="shared" si="79"/>
        <v>0</v>
      </c>
      <c r="L290">
        <f t="shared" si="80"/>
        <v>0</v>
      </c>
      <c r="M290">
        <f t="shared" si="81"/>
        <v>1</v>
      </c>
      <c r="N290">
        <v>22.07869121704724</v>
      </c>
      <c r="O290">
        <v>0.48304819459900589</v>
      </c>
      <c r="P290">
        <v>32.870846481311922</v>
      </c>
      <c r="Q290">
        <v>0.56061698113699865</v>
      </c>
      <c r="R290">
        <v>45.050462301640842</v>
      </c>
      <c r="S290">
        <v>0.64807700425465165</v>
      </c>
      <c r="T290">
        <v>21.587684620108352</v>
      </c>
      <c r="U290">
        <v>0.53611622701623218</v>
      </c>
      <c r="V290">
        <v>33.227764443171047</v>
      </c>
      <c r="W290">
        <v>0.77307040050986775</v>
      </c>
      <c r="X290">
        <v>45.184550936720612</v>
      </c>
      <c r="Y290">
        <v>0.84675941483470374</v>
      </c>
      <c r="Z290">
        <v>-0.49100659693888815</v>
      </c>
      <c r="AA290">
        <v>0.69243932510214234</v>
      </c>
      <c r="AB290">
        <v>0.47826433038093169</v>
      </c>
      <c r="AC290">
        <v>0.35691796185912494</v>
      </c>
      <c r="AD290">
        <v>1.0394099307865625</v>
      </c>
      <c r="AE290">
        <v>0.73130871028386712</v>
      </c>
      <c r="AF290">
        <v>0.13408863507977031</v>
      </c>
      <c r="AG290">
        <v>1.0674244242762156</v>
      </c>
      <c r="AH290">
        <v>0.90003363623874799</v>
      </c>
      <c r="AI290" t="b">
        <f t="shared" si="82"/>
        <v>0</v>
      </c>
      <c r="AJ290" t="b">
        <f t="shared" si="83"/>
        <v>0</v>
      </c>
      <c r="AK290" t="b">
        <f t="shared" si="84"/>
        <v>1</v>
      </c>
      <c r="AL290" t="b">
        <f t="shared" si="85"/>
        <v>0</v>
      </c>
      <c r="AM290" t="b">
        <f t="shared" si="86"/>
        <v>0</v>
      </c>
      <c r="AN290" t="b">
        <f t="shared" si="87"/>
        <v>1</v>
      </c>
      <c r="AO290" t="b">
        <f t="shared" si="88"/>
        <v>0</v>
      </c>
      <c r="AP290" t="b">
        <f t="shared" si="89"/>
        <v>0</v>
      </c>
      <c r="AQ290" t="b">
        <f t="shared" si="90"/>
        <v>1</v>
      </c>
    </row>
    <row r="291" spans="1:43" x14ac:dyDescent="0.25">
      <c r="A291" t="str">
        <f>INDEX('Country and Variable Crosswalk'!B:B, MATCH('Urban Science Issues 2015'!B291, 'Country and Variable Crosswalk'!A:A, 0))</f>
        <v>QUC</v>
      </c>
      <c r="B291" s="1">
        <v>972</v>
      </c>
      <c r="C291" t="s">
        <v>142</v>
      </c>
      <c r="D291" t="str">
        <f>INDEX('Country and Variable Crosswalk'!P:P, MATCH('Urban Science Issues 2015'!C291, 'Country and Variable Crosswalk'!O:O, 0))</f>
        <v>Water Shortages</v>
      </c>
      <c r="E291">
        <f t="shared" si="73"/>
        <v>0</v>
      </c>
      <c r="F291">
        <f t="shared" si="74"/>
        <v>0</v>
      </c>
      <c r="G291">
        <f t="shared" si="75"/>
        <v>0</v>
      </c>
      <c r="H291">
        <f t="shared" si="76"/>
        <v>0</v>
      </c>
      <c r="I291">
        <f t="shared" si="77"/>
        <v>0</v>
      </c>
      <c r="J291">
        <f t="shared" si="78"/>
        <v>0</v>
      </c>
      <c r="K291">
        <f t="shared" si="79"/>
        <v>0</v>
      </c>
      <c r="L291">
        <f t="shared" si="80"/>
        <v>0</v>
      </c>
      <c r="M291">
        <f t="shared" si="81"/>
        <v>0</v>
      </c>
      <c r="AI291" t="str">
        <f t="shared" si="82"/>
        <v>N/A</v>
      </c>
      <c r="AJ291" t="str">
        <f t="shared" si="83"/>
        <v>N/A</v>
      </c>
      <c r="AK291" t="str">
        <f t="shared" si="84"/>
        <v>N/A</v>
      </c>
      <c r="AL291" t="str">
        <f t="shared" si="85"/>
        <v>N/A</v>
      </c>
      <c r="AM291" t="str">
        <f t="shared" si="86"/>
        <v>N/A</v>
      </c>
      <c r="AN291" t="str">
        <f t="shared" si="87"/>
        <v>N/A</v>
      </c>
      <c r="AO291" t="str">
        <f t="shared" si="88"/>
        <v>N/A</v>
      </c>
      <c r="AP291" t="str">
        <f t="shared" si="89"/>
        <v>N/A</v>
      </c>
      <c r="AQ291" t="str">
        <f t="shared" si="90"/>
        <v>N/A</v>
      </c>
    </row>
    <row r="292" spans="1:43" x14ac:dyDescent="0.25">
      <c r="A292" t="str">
        <f>INDEX('Country and Variable Crosswalk'!B:B, MATCH('Urban Science Issues 2015'!B292, 'Country and Variable Crosswalk'!A:A, 0))</f>
        <v>QUE</v>
      </c>
      <c r="B292" s="1">
        <v>973</v>
      </c>
      <c r="C292" t="s">
        <v>142</v>
      </c>
      <c r="D292" t="str">
        <f>INDEX('Country and Variable Crosswalk'!P:P, MATCH('Urban Science Issues 2015'!C292, 'Country and Variable Crosswalk'!O:O, 0))</f>
        <v>Water Shortages</v>
      </c>
      <c r="E292">
        <f t="shared" si="73"/>
        <v>0</v>
      </c>
      <c r="F292">
        <f t="shared" si="74"/>
        <v>0</v>
      </c>
      <c r="G292">
        <f t="shared" si="75"/>
        <v>0</v>
      </c>
      <c r="H292">
        <f t="shared" si="76"/>
        <v>0</v>
      </c>
      <c r="I292">
        <f t="shared" si="77"/>
        <v>0</v>
      </c>
      <c r="J292">
        <f t="shared" si="78"/>
        <v>0</v>
      </c>
      <c r="K292">
        <f t="shared" si="79"/>
        <v>0</v>
      </c>
      <c r="L292">
        <f t="shared" si="80"/>
        <v>0</v>
      </c>
      <c r="M292">
        <f t="shared" si="81"/>
        <v>0</v>
      </c>
      <c r="AI292" t="str">
        <f t="shared" si="82"/>
        <v>N/A</v>
      </c>
      <c r="AJ292" t="str">
        <f t="shared" si="83"/>
        <v>N/A</v>
      </c>
      <c r="AK292" t="str">
        <f t="shared" si="84"/>
        <v>N/A</v>
      </c>
      <c r="AL292" t="str">
        <f t="shared" si="85"/>
        <v>N/A</v>
      </c>
      <c r="AM292" t="str">
        <f t="shared" si="86"/>
        <v>N/A</v>
      </c>
      <c r="AN292" t="str">
        <f t="shared" si="87"/>
        <v>N/A</v>
      </c>
      <c r="AO292" t="str">
        <f t="shared" si="88"/>
        <v>N/A</v>
      </c>
      <c r="AP292" t="str">
        <f t="shared" si="89"/>
        <v>N/A</v>
      </c>
      <c r="AQ292" t="str">
        <f t="shared" si="90"/>
        <v>N/A</v>
      </c>
    </row>
    <row r="293" spans="1:43" x14ac:dyDescent="0.25">
      <c r="A293" t="str">
        <f>INDEX('Country and Variable Crosswalk'!B:B, MATCH('Urban Science Issues 2015'!B293, 'Country and Variable Crosswalk'!A:A, 0))</f>
        <v>QAR</v>
      </c>
      <c r="B293" s="1">
        <v>974</v>
      </c>
      <c r="C293" t="s">
        <v>142</v>
      </c>
      <c r="D293" t="str">
        <f>INDEX('Country and Variable Crosswalk'!P:P, MATCH('Urban Science Issues 2015'!C293, 'Country and Variable Crosswalk'!O:O, 0))</f>
        <v>Water Shortages</v>
      </c>
      <c r="E293">
        <f t="shared" si="73"/>
        <v>0</v>
      </c>
      <c r="F293">
        <f t="shared" si="74"/>
        <v>0</v>
      </c>
      <c r="G293">
        <f t="shared" si="75"/>
        <v>0</v>
      </c>
      <c r="H293">
        <f t="shared" si="76"/>
        <v>0</v>
      </c>
      <c r="I293">
        <f t="shared" si="77"/>
        <v>0</v>
      </c>
      <c r="J293">
        <f t="shared" si="78"/>
        <v>0</v>
      </c>
      <c r="K293">
        <f t="shared" si="79"/>
        <v>0</v>
      </c>
      <c r="L293">
        <f t="shared" si="80"/>
        <v>0</v>
      </c>
      <c r="M293">
        <f t="shared" si="81"/>
        <v>0</v>
      </c>
      <c r="N293">
        <v>0</v>
      </c>
      <c r="P293">
        <v>0</v>
      </c>
      <c r="R293">
        <v>0</v>
      </c>
      <c r="T293">
        <v>0</v>
      </c>
      <c r="V293">
        <v>0</v>
      </c>
      <c r="X293">
        <v>0</v>
      </c>
      <c r="Z293">
        <v>0</v>
      </c>
      <c r="AC293">
        <v>0</v>
      </c>
      <c r="AF293">
        <v>0</v>
      </c>
      <c r="AI293" t="str">
        <f t="shared" si="82"/>
        <v>N/A</v>
      </c>
      <c r="AJ293" t="str">
        <f t="shared" si="83"/>
        <v>N/A</v>
      </c>
      <c r="AK293" t="str">
        <f t="shared" si="84"/>
        <v>N/A</v>
      </c>
      <c r="AL293" t="str">
        <f t="shared" si="85"/>
        <v>N/A</v>
      </c>
      <c r="AM293" t="str">
        <f t="shared" si="86"/>
        <v>N/A</v>
      </c>
      <c r="AN293" t="str">
        <f t="shared" si="87"/>
        <v>N/A</v>
      </c>
      <c r="AO293" t="str">
        <f t="shared" si="88"/>
        <v>N/A</v>
      </c>
      <c r="AP293" t="str">
        <f t="shared" si="89"/>
        <v>N/A</v>
      </c>
      <c r="AQ293" t="str">
        <f t="shared" si="90"/>
        <v>N/A</v>
      </c>
    </row>
    <row r="294" spans="1:43" x14ac:dyDescent="0.25">
      <c r="A294" t="str">
        <f>INDEX('Country and Variable Crosswalk'!B:B, MATCH('Urban Science Issues 2015'!B294, 'Country and Variable Crosswalk'!A:A, 0))</f>
        <v>ALB</v>
      </c>
      <c r="B294" s="1">
        <v>8</v>
      </c>
      <c r="C294" t="s">
        <v>143</v>
      </c>
      <c r="D294" t="str">
        <f>INDEX('Country and Variable Crosswalk'!P:P, MATCH('Urban Science Issues 2015'!C294, 'Country and Variable Crosswalk'!O:O, 0))</f>
        <v>Nuclear waste</v>
      </c>
      <c r="E294">
        <f t="shared" si="73"/>
        <v>0</v>
      </c>
      <c r="F294">
        <f t="shared" si="74"/>
        <v>0</v>
      </c>
      <c r="G294">
        <f t="shared" si="75"/>
        <v>0</v>
      </c>
      <c r="H294">
        <f t="shared" si="76"/>
        <v>0</v>
      </c>
      <c r="I294">
        <f t="shared" si="77"/>
        <v>0</v>
      </c>
      <c r="J294">
        <f t="shared" si="78"/>
        <v>0</v>
      </c>
      <c r="K294">
        <f t="shared" si="79"/>
        <v>0</v>
      </c>
      <c r="L294">
        <f t="shared" si="80"/>
        <v>0</v>
      </c>
      <c r="M294">
        <f t="shared" si="81"/>
        <v>0</v>
      </c>
      <c r="N294">
        <v>0</v>
      </c>
      <c r="P294">
        <v>0</v>
      </c>
      <c r="R294">
        <v>0</v>
      </c>
      <c r="T294">
        <v>0</v>
      </c>
      <c r="V294">
        <v>0</v>
      </c>
      <c r="X294">
        <v>0</v>
      </c>
      <c r="Z294">
        <v>0</v>
      </c>
      <c r="AC294">
        <v>0</v>
      </c>
      <c r="AF294">
        <v>0</v>
      </c>
      <c r="AI294" t="str">
        <f t="shared" si="82"/>
        <v>N/A</v>
      </c>
      <c r="AJ294" t="str">
        <f t="shared" si="83"/>
        <v>N/A</v>
      </c>
      <c r="AK294" t="str">
        <f t="shared" si="84"/>
        <v>N/A</v>
      </c>
      <c r="AL294" t="str">
        <f t="shared" si="85"/>
        <v>N/A</v>
      </c>
      <c r="AM294" t="str">
        <f t="shared" si="86"/>
        <v>N/A</v>
      </c>
      <c r="AN294" t="str">
        <f t="shared" si="87"/>
        <v>N/A</v>
      </c>
      <c r="AO294" t="str">
        <f t="shared" si="88"/>
        <v>N/A</v>
      </c>
      <c r="AP294" t="str">
        <f t="shared" si="89"/>
        <v>N/A</v>
      </c>
      <c r="AQ294" t="str">
        <f t="shared" si="90"/>
        <v>N/A</v>
      </c>
    </row>
    <row r="295" spans="1:43" x14ac:dyDescent="0.25">
      <c r="A295" t="str">
        <f>INDEX('Country and Variable Crosswalk'!B:B, MATCH('Urban Science Issues 2015'!B295, 'Country and Variable Crosswalk'!A:A, 0))</f>
        <v>DZA</v>
      </c>
      <c r="B295" s="1">
        <v>12</v>
      </c>
      <c r="C295" t="s">
        <v>143</v>
      </c>
      <c r="D295" t="str">
        <f>INDEX('Country and Variable Crosswalk'!P:P, MATCH('Urban Science Issues 2015'!C295, 'Country and Variable Crosswalk'!O:O, 0))</f>
        <v>Nuclear waste</v>
      </c>
      <c r="E295">
        <f t="shared" si="73"/>
        <v>0</v>
      </c>
      <c r="F295">
        <f t="shared" si="74"/>
        <v>0</v>
      </c>
      <c r="G295">
        <f t="shared" si="75"/>
        <v>0</v>
      </c>
      <c r="H295">
        <f t="shared" si="76"/>
        <v>0</v>
      </c>
      <c r="I295">
        <f t="shared" si="77"/>
        <v>0</v>
      </c>
      <c r="J295">
        <f t="shared" si="78"/>
        <v>0</v>
      </c>
      <c r="K295">
        <f t="shared" si="79"/>
        <v>0</v>
      </c>
      <c r="L295">
        <f t="shared" si="80"/>
        <v>0</v>
      </c>
      <c r="M295">
        <f t="shared" si="81"/>
        <v>0</v>
      </c>
      <c r="N295">
        <v>0</v>
      </c>
      <c r="P295">
        <v>0</v>
      </c>
      <c r="R295">
        <v>0</v>
      </c>
      <c r="T295">
        <v>0</v>
      </c>
      <c r="V295">
        <v>0</v>
      </c>
      <c r="X295">
        <v>0</v>
      </c>
      <c r="Z295">
        <v>0</v>
      </c>
      <c r="AC295">
        <v>0</v>
      </c>
      <c r="AF295">
        <v>0</v>
      </c>
      <c r="AI295" t="str">
        <f t="shared" si="82"/>
        <v>N/A</v>
      </c>
      <c r="AJ295" t="str">
        <f t="shared" si="83"/>
        <v>N/A</v>
      </c>
      <c r="AK295" t="str">
        <f t="shared" si="84"/>
        <v>N/A</v>
      </c>
      <c r="AL295" t="str">
        <f t="shared" si="85"/>
        <v>N/A</v>
      </c>
      <c r="AM295" t="str">
        <f t="shared" si="86"/>
        <v>N/A</v>
      </c>
      <c r="AN295" t="str">
        <f t="shared" si="87"/>
        <v>N/A</v>
      </c>
      <c r="AO295" t="str">
        <f t="shared" si="88"/>
        <v>N/A</v>
      </c>
      <c r="AP295" t="str">
        <f t="shared" si="89"/>
        <v>N/A</v>
      </c>
      <c r="AQ295" t="str">
        <f t="shared" si="90"/>
        <v>N/A</v>
      </c>
    </row>
    <row r="296" spans="1:43" x14ac:dyDescent="0.25">
      <c r="A296" t="str">
        <f>INDEX('Country and Variable Crosswalk'!B:B, MATCH('Urban Science Issues 2015'!B296, 'Country and Variable Crosswalk'!A:A, 0))</f>
        <v>AUS</v>
      </c>
      <c r="B296" s="1">
        <v>36</v>
      </c>
      <c r="C296" t="s">
        <v>143</v>
      </c>
      <c r="D296" t="str">
        <f>INDEX('Country and Variable Crosswalk'!P:P, MATCH('Urban Science Issues 2015'!C296, 'Country and Variable Crosswalk'!O:O, 0))</f>
        <v>Nuclear waste</v>
      </c>
      <c r="E296">
        <f t="shared" si="73"/>
        <v>1</v>
      </c>
      <c r="F296">
        <f t="shared" si="74"/>
        <v>0</v>
      </c>
      <c r="G296">
        <f t="shared" si="75"/>
        <v>0</v>
      </c>
      <c r="H296">
        <f t="shared" si="76"/>
        <v>0</v>
      </c>
      <c r="I296">
        <f t="shared" si="77"/>
        <v>0</v>
      </c>
      <c r="J296">
        <f t="shared" si="78"/>
        <v>1</v>
      </c>
      <c r="K296">
        <f t="shared" si="79"/>
        <v>0</v>
      </c>
      <c r="L296">
        <f t="shared" si="80"/>
        <v>0</v>
      </c>
      <c r="M296">
        <f t="shared" si="81"/>
        <v>1</v>
      </c>
      <c r="N296">
        <v>12.39055779742632</v>
      </c>
      <c r="O296">
        <v>0.65420929722073984</v>
      </c>
      <c r="P296">
        <v>35.334644454608757</v>
      </c>
      <c r="Q296">
        <v>1.0487859487671169</v>
      </c>
      <c r="R296">
        <v>52.274797747964918</v>
      </c>
      <c r="S296">
        <v>1.0168667054313363</v>
      </c>
      <c r="T296">
        <v>14.39422294664851</v>
      </c>
      <c r="U296">
        <v>0.45388790136097296</v>
      </c>
      <c r="V296">
        <v>33.881229863693733</v>
      </c>
      <c r="W296">
        <v>0.7329812333367185</v>
      </c>
      <c r="X296">
        <v>51.724547189657763</v>
      </c>
      <c r="Y296">
        <v>0.82407595337703399</v>
      </c>
      <c r="Z296">
        <v>2.00366514922219</v>
      </c>
      <c r="AA296">
        <v>0.74688779762018032</v>
      </c>
      <c r="AB296">
        <v>7.3033611131377825E-3</v>
      </c>
      <c r="AC296">
        <v>-1.453414590915024</v>
      </c>
      <c r="AD296">
        <v>1.2045014612691811</v>
      </c>
      <c r="AE296">
        <v>0.22756603388896732</v>
      </c>
      <c r="AF296">
        <v>-0.5502505583071553</v>
      </c>
      <c r="AG296">
        <v>1.1724668546415005</v>
      </c>
      <c r="AH296">
        <v>0.63884798383975783</v>
      </c>
      <c r="AI296" t="b">
        <f t="shared" si="82"/>
        <v>1</v>
      </c>
      <c r="AJ296" t="b">
        <f t="shared" si="83"/>
        <v>0</v>
      </c>
      <c r="AK296" t="b">
        <f t="shared" si="84"/>
        <v>0</v>
      </c>
      <c r="AL296" t="b">
        <f t="shared" si="85"/>
        <v>0</v>
      </c>
      <c r="AM296" t="b">
        <f t="shared" si="86"/>
        <v>0</v>
      </c>
      <c r="AN296" t="b">
        <f t="shared" si="87"/>
        <v>1</v>
      </c>
      <c r="AO296" t="b">
        <f t="shared" si="88"/>
        <v>0</v>
      </c>
      <c r="AP296" t="b">
        <f t="shared" si="89"/>
        <v>0</v>
      </c>
      <c r="AQ296" t="b">
        <f t="shared" si="90"/>
        <v>1</v>
      </c>
    </row>
    <row r="297" spans="1:43" x14ac:dyDescent="0.25">
      <c r="A297" t="str">
        <f>INDEX('Country and Variable Crosswalk'!B:B, MATCH('Urban Science Issues 2015'!B297, 'Country and Variable Crosswalk'!A:A, 0))</f>
        <v>AUT</v>
      </c>
      <c r="B297" s="1">
        <v>40</v>
      </c>
      <c r="C297" t="s">
        <v>143</v>
      </c>
      <c r="D297" t="str">
        <f>INDEX('Country and Variable Crosswalk'!P:P, MATCH('Urban Science Issues 2015'!C297, 'Country and Variable Crosswalk'!O:O, 0))</f>
        <v>Nuclear waste</v>
      </c>
      <c r="E297">
        <f t="shared" si="73"/>
        <v>0</v>
      </c>
      <c r="F297">
        <f t="shared" si="74"/>
        <v>0</v>
      </c>
      <c r="G297">
        <f t="shared" si="75"/>
        <v>1</v>
      </c>
      <c r="H297">
        <f t="shared" si="76"/>
        <v>0</v>
      </c>
      <c r="I297">
        <f t="shared" si="77"/>
        <v>0</v>
      </c>
      <c r="J297">
        <f t="shared" si="78"/>
        <v>1</v>
      </c>
      <c r="K297">
        <f t="shared" si="79"/>
        <v>0</v>
      </c>
      <c r="L297">
        <f t="shared" si="80"/>
        <v>1</v>
      </c>
      <c r="M297">
        <f t="shared" si="81"/>
        <v>0</v>
      </c>
      <c r="N297">
        <v>12.44100904820808</v>
      </c>
      <c r="O297">
        <v>0.61436640981760393</v>
      </c>
      <c r="P297">
        <v>33.290337794823543</v>
      </c>
      <c r="Q297">
        <v>0.9653938886091965</v>
      </c>
      <c r="R297">
        <v>54.268653156968377</v>
      </c>
      <c r="S297">
        <v>1.0800466965648723</v>
      </c>
      <c r="T297">
        <v>13.58660367660967</v>
      </c>
      <c r="U297">
        <v>1.3889164055492711</v>
      </c>
      <c r="V297">
        <v>35.292854637697282</v>
      </c>
      <c r="W297">
        <v>1.1321341602835882</v>
      </c>
      <c r="X297">
        <v>51.120541685693063</v>
      </c>
      <c r="Y297">
        <v>1.09986492933036</v>
      </c>
      <c r="Z297">
        <v>1.1455946284015894</v>
      </c>
      <c r="AA297">
        <v>1.6354588503494991</v>
      </c>
      <c r="AB297">
        <v>0.48363201414714069</v>
      </c>
      <c r="AC297">
        <v>2.0025168428737388</v>
      </c>
      <c r="AD297">
        <v>1.4517506263103068</v>
      </c>
      <c r="AE297">
        <v>0.16777739653879245</v>
      </c>
      <c r="AF297">
        <v>-3.148111471275314</v>
      </c>
      <c r="AG297">
        <v>1.5638019545353852</v>
      </c>
      <c r="AH297">
        <v>4.4102646926037783E-2</v>
      </c>
      <c r="AI297" t="b">
        <f t="shared" si="82"/>
        <v>0</v>
      </c>
      <c r="AJ297" t="b">
        <f t="shared" si="83"/>
        <v>0</v>
      </c>
      <c r="AK297" t="b">
        <f t="shared" si="84"/>
        <v>1</v>
      </c>
      <c r="AL297" t="b">
        <f t="shared" si="85"/>
        <v>0</v>
      </c>
      <c r="AM297" t="b">
        <f t="shared" si="86"/>
        <v>0</v>
      </c>
      <c r="AN297" t="b">
        <f t="shared" si="87"/>
        <v>1</v>
      </c>
      <c r="AO297" t="b">
        <f t="shared" si="88"/>
        <v>0</v>
      </c>
      <c r="AP297" t="b">
        <f t="shared" si="89"/>
        <v>1</v>
      </c>
      <c r="AQ297" t="b">
        <f t="shared" si="90"/>
        <v>0</v>
      </c>
    </row>
    <row r="298" spans="1:43" x14ac:dyDescent="0.25">
      <c r="A298" t="str">
        <f>INDEX('Country and Variable Crosswalk'!B:B, MATCH('Urban Science Issues 2015'!B298, 'Country and Variable Crosswalk'!A:A, 0))</f>
        <v>BEL</v>
      </c>
      <c r="B298" s="1">
        <v>56</v>
      </c>
      <c r="C298" t="s">
        <v>143</v>
      </c>
      <c r="D298" t="str">
        <f>INDEX('Country and Variable Crosswalk'!P:P, MATCH('Urban Science Issues 2015'!C298, 'Country and Variable Crosswalk'!O:O, 0))</f>
        <v>Nuclear waste</v>
      </c>
      <c r="E298">
        <f t="shared" si="73"/>
        <v>0</v>
      </c>
      <c r="F298">
        <f t="shared" si="74"/>
        <v>0</v>
      </c>
      <c r="G298">
        <f t="shared" si="75"/>
        <v>1</v>
      </c>
      <c r="H298">
        <f t="shared" si="76"/>
        <v>0</v>
      </c>
      <c r="I298">
        <f t="shared" si="77"/>
        <v>0</v>
      </c>
      <c r="J298">
        <f t="shared" si="78"/>
        <v>1</v>
      </c>
      <c r="K298">
        <f t="shared" si="79"/>
        <v>0</v>
      </c>
      <c r="L298">
        <f t="shared" si="80"/>
        <v>0</v>
      </c>
      <c r="M298">
        <f t="shared" si="81"/>
        <v>1</v>
      </c>
      <c r="N298">
        <v>15.70338006299194</v>
      </c>
      <c r="O298">
        <v>0.54040837865203772</v>
      </c>
      <c r="P298">
        <v>32.086528906883359</v>
      </c>
      <c r="Q298">
        <v>0.64108574591609657</v>
      </c>
      <c r="R298">
        <v>52.210091030124708</v>
      </c>
      <c r="S298">
        <v>0.74576349565514954</v>
      </c>
      <c r="T298">
        <v>17.792900846569569</v>
      </c>
      <c r="U298">
        <v>1.0449413662137652</v>
      </c>
      <c r="V298">
        <v>29.650951034717071</v>
      </c>
      <c r="W298">
        <v>1.04312442996975</v>
      </c>
      <c r="X298">
        <v>52.556148118713352</v>
      </c>
      <c r="Y298">
        <v>1.3502723552777989</v>
      </c>
      <c r="Z298">
        <v>2.0895207835776297</v>
      </c>
      <c r="AA298">
        <v>1.2008348080400169</v>
      </c>
      <c r="AB298">
        <v>8.1849043329745547E-2</v>
      </c>
      <c r="AC298">
        <v>-2.435577872166288</v>
      </c>
      <c r="AD298">
        <v>1.2724756622734918</v>
      </c>
      <c r="AE298">
        <v>5.5614185946763948E-2</v>
      </c>
      <c r="AF298">
        <v>0.34605708858864404</v>
      </c>
      <c r="AG298">
        <v>1.5821155205490183</v>
      </c>
      <c r="AH298">
        <v>0.82685990509122864</v>
      </c>
      <c r="AI298" t="b">
        <f t="shared" si="82"/>
        <v>0</v>
      </c>
      <c r="AJ298" t="b">
        <f t="shared" si="83"/>
        <v>0</v>
      </c>
      <c r="AK298" t="b">
        <f t="shared" si="84"/>
        <v>1</v>
      </c>
      <c r="AL298" t="b">
        <f t="shared" si="85"/>
        <v>0</v>
      </c>
      <c r="AM298" t="b">
        <f t="shared" si="86"/>
        <v>0</v>
      </c>
      <c r="AN298" t="b">
        <f t="shared" si="87"/>
        <v>1</v>
      </c>
      <c r="AO298" t="b">
        <f t="shared" si="88"/>
        <v>0</v>
      </c>
      <c r="AP298" t="b">
        <f t="shared" si="89"/>
        <v>0</v>
      </c>
      <c r="AQ298" t="b">
        <f t="shared" si="90"/>
        <v>1</v>
      </c>
    </row>
    <row r="299" spans="1:43" x14ac:dyDescent="0.25">
      <c r="A299" t="str">
        <f>INDEX('Country and Variable Crosswalk'!B:B, MATCH('Urban Science Issues 2015'!B299, 'Country and Variable Crosswalk'!A:A, 0))</f>
        <v>BRA</v>
      </c>
      <c r="B299" s="1">
        <v>76</v>
      </c>
      <c r="C299" t="s">
        <v>143</v>
      </c>
      <c r="D299" t="str">
        <f>INDEX('Country and Variable Crosswalk'!P:P, MATCH('Urban Science Issues 2015'!C299, 'Country and Variable Crosswalk'!O:O, 0))</f>
        <v>Nuclear waste</v>
      </c>
      <c r="E299">
        <f t="shared" si="73"/>
        <v>0</v>
      </c>
      <c r="F299">
        <f t="shared" si="74"/>
        <v>1</v>
      </c>
      <c r="G299">
        <f t="shared" si="75"/>
        <v>0</v>
      </c>
      <c r="H299">
        <f t="shared" si="76"/>
        <v>1</v>
      </c>
      <c r="I299">
        <f t="shared" si="77"/>
        <v>0</v>
      </c>
      <c r="J299">
        <f t="shared" si="78"/>
        <v>0</v>
      </c>
      <c r="K299">
        <f t="shared" si="79"/>
        <v>0</v>
      </c>
      <c r="L299">
        <f t="shared" si="80"/>
        <v>0</v>
      </c>
      <c r="M299">
        <f t="shared" si="81"/>
        <v>1</v>
      </c>
      <c r="N299">
        <v>24.376330874374421</v>
      </c>
      <c r="O299">
        <v>1.0185016492421337</v>
      </c>
      <c r="P299">
        <v>22.522592798438961</v>
      </c>
      <c r="Q299">
        <v>0.84528226607218238</v>
      </c>
      <c r="R299">
        <v>53.101076327186632</v>
      </c>
      <c r="S299">
        <v>0.94355371415942357</v>
      </c>
      <c r="T299">
        <v>20.45941227575366</v>
      </c>
      <c r="U299">
        <v>0.90156339359763071</v>
      </c>
      <c r="V299">
        <v>25.063297179146499</v>
      </c>
      <c r="W299">
        <v>0.77500618639660013</v>
      </c>
      <c r="X299">
        <v>54.477290545099819</v>
      </c>
      <c r="Y299">
        <v>1.1463949410027121</v>
      </c>
      <c r="Z299">
        <v>-3.9169185986207609</v>
      </c>
      <c r="AA299">
        <v>1.4069561624647218</v>
      </c>
      <c r="AB299">
        <v>5.3698606497488638E-3</v>
      </c>
      <c r="AC299">
        <v>2.5407043807075382</v>
      </c>
      <c r="AD299">
        <v>1.1857270937752968</v>
      </c>
      <c r="AE299">
        <v>3.2134014907108183E-2</v>
      </c>
      <c r="AF299">
        <v>1.3762142179131871</v>
      </c>
      <c r="AG299">
        <v>1.5821776876100191</v>
      </c>
      <c r="AH299">
        <v>0.38439725240720868</v>
      </c>
      <c r="AI299" t="b">
        <f t="shared" si="82"/>
        <v>0</v>
      </c>
      <c r="AJ299" t="b">
        <f t="shared" si="83"/>
        <v>1</v>
      </c>
      <c r="AK299" t="b">
        <f t="shared" si="84"/>
        <v>0</v>
      </c>
      <c r="AL299" t="b">
        <f t="shared" si="85"/>
        <v>1</v>
      </c>
      <c r="AM299" t="b">
        <f t="shared" si="86"/>
        <v>0</v>
      </c>
      <c r="AN299" t="b">
        <f t="shared" si="87"/>
        <v>0</v>
      </c>
      <c r="AO299" t="b">
        <f t="shared" si="88"/>
        <v>0</v>
      </c>
      <c r="AP299" t="b">
        <f t="shared" si="89"/>
        <v>0</v>
      </c>
      <c r="AQ299" t="b">
        <f t="shared" si="90"/>
        <v>1</v>
      </c>
    </row>
    <row r="300" spans="1:43" x14ac:dyDescent="0.25">
      <c r="A300" t="str">
        <f>INDEX('Country and Variable Crosswalk'!B:B, MATCH('Urban Science Issues 2015'!B300, 'Country and Variable Crosswalk'!A:A, 0))</f>
        <v>BGR</v>
      </c>
      <c r="B300" s="1">
        <v>100</v>
      </c>
      <c r="C300" t="s">
        <v>143</v>
      </c>
      <c r="D300" t="str">
        <f>INDEX('Country and Variable Crosswalk'!P:P, MATCH('Urban Science Issues 2015'!C300, 'Country and Variable Crosswalk'!O:O, 0))</f>
        <v>Nuclear waste</v>
      </c>
      <c r="E300">
        <f t="shared" si="73"/>
        <v>0</v>
      </c>
      <c r="F300">
        <f t="shared" si="74"/>
        <v>0</v>
      </c>
      <c r="G300">
        <f t="shared" si="75"/>
        <v>1</v>
      </c>
      <c r="H300">
        <f t="shared" si="76"/>
        <v>0</v>
      </c>
      <c r="I300">
        <f t="shared" si="77"/>
        <v>0</v>
      </c>
      <c r="J300">
        <f t="shared" si="78"/>
        <v>1</v>
      </c>
      <c r="K300">
        <f t="shared" si="79"/>
        <v>1</v>
      </c>
      <c r="L300">
        <f t="shared" si="80"/>
        <v>0</v>
      </c>
      <c r="M300">
        <f t="shared" si="81"/>
        <v>0</v>
      </c>
      <c r="N300">
        <v>28.349597028604119</v>
      </c>
      <c r="O300">
        <v>0.9914078180561251</v>
      </c>
      <c r="P300">
        <v>37.493569011379329</v>
      </c>
      <c r="Q300">
        <v>0.81285990355259152</v>
      </c>
      <c r="R300">
        <v>34.156833960016563</v>
      </c>
      <c r="S300">
        <v>1.0272465931842993</v>
      </c>
      <c r="T300">
        <v>26.049003494264181</v>
      </c>
      <c r="U300">
        <v>1.201736294601502</v>
      </c>
      <c r="V300">
        <v>35.967013650013833</v>
      </c>
      <c r="W300">
        <v>1.0968110579389749</v>
      </c>
      <c r="X300">
        <v>37.983982855722012</v>
      </c>
      <c r="Y300">
        <v>1.1753541311281632</v>
      </c>
      <c r="Z300">
        <v>-2.3005935343399386</v>
      </c>
      <c r="AA300">
        <v>1.6338864732661393</v>
      </c>
      <c r="AB300">
        <v>0.15911632196494566</v>
      </c>
      <c r="AC300">
        <v>-1.5265553613654959</v>
      </c>
      <c r="AD300">
        <v>1.392237987073121</v>
      </c>
      <c r="AE300">
        <v>0.27287057649608465</v>
      </c>
      <c r="AF300">
        <v>3.8271488957054487</v>
      </c>
      <c r="AG300">
        <v>1.5619516583667576</v>
      </c>
      <c r="AH300">
        <v>1.4276293640071188E-2</v>
      </c>
      <c r="AI300" t="b">
        <f t="shared" si="82"/>
        <v>0</v>
      </c>
      <c r="AJ300" t="b">
        <f t="shared" si="83"/>
        <v>0</v>
      </c>
      <c r="AK300" t="b">
        <f t="shared" si="84"/>
        <v>1</v>
      </c>
      <c r="AL300" t="b">
        <f t="shared" si="85"/>
        <v>0</v>
      </c>
      <c r="AM300" t="b">
        <f t="shared" si="86"/>
        <v>0</v>
      </c>
      <c r="AN300" t="b">
        <f t="shared" si="87"/>
        <v>1</v>
      </c>
      <c r="AO300" t="b">
        <f t="shared" si="88"/>
        <v>1</v>
      </c>
      <c r="AP300" t="b">
        <f t="shared" si="89"/>
        <v>0</v>
      </c>
      <c r="AQ300" t="b">
        <f t="shared" si="90"/>
        <v>0</v>
      </c>
    </row>
    <row r="301" spans="1:43" x14ac:dyDescent="0.25">
      <c r="A301" t="str">
        <f>INDEX('Country and Variable Crosswalk'!B:B, MATCH('Urban Science Issues 2015'!B301, 'Country and Variable Crosswalk'!A:A, 0))</f>
        <v>CAN</v>
      </c>
      <c r="B301" s="1">
        <v>124</v>
      </c>
      <c r="C301" t="s">
        <v>143</v>
      </c>
      <c r="D301" t="str">
        <f>INDEX('Country and Variable Crosswalk'!P:P, MATCH('Urban Science Issues 2015'!C301, 'Country and Variable Crosswalk'!O:O, 0))</f>
        <v>Nuclear waste</v>
      </c>
      <c r="E301">
        <f t="shared" si="73"/>
        <v>0</v>
      </c>
      <c r="F301">
        <f t="shared" si="74"/>
        <v>0</v>
      </c>
      <c r="G301">
        <f t="shared" si="75"/>
        <v>1</v>
      </c>
      <c r="H301">
        <f t="shared" si="76"/>
        <v>0</v>
      </c>
      <c r="I301">
        <f t="shared" si="77"/>
        <v>0</v>
      </c>
      <c r="J301">
        <f t="shared" si="78"/>
        <v>1</v>
      </c>
      <c r="K301">
        <f t="shared" si="79"/>
        <v>0</v>
      </c>
      <c r="L301">
        <f t="shared" si="80"/>
        <v>0</v>
      </c>
      <c r="M301">
        <f t="shared" si="81"/>
        <v>1</v>
      </c>
      <c r="N301">
        <v>14.70027172441435</v>
      </c>
      <c r="O301">
        <v>0.55330203851792481</v>
      </c>
      <c r="P301">
        <v>32.442304067693037</v>
      </c>
      <c r="Q301">
        <v>0.82535804193715145</v>
      </c>
      <c r="R301">
        <v>52.857424207892599</v>
      </c>
      <c r="S301">
        <v>0.85050137736879983</v>
      </c>
      <c r="T301">
        <v>14.0862057138264</v>
      </c>
      <c r="U301">
        <v>0.61690075243507159</v>
      </c>
      <c r="V301">
        <v>32.00282456896057</v>
      </c>
      <c r="W301">
        <v>0.64393545744736402</v>
      </c>
      <c r="X301">
        <v>53.910969717213021</v>
      </c>
      <c r="Y301">
        <v>0.7830825987963177</v>
      </c>
      <c r="Z301">
        <v>-0.61406601058794941</v>
      </c>
      <c r="AA301">
        <v>0.80254372663472395</v>
      </c>
      <c r="AB301">
        <v>0.44418246798825811</v>
      </c>
      <c r="AC301">
        <v>-0.43947949873246728</v>
      </c>
      <c r="AD301">
        <v>1.0675220545267283</v>
      </c>
      <c r="AE301">
        <v>0.68057259942414838</v>
      </c>
      <c r="AF301">
        <v>1.053545509320422</v>
      </c>
      <c r="AG301">
        <v>1.1691217386241577</v>
      </c>
      <c r="AH301">
        <v>0.36751245712303016</v>
      </c>
      <c r="AI301" t="b">
        <f t="shared" si="82"/>
        <v>0</v>
      </c>
      <c r="AJ301" t="b">
        <f t="shared" si="83"/>
        <v>0</v>
      </c>
      <c r="AK301" t="b">
        <f t="shared" si="84"/>
        <v>1</v>
      </c>
      <c r="AL301" t="b">
        <f t="shared" si="85"/>
        <v>0</v>
      </c>
      <c r="AM301" t="b">
        <f t="shared" si="86"/>
        <v>0</v>
      </c>
      <c r="AN301" t="b">
        <f t="shared" si="87"/>
        <v>1</v>
      </c>
      <c r="AO301" t="b">
        <f t="shared" si="88"/>
        <v>0</v>
      </c>
      <c r="AP301" t="b">
        <f t="shared" si="89"/>
        <v>0</v>
      </c>
      <c r="AQ301" t="b">
        <f t="shared" si="90"/>
        <v>1</v>
      </c>
    </row>
    <row r="302" spans="1:43" x14ac:dyDescent="0.25">
      <c r="A302" t="str">
        <f>INDEX('Country and Variable Crosswalk'!B:B, MATCH('Urban Science Issues 2015'!B302, 'Country and Variable Crosswalk'!A:A, 0))</f>
        <v>CHL</v>
      </c>
      <c r="B302" s="1">
        <v>152</v>
      </c>
      <c r="C302" t="s">
        <v>143</v>
      </c>
      <c r="D302" t="str">
        <f>INDEX('Country and Variable Crosswalk'!P:P, MATCH('Urban Science Issues 2015'!C302, 'Country and Variable Crosswalk'!O:O, 0))</f>
        <v>Nuclear waste</v>
      </c>
      <c r="E302">
        <f t="shared" si="73"/>
        <v>0</v>
      </c>
      <c r="F302">
        <f t="shared" si="74"/>
        <v>1</v>
      </c>
      <c r="G302">
        <f t="shared" si="75"/>
        <v>0</v>
      </c>
      <c r="H302">
        <f t="shared" si="76"/>
        <v>0</v>
      </c>
      <c r="I302">
        <f t="shared" si="77"/>
        <v>0</v>
      </c>
      <c r="J302">
        <f t="shared" si="78"/>
        <v>1</v>
      </c>
      <c r="K302">
        <f t="shared" si="79"/>
        <v>1</v>
      </c>
      <c r="L302">
        <f t="shared" si="80"/>
        <v>0</v>
      </c>
      <c r="M302">
        <f t="shared" si="81"/>
        <v>0</v>
      </c>
      <c r="N302">
        <v>12.58360258580208</v>
      </c>
      <c r="O302">
        <v>1.1381399703321982</v>
      </c>
      <c r="P302">
        <v>34.736288326887568</v>
      </c>
      <c r="Q302">
        <v>1.4478648298028864</v>
      </c>
      <c r="R302">
        <v>52.680109087310342</v>
      </c>
      <c r="S302">
        <v>1.735277159536049</v>
      </c>
      <c r="T302">
        <v>9.8634591670817624</v>
      </c>
      <c r="U302">
        <v>0.49940332468577914</v>
      </c>
      <c r="V302">
        <v>32.249572197262843</v>
      </c>
      <c r="W302">
        <v>0.80327673677341138</v>
      </c>
      <c r="X302">
        <v>57.8869686356554</v>
      </c>
      <c r="Y302">
        <v>0.88207606858370169</v>
      </c>
      <c r="Z302">
        <v>-2.7201434187203173</v>
      </c>
      <c r="AA302">
        <v>1.2575291722572253</v>
      </c>
      <c r="AB302">
        <v>3.0534585764355759E-2</v>
      </c>
      <c r="AC302">
        <v>-2.4867161296247247</v>
      </c>
      <c r="AD302">
        <v>1.6543090492889549</v>
      </c>
      <c r="AE302">
        <v>0.13279390310876599</v>
      </c>
      <c r="AF302">
        <v>5.2068595483450579</v>
      </c>
      <c r="AG302">
        <v>1.909659605410474</v>
      </c>
      <c r="AH302">
        <v>6.3992420762367924E-3</v>
      </c>
      <c r="AI302" t="b">
        <f t="shared" si="82"/>
        <v>0</v>
      </c>
      <c r="AJ302" t="b">
        <f t="shared" si="83"/>
        <v>1</v>
      </c>
      <c r="AK302" t="b">
        <f t="shared" si="84"/>
        <v>0</v>
      </c>
      <c r="AL302" t="b">
        <f t="shared" si="85"/>
        <v>0</v>
      </c>
      <c r="AM302" t="b">
        <f t="shared" si="86"/>
        <v>0</v>
      </c>
      <c r="AN302" t="b">
        <f t="shared" si="87"/>
        <v>1</v>
      </c>
      <c r="AO302" t="b">
        <f t="shared" si="88"/>
        <v>1</v>
      </c>
      <c r="AP302" t="b">
        <f t="shared" si="89"/>
        <v>0</v>
      </c>
      <c r="AQ302" t="b">
        <f t="shared" si="90"/>
        <v>0</v>
      </c>
    </row>
    <row r="303" spans="1:43" x14ac:dyDescent="0.25">
      <c r="A303" t="str">
        <f>INDEX('Country and Variable Crosswalk'!B:B, MATCH('Urban Science Issues 2015'!B303, 'Country and Variable Crosswalk'!A:A, 0))</f>
        <v>TAP</v>
      </c>
      <c r="B303" s="1">
        <v>158</v>
      </c>
      <c r="C303" t="s">
        <v>143</v>
      </c>
      <c r="D303" t="str">
        <f>INDEX('Country and Variable Crosswalk'!P:P, MATCH('Urban Science Issues 2015'!C303, 'Country and Variable Crosswalk'!O:O, 0))</f>
        <v>Nuclear waste</v>
      </c>
      <c r="E303">
        <f t="shared" si="73"/>
        <v>0</v>
      </c>
      <c r="F303">
        <f t="shared" si="74"/>
        <v>1</v>
      </c>
      <c r="G303">
        <f t="shared" si="75"/>
        <v>0</v>
      </c>
      <c r="H303">
        <f t="shared" si="76"/>
        <v>0</v>
      </c>
      <c r="I303">
        <f t="shared" si="77"/>
        <v>0</v>
      </c>
      <c r="J303">
        <f t="shared" si="78"/>
        <v>1</v>
      </c>
      <c r="K303">
        <f t="shared" si="79"/>
        <v>0</v>
      </c>
      <c r="L303">
        <f t="shared" si="80"/>
        <v>0</v>
      </c>
      <c r="M303">
        <f t="shared" si="81"/>
        <v>1</v>
      </c>
      <c r="N303">
        <v>18.470713373993998</v>
      </c>
      <c r="O303">
        <v>0.76384584540211997</v>
      </c>
      <c r="P303">
        <v>19.67785697321527</v>
      </c>
      <c r="Q303">
        <v>0.73525206682052902</v>
      </c>
      <c r="R303">
        <v>61.851429652790742</v>
      </c>
      <c r="S303">
        <v>0.96317356210403215</v>
      </c>
      <c r="T303">
        <v>16.494793941701129</v>
      </c>
      <c r="U303">
        <v>0.56103843295758338</v>
      </c>
      <c r="V303">
        <v>20.278182678957119</v>
      </c>
      <c r="W303">
        <v>0.6576942964220045</v>
      </c>
      <c r="X303">
        <v>63.227023379341752</v>
      </c>
      <c r="Y303">
        <v>0.81806212222649921</v>
      </c>
      <c r="Z303">
        <v>-1.9759194322928693</v>
      </c>
      <c r="AA303">
        <v>0.87132935251906463</v>
      </c>
      <c r="AB303">
        <v>2.3347087706399018E-2</v>
      </c>
      <c r="AC303">
        <v>0.60032570574184874</v>
      </c>
      <c r="AD303">
        <v>0.98504883525331188</v>
      </c>
      <c r="AE303">
        <v>0.54223448382025974</v>
      </c>
      <c r="AF303">
        <v>1.3755937265510099</v>
      </c>
      <c r="AG303">
        <v>1.2060475005190638</v>
      </c>
      <c r="AH303">
        <v>0.25404472035479447</v>
      </c>
      <c r="AI303" t="b">
        <f t="shared" si="82"/>
        <v>0</v>
      </c>
      <c r="AJ303" t="b">
        <f t="shared" si="83"/>
        <v>1</v>
      </c>
      <c r="AK303" t="b">
        <f t="shared" si="84"/>
        <v>0</v>
      </c>
      <c r="AL303" t="b">
        <f t="shared" si="85"/>
        <v>0</v>
      </c>
      <c r="AM303" t="b">
        <f t="shared" si="86"/>
        <v>0</v>
      </c>
      <c r="AN303" t="b">
        <f t="shared" si="87"/>
        <v>1</v>
      </c>
      <c r="AO303" t="b">
        <f t="shared" si="88"/>
        <v>0</v>
      </c>
      <c r="AP303" t="b">
        <f t="shared" si="89"/>
        <v>0</v>
      </c>
      <c r="AQ303" t="b">
        <f t="shared" si="90"/>
        <v>1</v>
      </c>
    </row>
    <row r="304" spans="1:43" x14ac:dyDescent="0.25">
      <c r="A304" t="str">
        <f>INDEX('Country and Variable Crosswalk'!B:B, MATCH('Urban Science Issues 2015'!B304, 'Country and Variable Crosswalk'!A:A, 0))</f>
        <v>COL</v>
      </c>
      <c r="B304" s="1">
        <v>170</v>
      </c>
      <c r="C304" t="s">
        <v>143</v>
      </c>
      <c r="D304" t="str">
        <f>INDEX('Country and Variable Crosswalk'!P:P, MATCH('Urban Science Issues 2015'!C304, 'Country and Variable Crosswalk'!O:O, 0))</f>
        <v>Nuclear waste</v>
      </c>
      <c r="E304">
        <f t="shared" si="73"/>
        <v>0</v>
      </c>
      <c r="F304">
        <f t="shared" si="74"/>
        <v>1</v>
      </c>
      <c r="G304">
        <f t="shared" si="75"/>
        <v>0</v>
      </c>
      <c r="H304">
        <f t="shared" si="76"/>
        <v>0</v>
      </c>
      <c r="I304">
        <f t="shared" si="77"/>
        <v>0</v>
      </c>
      <c r="J304">
        <f t="shared" si="78"/>
        <v>1</v>
      </c>
      <c r="K304">
        <f t="shared" si="79"/>
        <v>1</v>
      </c>
      <c r="L304">
        <f t="shared" si="80"/>
        <v>0</v>
      </c>
      <c r="M304">
        <f t="shared" si="81"/>
        <v>0</v>
      </c>
      <c r="N304">
        <v>19.51610213285689</v>
      </c>
      <c r="O304">
        <v>1.1648031416863753</v>
      </c>
      <c r="P304">
        <v>28.861717141852939</v>
      </c>
      <c r="Q304">
        <v>0.96634615135875934</v>
      </c>
      <c r="R304">
        <v>51.622180725290157</v>
      </c>
      <c r="S304">
        <v>1.5204769471923425</v>
      </c>
      <c r="T304">
        <v>15.84037104696954</v>
      </c>
      <c r="U304">
        <v>0.94351861965788808</v>
      </c>
      <c r="V304">
        <v>27.700866738613861</v>
      </c>
      <c r="W304">
        <v>0.79052754915250123</v>
      </c>
      <c r="X304">
        <v>56.458762214416602</v>
      </c>
      <c r="Y304">
        <v>1.2535408144481757</v>
      </c>
      <c r="Z304">
        <v>-3.6757310858873495</v>
      </c>
      <c r="AA304">
        <v>1.4839587269859289</v>
      </c>
      <c r="AB304">
        <v>1.3250057774035892E-2</v>
      </c>
      <c r="AC304">
        <v>-1.1608504032390776</v>
      </c>
      <c r="AD304">
        <v>1.266804639702104</v>
      </c>
      <c r="AE304">
        <v>0.35947756828108596</v>
      </c>
      <c r="AF304">
        <v>4.8365814891264449</v>
      </c>
      <c r="AG304">
        <v>1.803649898271771</v>
      </c>
      <c r="AH304">
        <v>7.328146394503892E-3</v>
      </c>
      <c r="AI304" t="b">
        <f t="shared" si="82"/>
        <v>0</v>
      </c>
      <c r="AJ304" t="b">
        <f t="shared" si="83"/>
        <v>1</v>
      </c>
      <c r="AK304" t="b">
        <f t="shared" si="84"/>
        <v>0</v>
      </c>
      <c r="AL304" t="b">
        <f t="shared" si="85"/>
        <v>0</v>
      </c>
      <c r="AM304" t="b">
        <f t="shared" si="86"/>
        <v>0</v>
      </c>
      <c r="AN304" t="b">
        <f t="shared" si="87"/>
        <v>1</v>
      </c>
      <c r="AO304" t="b">
        <f t="shared" si="88"/>
        <v>1</v>
      </c>
      <c r="AP304" t="b">
        <f t="shared" si="89"/>
        <v>0</v>
      </c>
      <c r="AQ304" t="b">
        <f t="shared" si="90"/>
        <v>0</v>
      </c>
    </row>
    <row r="305" spans="1:43" x14ac:dyDescent="0.25">
      <c r="A305" t="str">
        <f>INDEX('Country and Variable Crosswalk'!B:B, MATCH('Urban Science Issues 2015'!B305, 'Country and Variable Crosswalk'!A:A, 0))</f>
        <v>CRI</v>
      </c>
      <c r="B305" s="1">
        <v>188</v>
      </c>
      <c r="C305" t="s">
        <v>143</v>
      </c>
      <c r="D305" t="str">
        <f>INDEX('Country and Variable Crosswalk'!P:P, MATCH('Urban Science Issues 2015'!C305, 'Country and Variable Crosswalk'!O:O, 0))</f>
        <v>Nuclear waste</v>
      </c>
      <c r="E305">
        <f t="shared" si="73"/>
        <v>0</v>
      </c>
      <c r="F305">
        <f t="shared" si="74"/>
        <v>0</v>
      </c>
      <c r="G305">
        <f t="shared" si="75"/>
        <v>1</v>
      </c>
      <c r="H305">
        <f t="shared" si="76"/>
        <v>0</v>
      </c>
      <c r="I305">
        <f t="shared" si="77"/>
        <v>0</v>
      </c>
      <c r="J305">
        <f t="shared" si="78"/>
        <v>1</v>
      </c>
      <c r="K305">
        <f t="shared" si="79"/>
        <v>0</v>
      </c>
      <c r="L305">
        <f t="shared" si="80"/>
        <v>0</v>
      </c>
      <c r="M305">
        <f t="shared" si="81"/>
        <v>1</v>
      </c>
      <c r="N305">
        <v>15.90581333269853</v>
      </c>
      <c r="O305">
        <v>0.59182075973880244</v>
      </c>
      <c r="P305">
        <v>29.22976953516083</v>
      </c>
      <c r="Q305">
        <v>0.74678762812737287</v>
      </c>
      <c r="R305">
        <v>54.864417132140652</v>
      </c>
      <c r="S305">
        <v>0.88797579590336917</v>
      </c>
      <c r="T305">
        <v>16.16842121180963</v>
      </c>
      <c r="U305">
        <v>1.5303440739802299</v>
      </c>
      <c r="V305">
        <v>28.32938093790462</v>
      </c>
      <c r="W305">
        <v>2.4670985992300478</v>
      </c>
      <c r="X305">
        <v>55.502197850285739</v>
      </c>
      <c r="Y305">
        <v>2.1189163121809367</v>
      </c>
      <c r="Z305">
        <v>0.26260787911109951</v>
      </c>
      <c r="AA305">
        <v>1.7804321545150403</v>
      </c>
      <c r="AB305">
        <v>0.88273997905507939</v>
      </c>
      <c r="AC305">
        <v>-0.90038859725621023</v>
      </c>
      <c r="AD305">
        <v>2.5005843880069181</v>
      </c>
      <c r="AE305">
        <v>0.71879383675365704</v>
      </c>
      <c r="AF305">
        <v>0.63778071814508763</v>
      </c>
      <c r="AG305">
        <v>2.3072304324425668</v>
      </c>
      <c r="AH305">
        <v>0.78222014413605978</v>
      </c>
      <c r="AI305" t="b">
        <f t="shared" si="82"/>
        <v>0</v>
      </c>
      <c r="AJ305" t="b">
        <f t="shared" si="83"/>
        <v>0</v>
      </c>
      <c r="AK305" t="b">
        <f t="shared" si="84"/>
        <v>1</v>
      </c>
      <c r="AL305" t="b">
        <f t="shared" si="85"/>
        <v>0</v>
      </c>
      <c r="AM305" t="b">
        <f t="shared" si="86"/>
        <v>0</v>
      </c>
      <c r="AN305" t="b">
        <f t="shared" si="87"/>
        <v>1</v>
      </c>
      <c r="AO305" t="b">
        <f t="shared" si="88"/>
        <v>0</v>
      </c>
      <c r="AP305" t="b">
        <f t="shared" si="89"/>
        <v>0</v>
      </c>
      <c r="AQ305" t="b">
        <f t="shared" si="90"/>
        <v>1</v>
      </c>
    </row>
    <row r="306" spans="1:43" x14ac:dyDescent="0.25">
      <c r="A306" t="str">
        <f>INDEX('Country and Variable Crosswalk'!B:B, MATCH('Urban Science Issues 2015'!B306, 'Country and Variable Crosswalk'!A:A, 0))</f>
        <v>HRV</v>
      </c>
      <c r="B306" s="1">
        <v>191</v>
      </c>
      <c r="C306" t="s">
        <v>143</v>
      </c>
      <c r="D306" t="str">
        <f>INDEX('Country and Variable Crosswalk'!P:P, MATCH('Urban Science Issues 2015'!C306, 'Country and Variable Crosswalk'!O:O, 0))</f>
        <v>Nuclear waste</v>
      </c>
      <c r="E306">
        <f t="shared" si="73"/>
        <v>0</v>
      </c>
      <c r="F306">
        <f t="shared" si="74"/>
        <v>0</v>
      </c>
      <c r="G306">
        <f t="shared" si="75"/>
        <v>1</v>
      </c>
      <c r="H306">
        <f t="shared" si="76"/>
        <v>0</v>
      </c>
      <c r="I306">
        <f t="shared" si="77"/>
        <v>0</v>
      </c>
      <c r="J306">
        <f t="shared" si="78"/>
        <v>1</v>
      </c>
      <c r="K306">
        <f t="shared" si="79"/>
        <v>0</v>
      </c>
      <c r="L306">
        <f t="shared" si="80"/>
        <v>0</v>
      </c>
      <c r="M306">
        <f t="shared" si="81"/>
        <v>1</v>
      </c>
      <c r="N306">
        <v>12.99198139992987</v>
      </c>
      <c r="O306">
        <v>0.6636739759898509</v>
      </c>
      <c r="P306">
        <v>25.416621580892102</v>
      </c>
      <c r="Q306">
        <v>0.77108163476249081</v>
      </c>
      <c r="R306">
        <v>61.591397019178039</v>
      </c>
      <c r="S306">
        <v>0.87414909118943251</v>
      </c>
      <c r="T306">
        <v>12.974567711758089</v>
      </c>
      <c r="U306">
        <v>0.72195588889738171</v>
      </c>
      <c r="V306">
        <v>27.78380445030475</v>
      </c>
      <c r="W306">
        <v>1.0565503529702867</v>
      </c>
      <c r="X306">
        <v>59.241627837937173</v>
      </c>
      <c r="Y306">
        <v>1.1883902703178839</v>
      </c>
      <c r="Z306">
        <v>-1.741368817178035E-2</v>
      </c>
      <c r="AA306">
        <v>0.95509353499700356</v>
      </c>
      <c r="AB306">
        <v>0.98545342138390857</v>
      </c>
      <c r="AC306">
        <v>2.3671828694126482</v>
      </c>
      <c r="AD306">
        <v>1.3431636022829065</v>
      </c>
      <c r="AE306">
        <v>7.80028276391488E-2</v>
      </c>
      <c r="AF306">
        <v>-2.3497691812408661</v>
      </c>
      <c r="AG306">
        <v>1.5545689237356626</v>
      </c>
      <c r="AH306">
        <v>0.13065484411024395</v>
      </c>
      <c r="AI306" t="b">
        <f t="shared" si="82"/>
        <v>0</v>
      </c>
      <c r="AJ306" t="b">
        <f t="shared" si="83"/>
        <v>0</v>
      </c>
      <c r="AK306" t="b">
        <f t="shared" si="84"/>
        <v>1</v>
      </c>
      <c r="AL306" t="b">
        <f t="shared" si="85"/>
        <v>0</v>
      </c>
      <c r="AM306" t="b">
        <f t="shared" si="86"/>
        <v>0</v>
      </c>
      <c r="AN306" t="b">
        <f t="shared" si="87"/>
        <v>1</v>
      </c>
      <c r="AO306" t="b">
        <f t="shared" si="88"/>
        <v>0</v>
      </c>
      <c r="AP306" t="b">
        <f t="shared" si="89"/>
        <v>0</v>
      </c>
      <c r="AQ306" t="b">
        <f t="shared" si="90"/>
        <v>1</v>
      </c>
    </row>
    <row r="307" spans="1:43" x14ac:dyDescent="0.25">
      <c r="A307" t="str">
        <f>INDEX('Country and Variable Crosswalk'!B:B, MATCH('Urban Science Issues 2015'!B307, 'Country and Variable Crosswalk'!A:A, 0))</f>
        <v>CZE</v>
      </c>
      <c r="B307" s="1">
        <v>203</v>
      </c>
      <c r="C307" t="s">
        <v>143</v>
      </c>
      <c r="D307" t="str">
        <f>INDEX('Country and Variable Crosswalk'!P:P, MATCH('Urban Science Issues 2015'!C307, 'Country and Variable Crosswalk'!O:O, 0))</f>
        <v>Nuclear waste</v>
      </c>
      <c r="E307">
        <f t="shared" si="73"/>
        <v>0</v>
      </c>
      <c r="F307">
        <f t="shared" si="74"/>
        <v>1</v>
      </c>
      <c r="G307">
        <f t="shared" si="75"/>
        <v>0</v>
      </c>
      <c r="H307">
        <f t="shared" si="76"/>
        <v>1</v>
      </c>
      <c r="I307">
        <f t="shared" si="77"/>
        <v>0</v>
      </c>
      <c r="J307">
        <f t="shared" si="78"/>
        <v>0</v>
      </c>
      <c r="K307">
        <f t="shared" si="79"/>
        <v>0</v>
      </c>
      <c r="L307">
        <f t="shared" si="80"/>
        <v>0</v>
      </c>
      <c r="M307">
        <f t="shared" si="81"/>
        <v>1</v>
      </c>
      <c r="N307">
        <v>10.163349646054611</v>
      </c>
      <c r="O307">
        <v>0.572687220867101</v>
      </c>
      <c r="P307">
        <v>29.790509140973249</v>
      </c>
      <c r="Q307">
        <v>0.83835315507292019</v>
      </c>
      <c r="R307">
        <v>60.046141212972138</v>
      </c>
      <c r="S307">
        <v>1.0031733682968136</v>
      </c>
      <c r="T307">
        <v>6.4052052752437012</v>
      </c>
      <c r="U307">
        <v>0.61386297129965328</v>
      </c>
      <c r="V307">
        <v>33.130122805296452</v>
      </c>
      <c r="W307">
        <v>1.3258643114603046</v>
      </c>
      <c r="X307">
        <v>60.464671919459867</v>
      </c>
      <c r="Y307">
        <v>1.440372915562401</v>
      </c>
      <c r="Z307">
        <v>-3.7581443708109097</v>
      </c>
      <c r="AA307">
        <v>0.81481062022923656</v>
      </c>
      <c r="AB307">
        <v>3.9825330772019538E-6</v>
      </c>
      <c r="AC307">
        <v>3.3396136643232026</v>
      </c>
      <c r="AD307">
        <v>1.4812287673338287</v>
      </c>
      <c r="AE307">
        <v>2.4156950896984854E-2</v>
      </c>
      <c r="AF307">
        <v>0.41853070648772928</v>
      </c>
      <c r="AG307">
        <v>1.7044340832462648</v>
      </c>
      <c r="AH307">
        <v>0.80602745646425911</v>
      </c>
      <c r="AI307" t="b">
        <f t="shared" si="82"/>
        <v>0</v>
      </c>
      <c r="AJ307" t="b">
        <f t="shared" si="83"/>
        <v>1</v>
      </c>
      <c r="AK307" t="b">
        <f t="shared" si="84"/>
        <v>0</v>
      </c>
      <c r="AL307" t="b">
        <f t="shared" si="85"/>
        <v>1</v>
      </c>
      <c r="AM307" t="b">
        <f t="shared" si="86"/>
        <v>0</v>
      </c>
      <c r="AN307" t="b">
        <f t="shared" si="87"/>
        <v>0</v>
      </c>
      <c r="AO307" t="b">
        <f t="shared" si="88"/>
        <v>0</v>
      </c>
      <c r="AP307" t="b">
        <f t="shared" si="89"/>
        <v>0</v>
      </c>
      <c r="AQ307" t="b">
        <f t="shared" si="90"/>
        <v>1</v>
      </c>
    </row>
    <row r="308" spans="1:43" x14ac:dyDescent="0.25">
      <c r="A308" t="str">
        <f>INDEX('Country and Variable Crosswalk'!B:B, MATCH('Urban Science Issues 2015'!B308, 'Country and Variable Crosswalk'!A:A, 0))</f>
        <v>DNK</v>
      </c>
      <c r="B308" s="1">
        <v>208</v>
      </c>
      <c r="C308" t="s">
        <v>143</v>
      </c>
      <c r="D308" t="str">
        <f>INDEX('Country and Variable Crosswalk'!P:P, MATCH('Urban Science Issues 2015'!C308, 'Country and Variable Crosswalk'!O:O, 0))</f>
        <v>Nuclear waste</v>
      </c>
      <c r="E308">
        <f t="shared" si="73"/>
        <v>0</v>
      </c>
      <c r="F308">
        <f t="shared" si="74"/>
        <v>0</v>
      </c>
      <c r="G308">
        <f t="shared" si="75"/>
        <v>1</v>
      </c>
      <c r="H308">
        <f t="shared" si="76"/>
        <v>0</v>
      </c>
      <c r="I308">
        <f t="shared" si="77"/>
        <v>0</v>
      </c>
      <c r="J308">
        <f t="shared" si="78"/>
        <v>1</v>
      </c>
      <c r="K308">
        <f t="shared" si="79"/>
        <v>0</v>
      </c>
      <c r="L308">
        <f t="shared" si="80"/>
        <v>0</v>
      </c>
      <c r="M308">
        <f t="shared" si="81"/>
        <v>1</v>
      </c>
      <c r="N308">
        <v>16.947618888775189</v>
      </c>
      <c r="O308">
        <v>0.62107055517277365</v>
      </c>
      <c r="P308">
        <v>42.152708981024531</v>
      </c>
      <c r="Q308">
        <v>0.93582615720471474</v>
      </c>
      <c r="R308">
        <v>40.89967213020028</v>
      </c>
      <c r="S308">
        <v>0.8907750214375374</v>
      </c>
      <c r="T308">
        <v>18.755250073205289</v>
      </c>
      <c r="U308">
        <v>1.5964079321068478</v>
      </c>
      <c r="V308">
        <v>42.394796288793771</v>
      </c>
      <c r="W308">
        <v>1.6835795590307034</v>
      </c>
      <c r="X308">
        <v>38.849953638000933</v>
      </c>
      <c r="Y308">
        <v>1.6704614631105501</v>
      </c>
      <c r="Z308">
        <v>1.8076311844301003</v>
      </c>
      <c r="AA308">
        <v>1.6035199860100315</v>
      </c>
      <c r="AB308">
        <v>0.2596201158399023</v>
      </c>
      <c r="AC308">
        <v>0.24208730776923915</v>
      </c>
      <c r="AD308">
        <v>1.8483468920884731</v>
      </c>
      <c r="AE308">
        <v>0.89579505263684911</v>
      </c>
      <c r="AF308">
        <v>-2.0497184921993465</v>
      </c>
      <c r="AG308">
        <v>1.8092108987994713</v>
      </c>
      <c r="AH308">
        <v>0.25724151753150221</v>
      </c>
      <c r="AI308" t="b">
        <f t="shared" si="82"/>
        <v>0</v>
      </c>
      <c r="AJ308" t="b">
        <f t="shared" si="83"/>
        <v>0</v>
      </c>
      <c r="AK308" t="b">
        <f t="shared" si="84"/>
        <v>1</v>
      </c>
      <c r="AL308" t="b">
        <f t="shared" si="85"/>
        <v>0</v>
      </c>
      <c r="AM308" t="b">
        <f t="shared" si="86"/>
        <v>0</v>
      </c>
      <c r="AN308" t="b">
        <f t="shared" si="87"/>
        <v>1</v>
      </c>
      <c r="AO308" t="b">
        <f t="shared" si="88"/>
        <v>0</v>
      </c>
      <c r="AP308" t="b">
        <f t="shared" si="89"/>
        <v>0</v>
      </c>
      <c r="AQ308" t="b">
        <f t="shared" si="90"/>
        <v>1</v>
      </c>
    </row>
    <row r="309" spans="1:43" x14ac:dyDescent="0.25">
      <c r="A309" t="str">
        <f>INDEX('Country and Variable Crosswalk'!B:B, MATCH('Urban Science Issues 2015'!B309, 'Country and Variable Crosswalk'!A:A, 0))</f>
        <v>DOM</v>
      </c>
      <c r="B309" s="1">
        <v>214</v>
      </c>
      <c r="C309" t="s">
        <v>143</v>
      </c>
      <c r="D309" t="str">
        <f>INDEX('Country and Variable Crosswalk'!P:P, MATCH('Urban Science Issues 2015'!C309, 'Country and Variable Crosswalk'!O:O, 0))</f>
        <v>Nuclear waste</v>
      </c>
      <c r="E309">
        <f t="shared" si="73"/>
        <v>0</v>
      </c>
      <c r="F309">
        <f t="shared" si="74"/>
        <v>1</v>
      </c>
      <c r="G309">
        <f t="shared" si="75"/>
        <v>0</v>
      </c>
      <c r="H309">
        <f t="shared" si="76"/>
        <v>0</v>
      </c>
      <c r="I309">
        <f t="shared" si="77"/>
        <v>0</v>
      </c>
      <c r="J309">
        <f t="shared" si="78"/>
        <v>1</v>
      </c>
      <c r="K309">
        <f t="shared" si="79"/>
        <v>1</v>
      </c>
      <c r="L309">
        <f t="shared" si="80"/>
        <v>0</v>
      </c>
      <c r="M309">
        <f t="shared" si="81"/>
        <v>0</v>
      </c>
      <c r="N309">
        <v>36.753120799162389</v>
      </c>
      <c r="O309">
        <v>1.3300743018604291</v>
      </c>
      <c r="P309">
        <v>28.73268792870055</v>
      </c>
      <c r="Q309">
        <v>0.95758797364170967</v>
      </c>
      <c r="R309">
        <v>34.514191272137083</v>
      </c>
      <c r="S309">
        <v>1.3169102648855955</v>
      </c>
      <c r="T309">
        <v>27.648002575373692</v>
      </c>
      <c r="U309">
        <v>2.1823934991606349</v>
      </c>
      <c r="V309">
        <v>31.474943394850289</v>
      </c>
      <c r="W309">
        <v>1.2967370634729074</v>
      </c>
      <c r="X309">
        <v>40.877054029776033</v>
      </c>
      <c r="Y309">
        <v>2.4655923106425672</v>
      </c>
      <c r="Z309">
        <v>-9.105118223788697</v>
      </c>
      <c r="AA309">
        <v>2.7469711097082961</v>
      </c>
      <c r="AB309">
        <v>9.1773416913102301E-4</v>
      </c>
      <c r="AC309">
        <v>2.7422554661497394</v>
      </c>
      <c r="AD309">
        <v>1.6035987976387978</v>
      </c>
      <c r="AE309">
        <v>8.725416669682283E-2</v>
      </c>
      <c r="AF309">
        <v>6.3628627576389505</v>
      </c>
      <c r="AG309">
        <v>2.8789638082555911</v>
      </c>
      <c r="AH309">
        <v>2.7096660066832902E-2</v>
      </c>
      <c r="AI309" t="b">
        <f t="shared" si="82"/>
        <v>0</v>
      </c>
      <c r="AJ309" t="b">
        <f t="shared" si="83"/>
        <v>1</v>
      </c>
      <c r="AK309" t="b">
        <f t="shared" si="84"/>
        <v>0</v>
      </c>
      <c r="AL309" t="b">
        <f t="shared" si="85"/>
        <v>0</v>
      </c>
      <c r="AM309" t="b">
        <f t="shared" si="86"/>
        <v>0</v>
      </c>
      <c r="AN309" t="b">
        <f t="shared" si="87"/>
        <v>1</v>
      </c>
      <c r="AO309" t="b">
        <f t="shared" si="88"/>
        <v>1</v>
      </c>
      <c r="AP309" t="b">
        <f t="shared" si="89"/>
        <v>0</v>
      </c>
      <c r="AQ309" t="b">
        <f t="shared" si="90"/>
        <v>0</v>
      </c>
    </row>
    <row r="310" spans="1:43" x14ac:dyDescent="0.25">
      <c r="A310" t="str">
        <f>INDEX('Country and Variable Crosswalk'!B:B, MATCH('Urban Science Issues 2015'!B310, 'Country and Variable Crosswalk'!A:A, 0))</f>
        <v>EST</v>
      </c>
      <c r="B310" s="1">
        <v>233</v>
      </c>
      <c r="C310" t="s">
        <v>143</v>
      </c>
      <c r="D310" t="str">
        <f>INDEX('Country and Variable Crosswalk'!P:P, MATCH('Urban Science Issues 2015'!C310, 'Country and Variable Crosswalk'!O:O, 0))</f>
        <v>Nuclear waste</v>
      </c>
      <c r="E310">
        <f t="shared" si="73"/>
        <v>0</v>
      </c>
      <c r="F310">
        <f t="shared" si="74"/>
        <v>0</v>
      </c>
      <c r="G310">
        <f t="shared" si="75"/>
        <v>1</v>
      </c>
      <c r="H310">
        <f t="shared" si="76"/>
        <v>0</v>
      </c>
      <c r="I310">
        <f t="shared" si="77"/>
        <v>1</v>
      </c>
      <c r="J310">
        <f t="shared" si="78"/>
        <v>0</v>
      </c>
      <c r="K310">
        <f t="shared" si="79"/>
        <v>1</v>
      </c>
      <c r="L310">
        <f t="shared" si="80"/>
        <v>0</v>
      </c>
      <c r="M310">
        <f t="shared" si="81"/>
        <v>0</v>
      </c>
      <c r="N310">
        <v>25.966812122070198</v>
      </c>
      <c r="O310">
        <v>0.72645815103217237</v>
      </c>
      <c r="P310">
        <v>41.325682293192159</v>
      </c>
      <c r="Q310">
        <v>0.94077154962815124</v>
      </c>
      <c r="R310">
        <v>32.707505584737653</v>
      </c>
      <c r="S310">
        <v>0.7415752541310926</v>
      </c>
      <c r="T310">
        <v>26.456560564963709</v>
      </c>
      <c r="U310">
        <v>1.266763139353432</v>
      </c>
      <c r="V310">
        <v>37.453838647241398</v>
      </c>
      <c r="W310">
        <v>1.04787408713393</v>
      </c>
      <c r="X310">
        <v>36.089600787794893</v>
      </c>
      <c r="Y310">
        <v>1.1853572492438038</v>
      </c>
      <c r="Z310">
        <v>0.48974844289351083</v>
      </c>
      <c r="AA310">
        <v>1.5050891668447304</v>
      </c>
      <c r="AB310">
        <v>0.74488216262792051</v>
      </c>
      <c r="AC310">
        <v>-3.8718436459507615</v>
      </c>
      <c r="AD310">
        <v>1.4360003844725582</v>
      </c>
      <c r="AE310">
        <v>7.0120966597153203E-3</v>
      </c>
      <c r="AF310">
        <v>3.38209520305724</v>
      </c>
      <c r="AG310">
        <v>1.3287611688194643</v>
      </c>
      <c r="AH310">
        <v>1.0918403091705166E-2</v>
      </c>
      <c r="AI310" t="b">
        <f t="shared" si="82"/>
        <v>0</v>
      </c>
      <c r="AJ310" t="b">
        <f t="shared" si="83"/>
        <v>0</v>
      </c>
      <c r="AK310" t="b">
        <f t="shared" si="84"/>
        <v>1</v>
      </c>
      <c r="AL310" t="b">
        <f t="shared" si="85"/>
        <v>0</v>
      </c>
      <c r="AM310" t="b">
        <f t="shared" si="86"/>
        <v>1</v>
      </c>
      <c r="AN310" t="b">
        <f t="shared" si="87"/>
        <v>0</v>
      </c>
      <c r="AO310" t="b">
        <f t="shared" si="88"/>
        <v>1</v>
      </c>
      <c r="AP310" t="b">
        <f t="shared" si="89"/>
        <v>0</v>
      </c>
      <c r="AQ310" t="b">
        <f t="shared" si="90"/>
        <v>0</v>
      </c>
    </row>
    <row r="311" spans="1:43" x14ac:dyDescent="0.25">
      <c r="A311" t="str">
        <f>INDEX('Country and Variable Crosswalk'!B:B, MATCH('Urban Science Issues 2015'!B311, 'Country and Variable Crosswalk'!A:A, 0))</f>
        <v>FIN</v>
      </c>
      <c r="B311" s="1">
        <v>246</v>
      </c>
      <c r="C311" t="s">
        <v>143</v>
      </c>
      <c r="D311" t="str">
        <f>INDEX('Country and Variable Crosswalk'!P:P, MATCH('Urban Science Issues 2015'!C311, 'Country and Variable Crosswalk'!O:O, 0))</f>
        <v>Nuclear waste</v>
      </c>
      <c r="E311">
        <f t="shared" si="73"/>
        <v>0</v>
      </c>
      <c r="F311">
        <f t="shared" si="74"/>
        <v>0</v>
      </c>
      <c r="G311">
        <f t="shared" si="75"/>
        <v>1</v>
      </c>
      <c r="H311">
        <f t="shared" si="76"/>
        <v>0</v>
      </c>
      <c r="I311">
        <f t="shared" si="77"/>
        <v>0</v>
      </c>
      <c r="J311">
        <f t="shared" si="78"/>
        <v>1</v>
      </c>
      <c r="K311">
        <f t="shared" si="79"/>
        <v>0</v>
      </c>
      <c r="L311">
        <f t="shared" si="80"/>
        <v>0</v>
      </c>
      <c r="M311">
        <f t="shared" si="81"/>
        <v>1</v>
      </c>
      <c r="N311">
        <v>12.00145939346052</v>
      </c>
      <c r="O311">
        <v>0.57976201576804631</v>
      </c>
      <c r="P311">
        <v>37.752309905564488</v>
      </c>
      <c r="Q311">
        <v>0.87172120509920892</v>
      </c>
      <c r="R311">
        <v>50.246230700974969</v>
      </c>
      <c r="S311">
        <v>0.92949447575820532</v>
      </c>
      <c r="T311">
        <v>12.863619299241339</v>
      </c>
      <c r="U311">
        <v>0.93601395537689136</v>
      </c>
      <c r="V311">
        <v>39.51065789286848</v>
      </c>
      <c r="W311">
        <v>1.1662429498259226</v>
      </c>
      <c r="X311">
        <v>47.625722807890192</v>
      </c>
      <c r="Y311">
        <v>1.3720918033042835</v>
      </c>
      <c r="Z311">
        <v>0.86215990578081936</v>
      </c>
      <c r="AA311">
        <v>1.1566872019404493</v>
      </c>
      <c r="AB311">
        <v>0.45604809231341187</v>
      </c>
      <c r="AC311">
        <v>1.758347987303992</v>
      </c>
      <c r="AD311">
        <v>1.4299786112828481</v>
      </c>
      <c r="AE311">
        <v>0.21883480309463313</v>
      </c>
      <c r="AF311">
        <v>-2.6205078930847776</v>
      </c>
      <c r="AG311">
        <v>1.7194068326898713</v>
      </c>
      <c r="AH311">
        <v>0.12748955213102633</v>
      </c>
      <c r="AI311" t="b">
        <f t="shared" si="82"/>
        <v>0</v>
      </c>
      <c r="AJ311" t="b">
        <f t="shared" si="83"/>
        <v>0</v>
      </c>
      <c r="AK311" t="b">
        <f t="shared" si="84"/>
        <v>1</v>
      </c>
      <c r="AL311" t="b">
        <f t="shared" si="85"/>
        <v>0</v>
      </c>
      <c r="AM311" t="b">
        <f t="shared" si="86"/>
        <v>0</v>
      </c>
      <c r="AN311" t="b">
        <f t="shared" si="87"/>
        <v>1</v>
      </c>
      <c r="AO311" t="b">
        <f t="shared" si="88"/>
        <v>0</v>
      </c>
      <c r="AP311" t="b">
        <f t="shared" si="89"/>
        <v>0</v>
      </c>
      <c r="AQ311" t="b">
        <f t="shared" si="90"/>
        <v>1</v>
      </c>
    </row>
    <row r="312" spans="1:43" x14ac:dyDescent="0.25">
      <c r="A312" t="str">
        <f>INDEX('Country and Variable Crosswalk'!B:B, MATCH('Urban Science Issues 2015'!B312, 'Country and Variable Crosswalk'!A:A, 0))</f>
        <v>FRA</v>
      </c>
      <c r="B312" s="1">
        <v>250</v>
      </c>
      <c r="C312" t="s">
        <v>143</v>
      </c>
      <c r="D312" t="str">
        <f>INDEX('Country and Variable Crosswalk'!P:P, MATCH('Urban Science Issues 2015'!C312, 'Country and Variable Crosswalk'!O:O, 0))</f>
        <v>Nuclear waste</v>
      </c>
      <c r="E312">
        <f t="shared" si="73"/>
        <v>0</v>
      </c>
      <c r="F312">
        <f t="shared" si="74"/>
        <v>0</v>
      </c>
      <c r="G312">
        <f t="shared" si="75"/>
        <v>1</v>
      </c>
      <c r="H312">
        <f t="shared" si="76"/>
        <v>0</v>
      </c>
      <c r="I312">
        <f t="shared" si="77"/>
        <v>0</v>
      </c>
      <c r="J312">
        <f t="shared" si="78"/>
        <v>1</v>
      </c>
      <c r="K312">
        <f t="shared" si="79"/>
        <v>0</v>
      </c>
      <c r="L312">
        <f t="shared" si="80"/>
        <v>0</v>
      </c>
      <c r="M312">
        <f t="shared" si="81"/>
        <v>1</v>
      </c>
      <c r="N312">
        <v>13.52591775815605</v>
      </c>
      <c r="O312">
        <v>0.60423535195966094</v>
      </c>
      <c r="P312">
        <v>33.552041407555272</v>
      </c>
      <c r="Q312">
        <v>0.77445761957205506</v>
      </c>
      <c r="R312">
        <v>52.922040834288673</v>
      </c>
      <c r="S312">
        <v>0.87951793524367472</v>
      </c>
      <c r="T312">
        <v>13.877968077471341</v>
      </c>
      <c r="U312">
        <v>0.95975156169601206</v>
      </c>
      <c r="V312">
        <v>34.368407991061133</v>
      </c>
      <c r="W312">
        <v>1.3134538608065385</v>
      </c>
      <c r="X312">
        <v>51.753623931467551</v>
      </c>
      <c r="Y312">
        <v>1.228588026607546</v>
      </c>
      <c r="Z312">
        <v>0.35205031931529085</v>
      </c>
      <c r="AA312">
        <v>1.1610242598860114</v>
      </c>
      <c r="AB312">
        <v>0.76171922632740596</v>
      </c>
      <c r="AC312">
        <v>0.81636658350586089</v>
      </c>
      <c r="AD312">
        <v>1.5368549759232795</v>
      </c>
      <c r="AE312">
        <v>0.59528505303916246</v>
      </c>
      <c r="AF312">
        <v>-1.1684169028211215</v>
      </c>
      <c r="AG312">
        <v>1.4396334915167237</v>
      </c>
      <c r="AH312">
        <v>0.41701706025685414</v>
      </c>
      <c r="AI312" t="b">
        <f t="shared" si="82"/>
        <v>0</v>
      </c>
      <c r="AJ312" t="b">
        <f t="shared" si="83"/>
        <v>0</v>
      </c>
      <c r="AK312" t="b">
        <f t="shared" si="84"/>
        <v>1</v>
      </c>
      <c r="AL312" t="b">
        <f t="shared" si="85"/>
        <v>0</v>
      </c>
      <c r="AM312" t="b">
        <f t="shared" si="86"/>
        <v>0</v>
      </c>
      <c r="AN312" t="b">
        <f t="shared" si="87"/>
        <v>1</v>
      </c>
      <c r="AO312" t="b">
        <f t="shared" si="88"/>
        <v>0</v>
      </c>
      <c r="AP312" t="b">
        <f t="shared" si="89"/>
        <v>0</v>
      </c>
      <c r="AQ312" t="b">
        <f t="shared" si="90"/>
        <v>1</v>
      </c>
    </row>
    <row r="313" spans="1:43" x14ac:dyDescent="0.25">
      <c r="A313" t="str">
        <f>INDEX('Country and Variable Crosswalk'!B:B, MATCH('Urban Science Issues 2015'!B313, 'Country and Variable Crosswalk'!A:A, 0))</f>
        <v>GEO</v>
      </c>
      <c r="B313" s="1">
        <v>268</v>
      </c>
      <c r="C313" t="s">
        <v>143</v>
      </c>
      <c r="D313" t="str">
        <f>INDEX('Country and Variable Crosswalk'!P:P, MATCH('Urban Science Issues 2015'!C313, 'Country and Variable Crosswalk'!O:O, 0))</f>
        <v>Nuclear waste</v>
      </c>
      <c r="E313">
        <f t="shared" si="73"/>
        <v>0</v>
      </c>
      <c r="F313">
        <f t="shared" si="74"/>
        <v>0</v>
      </c>
      <c r="G313">
        <f t="shared" si="75"/>
        <v>0</v>
      </c>
      <c r="H313">
        <f t="shared" si="76"/>
        <v>0</v>
      </c>
      <c r="I313">
        <f t="shared" si="77"/>
        <v>0</v>
      </c>
      <c r="J313">
        <f t="shared" si="78"/>
        <v>0</v>
      </c>
      <c r="K313">
        <f t="shared" si="79"/>
        <v>0</v>
      </c>
      <c r="L313">
        <f t="shared" si="80"/>
        <v>0</v>
      </c>
      <c r="M313">
        <f t="shared" si="81"/>
        <v>0</v>
      </c>
      <c r="N313">
        <v>0</v>
      </c>
      <c r="P313">
        <v>0</v>
      </c>
      <c r="R313">
        <v>0</v>
      </c>
      <c r="T313">
        <v>0</v>
      </c>
      <c r="V313">
        <v>0</v>
      </c>
      <c r="X313">
        <v>0</v>
      </c>
      <c r="Z313">
        <v>0</v>
      </c>
      <c r="AC313">
        <v>0</v>
      </c>
      <c r="AF313">
        <v>0</v>
      </c>
      <c r="AI313" t="str">
        <f t="shared" si="82"/>
        <v>N/A</v>
      </c>
      <c r="AJ313" t="str">
        <f t="shared" si="83"/>
        <v>N/A</v>
      </c>
      <c r="AK313" t="str">
        <f t="shared" si="84"/>
        <v>N/A</v>
      </c>
      <c r="AL313" t="str">
        <f t="shared" si="85"/>
        <v>N/A</v>
      </c>
      <c r="AM313" t="str">
        <f t="shared" si="86"/>
        <v>N/A</v>
      </c>
      <c r="AN313" t="str">
        <f t="shared" si="87"/>
        <v>N/A</v>
      </c>
      <c r="AO313" t="str">
        <f t="shared" si="88"/>
        <v>N/A</v>
      </c>
      <c r="AP313" t="str">
        <f t="shared" si="89"/>
        <v>N/A</v>
      </c>
      <c r="AQ313" t="str">
        <f t="shared" si="90"/>
        <v>N/A</v>
      </c>
    </row>
    <row r="314" spans="1:43" x14ac:dyDescent="0.25">
      <c r="A314" t="str">
        <f>INDEX('Country and Variable Crosswalk'!B:B, MATCH('Urban Science Issues 2015'!B314, 'Country and Variable Crosswalk'!A:A, 0))</f>
        <v>DEU</v>
      </c>
      <c r="B314" s="1">
        <v>276</v>
      </c>
      <c r="C314" t="s">
        <v>143</v>
      </c>
      <c r="D314" t="str">
        <f>INDEX('Country and Variable Crosswalk'!P:P, MATCH('Urban Science Issues 2015'!C314, 'Country and Variable Crosswalk'!O:O, 0))</f>
        <v>Nuclear waste</v>
      </c>
      <c r="E314">
        <f t="shared" si="73"/>
        <v>0</v>
      </c>
      <c r="F314">
        <f t="shared" si="74"/>
        <v>1</v>
      </c>
      <c r="G314">
        <f t="shared" si="75"/>
        <v>0</v>
      </c>
      <c r="H314">
        <f t="shared" si="76"/>
        <v>1</v>
      </c>
      <c r="I314">
        <f t="shared" si="77"/>
        <v>0</v>
      </c>
      <c r="J314">
        <f t="shared" si="78"/>
        <v>0</v>
      </c>
      <c r="K314">
        <f t="shared" si="79"/>
        <v>0</v>
      </c>
      <c r="L314">
        <f t="shared" si="80"/>
        <v>0</v>
      </c>
      <c r="M314">
        <f t="shared" si="81"/>
        <v>1</v>
      </c>
      <c r="N314">
        <v>23.6456571125069</v>
      </c>
      <c r="O314">
        <v>1.0097138088592075</v>
      </c>
      <c r="P314">
        <v>34.420131738677831</v>
      </c>
      <c r="Q314">
        <v>0.92638455666200448</v>
      </c>
      <c r="R314">
        <v>41.934211148815258</v>
      </c>
      <c r="S314">
        <v>1.0902946144484449</v>
      </c>
      <c r="T314">
        <v>19.417675739445489</v>
      </c>
      <c r="U314">
        <v>1.5989212746625534</v>
      </c>
      <c r="V314">
        <v>39.68578942561664</v>
      </c>
      <c r="W314">
        <v>2.0395209975774118</v>
      </c>
      <c r="X314">
        <v>40.896534834937867</v>
      </c>
      <c r="Y314">
        <v>1.9418076653153069</v>
      </c>
      <c r="Z314">
        <v>-4.2279813730614109</v>
      </c>
      <c r="AA314">
        <v>1.8557854569801666</v>
      </c>
      <c r="AB314">
        <v>2.2710462544671219E-2</v>
      </c>
      <c r="AC314">
        <v>5.265657686938809</v>
      </c>
      <c r="AD314">
        <v>2.1681057928587317</v>
      </c>
      <c r="AE314">
        <v>1.5153466891982579E-2</v>
      </c>
      <c r="AF314">
        <v>-1.037676313877391</v>
      </c>
      <c r="AG314">
        <v>2.2204263643109825</v>
      </c>
      <c r="AH314">
        <v>0.64026235875242232</v>
      </c>
      <c r="AI314" t="b">
        <f t="shared" si="82"/>
        <v>0</v>
      </c>
      <c r="AJ314" t="b">
        <f t="shared" si="83"/>
        <v>1</v>
      </c>
      <c r="AK314" t="b">
        <f t="shared" si="84"/>
        <v>0</v>
      </c>
      <c r="AL314" t="b">
        <f t="shared" si="85"/>
        <v>1</v>
      </c>
      <c r="AM314" t="b">
        <f t="shared" si="86"/>
        <v>0</v>
      </c>
      <c r="AN314" t="b">
        <f t="shared" si="87"/>
        <v>0</v>
      </c>
      <c r="AO314" t="b">
        <f t="shared" si="88"/>
        <v>0</v>
      </c>
      <c r="AP314" t="b">
        <f t="shared" si="89"/>
        <v>0</v>
      </c>
      <c r="AQ314" t="b">
        <f t="shared" si="90"/>
        <v>1</v>
      </c>
    </row>
    <row r="315" spans="1:43" x14ac:dyDescent="0.25">
      <c r="A315" t="str">
        <f>INDEX('Country and Variable Crosswalk'!B:B, MATCH('Urban Science Issues 2015'!B315, 'Country and Variable Crosswalk'!A:A, 0))</f>
        <v>GRC</v>
      </c>
      <c r="B315" s="1">
        <v>300</v>
      </c>
      <c r="C315" t="s">
        <v>143</v>
      </c>
      <c r="D315" t="str">
        <f>INDEX('Country and Variable Crosswalk'!P:P, MATCH('Urban Science Issues 2015'!C315, 'Country and Variable Crosswalk'!O:O, 0))</f>
        <v>Nuclear waste</v>
      </c>
      <c r="E315">
        <f t="shared" si="73"/>
        <v>0</v>
      </c>
      <c r="F315">
        <f t="shared" si="74"/>
        <v>1</v>
      </c>
      <c r="G315">
        <f t="shared" si="75"/>
        <v>0</v>
      </c>
      <c r="H315">
        <f t="shared" si="76"/>
        <v>0</v>
      </c>
      <c r="I315">
        <f t="shared" si="77"/>
        <v>0</v>
      </c>
      <c r="J315">
        <f t="shared" si="78"/>
        <v>1</v>
      </c>
      <c r="K315">
        <f t="shared" si="79"/>
        <v>1</v>
      </c>
      <c r="L315">
        <f t="shared" si="80"/>
        <v>0</v>
      </c>
      <c r="M315">
        <f t="shared" si="81"/>
        <v>0</v>
      </c>
      <c r="N315">
        <v>18.70965516008766</v>
      </c>
      <c r="O315">
        <v>0.95703219216526225</v>
      </c>
      <c r="P315">
        <v>36.043569627623533</v>
      </c>
      <c r="Q315">
        <v>0.86613753342596544</v>
      </c>
      <c r="R315">
        <v>45.246775212288817</v>
      </c>
      <c r="S315">
        <v>1.0620811035408382</v>
      </c>
      <c r="T315">
        <v>15.455300136900931</v>
      </c>
      <c r="U315">
        <v>0.81882528567627755</v>
      </c>
      <c r="V315">
        <v>34.803947343385367</v>
      </c>
      <c r="W315">
        <v>1.2933846121427852</v>
      </c>
      <c r="X315">
        <v>49.740752519713702</v>
      </c>
      <c r="Y315">
        <v>1.4857634891999922</v>
      </c>
      <c r="Z315">
        <v>-3.2543550231867293</v>
      </c>
      <c r="AA315">
        <v>1.2145253285435436</v>
      </c>
      <c r="AB315">
        <v>7.3725964665459498E-3</v>
      </c>
      <c r="AC315">
        <v>-1.2396222842381661</v>
      </c>
      <c r="AD315">
        <v>1.5864380671099452</v>
      </c>
      <c r="AE315">
        <v>0.43457483976269762</v>
      </c>
      <c r="AF315">
        <v>4.4939773074248848</v>
      </c>
      <c r="AG315">
        <v>1.8580564421016963</v>
      </c>
      <c r="AH315">
        <v>1.557847258778786E-2</v>
      </c>
      <c r="AI315" t="b">
        <f t="shared" si="82"/>
        <v>0</v>
      </c>
      <c r="AJ315" t="b">
        <f t="shared" si="83"/>
        <v>1</v>
      </c>
      <c r="AK315" t="b">
        <f t="shared" si="84"/>
        <v>0</v>
      </c>
      <c r="AL315" t="b">
        <f t="shared" si="85"/>
        <v>0</v>
      </c>
      <c r="AM315" t="b">
        <f t="shared" si="86"/>
        <v>0</v>
      </c>
      <c r="AN315" t="b">
        <f t="shared" si="87"/>
        <v>1</v>
      </c>
      <c r="AO315" t="b">
        <f t="shared" si="88"/>
        <v>1</v>
      </c>
      <c r="AP315" t="b">
        <f t="shared" si="89"/>
        <v>0</v>
      </c>
      <c r="AQ315" t="b">
        <f t="shared" si="90"/>
        <v>0</v>
      </c>
    </row>
    <row r="316" spans="1:43" x14ac:dyDescent="0.25">
      <c r="A316" t="str">
        <f>INDEX('Country and Variable Crosswalk'!B:B, MATCH('Urban Science Issues 2015'!B316, 'Country and Variable Crosswalk'!A:A, 0))</f>
        <v>HKG</v>
      </c>
      <c r="B316" s="1">
        <v>344</v>
      </c>
      <c r="C316" t="s">
        <v>143</v>
      </c>
      <c r="D316" t="str">
        <f>INDEX('Country and Variable Crosswalk'!P:P, MATCH('Urban Science Issues 2015'!C316, 'Country and Variable Crosswalk'!O:O, 0))</f>
        <v>Nuclear waste</v>
      </c>
      <c r="E316">
        <f t="shared" si="73"/>
        <v>0</v>
      </c>
      <c r="F316">
        <f t="shared" si="74"/>
        <v>0</v>
      </c>
      <c r="G316">
        <f t="shared" si="75"/>
        <v>0</v>
      </c>
      <c r="H316">
        <f t="shared" si="76"/>
        <v>0</v>
      </c>
      <c r="I316">
        <f t="shared" si="77"/>
        <v>0</v>
      </c>
      <c r="J316">
        <f t="shared" si="78"/>
        <v>0</v>
      </c>
      <c r="K316">
        <f t="shared" si="79"/>
        <v>0</v>
      </c>
      <c r="L316">
        <f t="shared" si="80"/>
        <v>0</v>
      </c>
      <c r="M316">
        <f t="shared" si="81"/>
        <v>0</v>
      </c>
      <c r="N316">
        <v>0</v>
      </c>
      <c r="P316">
        <v>0</v>
      </c>
      <c r="R316">
        <v>0</v>
      </c>
      <c r="T316">
        <v>17.30724273184666</v>
      </c>
      <c r="U316">
        <v>0.6954399978822946</v>
      </c>
      <c r="V316">
        <v>40.249017528983053</v>
      </c>
      <c r="W316">
        <v>0.61794533310541111</v>
      </c>
      <c r="X316">
        <v>42.443739739170283</v>
      </c>
      <c r="Y316">
        <v>0.76478462671277136</v>
      </c>
      <c r="Z316">
        <v>0</v>
      </c>
      <c r="AC316">
        <v>0</v>
      </c>
      <c r="AF316">
        <v>0</v>
      </c>
      <c r="AI316" t="str">
        <f t="shared" si="82"/>
        <v>N/A</v>
      </c>
      <c r="AJ316" t="str">
        <f t="shared" si="83"/>
        <v>N/A</v>
      </c>
      <c r="AK316" t="str">
        <f t="shared" si="84"/>
        <v>N/A</v>
      </c>
      <c r="AL316" t="str">
        <f t="shared" si="85"/>
        <v>N/A</v>
      </c>
      <c r="AM316" t="str">
        <f t="shared" si="86"/>
        <v>N/A</v>
      </c>
      <c r="AN316" t="str">
        <f t="shared" si="87"/>
        <v>N/A</v>
      </c>
      <c r="AO316" t="str">
        <f t="shared" si="88"/>
        <v>N/A</v>
      </c>
      <c r="AP316" t="str">
        <f t="shared" si="89"/>
        <v>N/A</v>
      </c>
      <c r="AQ316" t="str">
        <f t="shared" si="90"/>
        <v>N/A</v>
      </c>
    </row>
    <row r="317" spans="1:43" x14ac:dyDescent="0.25">
      <c r="A317" t="str">
        <f>INDEX('Country and Variable Crosswalk'!B:B, MATCH('Urban Science Issues 2015'!B317, 'Country and Variable Crosswalk'!A:A, 0))</f>
        <v>HUN</v>
      </c>
      <c r="B317" s="1">
        <v>348</v>
      </c>
      <c r="C317" t="s">
        <v>143</v>
      </c>
      <c r="D317" t="str">
        <f>INDEX('Country and Variable Crosswalk'!P:P, MATCH('Urban Science Issues 2015'!C317, 'Country and Variable Crosswalk'!O:O, 0))</f>
        <v>Nuclear waste</v>
      </c>
      <c r="E317">
        <f t="shared" si="73"/>
        <v>0</v>
      </c>
      <c r="F317">
        <f t="shared" si="74"/>
        <v>1</v>
      </c>
      <c r="G317">
        <f t="shared" si="75"/>
        <v>0</v>
      </c>
      <c r="H317">
        <f t="shared" si="76"/>
        <v>0</v>
      </c>
      <c r="I317">
        <f t="shared" si="77"/>
        <v>0</v>
      </c>
      <c r="J317">
        <f t="shared" si="78"/>
        <v>1</v>
      </c>
      <c r="K317">
        <f t="shared" si="79"/>
        <v>0</v>
      </c>
      <c r="L317">
        <f t="shared" si="80"/>
        <v>0</v>
      </c>
      <c r="M317">
        <f t="shared" si="81"/>
        <v>1</v>
      </c>
      <c r="N317">
        <v>16.708508163287568</v>
      </c>
      <c r="O317">
        <v>1.0105519362736706</v>
      </c>
      <c r="P317">
        <v>36.423029876166851</v>
      </c>
      <c r="Q317">
        <v>1.2320667561025962</v>
      </c>
      <c r="R317">
        <v>46.868461960545581</v>
      </c>
      <c r="S317">
        <v>1.2895103407539259</v>
      </c>
      <c r="T317">
        <v>13.38633182335257</v>
      </c>
      <c r="U317">
        <v>0.74284254772811853</v>
      </c>
      <c r="V317">
        <v>37.625560204214523</v>
      </c>
      <c r="W317">
        <v>0.98764705501217676</v>
      </c>
      <c r="X317">
        <v>48.988107972432907</v>
      </c>
      <c r="Y317">
        <v>1.0682533781949533</v>
      </c>
      <c r="Z317">
        <v>-3.3221763399349982</v>
      </c>
      <c r="AA317">
        <v>1.3187674659868522</v>
      </c>
      <c r="AB317">
        <v>1.1763769922124533E-2</v>
      </c>
      <c r="AC317">
        <v>1.202530328047672</v>
      </c>
      <c r="AD317">
        <v>1.6276888301111696</v>
      </c>
      <c r="AE317">
        <v>0.4600307575499647</v>
      </c>
      <c r="AF317">
        <v>2.1196460118873262</v>
      </c>
      <c r="AG317">
        <v>1.7737783817561059</v>
      </c>
      <c r="AH317">
        <v>0.23209124920180216</v>
      </c>
      <c r="AI317" t="b">
        <f t="shared" si="82"/>
        <v>0</v>
      </c>
      <c r="AJ317" t="b">
        <f t="shared" si="83"/>
        <v>1</v>
      </c>
      <c r="AK317" t="b">
        <f t="shared" si="84"/>
        <v>0</v>
      </c>
      <c r="AL317" t="b">
        <f t="shared" si="85"/>
        <v>0</v>
      </c>
      <c r="AM317" t="b">
        <f t="shared" si="86"/>
        <v>0</v>
      </c>
      <c r="AN317" t="b">
        <f t="shared" si="87"/>
        <v>1</v>
      </c>
      <c r="AO317" t="b">
        <f t="shared" si="88"/>
        <v>0</v>
      </c>
      <c r="AP317" t="b">
        <f t="shared" si="89"/>
        <v>0</v>
      </c>
      <c r="AQ317" t="b">
        <f t="shared" si="90"/>
        <v>1</v>
      </c>
    </row>
    <row r="318" spans="1:43" x14ac:dyDescent="0.25">
      <c r="A318" t="str">
        <f>INDEX('Country and Variable Crosswalk'!B:B, MATCH('Urban Science Issues 2015'!B318, 'Country and Variable Crosswalk'!A:A, 0))</f>
        <v>ISL</v>
      </c>
      <c r="B318" s="1">
        <v>352</v>
      </c>
      <c r="C318" t="s">
        <v>143</v>
      </c>
      <c r="D318" t="str">
        <f>INDEX('Country and Variable Crosswalk'!P:P, MATCH('Urban Science Issues 2015'!C318, 'Country and Variable Crosswalk'!O:O, 0))</f>
        <v>Nuclear waste</v>
      </c>
      <c r="E318">
        <f t="shared" si="73"/>
        <v>0</v>
      </c>
      <c r="F318">
        <f t="shared" si="74"/>
        <v>0</v>
      </c>
      <c r="G318">
        <f t="shared" si="75"/>
        <v>1</v>
      </c>
      <c r="H318">
        <f t="shared" si="76"/>
        <v>0</v>
      </c>
      <c r="I318">
        <f t="shared" si="77"/>
        <v>0</v>
      </c>
      <c r="J318">
        <f t="shared" si="78"/>
        <v>1</v>
      </c>
      <c r="K318">
        <f t="shared" si="79"/>
        <v>0</v>
      </c>
      <c r="L318">
        <f t="shared" si="80"/>
        <v>0</v>
      </c>
      <c r="M318">
        <f t="shared" si="81"/>
        <v>1</v>
      </c>
      <c r="N318">
        <v>18.289281133637779</v>
      </c>
      <c r="O318">
        <v>0.87795384206570315</v>
      </c>
      <c r="P318">
        <v>44.440045690204308</v>
      </c>
      <c r="Q318">
        <v>1.1994630682731819</v>
      </c>
      <c r="R318">
        <v>37.270673176157921</v>
      </c>
      <c r="S318">
        <v>1.1103019606310442</v>
      </c>
      <c r="T318">
        <v>15.40882877876453</v>
      </c>
      <c r="U318">
        <v>1.329357823765704</v>
      </c>
      <c r="V318">
        <v>43.802132990093781</v>
      </c>
      <c r="W318">
        <v>1.5220569753612301</v>
      </c>
      <c r="X318">
        <v>40.78903823114171</v>
      </c>
      <c r="Y318">
        <v>1.5767417119854348</v>
      </c>
      <c r="Z318">
        <v>-2.880452354873249</v>
      </c>
      <c r="AA318">
        <v>1.6176757842111114</v>
      </c>
      <c r="AB318">
        <v>7.4975914489948989E-2</v>
      </c>
      <c r="AC318">
        <v>-0.63791270011052603</v>
      </c>
      <c r="AD318">
        <v>1.9124382152675112</v>
      </c>
      <c r="AE318">
        <v>0.73871168179581603</v>
      </c>
      <c r="AF318">
        <v>3.5183650549837893</v>
      </c>
      <c r="AG318">
        <v>1.9047641649493217</v>
      </c>
      <c r="AH318">
        <v>6.4726930483585965E-2</v>
      </c>
      <c r="AI318" t="b">
        <f t="shared" si="82"/>
        <v>0</v>
      </c>
      <c r="AJ318" t="b">
        <f t="shared" si="83"/>
        <v>0</v>
      </c>
      <c r="AK318" t="b">
        <f t="shared" si="84"/>
        <v>1</v>
      </c>
      <c r="AL318" t="b">
        <f t="shared" si="85"/>
        <v>0</v>
      </c>
      <c r="AM318" t="b">
        <f t="shared" si="86"/>
        <v>0</v>
      </c>
      <c r="AN318" t="b">
        <f t="shared" si="87"/>
        <v>1</v>
      </c>
      <c r="AO318" t="b">
        <f t="shared" si="88"/>
        <v>0</v>
      </c>
      <c r="AP318" t="b">
        <f t="shared" si="89"/>
        <v>0</v>
      </c>
      <c r="AQ318" t="b">
        <f t="shared" si="90"/>
        <v>1</v>
      </c>
    </row>
    <row r="319" spans="1:43" x14ac:dyDescent="0.25">
      <c r="A319" t="str">
        <f>INDEX('Country and Variable Crosswalk'!B:B, MATCH('Urban Science Issues 2015'!B319, 'Country and Variable Crosswalk'!A:A, 0))</f>
        <v>IDN</v>
      </c>
      <c r="B319" s="1">
        <v>360</v>
      </c>
      <c r="C319" t="s">
        <v>143</v>
      </c>
      <c r="D319" t="str">
        <f>INDEX('Country and Variable Crosswalk'!P:P, MATCH('Urban Science Issues 2015'!C319, 'Country and Variable Crosswalk'!O:O, 0))</f>
        <v>Nuclear waste</v>
      </c>
      <c r="E319">
        <f t="shared" si="73"/>
        <v>0</v>
      </c>
      <c r="F319">
        <f t="shared" si="74"/>
        <v>0</v>
      </c>
      <c r="G319">
        <f t="shared" si="75"/>
        <v>0</v>
      </c>
      <c r="H319">
        <f t="shared" si="76"/>
        <v>0</v>
      </c>
      <c r="I319">
        <f t="shared" si="77"/>
        <v>0</v>
      </c>
      <c r="J319">
        <f t="shared" si="78"/>
        <v>0</v>
      </c>
      <c r="K319">
        <f t="shared" si="79"/>
        <v>0</v>
      </c>
      <c r="L319">
        <f t="shared" si="80"/>
        <v>0</v>
      </c>
      <c r="M319">
        <f t="shared" si="81"/>
        <v>0</v>
      </c>
      <c r="N319">
        <v>0</v>
      </c>
      <c r="P319">
        <v>0</v>
      </c>
      <c r="R319">
        <v>0</v>
      </c>
      <c r="T319">
        <v>0</v>
      </c>
      <c r="V319">
        <v>0</v>
      </c>
      <c r="X319">
        <v>0</v>
      </c>
      <c r="Z319">
        <v>0</v>
      </c>
      <c r="AC319">
        <v>0</v>
      </c>
      <c r="AF319">
        <v>0</v>
      </c>
      <c r="AI319" t="str">
        <f t="shared" si="82"/>
        <v>N/A</v>
      </c>
      <c r="AJ319" t="str">
        <f t="shared" si="83"/>
        <v>N/A</v>
      </c>
      <c r="AK319" t="str">
        <f t="shared" si="84"/>
        <v>N/A</v>
      </c>
      <c r="AL319" t="str">
        <f t="shared" si="85"/>
        <v>N/A</v>
      </c>
      <c r="AM319" t="str">
        <f t="shared" si="86"/>
        <v>N/A</v>
      </c>
      <c r="AN319" t="str">
        <f t="shared" si="87"/>
        <v>N/A</v>
      </c>
      <c r="AO319" t="str">
        <f t="shared" si="88"/>
        <v>N/A</v>
      </c>
      <c r="AP319" t="str">
        <f t="shared" si="89"/>
        <v>N/A</v>
      </c>
      <c r="AQ319" t="str">
        <f t="shared" si="90"/>
        <v>N/A</v>
      </c>
    </row>
    <row r="320" spans="1:43" x14ac:dyDescent="0.25">
      <c r="A320" t="str">
        <f>INDEX('Country and Variable Crosswalk'!B:B, MATCH('Urban Science Issues 2015'!B320, 'Country and Variable Crosswalk'!A:A, 0))</f>
        <v>IRL</v>
      </c>
      <c r="B320" s="1">
        <v>372</v>
      </c>
      <c r="C320" t="s">
        <v>143</v>
      </c>
      <c r="D320" t="str">
        <f>INDEX('Country and Variable Crosswalk'!P:P, MATCH('Urban Science Issues 2015'!C320, 'Country and Variable Crosswalk'!O:O, 0))</f>
        <v>Nuclear waste</v>
      </c>
      <c r="E320">
        <f t="shared" si="73"/>
        <v>0</v>
      </c>
      <c r="F320">
        <f t="shared" si="74"/>
        <v>0</v>
      </c>
      <c r="G320">
        <f t="shared" si="75"/>
        <v>1</v>
      </c>
      <c r="H320">
        <f t="shared" si="76"/>
        <v>0</v>
      </c>
      <c r="I320">
        <f t="shared" si="77"/>
        <v>0</v>
      </c>
      <c r="J320">
        <f t="shared" si="78"/>
        <v>1</v>
      </c>
      <c r="K320">
        <f t="shared" si="79"/>
        <v>0</v>
      </c>
      <c r="L320">
        <f t="shared" si="80"/>
        <v>0</v>
      </c>
      <c r="M320">
        <f t="shared" si="81"/>
        <v>1</v>
      </c>
      <c r="N320">
        <v>20.471775113846341</v>
      </c>
      <c r="O320">
        <v>0.6586719380883389</v>
      </c>
      <c r="P320">
        <v>34.131003754906487</v>
      </c>
      <c r="Q320">
        <v>0.90761325713612351</v>
      </c>
      <c r="R320">
        <v>45.397221131247157</v>
      </c>
      <c r="S320">
        <v>0.8914981004907504</v>
      </c>
      <c r="T320">
        <v>21.481576836463159</v>
      </c>
      <c r="U320">
        <v>1.0883761616135821</v>
      </c>
      <c r="V320">
        <v>33.982613144319792</v>
      </c>
      <c r="W320">
        <v>1.494877689018602</v>
      </c>
      <c r="X320">
        <v>44.535810019217053</v>
      </c>
      <c r="Y320">
        <v>1.352815666894432</v>
      </c>
      <c r="Z320">
        <v>1.0098017226168174</v>
      </c>
      <c r="AA320">
        <v>1.2798342954782607</v>
      </c>
      <c r="AB320">
        <v>0.43010631478802658</v>
      </c>
      <c r="AC320">
        <v>-0.148390610586695</v>
      </c>
      <c r="AD320">
        <v>1.8387834357573807</v>
      </c>
      <c r="AE320">
        <v>0.9356801962944864</v>
      </c>
      <c r="AF320">
        <v>-0.86141111203010468</v>
      </c>
      <c r="AG320">
        <v>1.7209480632002143</v>
      </c>
      <c r="AH320">
        <v>0.61669172061282018</v>
      </c>
      <c r="AI320" t="b">
        <f t="shared" si="82"/>
        <v>0</v>
      </c>
      <c r="AJ320" t="b">
        <f t="shared" si="83"/>
        <v>0</v>
      </c>
      <c r="AK320" t="b">
        <f t="shared" si="84"/>
        <v>1</v>
      </c>
      <c r="AL320" t="b">
        <f t="shared" si="85"/>
        <v>0</v>
      </c>
      <c r="AM320" t="b">
        <f t="shared" si="86"/>
        <v>0</v>
      </c>
      <c r="AN320" t="b">
        <f t="shared" si="87"/>
        <v>1</v>
      </c>
      <c r="AO320" t="b">
        <f t="shared" si="88"/>
        <v>0</v>
      </c>
      <c r="AP320" t="b">
        <f t="shared" si="89"/>
        <v>0</v>
      </c>
      <c r="AQ320" t="b">
        <f t="shared" si="90"/>
        <v>1</v>
      </c>
    </row>
    <row r="321" spans="1:43" x14ac:dyDescent="0.25">
      <c r="A321" t="str">
        <f>INDEX('Country and Variable Crosswalk'!B:B, MATCH('Urban Science Issues 2015'!B321, 'Country and Variable Crosswalk'!A:A, 0))</f>
        <v>ISR</v>
      </c>
      <c r="B321" s="1">
        <v>376</v>
      </c>
      <c r="C321" t="s">
        <v>143</v>
      </c>
      <c r="D321" t="str">
        <f>INDEX('Country and Variable Crosswalk'!P:P, MATCH('Urban Science Issues 2015'!C321, 'Country and Variable Crosswalk'!O:O, 0))</f>
        <v>Nuclear waste</v>
      </c>
      <c r="E321">
        <f t="shared" si="73"/>
        <v>0</v>
      </c>
      <c r="F321">
        <f t="shared" si="74"/>
        <v>0</v>
      </c>
      <c r="G321">
        <f t="shared" si="75"/>
        <v>1</v>
      </c>
      <c r="H321">
        <f t="shared" si="76"/>
        <v>1</v>
      </c>
      <c r="I321">
        <f t="shared" si="77"/>
        <v>0</v>
      </c>
      <c r="J321">
        <f t="shared" si="78"/>
        <v>0</v>
      </c>
      <c r="K321">
        <f t="shared" si="79"/>
        <v>0</v>
      </c>
      <c r="L321">
        <f t="shared" si="80"/>
        <v>0</v>
      </c>
      <c r="M321">
        <f t="shared" si="81"/>
        <v>1</v>
      </c>
      <c r="N321">
        <v>20.213162655490809</v>
      </c>
      <c r="O321">
        <v>0.99378259857130369</v>
      </c>
      <c r="P321">
        <v>35.825116540213578</v>
      </c>
      <c r="Q321">
        <v>0.91166152213260798</v>
      </c>
      <c r="R321">
        <v>43.961720804295602</v>
      </c>
      <c r="S321">
        <v>1.155285868176291</v>
      </c>
      <c r="T321">
        <v>18.308845455546031</v>
      </c>
      <c r="U321">
        <v>1.2140154622058668</v>
      </c>
      <c r="V321">
        <v>38.539294730296959</v>
      </c>
      <c r="W321">
        <v>1.0053483144700965</v>
      </c>
      <c r="X321">
        <v>43.151859814157007</v>
      </c>
      <c r="Y321">
        <v>1.4674170388128744</v>
      </c>
      <c r="Z321">
        <v>-1.9043171999447779</v>
      </c>
      <c r="AA321">
        <v>1.6840871174083796</v>
      </c>
      <c r="AB321">
        <v>0.25815140734868086</v>
      </c>
      <c r="AC321">
        <v>2.7141781900833806</v>
      </c>
      <c r="AD321">
        <v>1.317213157302819</v>
      </c>
      <c r="AE321">
        <v>3.9346381173624045E-2</v>
      </c>
      <c r="AF321">
        <v>-0.80986099013859558</v>
      </c>
      <c r="AG321">
        <v>1.938821589460854</v>
      </c>
      <c r="AH321">
        <v>0.67616073500784379</v>
      </c>
      <c r="AI321" t="b">
        <f t="shared" si="82"/>
        <v>0</v>
      </c>
      <c r="AJ321" t="b">
        <f t="shared" si="83"/>
        <v>0</v>
      </c>
      <c r="AK321" t="b">
        <f t="shared" si="84"/>
        <v>1</v>
      </c>
      <c r="AL321" t="b">
        <f t="shared" si="85"/>
        <v>1</v>
      </c>
      <c r="AM321" t="b">
        <f t="shared" si="86"/>
        <v>0</v>
      </c>
      <c r="AN321" t="b">
        <f t="shared" si="87"/>
        <v>0</v>
      </c>
      <c r="AO321" t="b">
        <f t="shared" si="88"/>
        <v>0</v>
      </c>
      <c r="AP321" t="b">
        <f t="shared" si="89"/>
        <v>0</v>
      </c>
      <c r="AQ321" t="b">
        <f t="shared" si="90"/>
        <v>1</v>
      </c>
    </row>
    <row r="322" spans="1:43" x14ac:dyDescent="0.25">
      <c r="A322" t="str">
        <f>INDEX('Country and Variable Crosswalk'!B:B, MATCH('Urban Science Issues 2015'!B322, 'Country and Variable Crosswalk'!A:A, 0))</f>
        <v>ITA</v>
      </c>
      <c r="B322" s="1">
        <v>380</v>
      </c>
      <c r="C322" t="s">
        <v>143</v>
      </c>
      <c r="D322" t="str">
        <f>INDEX('Country and Variable Crosswalk'!P:P, MATCH('Urban Science Issues 2015'!C322, 'Country and Variable Crosswalk'!O:O, 0))</f>
        <v>Nuclear waste</v>
      </c>
      <c r="E322">
        <f t="shared" si="73"/>
        <v>0</v>
      </c>
      <c r="F322">
        <f t="shared" si="74"/>
        <v>0</v>
      </c>
      <c r="G322">
        <f t="shared" si="75"/>
        <v>1</v>
      </c>
      <c r="H322">
        <f t="shared" si="76"/>
        <v>0</v>
      </c>
      <c r="I322">
        <f t="shared" si="77"/>
        <v>0</v>
      </c>
      <c r="J322">
        <f t="shared" si="78"/>
        <v>1</v>
      </c>
      <c r="K322">
        <f t="shared" si="79"/>
        <v>0</v>
      </c>
      <c r="L322">
        <f t="shared" si="80"/>
        <v>0</v>
      </c>
      <c r="M322">
        <f t="shared" si="81"/>
        <v>1</v>
      </c>
      <c r="N322">
        <v>18.421414843158221</v>
      </c>
      <c r="O322">
        <v>0.68921557870257288</v>
      </c>
      <c r="P322">
        <v>35.610611954779138</v>
      </c>
      <c r="Q322">
        <v>0.85816102749373269</v>
      </c>
      <c r="R322">
        <v>45.967973202062637</v>
      </c>
      <c r="S322">
        <v>0.86710516049942854</v>
      </c>
      <c r="T322">
        <v>18.353678084641938</v>
      </c>
      <c r="U322">
        <v>1.2604875343406947</v>
      </c>
      <c r="V322">
        <v>36.404412309641373</v>
      </c>
      <c r="W322">
        <v>1.1882914479413642</v>
      </c>
      <c r="X322">
        <v>45.241909605716693</v>
      </c>
      <c r="Y322">
        <v>1.4891297024543348</v>
      </c>
      <c r="Z322">
        <v>-6.7736758516282691E-2</v>
      </c>
      <c r="AA322">
        <v>1.4292456704807037</v>
      </c>
      <c r="AB322">
        <v>0.96219971883822508</v>
      </c>
      <c r="AC322">
        <v>0.79380035486223477</v>
      </c>
      <c r="AD322">
        <v>1.4153365667441533</v>
      </c>
      <c r="AE322">
        <v>0.57489553900123824</v>
      </c>
      <c r="AF322">
        <v>-0.72606359634594497</v>
      </c>
      <c r="AG322">
        <v>1.6120397180155883</v>
      </c>
      <c r="AH322">
        <v>0.65242163919108909</v>
      </c>
      <c r="AI322" t="b">
        <f t="shared" si="82"/>
        <v>0</v>
      </c>
      <c r="AJ322" t="b">
        <f t="shared" si="83"/>
        <v>0</v>
      </c>
      <c r="AK322" t="b">
        <f t="shared" si="84"/>
        <v>1</v>
      </c>
      <c r="AL322" t="b">
        <f t="shared" si="85"/>
        <v>0</v>
      </c>
      <c r="AM322" t="b">
        <f t="shared" si="86"/>
        <v>0</v>
      </c>
      <c r="AN322" t="b">
        <f t="shared" si="87"/>
        <v>1</v>
      </c>
      <c r="AO322" t="b">
        <f t="shared" si="88"/>
        <v>0</v>
      </c>
      <c r="AP322" t="b">
        <f t="shared" si="89"/>
        <v>0</v>
      </c>
      <c r="AQ322" t="b">
        <f t="shared" si="90"/>
        <v>1</v>
      </c>
    </row>
    <row r="323" spans="1:43" x14ac:dyDescent="0.25">
      <c r="A323" t="str">
        <f>INDEX('Country and Variable Crosswalk'!B:B, MATCH('Urban Science Issues 2015'!B323, 'Country and Variable Crosswalk'!A:A, 0))</f>
        <v>JPN</v>
      </c>
      <c r="B323" s="1">
        <v>392</v>
      </c>
      <c r="C323" t="s">
        <v>143</v>
      </c>
      <c r="D323" t="str">
        <f>INDEX('Country and Variable Crosswalk'!P:P, MATCH('Urban Science Issues 2015'!C323, 'Country and Variable Crosswalk'!O:O, 0))</f>
        <v>Nuclear waste</v>
      </c>
      <c r="E323">
        <f t="shared" ref="E323:E386" si="91">IF(AI323=TRUE, 1, 0)</f>
        <v>0</v>
      </c>
      <c r="F323">
        <f t="shared" ref="F323:F386" si="92">IF(AJ323=TRUE, 1, 0)</f>
        <v>0</v>
      </c>
      <c r="G323">
        <f t="shared" ref="G323:G386" si="93">IF(AK323=TRUE, 1, 0)</f>
        <v>1</v>
      </c>
      <c r="H323">
        <f t="shared" ref="H323:H386" si="94">IF(AL323=TRUE, 1, 0)</f>
        <v>0</v>
      </c>
      <c r="I323">
        <f t="shared" ref="I323:I386" si="95">IF(AM323=TRUE, 1, 0)</f>
        <v>0</v>
      </c>
      <c r="J323">
        <f t="shared" ref="J323:J386" si="96">IF(AN323=TRUE, 1, 0)</f>
        <v>1</v>
      </c>
      <c r="K323">
        <f t="shared" ref="K323:K386" si="97">IF(AO323=TRUE, 1, 0)</f>
        <v>0</v>
      </c>
      <c r="L323">
        <f t="shared" ref="L323:L386" si="98">IF(AP323=TRUE, 1, 0)</f>
        <v>0</v>
      </c>
      <c r="M323">
        <f t="shared" ref="M323:M386" si="99">IF(AQ323=TRUE, 1, 0)</f>
        <v>1</v>
      </c>
      <c r="N323">
        <v>22.367801817058361</v>
      </c>
      <c r="O323">
        <v>1.2186632723277466</v>
      </c>
      <c r="P323">
        <v>43.412792924381577</v>
      </c>
      <c r="Q323">
        <v>1.3591618085653165</v>
      </c>
      <c r="R323">
        <v>34.219405258560059</v>
      </c>
      <c r="S323">
        <v>1.0786290209396523</v>
      </c>
      <c r="T323">
        <v>22.90768344343121</v>
      </c>
      <c r="U323">
        <v>0.54861178652369291</v>
      </c>
      <c r="V323">
        <v>41.678133022872721</v>
      </c>
      <c r="W323">
        <v>0.82656473008761633</v>
      </c>
      <c r="X323">
        <v>35.414183533696068</v>
      </c>
      <c r="Y323">
        <v>0.76940646502919408</v>
      </c>
      <c r="Z323">
        <v>0.53988162637284987</v>
      </c>
      <c r="AA323">
        <v>1.3488550508518313</v>
      </c>
      <c r="AB323">
        <v>0.68897108475356617</v>
      </c>
      <c r="AC323">
        <v>-1.7346599015088557</v>
      </c>
      <c r="AD323">
        <v>1.626536983676959</v>
      </c>
      <c r="AE323">
        <v>0.28620928737095513</v>
      </c>
      <c r="AF323">
        <v>1.1947782751360094</v>
      </c>
      <c r="AG323">
        <v>1.3092291010788843</v>
      </c>
      <c r="AH323">
        <v>0.36146268045590835</v>
      </c>
      <c r="AI323" t="b">
        <f t="shared" ref="AI323:AI386" si="100">IF(ISBLANK(AB323),"N/A",AND(IF(Z323&gt;0,TRUE,FALSE),IF(AB323&lt;0.05,TRUE,FALSE)))</f>
        <v>0</v>
      </c>
      <c r="AJ323" t="b">
        <f t="shared" ref="AJ323:AJ386" si="101">IF(ISBLANK(AB323),"N/A",AND(IF(Z323&lt;0,TRUE,FALSE),IF(AB323&lt;0.05,TRUE,FALSE)))</f>
        <v>0</v>
      </c>
      <c r="AK323" t="b">
        <f t="shared" ref="AK323:AK386" si="102">IF(ISBLANK(AB323),"N/A",AB323&gt;0.05)</f>
        <v>1</v>
      </c>
      <c r="AL323" t="b">
        <f t="shared" ref="AL323:AL386" si="103">IF(ISBLANK(AE323),"N/A",AND(IF(AC323&gt;0,TRUE,FALSE),IF(AE323&lt;0.05,TRUE,FALSE)))</f>
        <v>0</v>
      </c>
      <c r="AM323" t="b">
        <f t="shared" ref="AM323:AM386" si="104">IF(ISBLANK(AE323),"N/A",AND(IF(AC323&lt;0,TRUE,FALSE),IF(AE323&lt;0.05,TRUE,FALSE)))</f>
        <v>0</v>
      </c>
      <c r="AN323" t="b">
        <f t="shared" ref="AN323:AN386" si="105">IF(ISBLANK(AE323),"N/A",AE323&gt;0.05)</f>
        <v>1</v>
      </c>
      <c r="AO323" t="b">
        <f t="shared" ref="AO323:AO386" si="106">IF(ISBLANK(AH323),"N/A",AND(IF(AF323&gt;0,TRUE,FALSE),IF(AH323&lt;0.05,TRUE,FALSE)))</f>
        <v>0</v>
      </c>
      <c r="AP323" t="b">
        <f t="shared" ref="AP323:AP386" si="107">IF(ISBLANK(AH323),"N/A",AND(IF(AF323&lt;0,TRUE,FALSE),IF(AH323&lt;0.05,TRUE,FALSE)))</f>
        <v>0</v>
      </c>
      <c r="AQ323" t="b">
        <f t="shared" ref="AQ323:AQ386" si="108">IF(ISBLANK(AH323),"N/A",AH323&gt;0.05)</f>
        <v>1</v>
      </c>
    </row>
    <row r="324" spans="1:43" x14ac:dyDescent="0.25">
      <c r="A324" t="str">
        <f>INDEX('Country and Variable Crosswalk'!B:B, MATCH('Urban Science Issues 2015'!B324, 'Country and Variable Crosswalk'!A:A, 0))</f>
        <v>JOR</v>
      </c>
      <c r="B324" s="1">
        <v>400</v>
      </c>
      <c r="C324" t="s">
        <v>143</v>
      </c>
      <c r="D324" t="str">
        <f>INDEX('Country and Variable Crosswalk'!P:P, MATCH('Urban Science Issues 2015'!C324, 'Country and Variable Crosswalk'!O:O, 0))</f>
        <v>Nuclear waste</v>
      </c>
      <c r="E324">
        <f t="shared" si="91"/>
        <v>0</v>
      </c>
      <c r="F324">
        <f t="shared" si="92"/>
        <v>0</v>
      </c>
      <c r="G324">
        <f t="shared" si="93"/>
        <v>0</v>
      </c>
      <c r="H324">
        <f t="shared" si="94"/>
        <v>0</v>
      </c>
      <c r="I324">
        <f t="shared" si="95"/>
        <v>0</v>
      </c>
      <c r="J324">
        <f t="shared" si="96"/>
        <v>0</v>
      </c>
      <c r="K324">
        <f t="shared" si="97"/>
        <v>0</v>
      </c>
      <c r="L324">
        <f t="shared" si="98"/>
        <v>0</v>
      </c>
      <c r="M324">
        <f t="shared" si="99"/>
        <v>0</v>
      </c>
      <c r="N324">
        <v>0</v>
      </c>
      <c r="P324">
        <v>0</v>
      </c>
      <c r="R324">
        <v>0</v>
      </c>
      <c r="T324">
        <v>0</v>
      </c>
      <c r="V324">
        <v>0</v>
      </c>
      <c r="X324">
        <v>0</v>
      </c>
      <c r="Z324">
        <v>0</v>
      </c>
      <c r="AC324">
        <v>0</v>
      </c>
      <c r="AF324">
        <v>0</v>
      </c>
      <c r="AI324" t="str">
        <f t="shared" si="100"/>
        <v>N/A</v>
      </c>
      <c r="AJ324" t="str">
        <f t="shared" si="101"/>
        <v>N/A</v>
      </c>
      <c r="AK324" t="str">
        <f t="shared" si="102"/>
        <v>N/A</v>
      </c>
      <c r="AL324" t="str">
        <f t="shared" si="103"/>
        <v>N/A</v>
      </c>
      <c r="AM324" t="str">
        <f t="shared" si="104"/>
        <v>N/A</v>
      </c>
      <c r="AN324" t="str">
        <f t="shared" si="105"/>
        <v>N/A</v>
      </c>
      <c r="AO324" t="str">
        <f t="shared" si="106"/>
        <v>N/A</v>
      </c>
      <c r="AP324" t="str">
        <f t="shared" si="107"/>
        <v>N/A</v>
      </c>
      <c r="AQ324" t="str">
        <f t="shared" si="108"/>
        <v>N/A</v>
      </c>
    </row>
    <row r="325" spans="1:43" x14ac:dyDescent="0.25">
      <c r="A325" t="str">
        <f>INDEX('Country and Variable Crosswalk'!B:B, MATCH('Urban Science Issues 2015'!B325, 'Country and Variable Crosswalk'!A:A, 0))</f>
        <v>KOR</v>
      </c>
      <c r="B325" s="1">
        <v>410</v>
      </c>
      <c r="C325" t="s">
        <v>143</v>
      </c>
      <c r="D325" t="str">
        <f>INDEX('Country and Variable Crosswalk'!P:P, MATCH('Urban Science Issues 2015'!C325, 'Country and Variable Crosswalk'!O:O, 0))</f>
        <v>Nuclear waste</v>
      </c>
      <c r="E325">
        <f t="shared" si="91"/>
        <v>0</v>
      </c>
      <c r="F325">
        <f t="shared" si="92"/>
        <v>0</v>
      </c>
      <c r="G325">
        <f t="shared" si="93"/>
        <v>1</v>
      </c>
      <c r="H325">
        <f t="shared" si="94"/>
        <v>0</v>
      </c>
      <c r="I325">
        <f t="shared" si="95"/>
        <v>0</v>
      </c>
      <c r="J325">
        <f t="shared" si="96"/>
        <v>1</v>
      </c>
      <c r="K325">
        <f t="shared" si="97"/>
        <v>0</v>
      </c>
      <c r="L325">
        <f t="shared" si="98"/>
        <v>0</v>
      </c>
      <c r="M325">
        <f t="shared" si="99"/>
        <v>1</v>
      </c>
      <c r="N325">
        <v>20.016689526776229</v>
      </c>
      <c r="O325">
        <v>1.6865849028233293</v>
      </c>
      <c r="P325">
        <v>24.080972444078402</v>
      </c>
      <c r="Q325">
        <v>1.5440936266538701</v>
      </c>
      <c r="R325">
        <v>55.902338029145383</v>
      </c>
      <c r="S325">
        <v>2.0863034157940952</v>
      </c>
      <c r="T325">
        <v>20.565251995578979</v>
      </c>
      <c r="U325">
        <v>0.66729645368813684</v>
      </c>
      <c r="V325">
        <v>27.383060046310629</v>
      </c>
      <c r="W325">
        <v>0.76277006886335774</v>
      </c>
      <c r="X325">
        <v>52.051687958110392</v>
      </c>
      <c r="Y325">
        <v>0.84880370430397456</v>
      </c>
      <c r="Z325">
        <v>0.54856246880274995</v>
      </c>
      <c r="AA325">
        <v>1.8683413630237264</v>
      </c>
      <c r="AB325">
        <v>0.76905644024716369</v>
      </c>
      <c r="AC325">
        <v>3.302087602232227</v>
      </c>
      <c r="AD325">
        <v>1.7326382521292758</v>
      </c>
      <c r="AE325">
        <v>5.6674239694397222E-2</v>
      </c>
      <c r="AF325">
        <v>-3.8506500710349911</v>
      </c>
      <c r="AG325">
        <v>2.2745204972372237</v>
      </c>
      <c r="AH325">
        <v>9.0464935055097007E-2</v>
      </c>
      <c r="AI325" t="b">
        <f t="shared" si="100"/>
        <v>0</v>
      </c>
      <c r="AJ325" t="b">
        <f t="shared" si="101"/>
        <v>0</v>
      </c>
      <c r="AK325" t="b">
        <f t="shared" si="102"/>
        <v>1</v>
      </c>
      <c r="AL325" t="b">
        <f t="shared" si="103"/>
        <v>0</v>
      </c>
      <c r="AM325" t="b">
        <f t="shared" si="104"/>
        <v>0</v>
      </c>
      <c r="AN325" t="b">
        <f t="shared" si="105"/>
        <v>1</v>
      </c>
      <c r="AO325" t="b">
        <f t="shared" si="106"/>
        <v>0</v>
      </c>
      <c r="AP325" t="b">
        <f t="shared" si="107"/>
        <v>0</v>
      </c>
      <c r="AQ325" t="b">
        <f t="shared" si="108"/>
        <v>1</v>
      </c>
    </row>
    <row r="326" spans="1:43" x14ac:dyDescent="0.25">
      <c r="A326" t="str">
        <f>INDEX('Country and Variable Crosswalk'!B:B, MATCH('Urban Science Issues 2015'!B326, 'Country and Variable Crosswalk'!A:A, 0))</f>
        <v>KSV</v>
      </c>
      <c r="B326" s="1">
        <v>411</v>
      </c>
      <c r="C326" t="s">
        <v>143</v>
      </c>
      <c r="D326" t="str">
        <f>INDEX('Country and Variable Crosswalk'!P:P, MATCH('Urban Science Issues 2015'!C326, 'Country and Variable Crosswalk'!O:O, 0))</f>
        <v>Nuclear waste</v>
      </c>
      <c r="E326">
        <f t="shared" si="91"/>
        <v>0</v>
      </c>
      <c r="F326">
        <f t="shared" si="92"/>
        <v>0</v>
      </c>
      <c r="G326">
        <f t="shared" si="93"/>
        <v>0</v>
      </c>
      <c r="H326">
        <f t="shared" si="94"/>
        <v>0</v>
      </c>
      <c r="I326">
        <f t="shared" si="95"/>
        <v>0</v>
      </c>
      <c r="J326">
        <f t="shared" si="96"/>
        <v>0</v>
      </c>
      <c r="K326">
        <f t="shared" si="97"/>
        <v>0</v>
      </c>
      <c r="L326">
        <f t="shared" si="98"/>
        <v>0</v>
      </c>
      <c r="M326">
        <f t="shared" si="99"/>
        <v>0</v>
      </c>
      <c r="N326">
        <v>0</v>
      </c>
      <c r="P326">
        <v>0</v>
      </c>
      <c r="R326">
        <v>0</v>
      </c>
      <c r="T326">
        <v>0</v>
      </c>
      <c r="V326">
        <v>0</v>
      </c>
      <c r="X326">
        <v>0</v>
      </c>
      <c r="Z326">
        <v>0</v>
      </c>
      <c r="AC326">
        <v>0</v>
      </c>
      <c r="AF326">
        <v>0</v>
      </c>
      <c r="AI326" t="str">
        <f t="shared" si="100"/>
        <v>N/A</v>
      </c>
      <c r="AJ326" t="str">
        <f t="shared" si="101"/>
        <v>N/A</v>
      </c>
      <c r="AK326" t="str">
        <f t="shared" si="102"/>
        <v>N/A</v>
      </c>
      <c r="AL326" t="str">
        <f t="shared" si="103"/>
        <v>N/A</v>
      </c>
      <c r="AM326" t="str">
        <f t="shared" si="104"/>
        <v>N/A</v>
      </c>
      <c r="AN326" t="str">
        <f t="shared" si="105"/>
        <v>N/A</v>
      </c>
      <c r="AO326" t="str">
        <f t="shared" si="106"/>
        <v>N/A</v>
      </c>
      <c r="AP326" t="str">
        <f t="shared" si="107"/>
        <v>N/A</v>
      </c>
      <c r="AQ326" t="str">
        <f t="shared" si="108"/>
        <v>N/A</v>
      </c>
    </row>
    <row r="327" spans="1:43" x14ac:dyDescent="0.25">
      <c r="A327" t="str">
        <f>INDEX('Country and Variable Crosswalk'!B:B, MATCH('Urban Science Issues 2015'!B327, 'Country and Variable Crosswalk'!A:A, 0))</f>
        <v>LBN</v>
      </c>
      <c r="B327" s="1">
        <v>422</v>
      </c>
      <c r="C327" t="s">
        <v>143</v>
      </c>
      <c r="D327" t="str">
        <f>INDEX('Country and Variable Crosswalk'!P:P, MATCH('Urban Science Issues 2015'!C327, 'Country and Variable Crosswalk'!O:O, 0))</f>
        <v>Nuclear waste</v>
      </c>
      <c r="E327">
        <f t="shared" si="91"/>
        <v>0</v>
      </c>
      <c r="F327">
        <f t="shared" si="92"/>
        <v>0</v>
      </c>
      <c r="G327">
        <f t="shared" si="93"/>
        <v>0</v>
      </c>
      <c r="H327">
        <f t="shared" si="94"/>
        <v>0</v>
      </c>
      <c r="I327">
        <f t="shared" si="95"/>
        <v>0</v>
      </c>
      <c r="J327">
        <f t="shared" si="96"/>
        <v>0</v>
      </c>
      <c r="K327">
        <f t="shared" si="97"/>
        <v>0</v>
      </c>
      <c r="L327">
        <f t="shared" si="98"/>
        <v>0</v>
      </c>
      <c r="M327">
        <f t="shared" si="99"/>
        <v>0</v>
      </c>
      <c r="N327">
        <v>0</v>
      </c>
      <c r="P327">
        <v>0</v>
      </c>
      <c r="R327">
        <v>0</v>
      </c>
      <c r="T327">
        <v>0</v>
      </c>
      <c r="V327">
        <v>0</v>
      </c>
      <c r="X327">
        <v>0</v>
      </c>
      <c r="Z327">
        <v>0</v>
      </c>
      <c r="AC327">
        <v>0</v>
      </c>
      <c r="AF327">
        <v>0</v>
      </c>
      <c r="AI327" t="str">
        <f t="shared" si="100"/>
        <v>N/A</v>
      </c>
      <c r="AJ327" t="str">
        <f t="shared" si="101"/>
        <v>N/A</v>
      </c>
      <c r="AK327" t="str">
        <f t="shared" si="102"/>
        <v>N/A</v>
      </c>
      <c r="AL327" t="str">
        <f t="shared" si="103"/>
        <v>N/A</v>
      </c>
      <c r="AM327" t="str">
        <f t="shared" si="104"/>
        <v>N/A</v>
      </c>
      <c r="AN327" t="str">
        <f t="shared" si="105"/>
        <v>N/A</v>
      </c>
      <c r="AO327" t="str">
        <f t="shared" si="106"/>
        <v>N/A</v>
      </c>
      <c r="AP327" t="str">
        <f t="shared" si="107"/>
        <v>N/A</v>
      </c>
      <c r="AQ327" t="str">
        <f t="shared" si="108"/>
        <v>N/A</v>
      </c>
    </row>
    <row r="328" spans="1:43" x14ac:dyDescent="0.25">
      <c r="A328" t="str">
        <f>INDEX('Country and Variable Crosswalk'!B:B, MATCH('Urban Science Issues 2015'!B328, 'Country and Variable Crosswalk'!A:A, 0))</f>
        <v>LVA</v>
      </c>
      <c r="B328" s="1">
        <v>428</v>
      </c>
      <c r="C328" t="s">
        <v>143</v>
      </c>
      <c r="D328" t="str">
        <f>INDEX('Country and Variable Crosswalk'!P:P, MATCH('Urban Science Issues 2015'!C328, 'Country and Variable Crosswalk'!O:O, 0))</f>
        <v>Nuclear waste</v>
      </c>
      <c r="E328">
        <f t="shared" si="91"/>
        <v>0</v>
      </c>
      <c r="F328">
        <f t="shared" si="92"/>
        <v>0</v>
      </c>
      <c r="G328">
        <f t="shared" si="93"/>
        <v>1</v>
      </c>
      <c r="H328">
        <f t="shared" si="94"/>
        <v>0</v>
      </c>
      <c r="I328">
        <f t="shared" si="95"/>
        <v>0</v>
      </c>
      <c r="J328">
        <f t="shared" si="96"/>
        <v>1</v>
      </c>
      <c r="K328">
        <f t="shared" si="97"/>
        <v>0</v>
      </c>
      <c r="L328">
        <f t="shared" si="98"/>
        <v>0</v>
      </c>
      <c r="M328">
        <f t="shared" si="99"/>
        <v>1</v>
      </c>
      <c r="N328">
        <v>17.324012068602421</v>
      </c>
      <c r="O328">
        <v>0.82505831331808288</v>
      </c>
      <c r="P328">
        <v>30.796231216847641</v>
      </c>
      <c r="Q328">
        <v>0.93813276782502231</v>
      </c>
      <c r="R328">
        <v>51.879756714549949</v>
      </c>
      <c r="S328">
        <v>1.2280365408488514</v>
      </c>
      <c r="T328">
        <v>17.134778040131451</v>
      </c>
      <c r="U328">
        <v>1.2739962966072991</v>
      </c>
      <c r="V328">
        <v>31.17525024734373</v>
      </c>
      <c r="W328">
        <v>1.0996211068855148</v>
      </c>
      <c r="X328">
        <v>51.68997171252483</v>
      </c>
      <c r="Y328">
        <v>1.5933726310206393</v>
      </c>
      <c r="Z328">
        <v>-0.18923402847097037</v>
      </c>
      <c r="AA328">
        <v>1.619787466317536</v>
      </c>
      <c r="AB328">
        <v>0.90699757878548692</v>
      </c>
      <c r="AC328">
        <v>0.37901903049608876</v>
      </c>
      <c r="AD328">
        <v>1.5504975633372671</v>
      </c>
      <c r="AE328">
        <v>0.8068823710140749</v>
      </c>
      <c r="AF328">
        <v>-0.18978500202511839</v>
      </c>
      <c r="AG328">
        <v>2.0147990587776365</v>
      </c>
      <c r="AH328">
        <v>0.92495386043246119</v>
      </c>
      <c r="AI328" t="b">
        <f t="shared" si="100"/>
        <v>0</v>
      </c>
      <c r="AJ328" t="b">
        <f t="shared" si="101"/>
        <v>0</v>
      </c>
      <c r="AK328" t="b">
        <f t="shared" si="102"/>
        <v>1</v>
      </c>
      <c r="AL328" t="b">
        <f t="shared" si="103"/>
        <v>0</v>
      </c>
      <c r="AM328" t="b">
        <f t="shared" si="104"/>
        <v>0</v>
      </c>
      <c r="AN328" t="b">
        <f t="shared" si="105"/>
        <v>1</v>
      </c>
      <c r="AO328" t="b">
        <f t="shared" si="106"/>
        <v>0</v>
      </c>
      <c r="AP328" t="b">
        <f t="shared" si="107"/>
        <v>0</v>
      </c>
      <c r="AQ328" t="b">
        <f t="shared" si="108"/>
        <v>1</v>
      </c>
    </row>
    <row r="329" spans="1:43" x14ac:dyDescent="0.25">
      <c r="A329" t="str">
        <f>INDEX('Country and Variable Crosswalk'!B:B, MATCH('Urban Science Issues 2015'!B329, 'Country and Variable Crosswalk'!A:A, 0))</f>
        <v>LTU</v>
      </c>
      <c r="B329" s="1">
        <v>440</v>
      </c>
      <c r="C329" t="s">
        <v>143</v>
      </c>
      <c r="D329" t="str">
        <f>INDEX('Country and Variable Crosswalk'!P:P, MATCH('Urban Science Issues 2015'!C329, 'Country and Variable Crosswalk'!O:O, 0))</f>
        <v>Nuclear waste</v>
      </c>
      <c r="E329">
        <f t="shared" si="91"/>
        <v>0</v>
      </c>
      <c r="F329">
        <f t="shared" si="92"/>
        <v>0</v>
      </c>
      <c r="G329">
        <f t="shared" si="93"/>
        <v>1</v>
      </c>
      <c r="H329">
        <f t="shared" si="94"/>
        <v>0</v>
      </c>
      <c r="I329">
        <f t="shared" si="95"/>
        <v>0</v>
      </c>
      <c r="J329">
        <f t="shared" si="96"/>
        <v>1</v>
      </c>
      <c r="K329">
        <f t="shared" si="97"/>
        <v>0</v>
      </c>
      <c r="L329">
        <f t="shared" si="98"/>
        <v>1</v>
      </c>
      <c r="M329">
        <f t="shared" si="99"/>
        <v>0</v>
      </c>
      <c r="N329">
        <v>16.153086406136989</v>
      </c>
      <c r="O329">
        <v>0.72451707497043416</v>
      </c>
      <c r="P329">
        <v>32.466657978916473</v>
      </c>
      <c r="Q329">
        <v>0.78548078027161072</v>
      </c>
      <c r="R329">
        <v>51.380255614946542</v>
      </c>
      <c r="S329">
        <v>0.8539828205282135</v>
      </c>
      <c r="T329">
        <v>16.440308522735751</v>
      </c>
      <c r="U329">
        <v>0.77024988813502904</v>
      </c>
      <c r="V329">
        <v>34.938155255980497</v>
      </c>
      <c r="W329">
        <v>1.1358280735390196</v>
      </c>
      <c r="X329">
        <v>48.621536221283762</v>
      </c>
      <c r="Y329">
        <v>1.0649626687950937</v>
      </c>
      <c r="Z329">
        <v>0.28722211659876251</v>
      </c>
      <c r="AA329">
        <v>1.0549735660641471</v>
      </c>
      <c r="AB329">
        <v>0.78542574432770329</v>
      </c>
      <c r="AC329">
        <v>2.4714972770640244</v>
      </c>
      <c r="AD329">
        <v>1.3686392605593964</v>
      </c>
      <c r="AE329">
        <v>7.0948615000533968E-2</v>
      </c>
      <c r="AF329">
        <v>-2.7587193936627799</v>
      </c>
      <c r="AG329">
        <v>1.3329455962261914</v>
      </c>
      <c r="AH329">
        <v>3.8485937850383664E-2</v>
      </c>
      <c r="AI329" t="b">
        <f t="shared" si="100"/>
        <v>0</v>
      </c>
      <c r="AJ329" t="b">
        <f t="shared" si="101"/>
        <v>0</v>
      </c>
      <c r="AK329" t="b">
        <f t="shared" si="102"/>
        <v>1</v>
      </c>
      <c r="AL329" t="b">
        <f t="shared" si="103"/>
        <v>0</v>
      </c>
      <c r="AM329" t="b">
        <f t="shared" si="104"/>
        <v>0</v>
      </c>
      <c r="AN329" t="b">
        <f t="shared" si="105"/>
        <v>1</v>
      </c>
      <c r="AO329" t="b">
        <f t="shared" si="106"/>
        <v>0</v>
      </c>
      <c r="AP329" t="b">
        <f t="shared" si="107"/>
        <v>1</v>
      </c>
      <c r="AQ329" t="b">
        <f t="shared" si="108"/>
        <v>0</v>
      </c>
    </row>
    <row r="330" spans="1:43" x14ac:dyDescent="0.25">
      <c r="A330" t="str">
        <f>INDEX('Country and Variable Crosswalk'!B:B, MATCH('Urban Science Issues 2015'!B330, 'Country and Variable Crosswalk'!A:A, 0))</f>
        <v>LUX</v>
      </c>
      <c r="B330" s="1">
        <v>442</v>
      </c>
      <c r="C330" t="s">
        <v>143</v>
      </c>
      <c r="D330" t="str">
        <f>INDEX('Country and Variable Crosswalk'!P:P, MATCH('Urban Science Issues 2015'!C330, 'Country and Variable Crosswalk'!O:O, 0))</f>
        <v>Nuclear waste</v>
      </c>
      <c r="E330">
        <f t="shared" si="91"/>
        <v>0</v>
      </c>
      <c r="F330">
        <f t="shared" si="92"/>
        <v>1</v>
      </c>
      <c r="G330">
        <f t="shared" si="93"/>
        <v>0</v>
      </c>
      <c r="H330">
        <f t="shared" si="94"/>
        <v>0</v>
      </c>
      <c r="I330">
        <f t="shared" si="95"/>
        <v>0</v>
      </c>
      <c r="J330">
        <f t="shared" si="96"/>
        <v>1</v>
      </c>
      <c r="K330">
        <f t="shared" si="97"/>
        <v>1</v>
      </c>
      <c r="L330">
        <f t="shared" si="98"/>
        <v>0</v>
      </c>
      <c r="M330">
        <f t="shared" si="99"/>
        <v>0</v>
      </c>
      <c r="N330">
        <v>15.80343989832885</v>
      </c>
      <c r="O330">
        <v>0.75539749310678173</v>
      </c>
      <c r="P330">
        <v>36.540970790164067</v>
      </c>
      <c r="Q330">
        <v>0.91338375948624617</v>
      </c>
      <c r="R330">
        <v>47.655589311507079</v>
      </c>
      <c r="S330">
        <v>0.94701503848443791</v>
      </c>
      <c r="T330">
        <v>13.7178759593302</v>
      </c>
      <c r="U330">
        <v>0.77524899380614554</v>
      </c>
      <c r="V330">
        <v>35.130338691891517</v>
      </c>
      <c r="W330">
        <v>1.0326151232258112</v>
      </c>
      <c r="X330">
        <v>51.151785348778283</v>
      </c>
      <c r="Y330">
        <v>1.0833011271445601</v>
      </c>
      <c r="Z330">
        <v>-2.08556393899865</v>
      </c>
      <c r="AA330">
        <v>0.96899928358119813</v>
      </c>
      <c r="AB330">
        <v>3.1374807603049115E-2</v>
      </c>
      <c r="AC330">
        <v>-1.4106320982725506</v>
      </c>
      <c r="AD330">
        <v>1.2610747397418003</v>
      </c>
      <c r="AE330">
        <v>0.26331288990192736</v>
      </c>
      <c r="AF330">
        <v>3.4961960372712042</v>
      </c>
      <c r="AG330">
        <v>1.458358461480473</v>
      </c>
      <c r="AH330">
        <v>1.6514129225159026E-2</v>
      </c>
      <c r="AI330" t="b">
        <f t="shared" si="100"/>
        <v>0</v>
      </c>
      <c r="AJ330" t="b">
        <f t="shared" si="101"/>
        <v>1</v>
      </c>
      <c r="AK330" t="b">
        <f t="shared" si="102"/>
        <v>0</v>
      </c>
      <c r="AL330" t="b">
        <f t="shared" si="103"/>
        <v>0</v>
      </c>
      <c r="AM330" t="b">
        <f t="shared" si="104"/>
        <v>0</v>
      </c>
      <c r="AN330" t="b">
        <f t="shared" si="105"/>
        <v>1</v>
      </c>
      <c r="AO330" t="b">
        <f t="shared" si="106"/>
        <v>1</v>
      </c>
      <c r="AP330" t="b">
        <f t="shared" si="107"/>
        <v>0</v>
      </c>
      <c r="AQ330" t="b">
        <f t="shared" si="108"/>
        <v>0</v>
      </c>
    </row>
    <row r="331" spans="1:43" x14ac:dyDescent="0.25">
      <c r="A331" t="str">
        <f>INDEX('Country and Variable Crosswalk'!B:B, MATCH('Urban Science Issues 2015'!B331, 'Country and Variable Crosswalk'!A:A, 0))</f>
        <v>MAC</v>
      </c>
      <c r="B331" s="1">
        <v>446</v>
      </c>
      <c r="C331" t="s">
        <v>143</v>
      </c>
      <c r="D331" t="str">
        <f>INDEX('Country and Variable Crosswalk'!P:P, MATCH('Urban Science Issues 2015'!C331, 'Country and Variable Crosswalk'!O:O, 0))</f>
        <v>Nuclear waste</v>
      </c>
      <c r="E331">
        <f t="shared" si="91"/>
        <v>0</v>
      </c>
      <c r="F331">
        <f t="shared" si="92"/>
        <v>0</v>
      </c>
      <c r="G331">
        <f t="shared" si="93"/>
        <v>0</v>
      </c>
      <c r="H331">
        <f t="shared" si="94"/>
        <v>0</v>
      </c>
      <c r="I331">
        <f t="shared" si="95"/>
        <v>0</v>
      </c>
      <c r="J331">
        <f t="shared" si="96"/>
        <v>0</v>
      </c>
      <c r="K331">
        <f t="shared" si="97"/>
        <v>0</v>
      </c>
      <c r="L331">
        <f t="shared" si="98"/>
        <v>0</v>
      </c>
      <c r="M331">
        <f t="shared" si="99"/>
        <v>0</v>
      </c>
      <c r="N331">
        <v>0</v>
      </c>
      <c r="P331">
        <v>0</v>
      </c>
      <c r="R331">
        <v>0</v>
      </c>
      <c r="T331">
        <v>26.113959304731559</v>
      </c>
      <c r="U331">
        <v>0.63105573392704595</v>
      </c>
      <c r="V331">
        <v>26.747169567865569</v>
      </c>
      <c r="W331">
        <v>0.72955555009561845</v>
      </c>
      <c r="X331">
        <v>47.138871127402879</v>
      </c>
      <c r="Y331">
        <v>0.79909351267564166</v>
      </c>
      <c r="Z331">
        <v>0</v>
      </c>
      <c r="AC331">
        <v>0</v>
      </c>
      <c r="AF331">
        <v>0</v>
      </c>
      <c r="AI331" t="str">
        <f t="shared" si="100"/>
        <v>N/A</v>
      </c>
      <c r="AJ331" t="str">
        <f t="shared" si="101"/>
        <v>N/A</v>
      </c>
      <c r="AK331" t="str">
        <f t="shared" si="102"/>
        <v>N/A</v>
      </c>
      <c r="AL331" t="str">
        <f t="shared" si="103"/>
        <v>N/A</v>
      </c>
      <c r="AM331" t="str">
        <f t="shared" si="104"/>
        <v>N/A</v>
      </c>
      <c r="AN331" t="str">
        <f t="shared" si="105"/>
        <v>N/A</v>
      </c>
      <c r="AO331" t="str">
        <f t="shared" si="106"/>
        <v>N/A</v>
      </c>
      <c r="AP331" t="str">
        <f t="shared" si="107"/>
        <v>N/A</v>
      </c>
      <c r="AQ331" t="str">
        <f t="shared" si="108"/>
        <v>N/A</v>
      </c>
    </row>
    <row r="332" spans="1:43" x14ac:dyDescent="0.25">
      <c r="A332" t="str">
        <f>INDEX('Country and Variable Crosswalk'!B:B, MATCH('Urban Science Issues 2015'!B332, 'Country and Variable Crosswalk'!A:A, 0))</f>
        <v>MLT</v>
      </c>
      <c r="B332" s="1">
        <v>470</v>
      </c>
      <c r="C332" t="s">
        <v>143</v>
      </c>
      <c r="D332" t="str">
        <f>INDEX('Country and Variable Crosswalk'!P:P, MATCH('Urban Science Issues 2015'!C332, 'Country and Variable Crosswalk'!O:O, 0))</f>
        <v>Nuclear waste</v>
      </c>
      <c r="E332">
        <f t="shared" si="91"/>
        <v>0</v>
      </c>
      <c r="F332">
        <f t="shared" si="92"/>
        <v>0</v>
      </c>
      <c r="G332">
        <f t="shared" si="93"/>
        <v>0</v>
      </c>
      <c r="H332">
        <f t="shared" si="94"/>
        <v>0</v>
      </c>
      <c r="I332">
        <f t="shared" si="95"/>
        <v>0</v>
      </c>
      <c r="J332">
        <f t="shared" si="96"/>
        <v>0</v>
      </c>
      <c r="K332">
        <f t="shared" si="97"/>
        <v>0</v>
      </c>
      <c r="L332">
        <f t="shared" si="98"/>
        <v>0</v>
      </c>
      <c r="M332">
        <f t="shared" si="99"/>
        <v>0</v>
      </c>
      <c r="N332">
        <v>0</v>
      </c>
      <c r="P332">
        <v>0</v>
      </c>
      <c r="R332">
        <v>0</v>
      </c>
      <c r="T332">
        <v>0</v>
      </c>
      <c r="V332">
        <v>0</v>
      </c>
      <c r="X332">
        <v>0</v>
      </c>
      <c r="Z332">
        <v>0</v>
      </c>
      <c r="AC332">
        <v>0</v>
      </c>
      <c r="AF332">
        <v>0</v>
      </c>
      <c r="AI332" t="str">
        <f t="shared" si="100"/>
        <v>N/A</v>
      </c>
      <c r="AJ332" t="str">
        <f t="shared" si="101"/>
        <v>N/A</v>
      </c>
      <c r="AK332" t="str">
        <f t="shared" si="102"/>
        <v>N/A</v>
      </c>
      <c r="AL332" t="str">
        <f t="shared" si="103"/>
        <v>N/A</v>
      </c>
      <c r="AM332" t="str">
        <f t="shared" si="104"/>
        <v>N/A</v>
      </c>
      <c r="AN332" t="str">
        <f t="shared" si="105"/>
        <v>N/A</v>
      </c>
      <c r="AO332" t="str">
        <f t="shared" si="106"/>
        <v>N/A</v>
      </c>
      <c r="AP332" t="str">
        <f t="shared" si="107"/>
        <v>N/A</v>
      </c>
      <c r="AQ332" t="str">
        <f t="shared" si="108"/>
        <v>N/A</v>
      </c>
    </row>
    <row r="333" spans="1:43" x14ac:dyDescent="0.25">
      <c r="A333" t="str">
        <f>INDEX('Country and Variable Crosswalk'!B:B, MATCH('Urban Science Issues 2015'!B333, 'Country and Variable Crosswalk'!A:A, 0))</f>
        <v>MEX</v>
      </c>
      <c r="B333" s="1">
        <v>484</v>
      </c>
      <c r="C333" t="s">
        <v>143</v>
      </c>
      <c r="D333" t="str">
        <f>INDEX('Country and Variable Crosswalk'!P:P, MATCH('Urban Science Issues 2015'!C333, 'Country and Variable Crosswalk'!O:O, 0))</f>
        <v>Nuclear waste</v>
      </c>
      <c r="E333">
        <f t="shared" si="91"/>
        <v>0</v>
      </c>
      <c r="F333">
        <f t="shared" si="92"/>
        <v>0</v>
      </c>
      <c r="G333">
        <f t="shared" si="93"/>
        <v>1</v>
      </c>
      <c r="H333">
        <f t="shared" si="94"/>
        <v>1</v>
      </c>
      <c r="I333">
        <f t="shared" si="95"/>
        <v>0</v>
      </c>
      <c r="J333">
        <f t="shared" si="96"/>
        <v>0</v>
      </c>
      <c r="K333">
        <f t="shared" si="97"/>
        <v>0</v>
      </c>
      <c r="L333">
        <f t="shared" si="98"/>
        <v>0</v>
      </c>
      <c r="M333">
        <f t="shared" si="99"/>
        <v>1</v>
      </c>
      <c r="N333">
        <v>12.85745125315694</v>
      </c>
      <c r="O333">
        <v>0.89374069065407491</v>
      </c>
      <c r="P333">
        <v>26.20150955030174</v>
      </c>
      <c r="Q333">
        <v>0.91294369202892833</v>
      </c>
      <c r="R333">
        <v>60.941039196541311</v>
      </c>
      <c r="S333">
        <v>1.2678705878547338</v>
      </c>
      <c r="T333">
        <v>11.53158279343806</v>
      </c>
      <c r="U333">
        <v>0.75672408415663217</v>
      </c>
      <c r="V333">
        <v>29.30224328533108</v>
      </c>
      <c r="W333">
        <v>1.0559932567393784</v>
      </c>
      <c r="X333">
        <v>59.166173921230872</v>
      </c>
      <c r="Y333">
        <v>1.3045556774855203</v>
      </c>
      <c r="Z333">
        <v>-1.3258684597188797</v>
      </c>
      <c r="AA333">
        <v>1.2892468857478008</v>
      </c>
      <c r="AB333">
        <v>0.30375916927831775</v>
      </c>
      <c r="AC333">
        <v>3.1007337350293405</v>
      </c>
      <c r="AD333">
        <v>1.2964165762278963</v>
      </c>
      <c r="AE333">
        <v>1.6767224178370507E-2</v>
      </c>
      <c r="AF333">
        <v>-1.7748652753104395</v>
      </c>
      <c r="AG333">
        <v>1.8779099087656637</v>
      </c>
      <c r="AH333">
        <v>0.34459352138848054</v>
      </c>
      <c r="AI333" t="b">
        <f t="shared" si="100"/>
        <v>0</v>
      </c>
      <c r="AJ333" t="b">
        <f t="shared" si="101"/>
        <v>0</v>
      </c>
      <c r="AK333" t="b">
        <f t="shared" si="102"/>
        <v>1</v>
      </c>
      <c r="AL333" t="b">
        <f t="shared" si="103"/>
        <v>1</v>
      </c>
      <c r="AM333" t="b">
        <f t="shared" si="104"/>
        <v>0</v>
      </c>
      <c r="AN333" t="b">
        <f t="shared" si="105"/>
        <v>0</v>
      </c>
      <c r="AO333" t="b">
        <f t="shared" si="106"/>
        <v>0</v>
      </c>
      <c r="AP333" t="b">
        <f t="shared" si="107"/>
        <v>0</v>
      </c>
      <c r="AQ333" t="b">
        <f t="shared" si="108"/>
        <v>1</v>
      </c>
    </row>
    <row r="334" spans="1:43" x14ac:dyDescent="0.25">
      <c r="A334" t="str">
        <f>INDEX('Country and Variable Crosswalk'!B:B, MATCH('Urban Science Issues 2015'!B334, 'Country and Variable Crosswalk'!A:A, 0))</f>
        <v>MDA</v>
      </c>
      <c r="B334" s="1">
        <v>498</v>
      </c>
      <c r="C334" t="s">
        <v>143</v>
      </c>
      <c r="D334" t="str">
        <f>INDEX('Country and Variable Crosswalk'!P:P, MATCH('Urban Science Issues 2015'!C334, 'Country and Variable Crosswalk'!O:O, 0))</f>
        <v>Nuclear waste</v>
      </c>
      <c r="E334">
        <f t="shared" si="91"/>
        <v>0</v>
      </c>
      <c r="F334">
        <f t="shared" si="92"/>
        <v>0</v>
      </c>
      <c r="G334">
        <f t="shared" si="93"/>
        <v>0</v>
      </c>
      <c r="H334">
        <f t="shared" si="94"/>
        <v>0</v>
      </c>
      <c r="I334">
        <f t="shared" si="95"/>
        <v>0</v>
      </c>
      <c r="J334">
        <f t="shared" si="96"/>
        <v>0</v>
      </c>
      <c r="K334">
        <f t="shared" si="97"/>
        <v>0</v>
      </c>
      <c r="L334">
        <f t="shared" si="98"/>
        <v>0</v>
      </c>
      <c r="M334">
        <f t="shared" si="99"/>
        <v>0</v>
      </c>
      <c r="N334">
        <v>0</v>
      </c>
      <c r="P334">
        <v>0</v>
      </c>
      <c r="R334">
        <v>0</v>
      </c>
      <c r="T334">
        <v>0</v>
      </c>
      <c r="V334">
        <v>0</v>
      </c>
      <c r="X334">
        <v>0</v>
      </c>
      <c r="Z334">
        <v>0</v>
      </c>
      <c r="AC334">
        <v>0</v>
      </c>
      <c r="AF334">
        <v>0</v>
      </c>
      <c r="AI334" t="str">
        <f t="shared" si="100"/>
        <v>N/A</v>
      </c>
      <c r="AJ334" t="str">
        <f t="shared" si="101"/>
        <v>N/A</v>
      </c>
      <c r="AK334" t="str">
        <f t="shared" si="102"/>
        <v>N/A</v>
      </c>
      <c r="AL334" t="str">
        <f t="shared" si="103"/>
        <v>N/A</v>
      </c>
      <c r="AM334" t="str">
        <f t="shared" si="104"/>
        <v>N/A</v>
      </c>
      <c r="AN334" t="str">
        <f t="shared" si="105"/>
        <v>N/A</v>
      </c>
      <c r="AO334" t="str">
        <f t="shared" si="106"/>
        <v>N/A</v>
      </c>
      <c r="AP334" t="str">
        <f t="shared" si="107"/>
        <v>N/A</v>
      </c>
      <c r="AQ334" t="str">
        <f t="shared" si="108"/>
        <v>N/A</v>
      </c>
    </row>
    <row r="335" spans="1:43" x14ac:dyDescent="0.25">
      <c r="A335" t="str">
        <f>INDEX('Country and Variable Crosswalk'!B:B, MATCH('Urban Science Issues 2015'!B335, 'Country and Variable Crosswalk'!A:A, 0))</f>
        <v>MNE</v>
      </c>
      <c r="B335" s="1">
        <v>499</v>
      </c>
      <c r="C335" t="s">
        <v>143</v>
      </c>
      <c r="D335" t="str">
        <f>INDEX('Country and Variable Crosswalk'!P:P, MATCH('Urban Science Issues 2015'!C335, 'Country and Variable Crosswalk'!O:O, 0))</f>
        <v>Nuclear waste</v>
      </c>
      <c r="E335">
        <f t="shared" si="91"/>
        <v>0</v>
      </c>
      <c r="F335">
        <f t="shared" si="92"/>
        <v>0</v>
      </c>
      <c r="G335">
        <f t="shared" si="93"/>
        <v>1</v>
      </c>
      <c r="H335">
        <f t="shared" si="94"/>
        <v>0</v>
      </c>
      <c r="I335">
        <f t="shared" si="95"/>
        <v>0</v>
      </c>
      <c r="J335">
        <f t="shared" si="96"/>
        <v>1</v>
      </c>
      <c r="K335">
        <f t="shared" si="97"/>
        <v>0</v>
      </c>
      <c r="L335">
        <f t="shared" si="98"/>
        <v>0</v>
      </c>
      <c r="M335">
        <f t="shared" si="99"/>
        <v>1</v>
      </c>
      <c r="N335">
        <v>25.47850382143767</v>
      </c>
      <c r="O335">
        <v>0.71010555888377291</v>
      </c>
      <c r="P335">
        <v>28.44086502931972</v>
      </c>
      <c r="Q335">
        <v>0.80196593865526022</v>
      </c>
      <c r="R335">
        <v>46.080631149242599</v>
      </c>
      <c r="S335">
        <v>0.847910341839339</v>
      </c>
      <c r="T335">
        <v>25.590331708575079</v>
      </c>
      <c r="U335">
        <v>0.99803535999599335</v>
      </c>
      <c r="V335">
        <v>29.879550986988072</v>
      </c>
      <c r="W335">
        <v>1.1213136876979701</v>
      </c>
      <c r="X335">
        <v>44.53011730443685</v>
      </c>
      <c r="Y335">
        <v>1.1518415078471782</v>
      </c>
      <c r="Z335">
        <v>0.11182788713740877</v>
      </c>
      <c r="AA335">
        <v>1.0884501554961246</v>
      </c>
      <c r="AB335">
        <v>0.9181689483587363</v>
      </c>
      <c r="AC335">
        <v>1.4386859576683513</v>
      </c>
      <c r="AD335">
        <v>1.3859557642975928</v>
      </c>
      <c r="AE335">
        <v>0.2992485993881473</v>
      </c>
      <c r="AF335">
        <v>-1.5505138448057494</v>
      </c>
      <c r="AG335">
        <v>1.3142962358422046</v>
      </c>
      <c r="AH335">
        <v>0.23810787646791756</v>
      </c>
      <c r="AI335" t="b">
        <f t="shared" si="100"/>
        <v>0</v>
      </c>
      <c r="AJ335" t="b">
        <f t="shared" si="101"/>
        <v>0</v>
      </c>
      <c r="AK335" t="b">
        <f t="shared" si="102"/>
        <v>1</v>
      </c>
      <c r="AL335" t="b">
        <f t="shared" si="103"/>
        <v>0</v>
      </c>
      <c r="AM335" t="b">
        <f t="shared" si="104"/>
        <v>0</v>
      </c>
      <c r="AN335" t="b">
        <f t="shared" si="105"/>
        <v>1</v>
      </c>
      <c r="AO335" t="b">
        <f t="shared" si="106"/>
        <v>0</v>
      </c>
      <c r="AP335" t="b">
        <f t="shared" si="107"/>
        <v>0</v>
      </c>
      <c r="AQ335" t="b">
        <f t="shared" si="108"/>
        <v>1</v>
      </c>
    </row>
    <row r="336" spans="1:43" x14ac:dyDescent="0.25">
      <c r="A336" t="str">
        <f>INDEX('Country and Variable Crosswalk'!B:B, MATCH('Urban Science Issues 2015'!B336, 'Country and Variable Crosswalk'!A:A, 0))</f>
        <v>NLD</v>
      </c>
      <c r="B336" s="1">
        <v>528</v>
      </c>
      <c r="C336" t="s">
        <v>143</v>
      </c>
      <c r="D336" t="str">
        <f>INDEX('Country and Variable Crosswalk'!P:P, MATCH('Urban Science Issues 2015'!C336, 'Country and Variable Crosswalk'!O:O, 0))</f>
        <v>Nuclear waste</v>
      </c>
      <c r="E336">
        <f t="shared" si="91"/>
        <v>0</v>
      </c>
      <c r="F336">
        <f t="shared" si="92"/>
        <v>0</v>
      </c>
      <c r="G336">
        <f t="shared" si="93"/>
        <v>1</v>
      </c>
      <c r="H336">
        <f t="shared" si="94"/>
        <v>0</v>
      </c>
      <c r="I336">
        <f t="shared" si="95"/>
        <v>0</v>
      </c>
      <c r="J336">
        <f t="shared" si="96"/>
        <v>1</v>
      </c>
      <c r="K336">
        <f t="shared" si="97"/>
        <v>1</v>
      </c>
      <c r="L336">
        <f t="shared" si="98"/>
        <v>0</v>
      </c>
      <c r="M336">
        <f t="shared" si="99"/>
        <v>0</v>
      </c>
      <c r="N336">
        <v>29.7597293974009</v>
      </c>
      <c r="O336">
        <v>0.94665939425800971</v>
      </c>
      <c r="P336">
        <v>38.034768487247248</v>
      </c>
      <c r="Q336">
        <v>0.90874978585495614</v>
      </c>
      <c r="R336">
        <v>32.205502115351862</v>
      </c>
      <c r="S336">
        <v>0.83266969375060618</v>
      </c>
      <c r="T336">
        <v>26.317763244575819</v>
      </c>
      <c r="U336">
        <v>1.8425967994266874</v>
      </c>
      <c r="V336">
        <v>36.05670109706243</v>
      </c>
      <c r="W336">
        <v>1.5329537518634433</v>
      </c>
      <c r="X336">
        <v>37.625535658361763</v>
      </c>
      <c r="Y336">
        <v>1.8476667203822685</v>
      </c>
      <c r="Z336">
        <v>-3.4419661528250813</v>
      </c>
      <c r="AA336">
        <v>2.1312443437572215</v>
      </c>
      <c r="AB336">
        <v>0.10631003057984588</v>
      </c>
      <c r="AC336">
        <v>-1.9780673901848189</v>
      </c>
      <c r="AD336">
        <v>1.8733499715997806</v>
      </c>
      <c r="AE336">
        <v>0.29101459800394436</v>
      </c>
      <c r="AF336">
        <v>5.4200335430099003</v>
      </c>
      <c r="AG336">
        <v>1.9882831878225165</v>
      </c>
      <c r="AH336">
        <v>6.4109579894367098E-3</v>
      </c>
      <c r="AI336" t="b">
        <f t="shared" si="100"/>
        <v>0</v>
      </c>
      <c r="AJ336" t="b">
        <f t="shared" si="101"/>
        <v>0</v>
      </c>
      <c r="AK336" t="b">
        <f t="shared" si="102"/>
        <v>1</v>
      </c>
      <c r="AL336" t="b">
        <f t="shared" si="103"/>
        <v>0</v>
      </c>
      <c r="AM336" t="b">
        <f t="shared" si="104"/>
        <v>0</v>
      </c>
      <c r="AN336" t="b">
        <f t="shared" si="105"/>
        <v>1</v>
      </c>
      <c r="AO336" t="b">
        <f t="shared" si="106"/>
        <v>1</v>
      </c>
      <c r="AP336" t="b">
        <f t="shared" si="107"/>
        <v>0</v>
      </c>
      <c r="AQ336" t="b">
        <f t="shared" si="108"/>
        <v>0</v>
      </c>
    </row>
    <row r="337" spans="1:43" x14ac:dyDescent="0.25">
      <c r="A337" t="str">
        <f>INDEX('Country and Variable Crosswalk'!B:B, MATCH('Urban Science Issues 2015'!B337, 'Country and Variable Crosswalk'!A:A, 0))</f>
        <v>NZL</v>
      </c>
      <c r="B337" s="1">
        <v>554</v>
      </c>
      <c r="C337" t="s">
        <v>143</v>
      </c>
      <c r="D337" t="str">
        <f>INDEX('Country and Variable Crosswalk'!P:P, MATCH('Urban Science Issues 2015'!C337, 'Country and Variable Crosswalk'!O:O, 0))</f>
        <v>Nuclear waste</v>
      </c>
      <c r="E337">
        <f t="shared" si="91"/>
        <v>0</v>
      </c>
      <c r="F337">
        <f t="shared" si="92"/>
        <v>0</v>
      </c>
      <c r="G337">
        <f t="shared" si="93"/>
        <v>1</v>
      </c>
      <c r="H337">
        <f t="shared" si="94"/>
        <v>0</v>
      </c>
      <c r="I337">
        <f t="shared" si="95"/>
        <v>0</v>
      </c>
      <c r="J337">
        <f t="shared" si="96"/>
        <v>1</v>
      </c>
      <c r="K337">
        <f t="shared" si="97"/>
        <v>0</v>
      </c>
      <c r="L337">
        <f t="shared" si="98"/>
        <v>0</v>
      </c>
      <c r="M337">
        <f t="shared" si="99"/>
        <v>1</v>
      </c>
      <c r="N337">
        <v>14.81969667194738</v>
      </c>
      <c r="O337">
        <v>0.96727978428958283</v>
      </c>
      <c r="P337">
        <v>34.770356528627431</v>
      </c>
      <c r="Q337">
        <v>1.1507882238288434</v>
      </c>
      <c r="R337">
        <v>50.409946799425192</v>
      </c>
      <c r="S337">
        <v>1.2026559983820171</v>
      </c>
      <c r="T337">
        <v>14.64231079108786</v>
      </c>
      <c r="U337">
        <v>0.93519563295325248</v>
      </c>
      <c r="V337">
        <v>34.848337980313978</v>
      </c>
      <c r="W337">
        <v>1.1257580931845323</v>
      </c>
      <c r="X337">
        <v>50.509351228598163</v>
      </c>
      <c r="Y337">
        <v>1.3937748607529652</v>
      </c>
      <c r="Z337">
        <v>-0.17738588085951967</v>
      </c>
      <c r="AA337">
        <v>1.3774637879126879</v>
      </c>
      <c r="AB337">
        <v>0.89753397511527877</v>
      </c>
      <c r="AC337">
        <v>7.7981451686547132E-2</v>
      </c>
      <c r="AD337">
        <v>1.4744338641965793</v>
      </c>
      <c r="AE337">
        <v>0.95782028452911194</v>
      </c>
      <c r="AF337">
        <v>9.9404429172970765E-2</v>
      </c>
      <c r="AG337">
        <v>1.8105774602443192</v>
      </c>
      <c r="AH337">
        <v>0.95621649211459059</v>
      </c>
      <c r="AI337" t="b">
        <f t="shared" si="100"/>
        <v>0</v>
      </c>
      <c r="AJ337" t="b">
        <f t="shared" si="101"/>
        <v>0</v>
      </c>
      <c r="AK337" t="b">
        <f t="shared" si="102"/>
        <v>1</v>
      </c>
      <c r="AL337" t="b">
        <f t="shared" si="103"/>
        <v>0</v>
      </c>
      <c r="AM337" t="b">
        <f t="shared" si="104"/>
        <v>0</v>
      </c>
      <c r="AN337" t="b">
        <f t="shared" si="105"/>
        <v>1</v>
      </c>
      <c r="AO337" t="b">
        <f t="shared" si="106"/>
        <v>0</v>
      </c>
      <c r="AP337" t="b">
        <f t="shared" si="107"/>
        <v>0</v>
      </c>
      <c r="AQ337" t="b">
        <f t="shared" si="108"/>
        <v>1</v>
      </c>
    </row>
    <row r="338" spans="1:43" x14ac:dyDescent="0.25">
      <c r="A338" t="str">
        <f>INDEX('Country and Variable Crosswalk'!B:B, MATCH('Urban Science Issues 2015'!B338, 'Country and Variable Crosswalk'!A:A, 0))</f>
        <v>NOR</v>
      </c>
      <c r="B338" s="1">
        <v>578</v>
      </c>
      <c r="C338" t="s">
        <v>143</v>
      </c>
      <c r="D338" t="str">
        <f>INDEX('Country and Variable Crosswalk'!P:P, MATCH('Urban Science Issues 2015'!C338, 'Country and Variable Crosswalk'!O:O, 0))</f>
        <v>Nuclear waste</v>
      </c>
      <c r="E338">
        <f t="shared" si="91"/>
        <v>0</v>
      </c>
      <c r="F338">
        <f t="shared" si="92"/>
        <v>0</v>
      </c>
      <c r="G338">
        <f t="shared" si="93"/>
        <v>1</v>
      </c>
      <c r="H338">
        <f t="shared" si="94"/>
        <v>0</v>
      </c>
      <c r="I338">
        <f t="shared" si="95"/>
        <v>0</v>
      </c>
      <c r="J338">
        <f t="shared" si="96"/>
        <v>1</v>
      </c>
      <c r="K338">
        <f t="shared" si="97"/>
        <v>0</v>
      </c>
      <c r="L338">
        <f t="shared" si="98"/>
        <v>0</v>
      </c>
      <c r="M338">
        <f t="shared" si="99"/>
        <v>1</v>
      </c>
      <c r="N338">
        <v>22.27863884541679</v>
      </c>
      <c r="O338">
        <v>0.67091695863615819</v>
      </c>
      <c r="P338">
        <v>44.401998499270903</v>
      </c>
      <c r="Q338">
        <v>0.72134471919610754</v>
      </c>
      <c r="R338">
        <v>33.319362655312297</v>
      </c>
      <c r="S338">
        <v>0.92334496046176606</v>
      </c>
      <c r="T338">
        <v>22.318382776419408</v>
      </c>
      <c r="U338">
        <v>1.5843488388376679</v>
      </c>
      <c r="V338">
        <v>42.830348439844776</v>
      </c>
      <c r="W338">
        <v>1.7293443851085377</v>
      </c>
      <c r="X338">
        <v>34.851268783735833</v>
      </c>
      <c r="Y338">
        <v>1.4564594368285837</v>
      </c>
      <c r="Z338">
        <v>3.9743931002618638E-2</v>
      </c>
      <c r="AA338">
        <v>1.693769760892692</v>
      </c>
      <c r="AB338">
        <v>0.98127953402631107</v>
      </c>
      <c r="AC338">
        <v>-1.5716500594261262</v>
      </c>
      <c r="AD338">
        <v>1.9472563222771522</v>
      </c>
      <c r="AE338">
        <v>0.41960310857000871</v>
      </c>
      <c r="AF338">
        <v>1.531906128423536</v>
      </c>
      <c r="AG338">
        <v>1.7053505609185446</v>
      </c>
      <c r="AH338">
        <v>0.36902884557386079</v>
      </c>
      <c r="AI338" t="b">
        <f t="shared" si="100"/>
        <v>0</v>
      </c>
      <c r="AJ338" t="b">
        <f t="shared" si="101"/>
        <v>0</v>
      </c>
      <c r="AK338" t="b">
        <f t="shared" si="102"/>
        <v>1</v>
      </c>
      <c r="AL338" t="b">
        <f t="shared" si="103"/>
        <v>0</v>
      </c>
      <c r="AM338" t="b">
        <f t="shared" si="104"/>
        <v>0</v>
      </c>
      <c r="AN338" t="b">
        <f t="shared" si="105"/>
        <v>1</v>
      </c>
      <c r="AO338" t="b">
        <f t="shared" si="106"/>
        <v>0</v>
      </c>
      <c r="AP338" t="b">
        <f t="shared" si="107"/>
        <v>0</v>
      </c>
      <c r="AQ338" t="b">
        <f t="shared" si="108"/>
        <v>1</v>
      </c>
    </row>
    <row r="339" spans="1:43" x14ac:dyDescent="0.25">
      <c r="A339" t="str">
        <f>INDEX('Country and Variable Crosswalk'!B:B, MATCH('Urban Science Issues 2015'!B339, 'Country and Variable Crosswalk'!A:A, 0))</f>
        <v>PER</v>
      </c>
      <c r="B339" s="1">
        <v>604</v>
      </c>
      <c r="C339" t="s">
        <v>143</v>
      </c>
      <c r="D339" t="str">
        <f>INDEX('Country and Variable Crosswalk'!P:P, MATCH('Urban Science Issues 2015'!C339, 'Country and Variable Crosswalk'!O:O, 0))</f>
        <v>Nuclear waste</v>
      </c>
      <c r="E339">
        <f t="shared" si="91"/>
        <v>0</v>
      </c>
      <c r="F339">
        <f t="shared" si="92"/>
        <v>1</v>
      </c>
      <c r="G339">
        <f t="shared" si="93"/>
        <v>0</v>
      </c>
      <c r="H339">
        <f t="shared" si="94"/>
        <v>0</v>
      </c>
      <c r="I339">
        <f t="shared" si="95"/>
        <v>0</v>
      </c>
      <c r="J339">
        <f t="shared" si="96"/>
        <v>1</v>
      </c>
      <c r="K339">
        <f t="shared" si="97"/>
        <v>0</v>
      </c>
      <c r="L339">
        <f t="shared" si="98"/>
        <v>0</v>
      </c>
      <c r="M339">
        <f t="shared" si="99"/>
        <v>1</v>
      </c>
      <c r="N339">
        <v>16.194795127215009</v>
      </c>
      <c r="O339">
        <v>0.70170846960035616</v>
      </c>
      <c r="P339">
        <v>35.455721606206573</v>
      </c>
      <c r="Q339">
        <v>0.82150706423191444</v>
      </c>
      <c r="R339">
        <v>48.349483266578417</v>
      </c>
      <c r="S339">
        <v>0.73518685557826091</v>
      </c>
      <c r="T339">
        <v>12.833808397006321</v>
      </c>
      <c r="U339">
        <v>1.2264235965867367</v>
      </c>
      <c r="V339">
        <v>37.857602154512392</v>
      </c>
      <c r="W339">
        <v>1.9557174964595399</v>
      </c>
      <c r="X339">
        <v>49.308589448481278</v>
      </c>
      <c r="Y339">
        <v>2.4845709340783761</v>
      </c>
      <c r="Z339">
        <v>-3.3609867302086887</v>
      </c>
      <c r="AA339">
        <v>1.4494666190005268</v>
      </c>
      <c r="AB339">
        <v>2.0407248001418986E-2</v>
      </c>
      <c r="AC339">
        <v>2.4018805483058188</v>
      </c>
      <c r="AD339">
        <v>1.9839077400418967</v>
      </c>
      <c r="AE339">
        <v>0.22601746637189826</v>
      </c>
      <c r="AF339">
        <v>0.95910618190286101</v>
      </c>
      <c r="AG339">
        <v>2.5092432756635965</v>
      </c>
      <c r="AH339">
        <v>0.7022913257064981</v>
      </c>
      <c r="AI339" t="b">
        <f t="shared" si="100"/>
        <v>0</v>
      </c>
      <c r="AJ339" t="b">
        <f t="shared" si="101"/>
        <v>1</v>
      </c>
      <c r="AK339" t="b">
        <f t="shared" si="102"/>
        <v>0</v>
      </c>
      <c r="AL339" t="b">
        <f t="shared" si="103"/>
        <v>0</v>
      </c>
      <c r="AM339" t="b">
        <f t="shared" si="104"/>
        <v>0</v>
      </c>
      <c r="AN339" t="b">
        <f t="shared" si="105"/>
        <v>1</v>
      </c>
      <c r="AO339" t="b">
        <f t="shared" si="106"/>
        <v>0</v>
      </c>
      <c r="AP339" t="b">
        <f t="shared" si="107"/>
        <v>0</v>
      </c>
      <c r="AQ339" t="b">
        <f t="shared" si="108"/>
        <v>1</v>
      </c>
    </row>
    <row r="340" spans="1:43" x14ac:dyDescent="0.25">
      <c r="A340" t="str">
        <f>INDEX('Country and Variable Crosswalk'!B:B, MATCH('Urban Science Issues 2015'!B340, 'Country and Variable Crosswalk'!A:A, 0))</f>
        <v>POL</v>
      </c>
      <c r="B340" s="1">
        <v>616</v>
      </c>
      <c r="C340" t="s">
        <v>143</v>
      </c>
      <c r="D340" t="str">
        <f>INDEX('Country and Variable Crosswalk'!P:P, MATCH('Urban Science Issues 2015'!C340, 'Country and Variable Crosswalk'!O:O, 0))</f>
        <v>Nuclear waste</v>
      </c>
      <c r="E340">
        <f t="shared" si="91"/>
        <v>0</v>
      </c>
      <c r="F340">
        <f t="shared" si="92"/>
        <v>0</v>
      </c>
      <c r="G340">
        <f t="shared" si="93"/>
        <v>1</v>
      </c>
      <c r="H340">
        <f t="shared" si="94"/>
        <v>0</v>
      </c>
      <c r="I340">
        <f t="shared" si="95"/>
        <v>0</v>
      </c>
      <c r="J340">
        <f t="shared" si="96"/>
        <v>1</v>
      </c>
      <c r="K340">
        <f t="shared" si="97"/>
        <v>0</v>
      </c>
      <c r="L340">
        <f t="shared" si="98"/>
        <v>0</v>
      </c>
      <c r="M340">
        <f t="shared" si="99"/>
        <v>1</v>
      </c>
      <c r="N340">
        <v>29.14001478830712</v>
      </c>
      <c r="O340">
        <v>0.76436320898405996</v>
      </c>
      <c r="P340">
        <v>40.310913283444293</v>
      </c>
      <c r="Q340">
        <v>0.90425808706367083</v>
      </c>
      <c r="R340">
        <v>30.549071928248601</v>
      </c>
      <c r="S340">
        <v>0.93542109434468279</v>
      </c>
      <c r="T340">
        <v>32.617200359078751</v>
      </c>
      <c r="U340">
        <v>1.7771059608576334</v>
      </c>
      <c r="V340">
        <v>40.095306171526353</v>
      </c>
      <c r="W340">
        <v>1.521210943068946</v>
      </c>
      <c r="X340">
        <v>27.287493469394899</v>
      </c>
      <c r="Y340">
        <v>1.4644348878103721</v>
      </c>
      <c r="Z340">
        <v>3.4771855707716313</v>
      </c>
      <c r="AA340">
        <v>1.9245576432828959</v>
      </c>
      <c r="AB340">
        <v>7.0801993386015297E-2</v>
      </c>
      <c r="AC340">
        <v>-0.21560711191794013</v>
      </c>
      <c r="AD340">
        <v>1.7346855897190392</v>
      </c>
      <c r="AE340">
        <v>0.90108427724728424</v>
      </c>
      <c r="AF340">
        <v>-3.2615784588537018</v>
      </c>
      <c r="AG340">
        <v>1.7149961727661722</v>
      </c>
      <c r="AH340">
        <v>5.7197402574576076E-2</v>
      </c>
      <c r="AI340" t="b">
        <f t="shared" si="100"/>
        <v>0</v>
      </c>
      <c r="AJ340" t="b">
        <f t="shared" si="101"/>
        <v>0</v>
      </c>
      <c r="AK340" t="b">
        <f t="shared" si="102"/>
        <v>1</v>
      </c>
      <c r="AL340" t="b">
        <f t="shared" si="103"/>
        <v>0</v>
      </c>
      <c r="AM340" t="b">
        <f t="shared" si="104"/>
        <v>0</v>
      </c>
      <c r="AN340" t="b">
        <f t="shared" si="105"/>
        <v>1</v>
      </c>
      <c r="AO340" t="b">
        <f t="shared" si="106"/>
        <v>0</v>
      </c>
      <c r="AP340" t="b">
        <f t="shared" si="107"/>
        <v>0</v>
      </c>
      <c r="AQ340" t="b">
        <f t="shared" si="108"/>
        <v>1</v>
      </c>
    </row>
    <row r="341" spans="1:43" x14ac:dyDescent="0.25">
      <c r="A341" t="str">
        <f>INDEX('Country and Variable Crosswalk'!B:B, MATCH('Urban Science Issues 2015'!B341, 'Country and Variable Crosswalk'!A:A, 0))</f>
        <v>PRT</v>
      </c>
      <c r="B341" s="1">
        <v>620</v>
      </c>
      <c r="C341" t="s">
        <v>143</v>
      </c>
      <c r="D341" t="str">
        <f>INDEX('Country and Variable Crosswalk'!P:P, MATCH('Urban Science Issues 2015'!C341, 'Country and Variable Crosswalk'!O:O, 0))</f>
        <v>Nuclear waste</v>
      </c>
      <c r="E341">
        <f t="shared" si="91"/>
        <v>0</v>
      </c>
      <c r="F341">
        <f t="shared" si="92"/>
        <v>1</v>
      </c>
      <c r="G341">
        <f t="shared" si="93"/>
        <v>0</v>
      </c>
      <c r="H341">
        <f t="shared" si="94"/>
        <v>1</v>
      </c>
      <c r="I341">
        <f t="shared" si="95"/>
        <v>0</v>
      </c>
      <c r="J341">
        <f t="shared" si="96"/>
        <v>0</v>
      </c>
      <c r="K341">
        <f t="shared" si="97"/>
        <v>0</v>
      </c>
      <c r="L341">
        <f t="shared" si="98"/>
        <v>0</v>
      </c>
      <c r="M341">
        <f t="shared" si="99"/>
        <v>1</v>
      </c>
      <c r="N341">
        <v>19.92396656047676</v>
      </c>
      <c r="O341">
        <v>0.63755346327123608</v>
      </c>
      <c r="P341">
        <v>24.406753508318609</v>
      </c>
      <c r="Q341">
        <v>0.72223830862523231</v>
      </c>
      <c r="R341">
        <v>55.669279931204642</v>
      </c>
      <c r="S341">
        <v>0.80233077760847316</v>
      </c>
      <c r="T341">
        <v>15.592745636801331</v>
      </c>
      <c r="U341">
        <v>1.1054734482951014</v>
      </c>
      <c r="V341">
        <v>28.774319785622609</v>
      </c>
      <c r="W341">
        <v>1.388661926179898</v>
      </c>
      <c r="X341">
        <v>55.632934577576073</v>
      </c>
      <c r="Y341">
        <v>1.3837300539549455</v>
      </c>
      <c r="Z341">
        <v>-4.3312209236754295</v>
      </c>
      <c r="AA341">
        <v>1.2908733315602825</v>
      </c>
      <c r="AB341">
        <v>7.9289253887459925E-4</v>
      </c>
      <c r="AC341">
        <v>4.3675662773040003</v>
      </c>
      <c r="AD341">
        <v>1.5106863641950086</v>
      </c>
      <c r="AE341">
        <v>3.8387902011415903E-3</v>
      </c>
      <c r="AF341">
        <v>-3.6345353628568944E-2</v>
      </c>
      <c r="AG341">
        <v>1.5880724400282156</v>
      </c>
      <c r="AH341">
        <v>0.98174084230270831</v>
      </c>
      <c r="AI341" t="b">
        <f t="shared" si="100"/>
        <v>0</v>
      </c>
      <c r="AJ341" t="b">
        <f t="shared" si="101"/>
        <v>1</v>
      </c>
      <c r="AK341" t="b">
        <f t="shared" si="102"/>
        <v>0</v>
      </c>
      <c r="AL341" t="b">
        <f t="shared" si="103"/>
        <v>1</v>
      </c>
      <c r="AM341" t="b">
        <f t="shared" si="104"/>
        <v>0</v>
      </c>
      <c r="AN341" t="b">
        <f t="shared" si="105"/>
        <v>0</v>
      </c>
      <c r="AO341" t="b">
        <f t="shared" si="106"/>
        <v>0</v>
      </c>
      <c r="AP341" t="b">
        <f t="shared" si="107"/>
        <v>0</v>
      </c>
      <c r="AQ341" t="b">
        <f t="shared" si="108"/>
        <v>1</v>
      </c>
    </row>
    <row r="342" spans="1:43" x14ac:dyDescent="0.25">
      <c r="A342" t="str">
        <f>INDEX('Country and Variable Crosswalk'!B:B, MATCH('Urban Science Issues 2015'!B342, 'Country and Variable Crosswalk'!A:A, 0))</f>
        <v>QUD</v>
      </c>
      <c r="B342" s="1">
        <v>630</v>
      </c>
      <c r="C342" t="s">
        <v>143</v>
      </c>
      <c r="D342" t="str">
        <f>INDEX('Country and Variable Crosswalk'!P:P, MATCH('Urban Science Issues 2015'!C342, 'Country and Variable Crosswalk'!O:O, 0))</f>
        <v>Nuclear waste</v>
      </c>
      <c r="E342">
        <f t="shared" si="91"/>
        <v>0</v>
      </c>
      <c r="F342">
        <f t="shared" si="92"/>
        <v>0</v>
      </c>
      <c r="G342">
        <f t="shared" si="93"/>
        <v>0</v>
      </c>
      <c r="H342">
        <f t="shared" si="94"/>
        <v>0</v>
      </c>
      <c r="I342">
        <f t="shared" si="95"/>
        <v>0</v>
      </c>
      <c r="J342">
        <f t="shared" si="96"/>
        <v>0</v>
      </c>
      <c r="K342">
        <f t="shared" si="97"/>
        <v>0</v>
      </c>
      <c r="L342">
        <f t="shared" si="98"/>
        <v>0</v>
      </c>
      <c r="M342">
        <f t="shared" si="99"/>
        <v>0</v>
      </c>
      <c r="AI342" t="str">
        <f t="shared" si="100"/>
        <v>N/A</v>
      </c>
      <c r="AJ342" t="str">
        <f t="shared" si="101"/>
        <v>N/A</v>
      </c>
      <c r="AK342" t="str">
        <f t="shared" si="102"/>
        <v>N/A</v>
      </c>
      <c r="AL342" t="str">
        <f t="shared" si="103"/>
        <v>N/A</v>
      </c>
      <c r="AM342" t="str">
        <f t="shared" si="104"/>
        <v>N/A</v>
      </c>
      <c r="AN342" t="str">
        <f t="shared" si="105"/>
        <v>N/A</v>
      </c>
      <c r="AO342" t="str">
        <f t="shared" si="106"/>
        <v>N/A</v>
      </c>
      <c r="AP342" t="str">
        <f t="shared" si="107"/>
        <v>N/A</v>
      </c>
      <c r="AQ342" t="str">
        <f t="shared" si="108"/>
        <v>N/A</v>
      </c>
    </row>
    <row r="343" spans="1:43" x14ac:dyDescent="0.25">
      <c r="A343" t="str">
        <f>INDEX('Country and Variable Crosswalk'!B:B, MATCH('Urban Science Issues 2015'!B343, 'Country and Variable Crosswalk'!A:A, 0))</f>
        <v>QAT</v>
      </c>
      <c r="B343" s="1">
        <v>634</v>
      </c>
      <c r="C343" t="s">
        <v>143</v>
      </c>
      <c r="D343" t="str">
        <f>INDEX('Country and Variable Crosswalk'!P:P, MATCH('Urban Science Issues 2015'!C343, 'Country and Variable Crosswalk'!O:O, 0))</f>
        <v>Nuclear waste</v>
      </c>
      <c r="E343">
        <f t="shared" si="91"/>
        <v>0</v>
      </c>
      <c r="F343">
        <f t="shared" si="92"/>
        <v>1</v>
      </c>
      <c r="G343">
        <f t="shared" si="93"/>
        <v>0</v>
      </c>
      <c r="H343">
        <f t="shared" si="94"/>
        <v>0</v>
      </c>
      <c r="I343">
        <f t="shared" si="95"/>
        <v>0</v>
      </c>
      <c r="J343">
        <f t="shared" si="96"/>
        <v>1</v>
      </c>
      <c r="K343">
        <f t="shared" si="97"/>
        <v>1</v>
      </c>
      <c r="L343">
        <f t="shared" si="98"/>
        <v>0</v>
      </c>
      <c r="M343">
        <f t="shared" si="99"/>
        <v>0</v>
      </c>
      <c r="N343">
        <v>35.981337527015803</v>
      </c>
      <c r="O343">
        <v>0.70988365702570366</v>
      </c>
      <c r="P343">
        <v>32.207615687636313</v>
      </c>
      <c r="Q343">
        <v>0.60910262162074003</v>
      </c>
      <c r="R343">
        <v>31.81104678534788</v>
      </c>
      <c r="S343">
        <v>0.66840018087649056</v>
      </c>
      <c r="T343">
        <v>31.825312699826849</v>
      </c>
      <c r="U343">
        <v>0.64739854111715112</v>
      </c>
      <c r="V343">
        <v>31.164272232147219</v>
      </c>
      <c r="W343">
        <v>0.55068888566290841</v>
      </c>
      <c r="X343">
        <v>37.010415068025921</v>
      </c>
      <c r="Y343">
        <v>0.625693576047891</v>
      </c>
      <c r="Z343">
        <v>-4.1560248271889542</v>
      </c>
      <c r="AA343">
        <v>0.91333643674560305</v>
      </c>
      <c r="AB343">
        <v>5.3549963306512815E-6</v>
      </c>
      <c r="AC343">
        <v>-1.0433434554890937</v>
      </c>
      <c r="AD343">
        <v>0.82339676399649397</v>
      </c>
      <c r="AE343">
        <v>0.20511197368932743</v>
      </c>
      <c r="AF343">
        <v>5.1993682826780407</v>
      </c>
      <c r="AG343">
        <v>0.96221040382255818</v>
      </c>
      <c r="AH343">
        <v>6.5328576410861602E-8</v>
      </c>
      <c r="AI343" t="b">
        <f t="shared" si="100"/>
        <v>0</v>
      </c>
      <c r="AJ343" t="b">
        <f t="shared" si="101"/>
        <v>1</v>
      </c>
      <c r="AK343" t="b">
        <f t="shared" si="102"/>
        <v>0</v>
      </c>
      <c r="AL343" t="b">
        <f t="shared" si="103"/>
        <v>0</v>
      </c>
      <c r="AM343" t="b">
        <f t="shared" si="104"/>
        <v>0</v>
      </c>
      <c r="AN343" t="b">
        <f t="shared" si="105"/>
        <v>1</v>
      </c>
      <c r="AO343" t="b">
        <f t="shared" si="106"/>
        <v>1</v>
      </c>
      <c r="AP343" t="b">
        <f t="shared" si="107"/>
        <v>0</v>
      </c>
      <c r="AQ343" t="b">
        <f t="shared" si="108"/>
        <v>0</v>
      </c>
    </row>
    <row r="344" spans="1:43" x14ac:dyDescent="0.25">
      <c r="A344" t="str">
        <f>INDEX('Country and Variable Crosswalk'!B:B, MATCH('Urban Science Issues 2015'!B344, 'Country and Variable Crosswalk'!A:A, 0))</f>
        <v>ROU</v>
      </c>
      <c r="B344" s="1">
        <v>642</v>
      </c>
      <c r="C344" t="s">
        <v>143</v>
      </c>
      <c r="D344" t="str">
        <f>INDEX('Country and Variable Crosswalk'!P:P, MATCH('Urban Science Issues 2015'!C344, 'Country and Variable Crosswalk'!O:O, 0))</f>
        <v>Nuclear waste</v>
      </c>
      <c r="E344">
        <f t="shared" si="91"/>
        <v>0</v>
      </c>
      <c r="F344">
        <f t="shared" si="92"/>
        <v>0</v>
      </c>
      <c r="G344">
        <f t="shared" si="93"/>
        <v>0</v>
      </c>
      <c r="H344">
        <f t="shared" si="94"/>
        <v>0</v>
      </c>
      <c r="I344">
        <f t="shared" si="95"/>
        <v>0</v>
      </c>
      <c r="J344">
        <f t="shared" si="96"/>
        <v>0</v>
      </c>
      <c r="K344">
        <f t="shared" si="97"/>
        <v>0</v>
      </c>
      <c r="L344">
        <f t="shared" si="98"/>
        <v>0</v>
      </c>
      <c r="M344">
        <f t="shared" si="99"/>
        <v>0</v>
      </c>
      <c r="N344">
        <v>0</v>
      </c>
      <c r="P344">
        <v>0</v>
      </c>
      <c r="R344">
        <v>0</v>
      </c>
      <c r="T344">
        <v>0</v>
      </c>
      <c r="V344">
        <v>0</v>
      </c>
      <c r="X344">
        <v>0</v>
      </c>
      <c r="Z344">
        <v>0</v>
      </c>
      <c r="AC344">
        <v>0</v>
      </c>
      <c r="AF344">
        <v>0</v>
      </c>
      <c r="AI344" t="str">
        <f t="shared" si="100"/>
        <v>N/A</v>
      </c>
      <c r="AJ344" t="str">
        <f t="shared" si="101"/>
        <v>N/A</v>
      </c>
      <c r="AK344" t="str">
        <f t="shared" si="102"/>
        <v>N/A</v>
      </c>
      <c r="AL344" t="str">
        <f t="shared" si="103"/>
        <v>N/A</v>
      </c>
      <c r="AM344" t="str">
        <f t="shared" si="104"/>
        <v>N/A</v>
      </c>
      <c r="AN344" t="str">
        <f t="shared" si="105"/>
        <v>N/A</v>
      </c>
      <c r="AO344" t="str">
        <f t="shared" si="106"/>
        <v>N/A</v>
      </c>
      <c r="AP344" t="str">
        <f t="shared" si="107"/>
        <v>N/A</v>
      </c>
      <c r="AQ344" t="str">
        <f t="shared" si="108"/>
        <v>N/A</v>
      </c>
    </row>
    <row r="345" spans="1:43" x14ac:dyDescent="0.25">
      <c r="A345" t="str">
        <f>INDEX('Country and Variable Crosswalk'!B:B, MATCH('Urban Science Issues 2015'!B345, 'Country and Variable Crosswalk'!A:A, 0))</f>
        <v>RUS</v>
      </c>
      <c r="B345" s="1">
        <v>643</v>
      </c>
      <c r="C345" t="s">
        <v>143</v>
      </c>
      <c r="D345" t="str">
        <f>INDEX('Country and Variable Crosswalk'!P:P, MATCH('Urban Science Issues 2015'!C345, 'Country and Variable Crosswalk'!O:O, 0))</f>
        <v>Nuclear waste</v>
      </c>
      <c r="E345">
        <f t="shared" si="91"/>
        <v>0</v>
      </c>
      <c r="F345">
        <f t="shared" si="92"/>
        <v>0</v>
      </c>
      <c r="G345">
        <f t="shared" si="93"/>
        <v>1</v>
      </c>
      <c r="H345">
        <f t="shared" si="94"/>
        <v>0</v>
      </c>
      <c r="I345">
        <f t="shared" si="95"/>
        <v>0</v>
      </c>
      <c r="J345">
        <f t="shared" si="96"/>
        <v>1</v>
      </c>
      <c r="K345">
        <f t="shared" si="97"/>
        <v>0</v>
      </c>
      <c r="L345">
        <f t="shared" si="98"/>
        <v>0</v>
      </c>
      <c r="M345">
        <f t="shared" si="99"/>
        <v>1</v>
      </c>
      <c r="N345">
        <v>27.26497023268017</v>
      </c>
      <c r="O345">
        <v>1.059759870630276</v>
      </c>
      <c r="P345">
        <v>28.94908011173105</v>
      </c>
      <c r="Q345">
        <v>1.0420705465969238</v>
      </c>
      <c r="R345">
        <v>43.785949655588773</v>
      </c>
      <c r="S345">
        <v>1.0096212830159577</v>
      </c>
      <c r="T345">
        <v>27.009553676760412</v>
      </c>
      <c r="U345">
        <v>0.69272498372658076</v>
      </c>
      <c r="V345">
        <v>27.43275497624246</v>
      </c>
      <c r="W345">
        <v>0.85942186067587256</v>
      </c>
      <c r="X345">
        <v>45.557691346997153</v>
      </c>
      <c r="Y345">
        <v>0.74703205078103385</v>
      </c>
      <c r="Z345">
        <v>-0.25541655591975854</v>
      </c>
      <c r="AA345">
        <v>1.2339880029684431</v>
      </c>
      <c r="AB345">
        <v>0.83602185845102084</v>
      </c>
      <c r="AC345">
        <v>-1.5163251354885894</v>
      </c>
      <c r="AD345">
        <v>1.2073869755144928</v>
      </c>
      <c r="AE345">
        <v>0.2091618892905151</v>
      </c>
      <c r="AF345">
        <v>1.7717416914083799</v>
      </c>
      <c r="AG345">
        <v>1.2673718570568955</v>
      </c>
      <c r="AH345">
        <v>0.16212353194013235</v>
      </c>
      <c r="AI345" t="b">
        <f t="shared" si="100"/>
        <v>0</v>
      </c>
      <c r="AJ345" t="b">
        <f t="shared" si="101"/>
        <v>0</v>
      </c>
      <c r="AK345" t="b">
        <f t="shared" si="102"/>
        <v>1</v>
      </c>
      <c r="AL345" t="b">
        <f t="shared" si="103"/>
        <v>0</v>
      </c>
      <c r="AM345" t="b">
        <f t="shared" si="104"/>
        <v>0</v>
      </c>
      <c r="AN345" t="b">
        <f t="shared" si="105"/>
        <v>1</v>
      </c>
      <c r="AO345" t="b">
        <f t="shared" si="106"/>
        <v>0</v>
      </c>
      <c r="AP345" t="b">
        <f t="shared" si="107"/>
        <v>0</v>
      </c>
      <c r="AQ345" t="b">
        <f t="shared" si="108"/>
        <v>1</v>
      </c>
    </row>
    <row r="346" spans="1:43" x14ac:dyDescent="0.25">
      <c r="A346" t="str">
        <f>INDEX('Country and Variable Crosswalk'!B:B, MATCH('Urban Science Issues 2015'!B346, 'Country and Variable Crosswalk'!A:A, 0))</f>
        <v>SGP</v>
      </c>
      <c r="B346" s="1">
        <v>702</v>
      </c>
      <c r="C346" t="s">
        <v>143</v>
      </c>
      <c r="D346" t="str">
        <f>INDEX('Country and Variable Crosswalk'!P:P, MATCH('Urban Science Issues 2015'!C346, 'Country and Variable Crosswalk'!O:O, 0))</f>
        <v>Nuclear waste</v>
      </c>
      <c r="E346">
        <f t="shared" si="91"/>
        <v>0</v>
      </c>
      <c r="F346">
        <f t="shared" si="92"/>
        <v>0</v>
      </c>
      <c r="G346">
        <f t="shared" si="93"/>
        <v>0</v>
      </c>
      <c r="H346">
        <f t="shared" si="94"/>
        <v>0</v>
      </c>
      <c r="I346">
        <f t="shared" si="95"/>
        <v>0</v>
      </c>
      <c r="J346">
        <f t="shared" si="96"/>
        <v>0</v>
      </c>
      <c r="K346">
        <f t="shared" si="97"/>
        <v>0</v>
      </c>
      <c r="L346">
        <f t="shared" si="98"/>
        <v>0</v>
      </c>
      <c r="M346">
        <f t="shared" si="99"/>
        <v>0</v>
      </c>
      <c r="N346">
        <v>0</v>
      </c>
      <c r="P346">
        <v>0</v>
      </c>
      <c r="R346">
        <v>0</v>
      </c>
      <c r="T346">
        <v>17.001417437748142</v>
      </c>
      <c r="U346">
        <v>0.63240336750528758</v>
      </c>
      <c r="V346">
        <v>38.663356441395877</v>
      </c>
      <c r="W346">
        <v>0.74743355045519855</v>
      </c>
      <c r="X346">
        <v>44.335226120855992</v>
      </c>
      <c r="Y346">
        <v>0.68075438071121896</v>
      </c>
      <c r="Z346">
        <v>0</v>
      </c>
      <c r="AC346">
        <v>0</v>
      </c>
      <c r="AF346">
        <v>0</v>
      </c>
      <c r="AI346" t="str">
        <f t="shared" si="100"/>
        <v>N/A</v>
      </c>
      <c r="AJ346" t="str">
        <f t="shared" si="101"/>
        <v>N/A</v>
      </c>
      <c r="AK346" t="str">
        <f t="shared" si="102"/>
        <v>N/A</v>
      </c>
      <c r="AL346" t="str">
        <f t="shared" si="103"/>
        <v>N/A</v>
      </c>
      <c r="AM346" t="str">
        <f t="shared" si="104"/>
        <v>N/A</v>
      </c>
      <c r="AN346" t="str">
        <f t="shared" si="105"/>
        <v>N/A</v>
      </c>
      <c r="AO346" t="str">
        <f t="shared" si="106"/>
        <v>N/A</v>
      </c>
      <c r="AP346" t="str">
        <f t="shared" si="107"/>
        <v>N/A</v>
      </c>
      <c r="AQ346" t="str">
        <f t="shared" si="108"/>
        <v>N/A</v>
      </c>
    </row>
    <row r="347" spans="1:43" x14ac:dyDescent="0.25">
      <c r="A347" t="str">
        <f>INDEX('Country and Variable Crosswalk'!B:B, MATCH('Urban Science Issues 2015'!B347, 'Country and Variable Crosswalk'!A:A, 0))</f>
        <v>SVK</v>
      </c>
      <c r="B347" s="1">
        <v>703</v>
      </c>
      <c r="C347" t="s">
        <v>143</v>
      </c>
      <c r="D347" t="str">
        <f>INDEX('Country and Variable Crosswalk'!P:P, MATCH('Urban Science Issues 2015'!C347, 'Country and Variable Crosswalk'!O:O, 0))</f>
        <v>Nuclear waste</v>
      </c>
      <c r="E347">
        <f t="shared" si="91"/>
        <v>0</v>
      </c>
      <c r="F347">
        <f t="shared" si="92"/>
        <v>0</v>
      </c>
      <c r="G347">
        <f t="shared" si="93"/>
        <v>1</v>
      </c>
      <c r="H347">
        <f t="shared" si="94"/>
        <v>0</v>
      </c>
      <c r="I347">
        <f t="shared" si="95"/>
        <v>0</v>
      </c>
      <c r="J347">
        <f t="shared" si="96"/>
        <v>1</v>
      </c>
      <c r="K347">
        <f t="shared" si="97"/>
        <v>0</v>
      </c>
      <c r="L347">
        <f t="shared" si="98"/>
        <v>0</v>
      </c>
      <c r="M347">
        <f t="shared" si="99"/>
        <v>1</v>
      </c>
      <c r="N347">
        <v>16.411436064259199</v>
      </c>
      <c r="O347">
        <v>0.76936349331133791</v>
      </c>
      <c r="P347">
        <v>32.870867636646103</v>
      </c>
      <c r="Q347">
        <v>0.80122341664419694</v>
      </c>
      <c r="R347">
        <v>50.717696299094719</v>
      </c>
      <c r="S347">
        <v>0.79319974944982341</v>
      </c>
      <c r="T347">
        <v>12.66576994480684</v>
      </c>
      <c r="U347">
        <v>2.0682178041780723</v>
      </c>
      <c r="V347">
        <v>33.255995274958757</v>
      </c>
      <c r="W347">
        <v>0.90684391267019115</v>
      </c>
      <c r="X347">
        <v>54.078234780234389</v>
      </c>
      <c r="Y347">
        <v>1.8801103999528905</v>
      </c>
      <c r="Z347">
        <v>-3.7456661194523591</v>
      </c>
      <c r="AA347">
        <v>2.2925673227182823</v>
      </c>
      <c r="AB347">
        <v>0.10229447328828874</v>
      </c>
      <c r="AC347">
        <v>0.38512763831265318</v>
      </c>
      <c r="AD347">
        <v>1.2750858874247215</v>
      </c>
      <c r="AE347">
        <v>0.76262115384661644</v>
      </c>
      <c r="AF347">
        <v>3.3605384811396704</v>
      </c>
      <c r="AG347">
        <v>1.9511989738021607</v>
      </c>
      <c r="AH347">
        <v>8.5016255895545859E-2</v>
      </c>
      <c r="AI347" t="b">
        <f t="shared" si="100"/>
        <v>0</v>
      </c>
      <c r="AJ347" t="b">
        <f t="shared" si="101"/>
        <v>0</v>
      </c>
      <c r="AK347" t="b">
        <f t="shared" si="102"/>
        <v>1</v>
      </c>
      <c r="AL347" t="b">
        <f t="shared" si="103"/>
        <v>0</v>
      </c>
      <c r="AM347" t="b">
        <f t="shared" si="104"/>
        <v>0</v>
      </c>
      <c r="AN347" t="b">
        <f t="shared" si="105"/>
        <v>1</v>
      </c>
      <c r="AO347" t="b">
        <f t="shared" si="106"/>
        <v>0</v>
      </c>
      <c r="AP347" t="b">
        <f t="shared" si="107"/>
        <v>0</v>
      </c>
      <c r="AQ347" t="b">
        <f t="shared" si="108"/>
        <v>1</v>
      </c>
    </row>
    <row r="348" spans="1:43" x14ac:dyDescent="0.25">
      <c r="A348" t="str">
        <f>INDEX('Country and Variable Crosswalk'!B:B, MATCH('Urban Science Issues 2015'!B348, 'Country and Variable Crosswalk'!A:A, 0))</f>
        <v>VNM</v>
      </c>
      <c r="B348" s="1">
        <v>704</v>
      </c>
      <c r="C348" t="s">
        <v>143</v>
      </c>
      <c r="D348" t="str">
        <f>INDEX('Country and Variable Crosswalk'!P:P, MATCH('Urban Science Issues 2015'!C348, 'Country and Variable Crosswalk'!O:O, 0))</f>
        <v>Nuclear waste</v>
      </c>
      <c r="E348">
        <f t="shared" si="91"/>
        <v>0</v>
      </c>
      <c r="F348">
        <f t="shared" si="92"/>
        <v>0</v>
      </c>
      <c r="G348">
        <f t="shared" si="93"/>
        <v>0</v>
      </c>
      <c r="H348">
        <f t="shared" si="94"/>
        <v>0</v>
      </c>
      <c r="I348">
        <f t="shared" si="95"/>
        <v>0</v>
      </c>
      <c r="J348">
        <f t="shared" si="96"/>
        <v>0</v>
      </c>
      <c r="K348">
        <f t="shared" si="97"/>
        <v>0</v>
      </c>
      <c r="L348">
        <f t="shared" si="98"/>
        <v>0</v>
      </c>
      <c r="M348">
        <f t="shared" si="99"/>
        <v>0</v>
      </c>
      <c r="N348">
        <v>0</v>
      </c>
      <c r="P348">
        <v>0</v>
      </c>
      <c r="R348">
        <v>0</v>
      </c>
      <c r="T348">
        <v>0</v>
      </c>
      <c r="V348">
        <v>0</v>
      </c>
      <c r="X348">
        <v>0</v>
      </c>
      <c r="Z348">
        <v>0</v>
      </c>
      <c r="AC348">
        <v>0</v>
      </c>
      <c r="AF348">
        <v>0</v>
      </c>
      <c r="AI348" t="str">
        <f t="shared" si="100"/>
        <v>N/A</v>
      </c>
      <c r="AJ348" t="str">
        <f t="shared" si="101"/>
        <v>N/A</v>
      </c>
      <c r="AK348" t="str">
        <f t="shared" si="102"/>
        <v>N/A</v>
      </c>
      <c r="AL348" t="str">
        <f t="shared" si="103"/>
        <v>N/A</v>
      </c>
      <c r="AM348" t="str">
        <f t="shared" si="104"/>
        <v>N/A</v>
      </c>
      <c r="AN348" t="str">
        <f t="shared" si="105"/>
        <v>N/A</v>
      </c>
      <c r="AO348" t="str">
        <f t="shared" si="106"/>
        <v>N/A</v>
      </c>
      <c r="AP348" t="str">
        <f t="shared" si="107"/>
        <v>N/A</v>
      </c>
      <c r="AQ348" t="str">
        <f t="shared" si="108"/>
        <v>N/A</v>
      </c>
    </row>
    <row r="349" spans="1:43" x14ac:dyDescent="0.25">
      <c r="A349" t="str">
        <f>INDEX('Country and Variable Crosswalk'!B:B, MATCH('Urban Science Issues 2015'!B349, 'Country and Variable Crosswalk'!A:A, 0))</f>
        <v>SVN</v>
      </c>
      <c r="B349" s="1">
        <v>705</v>
      </c>
      <c r="C349" t="s">
        <v>143</v>
      </c>
      <c r="D349" t="str">
        <f>INDEX('Country and Variable Crosswalk'!P:P, MATCH('Urban Science Issues 2015'!C349, 'Country and Variable Crosswalk'!O:O, 0))</f>
        <v>Nuclear waste</v>
      </c>
      <c r="E349">
        <f t="shared" si="91"/>
        <v>1</v>
      </c>
      <c r="F349">
        <f t="shared" si="92"/>
        <v>0</v>
      </c>
      <c r="G349">
        <f t="shared" si="93"/>
        <v>0</v>
      </c>
      <c r="H349">
        <f t="shared" si="94"/>
        <v>0</v>
      </c>
      <c r="I349">
        <f t="shared" si="95"/>
        <v>0</v>
      </c>
      <c r="J349">
        <f t="shared" si="96"/>
        <v>1</v>
      </c>
      <c r="K349">
        <f t="shared" si="97"/>
        <v>0</v>
      </c>
      <c r="L349">
        <f t="shared" si="98"/>
        <v>1</v>
      </c>
      <c r="M349">
        <f t="shared" si="99"/>
        <v>0</v>
      </c>
      <c r="N349">
        <v>13.46991852905899</v>
      </c>
      <c r="O349">
        <v>0.56209121980024279</v>
      </c>
      <c r="P349">
        <v>29.830928262538752</v>
      </c>
      <c r="Q349">
        <v>0.82767737645297201</v>
      </c>
      <c r="R349">
        <v>56.699153208402251</v>
      </c>
      <c r="S349">
        <v>0.90411024468049594</v>
      </c>
      <c r="T349">
        <v>17.35037913096437</v>
      </c>
      <c r="U349">
        <v>1.4183089894298779</v>
      </c>
      <c r="V349">
        <v>32.04673791055211</v>
      </c>
      <c r="W349">
        <v>1.7442519907622445</v>
      </c>
      <c r="X349">
        <v>50.602882958483519</v>
      </c>
      <c r="Y349">
        <v>1.9178963365682098</v>
      </c>
      <c r="Z349">
        <v>3.88046060190538</v>
      </c>
      <c r="AA349">
        <v>1.4586804598182794</v>
      </c>
      <c r="AB349">
        <v>7.8081730960024775E-3</v>
      </c>
      <c r="AC349">
        <v>2.2158096480133587</v>
      </c>
      <c r="AD349">
        <v>1.963500862061303</v>
      </c>
      <c r="AE349">
        <v>0.25910904791889494</v>
      </c>
      <c r="AF349">
        <v>-6.0962702499187316</v>
      </c>
      <c r="AG349">
        <v>2.0241497314435484</v>
      </c>
      <c r="AH349">
        <v>2.5973065487565291E-3</v>
      </c>
      <c r="AI349" t="b">
        <f t="shared" si="100"/>
        <v>1</v>
      </c>
      <c r="AJ349" t="b">
        <f t="shared" si="101"/>
        <v>0</v>
      </c>
      <c r="AK349" t="b">
        <f t="shared" si="102"/>
        <v>0</v>
      </c>
      <c r="AL349" t="b">
        <f t="shared" si="103"/>
        <v>0</v>
      </c>
      <c r="AM349" t="b">
        <f t="shared" si="104"/>
        <v>0</v>
      </c>
      <c r="AN349" t="b">
        <f t="shared" si="105"/>
        <v>1</v>
      </c>
      <c r="AO349" t="b">
        <f t="shared" si="106"/>
        <v>0</v>
      </c>
      <c r="AP349" t="b">
        <f t="shared" si="107"/>
        <v>1</v>
      </c>
      <c r="AQ349" t="b">
        <f t="shared" si="108"/>
        <v>0</v>
      </c>
    </row>
    <row r="350" spans="1:43" x14ac:dyDescent="0.25">
      <c r="A350" t="str">
        <f>INDEX('Country and Variable Crosswalk'!B:B, MATCH('Urban Science Issues 2015'!B350, 'Country and Variable Crosswalk'!A:A, 0))</f>
        <v>ESP</v>
      </c>
      <c r="B350" s="1">
        <v>724</v>
      </c>
      <c r="C350" t="s">
        <v>143</v>
      </c>
      <c r="D350" t="str">
        <f>INDEX('Country and Variable Crosswalk'!P:P, MATCH('Urban Science Issues 2015'!C350, 'Country and Variable Crosswalk'!O:O, 0))</f>
        <v>Nuclear waste</v>
      </c>
      <c r="E350">
        <f t="shared" si="91"/>
        <v>0</v>
      </c>
      <c r="F350">
        <f t="shared" si="92"/>
        <v>0</v>
      </c>
      <c r="G350">
        <f t="shared" si="93"/>
        <v>1</v>
      </c>
      <c r="H350">
        <f t="shared" si="94"/>
        <v>0</v>
      </c>
      <c r="I350">
        <f t="shared" si="95"/>
        <v>0</v>
      </c>
      <c r="J350">
        <f t="shared" si="96"/>
        <v>1</v>
      </c>
      <c r="K350">
        <f t="shared" si="97"/>
        <v>0</v>
      </c>
      <c r="L350">
        <f t="shared" si="98"/>
        <v>0</v>
      </c>
      <c r="M350">
        <f t="shared" si="99"/>
        <v>1</v>
      </c>
      <c r="N350">
        <v>18.426919844607941</v>
      </c>
      <c r="O350">
        <v>0.68040973901294755</v>
      </c>
      <c r="P350">
        <v>27.434757783422139</v>
      </c>
      <c r="Q350">
        <v>0.8091839781042991</v>
      </c>
      <c r="R350">
        <v>54.138322371969927</v>
      </c>
      <c r="S350">
        <v>1.0811226119608761</v>
      </c>
      <c r="T350">
        <v>17.798024732131712</v>
      </c>
      <c r="U350">
        <v>0.78526661884849669</v>
      </c>
      <c r="V350">
        <v>26.869000778857579</v>
      </c>
      <c r="W350">
        <v>0.95720356141234242</v>
      </c>
      <c r="X350">
        <v>55.332974489010702</v>
      </c>
      <c r="Y350">
        <v>1.0871805622062234</v>
      </c>
      <c r="Z350">
        <v>-0.6288951124762292</v>
      </c>
      <c r="AA350">
        <v>1.0884783761427317</v>
      </c>
      <c r="AB350">
        <v>0.56341633446086614</v>
      </c>
      <c r="AC350">
        <v>-0.56575700456455991</v>
      </c>
      <c r="AD350">
        <v>1.181488963812396</v>
      </c>
      <c r="AE350">
        <v>0.63204473265470373</v>
      </c>
      <c r="AF350">
        <v>1.1946521170407749</v>
      </c>
      <c r="AG350">
        <v>1.520297109863699</v>
      </c>
      <c r="AH350">
        <v>0.43198364598108774</v>
      </c>
      <c r="AI350" t="b">
        <f t="shared" si="100"/>
        <v>0</v>
      </c>
      <c r="AJ350" t="b">
        <f t="shared" si="101"/>
        <v>0</v>
      </c>
      <c r="AK350" t="b">
        <f t="shared" si="102"/>
        <v>1</v>
      </c>
      <c r="AL350" t="b">
        <f t="shared" si="103"/>
        <v>0</v>
      </c>
      <c r="AM350" t="b">
        <f t="shared" si="104"/>
        <v>0</v>
      </c>
      <c r="AN350" t="b">
        <f t="shared" si="105"/>
        <v>1</v>
      </c>
      <c r="AO350" t="b">
        <f t="shared" si="106"/>
        <v>0</v>
      </c>
      <c r="AP350" t="b">
        <f t="shared" si="107"/>
        <v>0</v>
      </c>
      <c r="AQ350" t="b">
        <f t="shared" si="108"/>
        <v>1</v>
      </c>
    </row>
    <row r="351" spans="1:43" x14ac:dyDescent="0.25">
      <c r="A351" t="str">
        <f>INDEX('Country and Variable Crosswalk'!B:B, MATCH('Urban Science Issues 2015'!B351, 'Country and Variable Crosswalk'!A:A, 0))</f>
        <v>SWE</v>
      </c>
      <c r="B351" s="1">
        <v>752</v>
      </c>
      <c r="C351" t="s">
        <v>143</v>
      </c>
      <c r="D351" t="str">
        <f>INDEX('Country and Variable Crosswalk'!P:P, MATCH('Urban Science Issues 2015'!C351, 'Country and Variable Crosswalk'!O:O, 0))</f>
        <v>Nuclear waste</v>
      </c>
      <c r="E351">
        <f t="shared" si="91"/>
        <v>0</v>
      </c>
      <c r="F351">
        <f t="shared" si="92"/>
        <v>0</v>
      </c>
      <c r="G351">
        <f t="shared" si="93"/>
        <v>0</v>
      </c>
      <c r="H351">
        <f t="shared" si="94"/>
        <v>0</v>
      </c>
      <c r="I351">
        <f t="shared" si="95"/>
        <v>0</v>
      </c>
      <c r="J351">
        <f t="shared" si="96"/>
        <v>0</v>
      </c>
      <c r="K351">
        <f t="shared" si="97"/>
        <v>0</v>
      </c>
      <c r="L351">
        <f t="shared" si="98"/>
        <v>0</v>
      </c>
      <c r="M351">
        <f t="shared" si="99"/>
        <v>0</v>
      </c>
      <c r="AI351" t="str">
        <f t="shared" si="100"/>
        <v>N/A</v>
      </c>
      <c r="AJ351" t="str">
        <f t="shared" si="101"/>
        <v>N/A</v>
      </c>
      <c r="AK351" t="str">
        <f t="shared" si="102"/>
        <v>N/A</v>
      </c>
      <c r="AL351" t="str">
        <f t="shared" si="103"/>
        <v>N/A</v>
      </c>
      <c r="AM351" t="str">
        <f t="shared" si="104"/>
        <v>N/A</v>
      </c>
      <c r="AN351" t="str">
        <f t="shared" si="105"/>
        <v>N/A</v>
      </c>
      <c r="AO351" t="str">
        <f t="shared" si="106"/>
        <v>N/A</v>
      </c>
      <c r="AP351" t="str">
        <f t="shared" si="107"/>
        <v>N/A</v>
      </c>
      <c r="AQ351" t="str">
        <f t="shared" si="108"/>
        <v>N/A</v>
      </c>
    </row>
    <row r="352" spans="1:43" x14ac:dyDescent="0.25">
      <c r="A352" t="str">
        <f>INDEX('Country and Variable Crosswalk'!B:B, MATCH('Urban Science Issues 2015'!B352, 'Country and Variable Crosswalk'!A:A, 0))</f>
        <v>CHE</v>
      </c>
      <c r="B352" s="1">
        <v>756</v>
      </c>
      <c r="C352" t="s">
        <v>143</v>
      </c>
      <c r="D352" t="str">
        <f>INDEX('Country and Variable Crosswalk'!P:P, MATCH('Urban Science Issues 2015'!C352, 'Country and Variable Crosswalk'!O:O, 0))</f>
        <v>Nuclear waste</v>
      </c>
      <c r="E352">
        <f t="shared" si="91"/>
        <v>0</v>
      </c>
      <c r="F352">
        <f t="shared" si="92"/>
        <v>0</v>
      </c>
      <c r="G352">
        <f t="shared" si="93"/>
        <v>1</v>
      </c>
      <c r="H352">
        <f t="shared" si="94"/>
        <v>0</v>
      </c>
      <c r="I352">
        <f t="shared" si="95"/>
        <v>0</v>
      </c>
      <c r="J352">
        <f t="shared" si="96"/>
        <v>1</v>
      </c>
      <c r="K352">
        <f t="shared" si="97"/>
        <v>0</v>
      </c>
      <c r="L352">
        <f t="shared" si="98"/>
        <v>0</v>
      </c>
      <c r="M352">
        <f t="shared" si="99"/>
        <v>1</v>
      </c>
      <c r="N352">
        <v>17.371513242421219</v>
      </c>
      <c r="O352">
        <v>0.72057609522793842</v>
      </c>
      <c r="P352">
        <v>35.692823544946812</v>
      </c>
      <c r="Q352">
        <v>0.87589703289112442</v>
      </c>
      <c r="R352">
        <v>46.935663212631972</v>
      </c>
      <c r="S352">
        <v>0.91712739722022063</v>
      </c>
      <c r="T352">
        <v>17.82792849928618</v>
      </c>
      <c r="U352">
        <v>1.5974156461662044</v>
      </c>
      <c r="V352">
        <v>36.916236164363589</v>
      </c>
      <c r="W352">
        <v>1.769357750933934</v>
      </c>
      <c r="X352">
        <v>45.255835336350223</v>
      </c>
      <c r="Y352">
        <v>1.7126766978358021</v>
      </c>
      <c r="Z352">
        <v>0.45641525686496109</v>
      </c>
      <c r="AA352">
        <v>1.7594681037538729</v>
      </c>
      <c r="AB352">
        <v>0.79532258224084362</v>
      </c>
      <c r="AC352">
        <v>1.2234126194167771</v>
      </c>
      <c r="AD352">
        <v>1.9959970309615926</v>
      </c>
      <c r="AE352">
        <v>0.5399205853243445</v>
      </c>
      <c r="AF352">
        <v>-1.6798278762817489</v>
      </c>
      <c r="AG352">
        <v>1.9601218402284371</v>
      </c>
      <c r="AH352">
        <v>0.39144390929685952</v>
      </c>
      <c r="AI352" t="b">
        <f t="shared" si="100"/>
        <v>0</v>
      </c>
      <c r="AJ352" t="b">
        <f t="shared" si="101"/>
        <v>0</v>
      </c>
      <c r="AK352" t="b">
        <f t="shared" si="102"/>
        <v>1</v>
      </c>
      <c r="AL352" t="b">
        <f t="shared" si="103"/>
        <v>0</v>
      </c>
      <c r="AM352" t="b">
        <f t="shared" si="104"/>
        <v>0</v>
      </c>
      <c r="AN352" t="b">
        <f t="shared" si="105"/>
        <v>1</v>
      </c>
      <c r="AO352" t="b">
        <f t="shared" si="106"/>
        <v>0</v>
      </c>
      <c r="AP352" t="b">
        <f t="shared" si="107"/>
        <v>0</v>
      </c>
      <c r="AQ352" t="b">
        <f t="shared" si="108"/>
        <v>1</v>
      </c>
    </row>
    <row r="353" spans="1:43" x14ac:dyDescent="0.25">
      <c r="A353" t="str">
        <f>INDEX('Country and Variable Crosswalk'!B:B, MATCH('Urban Science Issues 2015'!B353, 'Country and Variable Crosswalk'!A:A, 0))</f>
        <v>THA</v>
      </c>
      <c r="B353" s="1">
        <v>764</v>
      </c>
      <c r="C353" t="s">
        <v>143</v>
      </c>
      <c r="D353" t="str">
        <f>INDEX('Country and Variable Crosswalk'!P:P, MATCH('Urban Science Issues 2015'!C353, 'Country and Variable Crosswalk'!O:O, 0))</f>
        <v>Nuclear waste</v>
      </c>
      <c r="E353">
        <f t="shared" si="91"/>
        <v>0</v>
      </c>
      <c r="F353">
        <f t="shared" si="92"/>
        <v>1</v>
      </c>
      <c r="G353">
        <f t="shared" si="93"/>
        <v>0</v>
      </c>
      <c r="H353">
        <f t="shared" si="94"/>
        <v>0</v>
      </c>
      <c r="I353">
        <f t="shared" si="95"/>
        <v>0</v>
      </c>
      <c r="J353">
        <f t="shared" si="96"/>
        <v>1</v>
      </c>
      <c r="K353">
        <f t="shared" si="97"/>
        <v>1</v>
      </c>
      <c r="L353">
        <f t="shared" si="98"/>
        <v>0</v>
      </c>
      <c r="M353">
        <f t="shared" si="99"/>
        <v>0</v>
      </c>
      <c r="N353">
        <v>29.271140386826559</v>
      </c>
      <c r="O353">
        <v>0.98464666063703465</v>
      </c>
      <c r="P353">
        <v>44.08424666999111</v>
      </c>
      <c r="Q353">
        <v>0.83968340393569563</v>
      </c>
      <c r="R353">
        <v>26.644612943182331</v>
      </c>
      <c r="S353">
        <v>0.78560314462092018</v>
      </c>
      <c r="T353">
        <v>24.589116965307909</v>
      </c>
      <c r="U353">
        <v>1.8583271204095002</v>
      </c>
      <c r="V353">
        <v>42.962216562850323</v>
      </c>
      <c r="W353">
        <v>1.2228989217462232</v>
      </c>
      <c r="X353">
        <v>32.448666471841783</v>
      </c>
      <c r="Y353">
        <v>1.7121322881943541</v>
      </c>
      <c r="Z353">
        <v>-4.6820234215186503</v>
      </c>
      <c r="AA353">
        <v>2.2257381934937603</v>
      </c>
      <c r="AB353">
        <v>3.5414901106544328E-2</v>
      </c>
      <c r="AC353">
        <v>-1.1220301071407874</v>
      </c>
      <c r="AD353">
        <v>1.4734003659725807</v>
      </c>
      <c r="AE353">
        <v>0.4463440008353573</v>
      </c>
      <c r="AF353">
        <v>5.8040535286594519</v>
      </c>
      <c r="AG353">
        <v>1.9407477975729466</v>
      </c>
      <c r="AH353">
        <v>2.7840497384529462E-3</v>
      </c>
      <c r="AI353" t="b">
        <f t="shared" si="100"/>
        <v>0</v>
      </c>
      <c r="AJ353" t="b">
        <f t="shared" si="101"/>
        <v>1</v>
      </c>
      <c r="AK353" t="b">
        <f t="shared" si="102"/>
        <v>0</v>
      </c>
      <c r="AL353" t="b">
        <f t="shared" si="103"/>
        <v>0</v>
      </c>
      <c r="AM353" t="b">
        <f t="shared" si="104"/>
        <v>0</v>
      </c>
      <c r="AN353" t="b">
        <f t="shared" si="105"/>
        <v>1</v>
      </c>
      <c r="AO353" t="b">
        <f t="shared" si="106"/>
        <v>1</v>
      </c>
      <c r="AP353" t="b">
        <f t="shared" si="107"/>
        <v>0</v>
      </c>
      <c r="AQ353" t="b">
        <f t="shared" si="108"/>
        <v>0</v>
      </c>
    </row>
    <row r="354" spans="1:43" x14ac:dyDescent="0.25">
      <c r="A354" t="str">
        <f>INDEX('Country and Variable Crosswalk'!B:B, MATCH('Urban Science Issues 2015'!B354, 'Country and Variable Crosswalk'!A:A, 0))</f>
        <v>TTO</v>
      </c>
      <c r="B354" s="1">
        <v>780</v>
      </c>
      <c r="C354" t="s">
        <v>143</v>
      </c>
      <c r="D354" t="str">
        <f>INDEX('Country and Variable Crosswalk'!P:P, MATCH('Urban Science Issues 2015'!C354, 'Country and Variable Crosswalk'!O:O, 0))</f>
        <v>Nuclear waste</v>
      </c>
      <c r="E354">
        <f t="shared" si="91"/>
        <v>0</v>
      </c>
      <c r="F354">
        <f t="shared" si="92"/>
        <v>0</v>
      </c>
      <c r="G354">
        <f t="shared" si="93"/>
        <v>0</v>
      </c>
      <c r="H354">
        <f t="shared" si="94"/>
        <v>0</v>
      </c>
      <c r="I354">
        <f t="shared" si="95"/>
        <v>0</v>
      </c>
      <c r="J354">
        <f t="shared" si="96"/>
        <v>0</v>
      </c>
      <c r="K354">
        <f t="shared" si="97"/>
        <v>0</v>
      </c>
      <c r="L354">
        <f t="shared" si="98"/>
        <v>0</v>
      </c>
      <c r="M354">
        <f t="shared" si="99"/>
        <v>0</v>
      </c>
      <c r="N354">
        <v>0</v>
      </c>
      <c r="P354">
        <v>0</v>
      </c>
      <c r="R354">
        <v>0</v>
      </c>
      <c r="T354">
        <v>0</v>
      </c>
      <c r="V354">
        <v>0</v>
      </c>
      <c r="X354">
        <v>0</v>
      </c>
      <c r="Z354">
        <v>0</v>
      </c>
      <c r="AC354">
        <v>0</v>
      </c>
      <c r="AF354">
        <v>0</v>
      </c>
      <c r="AI354" t="str">
        <f t="shared" si="100"/>
        <v>N/A</v>
      </c>
      <c r="AJ354" t="str">
        <f t="shared" si="101"/>
        <v>N/A</v>
      </c>
      <c r="AK354" t="str">
        <f t="shared" si="102"/>
        <v>N/A</v>
      </c>
      <c r="AL354" t="str">
        <f t="shared" si="103"/>
        <v>N/A</v>
      </c>
      <c r="AM354" t="str">
        <f t="shared" si="104"/>
        <v>N/A</v>
      </c>
      <c r="AN354" t="str">
        <f t="shared" si="105"/>
        <v>N/A</v>
      </c>
      <c r="AO354" t="str">
        <f t="shared" si="106"/>
        <v>N/A</v>
      </c>
      <c r="AP354" t="str">
        <f t="shared" si="107"/>
        <v>N/A</v>
      </c>
      <c r="AQ354" t="str">
        <f t="shared" si="108"/>
        <v>N/A</v>
      </c>
    </row>
    <row r="355" spans="1:43" x14ac:dyDescent="0.25">
      <c r="A355" t="str">
        <f>INDEX('Country and Variable Crosswalk'!B:B, MATCH('Urban Science Issues 2015'!B355, 'Country and Variable Crosswalk'!A:A, 0))</f>
        <v>ARE</v>
      </c>
      <c r="B355" s="1">
        <v>784</v>
      </c>
      <c r="C355" t="s">
        <v>143</v>
      </c>
      <c r="D355" t="str">
        <f>INDEX('Country and Variable Crosswalk'!P:P, MATCH('Urban Science Issues 2015'!C355, 'Country and Variable Crosswalk'!O:O, 0))</f>
        <v>Nuclear waste</v>
      </c>
      <c r="E355">
        <f t="shared" si="91"/>
        <v>0</v>
      </c>
      <c r="F355">
        <f t="shared" si="92"/>
        <v>1</v>
      </c>
      <c r="G355">
        <f t="shared" si="93"/>
        <v>0</v>
      </c>
      <c r="H355">
        <f t="shared" si="94"/>
        <v>0</v>
      </c>
      <c r="I355">
        <f t="shared" si="95"/>
        <v>0</v>
      </c>
      <c r="J355">
        <f t="shared" si="96"/>
        <v>1</v>
      </c>
      <c r="K355">
        <f t="shared" si="97"/>
        <v>1</v>
      </c>
      <c r="L355">
        <f t="shared" si="98"/>
        <v>0</v>
      </c>
      <c r="M355">
        <f t="shared" si="99"/>
        <v>0</v>
      </c>
      <c r="N355">
        <v>37.520225367900103</v>
      </c>
      <c r="O355">
        <v>1.3678922700203768</v>
      </c>
      <c r="P355">
        <v>33.505944558765883</v>
      </c>
      <c r="Q355">
        <v>1.0347718318068913</v>
      </c>
      <c r="R355">
        <v>28.973830073334032</v>
      </c>
      <c r="S355">
        <v>1.1763698867393049</v>
      </c>
      <c r="T355">
        <v>28.819672234322098</v>
      </c>
      <c r="U355">
        <v>0.76511262544248038</v>
      </c>
      <c r="V355">
        <v>32.794958041101708</v>
      </c>
      <c r="W355">
        <v>0.53440333441348176</v>
      </c>
      <c r="X355">
        <v>38.385369724576186</v>
      </c>
      <c r="Y355">
        <v>0.69354741646174167</v>
      </c>
      <c r="Z355">
        <v>-8.7005531335780049</v>
      </c>
      <c r="AA355">
        <v>1.6003500523107541</v>
      </c>
      <c r="AB355">
        <v>5.4289728266673889E-8</v>
      </c>
      <c r="AC355">
        <v>-0.71098651766417476</v>
      </c>
      <c r="AD355">
        <v>1.2479531790817391</v>
      </c>
      <c r="AE355">
        <v>0.5688661919114415</v>
      </c>
      <c r="AF355">
        <v>9.4115396512421547</v>
      </c>
      <c r="AG355">
        <v>1.4598586349547262</v>
      </c>
      <c r="AH355">
        <v>1.1417291023391389E-10</v>
      </c>
      <c r="AI355" t="b">
        <f t="shared" si="100"/>
        <v>0</v>
      </c>
      <c r="AJ355" t="b">
        <f t="shared" si="101"/>
        <v>1</v>
      </c>
      <c r="AK355" t="b">
        <f t="shared" si="102"/>
        <v>0</v>
      </c>
      <c r="AL355" t="b">
        <f t="shared" si="103"/>
        <v>0</v>
      </c>
      <c r="AM355" t="b">
        <f t="shared" si="104"/>
        <v>0</v>
      </c>
      <c r="AN355" t="b">
        <f t="shared" si="105"/>
        <v>1</v>
      </c>
      <c r="AO355" t="b">
        <f t="shared" si="106"/>
        <v>1</v>
      </c>
      <c r="AP355" t="b">
        <f t="shared" si="107"/>
        <v>0</v>
      </c>
      <c r="AQ355" t="b">
        <f t="shared" si="108"/>
        <v>0</v>
      </c>
    </row>
    <row r="356" spans="1:43" x14ac:dyDescent="0.25">
      <c r="A356" t="str">
        <f>INDEX('Country and Variable Crosswalk'!B:B, MATCH('Urban Science Issues 2015'!B356, 'Country and Variable Crosswalk'!A:A, 0))</f>
        <v>TUN</v>
      </c>
      <c r="B356" s="1">
        <v>788</v>
      </c>
      <c r="C356" t="s">
        <v>143</v>
      </c>
      <c r="D356" t="str">
        <f>INDEX('Country and Variable Crosswalk'!P:P, MATCH('Urban Science Issues 2015'!C356, 'Country and Variable Crosswalk'!O:O, 0))</f>
        <v>Nuclear waste</v>
      </c>
      <c r="E356">
        <f t="shared" si="91"/>
        <v>0</v>
      </c>
      <c r="F356">
        <f t="shared" si="92"/>
        <v>1</v>
      </c>
      <c r="G356">
        <f t="shared" si="93"/>
        <v>0</v>
      </c>
      <c r="H356">
        <f t="shared" si="94"/>
        <v>0</v>
      </c>
      <c r="I356">
        <f t="shared" si="95"/>
        <v>0</v>
      </c>
      <c r="J356">
        <f t="shared" si="96"/>
        <v>1</v>
      </c>
      <c r="K356">
        <f t="shared" si="97"/>
        <v>1</v>
      </c>
      <c r="L356">
        <f t="shared" si="98"/>
        <v>0</v>
      </c>
      <c r="M356">
        <f t="shared" si="99"/>
        <v>0</v>
      </c>
      <c r="N356">
        <v>26.968752187050761</v>
      </c>
      <c r="O356">
        <v>0.9727715081681273</v>
      </c>
      <c r="P356">
        <v>35.124143385039361</v>
      </c>
      <c r="Q356">
        <v>0.77611430655593172</v>
      </c>
      <c r="R356">
        <v>37.907104427909893</v>
      </c>
      <c r="S356">
        <v>1.0547451269518007</v>
      </c>
      <c r="T356">
        <v>22.508520897933519</v>
      </c>
      <c r="U356">
        <v>1.8050318840903639</v>
      </c>
      <c r="V356">
        <v>33.839622857525477</v>
      </c>
      <c r="W356">
        <v>1.9648451520048249</v>
      </c>
      <c r="X356">
        <v>43.651856244540987</v>
      </c>
      <c r="Y356">
        <v>2.3627011794115598</v>
      </c>
      <c r="Z356">
        <v>-4.4602312891172424</v>
      </c>
      <c r="AA356">
        <v>2.1623229437979239</v>
      </c>
      <c r="AB356">
        <v>3.9140799058782774E-2</v>
      </c>
      <c r="AC356">
        <v>-1.2845205275138838</v>
      </c>
      <c r="AD356">
        <v>2.1083131283909031</v>
      </c>
      <c r="AE356">
        <v>0.5423490759473466</v>
      </c>
      <c r="AF356">
        <v>5.7447518166310942</v>
      </c>
      <c r="AG356">
        <v>2.6488407599271326</v>
      </c>
      <c r="AH356">
        <v>3.009942036147268E-2</v>
      </c>
      <c r="AI356" t="b">
        <f t="shared" si="100"/>
        <v>0</v>
      </c>
      <c r="AJ356" t="b">
        <f t="shared" si="101"/>
        <v>1</v>
      </c>
      <c r="AK356" t="b">
        <f t="shared" si="102"/>
        <v>0</v>
      </c>
      <c r="AL356" t="b">
        <f t="shared" si="103"/>
        <v>0</v>
      </c>
      <c r="AM356" t="b">
        <f t="shared" si="104"/>
        <v>0</v>
      </c>
      <c r="AN356" t="b">
        <f t="shared" si="105"/>
        <v>1</v>
      </c>
      <c r="AO356" t="b">
        <f t="shared" si="106"/>
        <v>1</v>
      </c>
      <c r="AP356" t="b">
        <f t="shared" si="107"/>
        <v>0</v>
      </c>
      <c r="AQ356" t="b">
        <f t="shared" si="108"/>
        <v>0</v>
      </c>
    </row>
    <row r="357" spans="1:43" x14ac:dyDescent="0.25">
      <c r="A357" t="str">
        <f>INDEX('Country and Variable Crosswalk'!B:B, MATCH('Urban Science Issues 2015'!B357, 'Country and Variable Crosswalk'!A:A, 0))</f>
        <v>TUR</v>
      </c>
      <c r="B357" s="1">
        <v>792</v>
      </c>
      <c r="C357" t="s">
        <v>143</v>
      </c>
      <c r="D357" t="str">
        <f>INDEX('Country and Variable Crosswalk'!P:P, MATCH('Urban Science Issues 2015'!C357, 'Country and Variable Crosswalk'!O:O, 0))</f>
        <v>Nuclear waste</v>
      </c>
      <c r="E357">
        <f t="shared" si="91"/>
        <v>0</v>
      </c>
      <c r="F357">
        <f t="shared" si="92"/>
        <v>0</v>
      </c>
      <c r="G357">
        <f t="shared" si="93"/>
        <v>1</v>
      </c>
      <c r="H357">
        <f t="shared" si="94"/>
        <v>0</v>
      </c>
      <c r="I357">
        <f t="shared" si="95"/>
        <v>0</v>
      </c>
      <c r="J357">
        <f t="shared" si="96"/>
        <v>1</v>
      </c>
      <c r="K357">
        <f t="shared" si="97"/>
        <v>0</v>
      </c>
      <c r="L357">
        <f t="shared" si="98"/>
        <v>0</v>
      </c>
      <c r="M357">
        <f t="shared" si="99"/>
        <v>1</v>
      </c>
      <c r="N357">
        <v>14.207489232263351</v>
      </c>
      <c r="O357">
        <v>1.3549580240771628</v>
      </c>
      <c r="P357">
        <v>16.977530774696469</v>
      </c>
      <c r="Q357">
        <v>1.3814286119078325</v>
      </c>
      <c r="R357">
        <v>68.814979993040183</v>
      </c>
      <c r="S357">
        <v>2.315927986344009</v>
      </c>
      <c r="T357">
        <v>12.45573291877921</v>
      </c>
      <c r="U357">
        <v>0.93190392860958549</v>
      </c>
      <c r="V357">
        <v>16.813675075949849</v>
      </c>
      <c r="W357">
        <v>0.82510800307190635</v>
      </c>
      <c r="X357">
        <v>70.73059200527095</v>
      </c>
      <c r="Y357">
        <v>1.4242945644869174</v>
      </c>
      <c r="Z357">
        <v>-1.7517563134841403</v>
      </c>
      <c r="AA357">
        <v>1.6247548488315227</v>
      </c>
      <c r="AB357">
        <v>0.28095944122759214</v>
      </c>
      <c r="AC357">
        <v>-0.16385569874661954</v>
      </c>
      <c r="AD357">
        <v>1.6786553815884948</v>
      </c>
      <c r="AE357">
        <v>0.92224096795701171</v>
      </c>
      <c r="AF357">
        <v>1.9156120122307669</v>
      </c>
      <c r="AG357">
        <v>2.7417720526883005</v>
      </c>
      <c r="AH357">
        <v>0.48475415253043369</v>
      </c>
      <c r="AI357" t="b">
        <f t="shared" si="100"/>
        <v>0</v>
      </c>
      <c r="AJ357" t="b">
        <f t="shared" si="101"/>
        <v>0</v>
      </c>
      <c r="AK357" t="b">
        <f t="shared" si="102"/>
        <v>1</v>
      </c>
      <c r="AL357" t="b">
        <f t="shared" si="103"/>
        <v>0</v>
      </c>
      <c r="AM357" t="b">
        <f t="shared" si="104"/>
        <v>0</v>
      </c>
      <c r="AN357" t="b">
        <f t="shared" si="105"/>
        <v>1</v>
      </c>
      <c r="AO357" t="b">
        <f t="shared" si="106"/>
        <v>0</v>
      </c>
      <c r="AP357" t="b">
        <f t="shared" si="107"/>
        <v>0</v>
      </c>
      <c r="AQ357" t="b">
        <f t="shared" si="108"/>
        <v>1</v>
      </c>
    </row>
    <row r="358" spans="1:43" x14ac:dyDescent="0.25">
      <c r="A358" t="str">
        <f>INDEX('Country and Variable Crosswalk'!B:B, MATCH('Urban Science Issues 2015'!B358, 'Country and Variable Crosswalk'!A:A, 0))</f>
        <v>MKD</v>
      </c>
      <c r="B358" s="1">
        <v>807</v>
      </c>
      <c r="C358" t="s">
        <v>143</v>
      </c>
      <c r="D358" t="str">
        <f>INDEX('Country and Variable Crosswalk'!P:P, MATCH('Urban Science Issues 2015'!C358, 'Country and Variable Crosswalk'!O:O, 0))</f>
        <v>Nuclear waste</v>
      </c>
      <c r="E358">
        <f t="shared" si="91"/>
        <v>0</v>
      </c>
      <c r="F358">
        <f t="shared" si="92"/>
        <v>0</v>
      </c>
      <c r="G358">
        <f t="shared" si="93"/>
        <v>0</v>
      </c>
      <c r="H358">
        <f t="shared" si="94"/>
        <v>0</v>
      </c>
      <c r="I358">
        <f t="shared" si="95"/>
        <v>0</v>
      </c>
      <c r="J358">
        <f t="shared" si="96"/>
        <v>0</v>
      </c>
      <c r="K358">
        <f t="shared" si="97"/>
        <v>0</v>
      </c>
      <c r="L358">
        <f t="shared" si="98"/>
        <v>0</v>
      </c>
      <c r="M358">
        <f t="shared" si="99"/>
        <v>0</v>
      </c>
      <c r="N358">
        <v>0</v>
      </c>
      <c r="P358">
        <v>0</v>
      </c>
      <c r="R358">
        <v>0</v>
      </c>
      <c r="T358">
        <v>0</v>
      </c>
      <c r="V358">
        <v>0</v>
      </c>
      <c r="X358">
        <v>0</v>
      </c>
      <c r="Z358">
        <v>0</v>
      </c>
      <c r="AC358">
        <v>0</v>
      </c>
      <c r="AF358">
        <v>0</v>
      </c>
      <c r="AI358" t="str">
        <f t="shared" si="100"/>
        <v>N/A</v>
      </c>
      <c r="AJ358" t="str">
        <f t="shared" si="101"/>
        <v>N/A</v>
      </c>
      <c r="AK358" t="str">
        <f t="shared" si="102"/>
        <v>N/A</v>
      </c>
      <c r="AL358" t="str">
        <f t="shared" si="103"/>
        <v>N/A</v>
      </c>
      <c r="AM358" t="str">
        <f t="shared" si="104"/>
        <v>N/A</v>
      </c>
      <c r="AN358" t="str">
        <f t="shared" si="105"/>
        <v>N/A</v>
      </c>
      <c r="AO358" t="str">
        <f t="shared" si="106"/>
        <v>N/A</v>
      </c>
      <c r="AP358" t="str">
        <f t="shared" si="107"/>
        <v>N/A</v>
      </c>
      <c r="AQ358" t="str">
        <f t="shared" si="108"/>
        <v>N/A</v>
      </c>
    </row>
    <row r="359" spans="1:43" x14ac:dyDescent="0.25">
      <c r="A359" t="str">
        <f>INDEX('Country and Variable Crosswalk'!B:B, MATCH('Urban Science Issues 2015'!B359, 'Country and Variable Crosswalk'!A:A, 0))</f>
        <v>GBR</v>
      </c>
      <c r="B359" s="1">
        <v>826</v>
      </c>
      <c r="C359" t="s">
        <v>143</v>
      </c>
      <c r="D359" t="str">
        <f>INDEX('Country and Variable Crosswalk'!P:P, MATCH('Urban Science Issues 2015'!C359, 'Country and Variable Crosswalk'!O:O, 0))</f>
        <v>Nuclear waste</v>
      </c>
      <c r="E359">
        <f t="shared" si="91"/>
        <v>1</v>
      </c>
      <c r="F359">
        <f t="shared" si="92"/>
        <v>0</v>
      </c>
      <c r="G359">
        <f t="shared" si="93"/>
        <v>0</v>
      </c>
      <c r="H359">
        <f t="shared" si="94"/>
        <v>0</v>
      </c>
      <c r="I359">
        <f t="shared" si="95"/>
        <v>0</v>
      </c>
      <c r="J359">
        <f t="shared" si="96"/>
        <v>1</v>
      </c>
      <c r="K359">
        <f t="shared" si="97"/>
        <v>0</v>
      </c>
      <c r="L359">
        <f t="shared" si="98"/>
        <v>0</v>
      </c>
      <c r="M359">
        <f t="shared" si="99"/>
        <v>1</v>
      </c>
      <c r="N359">
        <v>15.23623801351104</v>
      </c>
      <c r="O359">
        <v>0.75511190402395079</v>
      </c>
      <c r="P359">
        <v>33.480622861090737</v>
      </c>
      <c r="Q359">
        <v>0.98232947860028708</v>
      </c>
      <c r="R359">
        <v>51.283139125398222</v>
      </c>
      <c r="S359">
        <v>1.0936564558911539</v>
      </c>
      <c r="T359">
        <v>18.220640588640052</v>
      </c>
      <c r="U359">
        <v>1.1487921837613593</v>
      </c>
      <c r="V359">
        <v>33.671536841560339</v>
      </c>
      <c r="W359">
        <v>1.2163208569395823</v>
      </c>
      <c r="X359">
        <v>48.107822569799623</v>
      </c>
      <c r="Y359">
        <v>1.4986160282384826</v>
      </c>
      <c r="Z359">
        <v>2.9844025751290122</v>
      </c>
      <c r="AA359">
        <v>1.3848352780720699</v>
      </c>
      <c r="AB359">
        <v>3.1157169788853616E-2</v>
      </c>
      <c r="AC359">
        <v>0.19091398046960251</v>
      </c>
      <c r="AD359">
        <v>1.5552579134345634</v>
      </c>
      <c r="AE359">
        <v>0.90230197744770702</v>
      </c>
      <c r="AF359">
        <v>-3.1753165555985987</v>
      </c>
      <c r="AG359">
        <v>1.8626841827595815</v>
      </c>
      <c r="AH359">
        <v>8.8250507145565038E-2</v>
      </c>
      <c r="AI359" t="b">
        <f t="shared" si="100"/>
        <v>1</v>
      </c>
      <c r="AJ359" t="b">
        <f t="shared" si="101"/>
        <v>0</v>
      </c>
      <c r="AK359" t="b">
        <f t="shared" si="102"/>
        <v>0</v>
      </c>
      <c r="AL359" t="b">
        <f t="shared" si="103"/>
        <v>0</v>
      </c>
      <c r="AM359" t="b">
        <f t="shared" si="104"/>
        <v>0</v>
      </c>
      <c r="AN359" t="b">
        <f t="shared" si="105"/>
        <v>1</v>
      </c>
      <c r="AO359" t="b">
        <f t="shared" si="106"/>
        <v>0</v>
      </c>
      <c r="AP359" t="b">
        <f t="shared" si="107"/>
        <v>0</v>
      </c>
      <c r="AQ359" t="b">
        <f t="shared" si="108"/>
        <v>1</v>
      </c>
    </row>
    <row r="360" spans="1:43" x14ac:dyDescent="0.25">
      <c r="A360" t="str">
        <f>INDEX('Country and Variable Crosswalk'!B:B, MATCH('Urban Science Issues 2015'!B360, 'Country and Variable Crosswalk'!A:A, 0))</f>
        <v>USA</v>
      </c>
      <c r="B360" s="1">
        <v>840</v>
      </c>
      <c r="C360" t="s">
        <v>143</v>
      </c>
      <c r="D360" t="str">
        <f>INDEX('Country and Variable Crosswalk'!P:P, MATCH('Urban Science Issues 2015'!C360, 'Country and Variable Crosswalk'!O:O, 0))</f>
        <v>Nuclear waste</v>
      </c>
      <c r="E360">
        <f t="shared" si="91"/>
        <v>0</v>
      </c>
      <c r="F360">
        <f t="shared" si="92"/>
        <v>0</v>
      </c>
      <c r="G360">
        <f t="shared" si="93"/>
        <v>1</v>
      </c>
      <c r="H360">
        <f t="shared" si="94"/>
        <v>1</v>
      </c>
      <c r="I360">
        <f t="shared" si="95"/>
        <v>0</v>
      </c>
      <c r="J360">
        <f t="shared" si="96"/>
        <v>0</v>
      </c>
      <c r="K360">
        <f t="shared" si="97"/>
        <v>0</v>
      </c>
      <c r="L360">
        <f t="shared" si="98"/>
        <v>1</v>
      </c>
      <c r="M360">
        <f t="shared" si="99"/>
        <v>0</v>
      </c>
      <c r="N360">
        <v>17.987555661697701</v>
      </c>
      <c r="O360">
        <v>0.67315914505205543</v>
      </c>
      <c r="P360">
        <v>35.591149689306903</v>
      </c>
      <c r="Q360">
        <v>0.78511881610711176</v>
      </c>
      <c r="R360">
        <v>46.421294648995413</v>
      </c>
      <c r="S360">
        <v>0.87136419050078706</v>
      </c>
      <c r="T360">
        <v>18.970092033612989</v>
      </c>
      <c r="U360">
        <v>1.0032868514438513</v>
      </c>
      <c r="V360">
        <v>39.469862628703048</v>
      </c>
      <c r="W360">
        <v>1.2865787293774125</v>
      </c>
      <c r="X360">
        <v>41.56004533768396</v>
      </c>
      <c r="Y360">
        <v>1.2604983992738823</v>
      </c>
      <c r="Z360">
        <v>0.98253637191528753</v>
      </c>
      <c r="AA360">
        <v>1.2387551164219437</v>
      </c>
      <c r="AB360">
        <v>0.42768208668447755</v>
      </c>
      <c r="AC360">
        <v>3.878712939396145</v>
      </c>
      <c r="AD360">
        <v>1.4315016322320759</v>
      </c>
      <c r="AE360">
        <v>6.7376295588992699E-3</v>
      </c>
      <c r="AF360">
        <v>-4.8612493113114539</v>
      </c>
      <c r="AG360">
        <v>1.5501402254571894</v>
      </c>
      <c r="AH360">
        <v>1.7126560052065395E-3</v>
      </c>
      <c r="AI360" t="b">
        <f t="shared" si="100"/>
        <v>0</v>
      </c>
      <c r="AJ360" t="b">
        <f t="shared" si="101"/>
        <v>0</v>
      </c>
      <c r="AK360" t="b">
        <f t="shared" si="102"/>
        <v>1</v>
      </c>
      <c r="AL360" t="b">
        <f t="shared" si="103"/>
        <v>1</v>
      </c>
      <c r="AM360" t="b">
        <f t="shared" si="104"/>
        <v>0</v>
      </c>
      <c r="AN360" t="b">
        <f t="shared" si="105"/>
        <v>0</v>
      </c>
      <c r="AO360" t="b">
        <f t="shared" si="106"/>
        <v>0</v>
      </c>
      <c r="AP360" t="b">
        <f t="shared" si="107"/>
        <v>1</v>
      </c>
      <c r="AQ360" t="b">
        <f t="shared" si="108"/>
        <v>0</v>
      </c>
    </row>
    <row r="361" spans="1:43" x14ac:dyDescent="0.25">
      <c r="A361" t="str">
        <f>INDEX('Country and Variable Crosswalk'!B:B, MATCH('Urban Science Issues 2015'!B361, 'Country and Variable Crosswalk'!A:A, 0))</f>
        <v>URY</v>
      </c>
      <c r="B361" s="1">
        <v>858</v>
      </c>
      <c r="C361" t="s">
        <v>143</v>
      </c>
      <c r="D361" t="str">
        <f>INDEX('Country and Variable Crosswalk'!P:P, MATCH('Urban Science Issues 2015'!C361, 'Country and Variable Crosswalk'!O:O, 0))</f>
        <v>Nuclear waste</v>
      </c>
      <c r="E361">
        <f t="shared" si="91"/>
        <v>0</v>
      </c>
      <c r="F361">
        <f t="shared" si="92"/>
        <v>0</v>
      </c>
      <c r="G361">
        <f t="shared" si="93"/>
        <v>1</v>
      </c>
      <c r="H361">
        <f t="shared" si="94"/>
        <v>0</v>
      </c>
      <c r="I361">
        <f t="shared" si="95"/>
        <v>0</v>
      </c>
      <c r="J361">
        <f t="shared" si="96"/>
        <v>1</v>
      </c>
      <c r="K361">
        <f t="shared" si="97"/>
        <v>0</v>
      </c>
      <c r="L361">
        <f t="shared" si="98"/>
        <v>0</v>
      </c>
      <c r="M361">
        <f t="shared" si="99"/>
        <v>1</v>
      </c>
      <c r="N361">
        <v>17.01150991736883</v>
      </c>
      <c r="O361">
        <v>0.82238618577430067</v>
      </c>
      <c r="P361">
        <v>30.845676944947169</v>
      </c>
      <c r="Q361">
        <v>0.89901645609521519</v>
      </c>
      <c r="R361">
        <v>52.142813137684008</v>
      </c>
      <c r="S361">
        <v>1.0731069748774706</v>
      </c>
      <c r="T361">
        <v>16.11326100418119</v>
      </c>
      <c r="U361">
        <v>1.0682742760210804</v>
      </c>
      <c r="V361">
        <v>31.475455009181179</v>
      </c>
      <c r="W361">
        <v>1.2916880021167205</v>
      </c>
      <c r="X361">
        <v>52.411283986637628</v>
      </c>
      <c r="Y361">
        <v>1.3751303026204247</v>
      </c>
      <c r="Z361">
        <v>-0.89824891318763989</v>
      </c>
      <c r="AA361">
        <v>1.5031013510612428</v>
      </c>
      <c r="AB361">
        <v>0.55010884199440235</v>
      </c>
      <c r="AC361">
        <v>0.62977806423401006</v>
      </c>
      <c r="AD361">
        <v>1.5574882331157915</v>
      </c>
      <c r="AE361">
        <v>0.68595172882312039</v>
      </c>
      <c r="AF361">
        <v>0.26847084895361917</v>
      </c>
      <c r="AG361">
        <v>1.8578627911205527</v>
      </c>
      <c r="AH361">
        <v>0.88510154427489662</v>
      </c>
      <c r="AI361" t="b">
        <f t="shared" si="100"/>
        <v>0</v>
      </c>
      <c r="AJ361" t="b">
        <f t="shared" si="101"/>
        <v>0</v>
      </c>
      <c r="AK361" t="b">
        <f t="shared" si="102"/>
        <v>1</v>
      </c>
      <c r="AL361" t="b">
        <f t="shared" si="103"/>
        <v>0</v>
      </c>
      <c r="AM361" t="b">
        <f t="shared" si="104"/>
        <v>0</v>
      </c>
      <c r="AN361" t="b">
        <f t="shared" si="105"/>
        <v>1</v>
      </c>
      <c r="AO361" t="b">
        <f t="shared" si="106"/>
        <v>0</v>
      </c>
      <c r="AP361" t="b">
        <f t="shared" si="107"/>
        <v>0</v>
      </c>
      <c r="AQ361" t="b">
        <f t="shared" si="108"/>
        <v>1</v>
      </c>
    </row>
    <row r="362" spans="1:43" x14ac:dyDescent="0.25">
      <c r="A362" t="str">
        <f>INDEX('Country and Variable Crosswalk'!B:B, MATCH('Urban Science Issues 2015'!B362, 'Country and Variable Crosswalk'!A:A, 0))</f>
        <v>QCH</v>
      </c>
      <c r="B362" s="1">
        <v>970</v>
      </c>
      <c r="C362" t="s">
        <v>143</v>
      </c>
      <c r="D362" t="str">
        <f>INDEX('Country and Variable Crosswalk'!P:P, MATCH('Urban Science Issues 2015'!C362, 'Country and Variable Crosswalk'!O:O, 0))</f>
        <v>Nuclear waste</v>
      </c>
      <c r="E362">
        <f t="shared" si="91"/>
        <v>0</v>
      </c>
      <c r="F362">
        <f t="shared" si="92"/>
        <v>1</v>
      </c>
      <c r="G362">
        <f t="shared" si="93"/>
        <v>0</v>
      </c>
      <c r="H362">
        <f t="shared" si="94"/>
        <v>1</v>
      </c>
      <c r="I362">
        <f t="shared" si="95"/>
        <v>0</v>
      </c>
      <c r="J362">
        <f t="shared" si="96"/>
        <v>0</v>
      </c>
      <c r="K362">
        <f t="shared" si="97"/>
        <v>0</v>
      </c>
      <c r="L362">
        <f t="shared" si="98"/>
        <v>0</v>
      </c>
      <c r="M362">
        <f t="shared" si="99"/>
        <v>1</v>
      </c>
      <c r="N362">
        <v>44.910527866188723</v>
      </c>
      <c r="O362">
        <v>1.1101594877006926</v>
      </c>
      <c r="P362">
        <v>19.17592264741263</v>
      </c>
      <c r="Q362">
        <v>0.74686984758359243</v>
      </c>
      <c r="R362">
        <v>35.913549486398651</v>
      </c>
      <c r="S362">
        <v>1.1654767048931109</v>
      </c>
      <c r="T362">
        <v>40.761079242916878</v>
      </c>
      <c r="U362">
        <v>1.1854702506777381</v>
      </c>
      <c r="V362">
        <v>23.7529749997144</v>
      </c>
      <c r="W362">
        <v>0.80188584416760866</v>
      </c>
      <c r="X362">
        <v>35.485945757368711</v>
      </c>
      <c r="Y362">
        <v>1.1445311810621044</v>
      </c>
      <c r="Z362">
        <v>-4.1494486232718444</v>
      </c>
      <c r="AA362">
        <v>1.552766862994063</v>
      </c>
      <c r="AB362">
        <v>7.5334750281311844E-3</v>
      </c>
      <c r="AC362">
        <v>4.5770523523017701</v>
      </c>
      <c r="AD362">
        <v>1.020424162901002</v>
      </c>
      <c r="AE362">
        <v>7.2763288086934815E-6</v>
      </c>
      <c r="AF362">
        <v>-0.42760372902993993</v>
      </c>
      <c r="AG362">
        <v>1.5733114056757969</v>
      </c>
      <c r="AH362">
        <v>0.78578670967695208</v>
      </c>
      <c r="AI362" t="b">
        <f t="shared" si="100"/>
        <v>0</v>
      </c>
      <c r="AJ362" t="b">
        <f t="shared" si="101"/>
        <v>1</v>
      </c>
      <c r="AK362" t="b">
        <f t="shared" si="102"/>
        <v>0</v>
      </c>
      <c r="AL362" t="b">
        <f t="shared" si="103"/>
        <v>1</v>
      </c>
      <c r="AM362" t="b">
        <f t="shared" si="104"/>
        <v>0</v>
      </c>
      <c r="AN362" t="b">
        <f t="shared" si="105"/>
        <v>0</v>
      </c>
      <c r="AO362" t="b">
        <f t="shared" si="106"/>
        <v>0</v>
      </c>
      <c r="AP362" t="b">
        <f t="shared" si="107"/>
        <v>0</v>
      </c>
      <c r="AQ362" t="b">
        <f t="shared" si="108"/>
        <v>1</v>
      </c>
    </row>
    <row r="363" spans="1:43" x14ac:dyDescent="0.25">
      <c r="A363" t="str">
        <f>INDEX('Country and Variable Crosswalk'!B:B, MATCH('Urban Science Issues 2015'!B363, 'Country and Variable Crosswalk'!A:A, 0))</f>
        <v>QES</v>
      </c>
      <c r="B363" s="1">
        <v>971</v>
      </c>
      <c r="C363" t="s">
        <v>143</v>
      </c>
      <c r="D363" t="str">
        <f>INDEX('Country and Variable Crosswalk'!P:P, MATCH('Urban Science Issues 2015'!C363, 'Country and Variable Crosswalk'!O:O, 0))</f>
        <v>Nuclear waste</v>
      </c>
      <c r="E363">
        <f t="shared" si="91"/>
        <v>0</v>
      </c>
      <c r="F363">
        <f t="shared" si="92"/>
        <v>0</v>
      </c>
      <c r="G363">
        <f t="shared" si="93"/>
        <v>1</v>
      </c>
      <c r="H363">
        <f t="shared" si="94"/>
        <v>0</v>
      </c>
      <c r="I363">
        <f t="shared" si="95"/>
        <v>0</v>
      </c>
      <c r="J363">
        <f t="shared" si="96"/>
        <v>1</v>
      </c>
      <c r="K363">
        <f t="shared" si="97"/>
        <v>0</v>
      </c>
      <c r="L363">
        <f t="shared" si="98"/>
        <v>0</v>
      </c>
      <c r="M363">
        <f t="shared" si="99"/>
        <v>1</v>
      </c>
      <c r="N363">
        <v>18.076341703767849</v>
      </c>
      <c r="O363">
        <v>0.43546084931305123</v>
      </c>
      <c r="P363">
        <v>27.629850261621101</v>
      </c>
      <c r="Q363">
        <v>0.45183093196604812</v>
      </c>
      <c r="R363">
        <v>54.293808034611068</v>
      </c>
      <c r="S363">
        <v>0.60779152248166701</v>
      </c>
      <c r="T363">
        <v>17.836962908653611</v>
      </c>
      <c r="U363">
        <v>0.52807937079158773</v>
      </c>
      <c r="V363">
        <v>28.077896548503961</v>
      </c>
      <c r="W363">
        <v>0.66455806440872867</v>
      </c>
      <c r="X363">
        <v>54.085140542842439</v>
      </c>
      <c r="Y363">
        <v>0.79878879721647056</v>
      </c>
      <c r="Z363">
        <v>-0.23937879511423787</v>
      </c>
      <c r="AA363">
        <v>0.67218789665594936</v>
      </c>
      <c r="AB363">
        <v>0.72175154513518058</v>
      </c>
      <c r="AC363">
        <v>0.4480462868828603</v>
      </c>
      <c r="AD363">
        <v>0.82418552207691698</v>
      </c>
      <c r="AE363">
        <v>0.58670086167659352</v>
      </c>
      <c r="AF363">
        <v>-0.20866749176862953</v>
      </c>
      <c r="AG363">
        <v>0.99608580452457318</v>
      </c>
      <c r="AH363">
        <v>0.83406771848971395</v>
      </c>
      <c r="AI363" t="b">
        <f t="shared" si="100"/>
        <v>0</v>
      </c>
      <c r="AJ363" t="b">
        <f t="shared" si="101"/>
        <v>0</v>
      </c>
      <c r="AK363" t="b">
        <f t="shared" si="102"/>
        <v>1</v>
      </c>
      <c r="AL363" t="b">
        <f t="shared" si="103"/>
        <v>0</v>
      </c>
      <c r="AM363" t="b">
        <f t="shared" si="104"/>
        <v>0</v>
      </c>
      <c r="AN363" t="b">
        <f t="shared" si="105"/>
        <v>1</v>
      </c>
      <c r="AO363" t="b">
        <f t="shared" si="106"/>
        <v>0</v>
      </c>
      <c r="AP363" t="b">
        <f t="shared" si="107"/>
        <v>0</v>
      </c>
      <c r="AQ363" t="b">
        <f t="shared" si="108"/>
        <v>1</v>
      </c>
    </row>
    <row r="364" spans="1:43" x14ac:dyDescent="0.25">
      <c r="A364" t="str">
        <f>INDEX('Country and Variable Crosswalk'!B:B, MATCH('Urban Science Issues 2015'!B364, 'Country and Variable Crosswalk'!A:A, 0))</f>
        <v>QUC</v>
      </c>
      <c r="B364" s="1">
        <v>972</v>
      </c>
      <c r="C364" t="s">
        <v>143</v>
      </c>
      <c r="D364" t="str">
        <f>INDEX('Country and Variable Crosswalk'!P:P, MATCH('Urban Science Issues 2015'!C364, 'Country and Variable Crosswalk'!O:O, 0))</f>
        <v>Nuclear waste</v>
      </c>
      <c r="E364">
        <f t="shared" si="91"/>
        <v>0</v>
      </c>
      <c r="F364">
        <f t="shared" si="92"/>
        <v>0</v>
      </c>
      <c r="G364">
        <f t="shared" si="93"/>
        <v>0</v>
      </c>
      <c r="H364">
        <f t="shared" si="94"/>
        <v>0</v>
      </c>
      <c r="I364">
        <f t="shared" si="95"/>
        <v>0</v>
      </c>
      <c r="J364">
        <f t="shared" si="96"/>
        <v>0</v>
      </c>
      <c r="K364">
        <f t="shared" si="97"/>
        <v>0</v>
      </c>
      <c r="L364">
        <f t="shared" si="98"/>
        <v>0</v>
      </c>
      <c r="M364">
        <f t="shared" si="99"/>
        <v>0</v>
      </c>
      <c r="AI364" t="str">
        <f t="shared" si="100"/>
        <v>N/A</v>
      </c>
      <c r="AJ364" t="str">
        <f t="shared" si="101"/>
        <v>N/A</v>
      </c>
      <c r="AK364" t="str">
        <f t="shared" si="102"/>
        <v>N/A</v>
      </c>
      <c r="AL364" t="str">
        <f t="shared" si="103"/>
        <v>N/A</v>
      </c>
      <c r="AM364" t="str">
        <f t="shared" si="104"/>
        <v>N/A</v>
      </c>
      <c r="AN364" t="str">
        <f t="shared" si="105"/>
        <v>N/A</v>
      </c>
      <c r="AO364" t="str">
        <f t="shared" si="106"/>
        <v>N/A</v>
      </c>
      <c r="AP364" t="str">
        <f t="shared" si="107"/>
        <v>N/A</v>
      </c>
      <c r="AQ364" t="str">
        <f t="shared" si="108"/>
        <v>N/A</v>
      </c>
    </row>
    <row r="365" spans="1:43" x14ac:dyDescent="0.25">
      <c r="A365" t="str">
        <f>INDEX('Country and Variable Crosswalk'!B:B, MATCH('Urban Science Issues 2015'!B365, 'Country and Variable Crosswalk'!A:A, 0))</f>
        <v>QUE</v>
      </c>
      <c r="B365" s="1">
        <v>973</v>
      </c>
      <c r="C365" t="s">
        <v>143</v>
      </c>
      <c r="D365" t="str">
        <f>INDEX('Country and Variable Crosswalk'!P:P, MATCH('Urban Science Issues 2015'!C365, 'Country and Variable Crosswalk'!O:O, 0))</f>
        <v>Nuclear waste</v>
      </c>
      <c r="E365">
        <f t="shared" si="91"/>
        <v>0</v>
      </c>
      <c r="F365">
        <f t="shared" si="92"/>
        <v>0</v>
      </c>
      <c r="G365">
        <f t="shared" si="93"/>
        <v>0</v>
      </c>
      <c r="H365">
        <f t="shared" si="94"/>
        <v>0</v>
      </c>
      <c r="I365">
        <f t="shared" si="95"/>
        <v>0</v>
      </c>
      <c r="J365">
        <f t="shared" si="96"/>
        <v>0</v>
      </c>
      <c r="K365">
        <f t="shared" si="97"/>
        <v>0</v>
      </c>
      <c r="L365">
        <f t="shared" si="98"/>
        <v>0</v>
      </c>
      <c r="M365">
        <f t="shared" si="99"/>
        <v>0</v>
      </c>
      <c r="AI365" t="str">
        <f t="shared" si="100"/>
        <v>N/A</v>
      </c>
      <c r="AJ365" t="str">
        <f t="shared" si="101"/>
        <v>N/A</v>
      </c>
      <c r="AK365" t="str">
        <f t="shared" si="102"/>
        <v>N/A</v>
      </c>
      <c r="AL365" t="str">
        <f t="shared" si="103"/>
        <v>N/A</v>
      </c>
      <c r="AM365" t="str">
        <f t="shared" si="104"/>
        <v>N/A</v>
      </c>
      <c r="AN365" t="str">
        <f t="shared" si="105"/>
        <v>N/A</v>
      </c>
      <c r="AO365" t="str">
        <f t="shared" si="106"/>
        <v>N/A</v>
      </c>
      <c r="AP365" t="str">
        <f t="shared" si="107"/>
        <v>N/A</v>
      </c>
      <c r="AQ365" t="str">
        <f t="shared" si="108"/>
        <v>N/A</v>
      </c>
    </row>
    <row r="366" spans="1:43" x14ac:dyDescent="0.25">
      <c r="A366" t="str">
        <f>INDEX('Country and Variable Crosswalk'!B:B, MATCH('Urban Science Issues 2015'!B366, 'Country and Variable Crosswalk'!A:A, 0))</f>
        <v>QAR</v>
      </c>
      <c r="B366" s="1">
        <v>974</v>
      </c>
      <c r="C366" t="s">
        <v>143</v>
      </c>
      <c r="D366" t="str">
        <f>INDEX('Country and Variable Crosswalk'!P:P, MATCH('Urban Science Issues 2015'!C366, 'Country and Variable Crosswalk'!O:O, 0))</f>
        <v>Nuclear waste</v>
      </c>
      <c r="E366">
        <f t="shared" si="91"/>
        <v>0</v>
      </c>
      <c r="F366">
        <f t="shared" si="92"/>
        <v>0</v>
      </c>
      <c r="G366">
        <f t="shared" si="93"/>
        <v>0</v>
      </c>
      <c r="H366">
        <f t="shared" si="94"/>
        <v>0</v>
      </c>
      <c r="I366">
        <f t="shared" si="95"/>
        <v>0</v>
      </c>
      <c r="J366">
        <f t="shared" si="96"/>
        <v>0</v>
      </c>
      <c r="K366">
        <f t="shared" si="97"/>
        <v>0</v>
      </c>
      <c r="L366">
        <f t="shared" si="98"/>
        <v>0</v>
      </c>
      <c r="M366">
        <f t="shared" si="99"/>
        <v>0</v>
      </c>
      <c r="N366">
        <v>0</v>
      </c>
      <c r="P366">
        <v>0</v>
      </c>
      <c r="R366">
        <v>0</v>
      </c>
      <c r="T366">
        <v>0</v>
      </c>
      <c r="V366">
        <v>0</v>
      </c>
      <c r="X366">
        <v>0</v>
      </c>
      <c r="Z366">
        <v>0</v>
      </c>
      <c r="AC366">
        <v>0</v>
      </c>
      <c r="AF366">
        <v>0</v>
      </c>
      <c r="AI366" t="str">
        <f t="shared" si="100"/>
        <v>N/A</v>
      </c>
      <c r="AJ366" t="str">
        <f t="shared" si="101"/>
        <v>N/A</v>
      </c>
      <c r="AK366" t="str">
        <f t="shared" si="102"/>
        <v>N/A</v>
      </c>
      <c r="AL366" t="str">
        <f t="shared" si="103"/>
        <v>N/A</v>
      </c>
      <c r="AM366" t="str">
        <f t="shared" si="104"/>
        <v>N/A</v>
      </c>
      <c r="AN366" t="str">
        <f t="shared" si="105"/>
        <v>N/A</v>
      </c>
      <c r="AO366" t="str">
        <f t="shared" si="106"/>
        <v>N/A</v>
      </c>
      <c r="AP366" t="str">
        <f t="shared" si="107"/>
        <v>N/A</v>
      </c>
      <c r="AQ366" t="str">
        <f t="shared" si="108"/>
        <v>N/A</v>
      </c>
    </row>
    <row r="367" spans="1:43" x14ac:dyDescent="0.25">
      <c r="A367" t="str">
        <f>INDEX('Country and Variable Crosswalk'!B:B, MATCH('Urban Science Issues 2015'!B367, 'Country and Variable Crosswalk'!A:A, 0))</f>
        <v>ALB</v>
      </c>
      <c r="B367" s="1">
        <v>8</v>
      </c>
      <c r="C367" t="s">
        <v>144</v>
      </c>
      <c r="D367" t="str">
        <f>INDEX('Country and Variable Crosswalk'!P:P, MATCH('Urban Science Issues 2015'!C367, 'Country and Variable Crosswalk'!O:O, 0))</f>
        <v>Greenhouse Gas</v>
      </c>
      <c r="E367">
        <f t="shared" si="91"/>
        <v>0</v>
      </c>
      <c r="F367">
        <f t="shared" si="92"/>
        <v>0</v>
      </c>
      <c r="G367">
        <f t="shared" si="93"/>
        <v>0</v>
      </c>
      <c r="H367">
        <f t="shared" si="94"/>
        <v>0</v>
      </c>
      <c r="I367">
        <f t="shared" si="95"/>
        <v>0</v>
      </c>
      <c r="J367">
        <f t="shared" si="96"/>
        <v>0</v>
      </c>
      <c r="K367">
        <f t="shared" si="97"/>
        <v>0</v>
      </c>
      <c r="L367">
        <f t="shared" si="98"/>
        <v>0</v>
      </c>
      <c r="M367">
        <f t="shared" si="99"/>
        <v>0</v>
      </c>
      <c r="N367">
        <v>0</v>
      </c>
      <c r="P367">
        <v>0</v>
      </c>
      <c r="R367">
        <v>0</v>
      </c>
      <c r="T367">
        <v>0</v>
      </c>
      <c r="V367">
        <v>0</v>
      </c>
      <c r="X367">
        <v>0</v>
      </c>
      <c r="Z367">
        <v>0</v>
      </c>
      <c r="AC367">
        <v>0</v>
      </c>
      <c r="AF367">
        <v>0</v>
      </c>
      <c r="AI367" t="str">
        <f t="shared" si="100"/>
        <v>N/A</v>
      </c>
      <c r="AJ367" t="str">
        <f t="shared" si="101"/>
        <v>N/A</v>
      </c>
      <c r="AK367" t="str">
        <f t="shared" si="102"/>
        <v>N/A</v>
      </c>
      <c r="AL367" t="str">
        <f t="shared" si="103"/>
        <v>N/A</v>
      </c>
      <c r="AM367" t="str">
        <f t="shared" si="104"/>
        <v>N/A</v>
      </c>
      <c r="AN367" t="str">
        <f t="shared" si="105"/>
        <v>N/A</v>
      </c>
      <c r="AO367" t="str">
        <f t="shared" si="106"/>
        <v>N/A</v>
      </c>
      <c r="AP367" t="str">
        <f t="shared" si="107"/>
        <v>N/A</v>
      </c>
      <c r="AQ367" t="str">
        <f t="shared" si="108"/>
        <v>N/A</v>
      </c>
    </row>
    <row r="368" spans="1:43" x14ac:dyDescent="0.25">
      <c r="A368" t="str">
        <f>INDEX('Country and Variable Crosswalk'!B:B, MATCH('Urban Science Issues 2015'!B368, 'Country and Variable Crosswalk'!A:A, 0))</f>
        <v>DZA</v>
      </c>
      <c r="B368" s="1">
        <v>12</v>
      </c>
      <c r="C368" t="s">
        <v>144</v>
      </c>
      <c r="D368" t="str">
        <f>INDEX('Country and Variable Crosswalk'!P:P, MATCH('Urban Science Issues 2015'!C368, 'Country and Variable Crosswalk'!O:O, 0))</f>
        <v>Greenhouse Gas</v>
      </c>
      <c r="E368">
        <f t="shared" si="91"/>
        <v>0</v>
      </c>
      <c r="F368">
        <f t="shared" si="92"/>
        <v>0</v>
      </c>
      <c r="G368">
        <f t="shared" si="93"/>
        <v>0</v>
      </c>
      <c r="H368">
        <f t="shared" si="94"/>
        <v>0</v>
      </c>
      <c r="I368">
        <f t="shared" si="95"/>
        <v>0</v>
      </c>
      <c r="J368">
        <f t="shared" si="96"/>
        <v>0</v>
      </c>
      <c r="K368">
        <f t="shared" si="97"/>
        <v>0</v>
      </c>
      <c r="L368">
        <f t="shared" si="98"/>
        <v>0</v>
      </c>
      <c r="M368">
        <f t="shared" si="99"/>
        <v>0</v>
      </c>
      <c r="N368">
        <v>0</v>
      </c>
      <c r="P368">
        <v>0</v>
      </c>
      <c r="R368">
        <v>0</v>
      </c>
      <c r="T368">
        <v>0</v>
      </c>
      <c r="V368">
        <v>0</v>
      </c>
      <c r="X368">
        <v>0</v>
      </c>
      <c r="Z368">
        <v>0</v>
      </c>
      <c r="AC368">
        <v>0</v>
      </c>
      <c r="AF368">
        <v>0</v>
      </c>
      <c r="AI368" t="str">
        <f t="shared" si="100"/>
        <v>N/A</v>
      </c>
      <c r="AJ368" t="str">
        <f t="shared" si="101"/>
        <v>N/A</v>
      </c>
      <c r="AK368" t="str">
        <f t="shared" si="102"/>
        <v>N/A</v>
      </c>
      <c r="AL368" t="str">
        <f t="shared" si="103"/>
        <v>N/A</v>
      </c>
      <c r="AM368" t="str">
        <f t="shared" si="104"/>
        <v>N/A</v>
      </c>
      <c r="AN368" t="str">
        <f t="shared" si="105"/>
        <v>N/A</v>
      </c>
      <c r="AO368" t="str">
        <f t="shared" si="106"/>
        <v>N/A</v>
      </c>
      <c r="AP368" t="str">
        <f t="shared" si="107"/>
        <v>N/A</v>
      </c>
      <c r="AQ368" t="str">
        <f t="shared" si="108"/>
        <v>N/A</v>
      </c>
    </row>
    <row r="369" spans="1:43" x14ac:dyDescent="0.25">
      <c r="A369" t="str">
        <f>INDEX('Country and Variable Crosswalk'!B:B, MATCH('Urban Science Issues 2015'!B369, 'Country and Variable Crosswalk'!A:A, 0))</f>
        <v>AUS</v>
      </c>
      <c r="B369" s="1">
        <v>36</v>
      </c>
      <c r="C369" t="s">
        <v>144</v>
      </c>
      <c r="D369" t="str">
        <f>INDEX('Country and Variable Crosswalk'!P:P, MATCH('Urban Science Issues 2015'!C369, 'Country and Variable Crosswalk'!O:O, 0))</f>
        <v>Greenhouse Gas</v>
      </c>
      <c r="E369">
        <f t="shared" si="91"/>
        <v>0</v>
      </c>
      <c r="F369">
        <f t="shared" si="92"/>
        <v>0</v>
      </c>
      <c r="G369">
        <f t="shared" si="93"/>
        <v>1</v>
      </c>
      <c r="H369">
        <f t="shared" si="94"/>
        <v>0</v>
      </c>
      <c r="I369">
        <f t="shared" si="95"/>
        <v>1</v>
      </c>
      <c r="J369">
        <f t="shared" si="96"/>
        <v>0</v>
      </c>
      <c r="K369">
        <f t="shared" si="97"/>
        <v>1</v>
      </c>
      <c r="L369">
        <f t="shared" si="98"/>
        <v>0</v>
      </c>
      <c r="M369">
        <f t="shared" si="99"/>
        <v>0</v>
      </c>
      <c r="N369">
        <v>11.440912652169541</v>
      </c>
      <c r="O369">
        <v>0.59431129476668254</v>
      </c>
      <c r="P369">
        <v>23.689037688317299</v>
      </c>
      <c r="Q369">
        <v>0.95110220395560197</v>
      </c>
      <c r="R369">
        <v>64.870049659513157</v>
      </c>
      <c r="S369">
        <v>0.92260475070743264</v>
      </c>
      <c r="T369">
        <v>12.96877998030493</v>
      </c>
      <c r="U369">
        <v>0.46301077162663068</v>
      </c>
      <c r="V369">
        <v>19.057071544748911</v>
      </c>
      <c r="W369">
        <v>0.49818354227732314</v>
      </c>
      <c r="X369">
        <v>67.974148474946162</v>
      </c>
      <c r="Y369">
        <v>0.67459477724454298</v>
      </c>
      <c r="Z369">
        <v>1.5278673281353896</v>
      </c>
      <c r="AA369">
        <v>0.80578981208753919</v>
      </c>
      <c r="AB369">
        <v>5.7945302434492987E-2</v>
      </c>
      <c r="AC369">
        <v>-4.6319661435683877</v>
      </c>
      <c r="AD369">
        <v>1.0515567726360808</v>
      </c>
      <c r="AE369">
        <v>1.0584953432019144E-5</v>
      </c>
      <c r="AF369">
        <v>3.1040988154330051</v>
      </c>
      <c r="AG369">
        <v>1.1236090150441591</v>
      </c>
      <c r="AH369">
        <v>5.734040558235687E-3</v>
      </c>
      <c r="AI369" t="b">
        <f t="shared" si="100"/>
        <v>0</v>
      </c>
      <c r="AJ369" t="b">
        <f t="shared" si="101"/>
        <v>0</v>
      </c>
      <c r="AK369" t="b">
        <f t="shared" si="102"/>
        <v>1</v>
      </c>
      <c r="AL369" t="b">
        <f t="shared" si="103"/>
        <v>0</v>
      </c>
      <c r="AM369" t="b">
        <f t="shared" si="104"/>
        <v>1</v>
      </c>
      <c r="AN369" t="b">
        <f t="shared" si="105"/>
        <v>0</v>
      </c>
      <c r="AO369" t="b">
        <f t="shared" si="106"/>
        <v>1</v>
      </c>
      <c r="AP369" t="b">
        <f t="shared" si="107"/>
        <v>0</v>
      </c>
      <c r="AQ369" t="b">
        <f t="shared" si="108"/>
        <v>0</v>
      </c>
    </row>
    <row r="370" spans="1:43" x14ac:dyDescent="0.25">
      <c r="A370" t="str">
        <f>INDEX('Country and Variable Crosswalk'!B:B, MATCH('Urban Science Issues 2015'!B370, 'Country and Variable Crosswalk'!A:A, 0))</f>
        <v>AUT</v>
      </c>
      <c r="B370" s="1">
        <v>40</v>
      </c>
      <c r="C370" t="s">
        <v>144</v>
      </c>
      <c r="D370" t="str">
        <f>INDEX('Country and Variable Crosswalk'!P:P, MATCH('Urban Science Issues 2015'!C370, 'Country and Variable Crosswalk'!O:O, 0))</f>
        <v>Greenhouse Gas</v>
      </c>
      <c r="E370">
        <f t="shared" si="91"/>
        <v>0</v>
      </c>
      <c r="F370">
        <f t="shared" si="92"/>
        <v>0</v>
      </c>
      <c r="G370">
        <f t="shared" si="93"/>
        <v>1</v>
      </c>
      <c r="H370">
        <f t="shared" si="94"/>
        <v>0</v>
      </c>
      <c r="I370">
        <f t="shared" si="95"/>
        <v>0</v>
      </c>
      <c r="J370">
        <f t="shared" si="96"/>
        <v>1</v>
      </c>
      <c r="K370">
        <f t="shared" si="97"/>
        <v>0</v>
      </c>
      <c r="L370">
        <f t="shared" si="98"/>
        <v>0</v>
      </c>
      <c r="M370">
        <f t="shared" si="99"/>
        <v>1</v>
      </c>
      <c r="N370">
        <v>9.3457543881107252</v>
      </c>
      <c r="O370">
        <v>0.5698015732179349</v>
      </c>
      <c r="P370">
        <v>26.936034022957529</v>
      </c>
      <c r="Q370">
        <v>0.87226000517030888</v>
      </c>
      <c r="R370">
        <v>63.718211588931752</v>
      </c>
      <c r="S370">
        <v>1.0030663599601808</v>
      </c>
      <c r="T370">
        <v>10.70860417884445</v>
      </c>
      <c r="U370">
        <v>1.1442263459982023</v>
      </c>
      <c r="V370">
        <v>28.86895709371489</v>
      </c>
      <c r="W370">
        <v>1.2949181205320104</v>
      </c>
      <c r="X370">
        <v>60.422438727440657</v>
      </c>
      <c r="Y370">
        <v>1.6677816810792521</v>
      </c>
      <c r="Z370">
        <v>1.3628497907337245</v>
      </c>
      <c r="AA370">
        <v>1.3489760427626292</v>
      </c>
      <c r="AB370">
        <v>0.31235893266924419</v>
      </c>
      <c r="AC370">
        <v>1.9329230707573615</v>
      </c>
      <c r="AD370">
        <v>1.5784245067315565</v>
      </c>
      <c r="AE370">
        <v>0.22072968881665503</v>
      </c>
      <c r="AF370">
        <v>-3.2957728614910948</v>
      </c>
      <c r="AG370">
        <v>1.992871517273425</v>
      </c>
      <c r="AH370">
        <v>9.8172037091035627E-2</v>
      </c>
      <c r="AI370" t="b">
        <f t="shared" si="100"/>
        <v>0</v>
      </c>
      <c r="AJ370" t="b">
        <f t="shared" si="101"/>
        <v>0</v>
      </c>
      <c r="AK370" t="b">
        <f t="shared" si="102"/>
        <v>1</v>
      </c>
      <c r="AL370" t="b">
        <f t="shared" si="103"/>
        <v>0</v>
      </c>
      <c r="AM370" t="b">
        <f t="shared" si="104"/>
        <v>0</v>
      </c>
      <c r="AN370" t="b">
        <f t="shared" si="105"/>
        <v>1</v>
      </c>
      <c r="AO370" t="b">
        <f t="shared" si="106"/>
        <v>0</v>
      </c>
      <c r="AP370" t="b">
        <f t="shared" si="107"/>
        <v>0</v>
      </c>
      <c r="AQ370" t="b">
        <f t="shared" si="108"/>
        <v>1</v>
      </c>
    </row>
    <row r="371" spans="1:43" x14ac:dyDescent="0.25">
      <c r="A371" t="str">
        <f>INDEX('Country and Variable Crosswalk'!B:B, MATCH('Urban Science Issues 2015'!B371, 'Country and Variable Crosswalk'!A:A, 0))</f>
        <v>BEL</v>
      </c>
      <c r="B371" s="1">
        <v>56</v>
      </c>
      <c r="C371" t="s">
        <v>144</v>
      </c>
      <c r="D371" t="str">
        <f>INDEX('Country and Variable Crosswalk'!P:P, MATCH('Urban Science Issues 2015'!C371, 'Country and Variable Crosswalk'!O:O, 0))</f>
        <v>Greenhouse Gas</v>
      </c>
      <c r="E371">
        <f t="shared" si="91"/>
        <v>1</v>
      </c>
      <c r="F371">
        <f t="shared" si="92"/>
        <v>0</v>
      </c>
      <c r="G371">
        <f t="shared" si="93"/>
        <v>0</v>
      </c>
      <c r="H371">
        <f t="shared" si="94"/>
        <v>1</v>
      </c>
      <c r="I371">
        <f t="shared" si="95"/>
        <v>0</v>
      </c>
      <c r="J371">
        <f t="shared" si="96"/>
        <v>0</v>
      </c>
      <c r="K371">
        <f t="shared" si="97"/>
        <v>0</v>
      </c>
      <c r="L371">
        <f t="shared" si="98"/>
        <v>1</v>
      </c>
      <c r="M371">
        <f t="shared" si="99"/>
        <v>0</v>
      </c>
      <c r="N371">
        <v>11.993521986348149</v>
      </c>
      <c r="O371">
        <v>0.47222486157622223</v>
      </c>
      <c r="P371">
        <v>21.70608761958421</v>
      </c>
      <c r="Q371">
        <v>0.65999489817926793</v>
      </c>
      <c r="R371">
        <v>66.300390394067634</v>
      </c>
      <c r="S371">
        <v>0.72621428588032366</v>
      </c>
      <c r="T371">
        <v>14.24255438510567</v>
      </c>
      <c r="U371">
        <v>0.89939139023629167</v>
      </c>
      <c r="V371">
        <v>25.487520396397741</v>
      </c>
      <c r="W371">
        <v>1.0089201116069559</v>
      </c>
      <c r="X371">
        <v>60.269925218496603</v>
      </c>
      <c r="Y371">
        <v>1.4865374931566964</v>
      </c>
      <c r="Z371">
        <v>2.2490323987575209</v>
      </c>
      <c r="AA371">
        <v>1.037022861432439</v>
      </c>
      <c r="AB371">
        <v>3.0102469887025054E-2</v>
      </c>
      <c r="AC371">
        <v>3.7814327768135314</v>
      </c>
      <c r="AD371">
        <v>1.2921767341490109</v>
      </c>
      <c r="AE371">
        <v>3.4290394181396102E-3</v>
      </c>
      <c r="AF371">
        <v>-6.030465175571031</v>
      </c>
      <c r="AG371">
        <v>1.8104892369000962</v>
      </c>
      <c r="AH371">
        <v>8.6581741603641588E-4</v>
      </c>
      <c r="AI371" t="b">
        <f t="shared" si="100"/>
        <v>1</v>
      </c>
      <c r="AJ371" t="b">
        <f t="shared" si="101"/>
        <v>0</v>
      </c>
      <c r="AK371" t="b">
        <f t="shared" si="102"/>
        <v>0</v>
      </c>
      <c r="AL371" t="b">
        <f t="shared" si="103"/>
        <v>1</v>
      </c>
      <c r="AM371" t="b">
        <f t="shared" si="104"/>
        <v>0</v>
      </c>
      <c r="AN371" t="b">
        <f t="shared" si="105"/>
        <v>0</v>
      </c>
      <c r="AO371" t="b">
        <f t="shared" si="106"/>
        <v>0</v>
      </c>
      <c r="AP371" t="b">
        <f t="shared" si="107"/>
        <v>1</v>
      </c>
      <c r="AQ371" t="b">
        <f t="shared" si="108"/>
        <v>0</v>
      </c>
    </row>
    <row r="372" spans="1:43" x14ac:dyDescent="0.25">
      <c r="A372" t="str">
        <f>INDEX('Country and Variable Crosswalk'!B:B, MATCH('Urban Science Issues 2015'!B372, 'Country and Variable Crosswalk'!A:A, 0))</f>
        <v>BRA</v>
      </c>
      <c r="B372" s="1">
        <v>76</v>
      </c>
      <c r="C372" t="s">
        <v>144</v>
      </c>
      <c r="D372" t="str">
        <f>INDEX('Country and Variable Crosswalk'!P:P, MATCH('Urban Science Issues 2015'!C372, 'Country and Variable Crosswalk'!O:O, 0))</f>
        <v>Greenhouse Gas</v>
      </c>
      <c r="E372">
        <f t="shared" si="91"/>
        <v>0</v>
      </c>
      <c r="F372">
        <f t="shared" si="92"/>
        <v>0</v>
      </c>
      <c r="G372">
        <f t="shared" si="93"/>
        <v>1</v>
      </c>
      <c r="H372">
        <f t="shared" si="94"/>
        <v>0</v>
      </c>
      <c r="I372">
        <f t="shared" si="95"/>
        <v>0</v>
      </c>
      <c r="J372">
        <f t="shared" si="96"/>
        <v>1</v>
      </c>
      <c r="K372">
        <f t="shared" si="97"/>
        <v>0</v>
      </c>
      <c r="L372">
        <f t="shared" si="98"/>
        <v>0</v>
      </c>
      <c r="M372">
        <f t="shared" si="99"/>
        <v>1</v>
      </c>
      <c r="N372">
        <v>22.297511733883528</v>
      </c>
      <c r="O372">
        <v>0.93061828138668679</v>
      </c>
      <c r="P372">
        <v>19.314062655971082</v>
      </c>
      <c r="Q372">
        <v>0.6890329395669208</v>
      </c>
      <c r="R372">
        <v>58.388425610145397</v>
      </c>
      <c r="S372">
        <v>1.1610403182106084</v>
      </c>
      <c r="T372">
        <v>20.02229852171331</v>
      </c>
      <c r="U372">
        <v>0.88440880516814979</v>
      </c>
      <c r="V372">
        <v>18.096219770047039</v>
      </c>
      <c r="W372">
        <v>0.75505319437799712</v>
      </c>
      <c r="X372">
        <v>61.88148170823964</v>
      </c>
      <c r="Y372">
        <v>1.2305244456518885</v>
      </c>
      <c r="Z372">
        <v>-2.2752132121702182</v>
      </c>
      <c r="AA372">
        <v>1.3550837940285339</v>
      </c>
      <c r="AB372">
        <v>9.3148085543662301E-2</v>
      </c>
      <c r="AC372">
        <v>-1.2178428859240427</v>
      </c>
      <c r="AD372">
        <v>1.0446081164872743</v>
      </c>
      <c r="AE372">
        <v>0.24368031844578297</v>
      </c>
      <c r="AF372">
        <v>3.4930560980942431</v>
      </c>
      <c r="AG372">
        <v>1.8518259902066398</v>
      </c>
      <c r="AH372">
        <v>5.9257686099253956E-2</v>
      </c>
      <c r="AI372" t="b">
        <f t="shared" si="100"/>
        <v>0</v>
      </c>
      <c r="AJ372" t="b">
        <f t="shared" si="101"/>
        <v>0</v>
      </c>
      <c r="AK372" t="b">
        <f t="shared" si="102"/>
        <v>1</v>
      </c>
      <c r="AL372" t="b">
        <f t="shared" si="103"/>
        <v>0</v>
      </c>
      <c r="AM372" t="b">
        <f t="shared" si="104"/>
        <v>0</v>
      </c>
      <c r="AN372" t="b">
        <f t="shared" si="105"/>
        <v>1</v>
      </c>
      <c r="AO372" t="b">
        <f t="shared" si="106"/>
        <v>0</v>
      </c>
      <c r="AP372" t="b">
        <f t="shared" si="107"/>
        <v>0</v>
      </c>
      <c r="AQ372" t="b">
        <f t="shared" si="108"/>
        <v>1</v>
      </c>
    </row>
    <row r="373" spans="1:43" x14ac:dyDescent="0.25">
      <c r="A373" t="str">
        <f>INDEX('Country and Variable Crosswalk'!B:B, MATCH('Urban Science Issues 2015'!B373, 'Country and Variable Crosswalk'!A:A, 0))</f>
        <v>BGR</v>
      </c>
      <c r="B373" s="1">
        <v>100</v>
      </c>
      <c r="C373" t="s">
        <v>144</v>
      </c>
      <c r="D373" t="str">
        <f>INDEX('Country and Variable Crosswalk'!P:P, MATCH('Urban Science Issues 2015'!C373, 'Country and Variable Crosswalk'!O:O, 0))</f>
        <v>Greenhouse Gas</v>
      </c>
      <c r="E373">
        <f t="shared" si="91"/>
        <v>0</v>
      </c>
      <c r="F373">
        <f t="shared" si="92"/>
        <v>1</v>
      </c>
      <c r="G373">
        <f t="shared" si="93"/>
        <v>0</v>
      </c>
      <c r="H373">
        <f t="shared" si="94"/>
        <v>0</v>
      </c>
      <c r="I373">
        <f t="shared" si="95"/>
        <v>0</v>
      </c>
      <c r="J373">
        <f t="shared" si="96"/>
        <v>1</v>
      </c>
      <c r="K373">
        <f t="shared" si="97"/>
        <v>1</v>
      </c>
      <c r="L373">
        <f t="shared" si="98"/>
        <v>0</v>
      </c>
      <c r="M373">
        <f t="shared" si="99"/>
        <v>0</v>
      </c>
      <c r="N373">
        <v>26.948042853013</v>
      </c>
      <c r="O373">
        <v>1.0015154818845078</v>
      </c>
      <c r="P373">
        <v>34.038192546512377</v>
      </c>
      <c r="Q373">
        <v>1.0603023355378263</v>
      </c>
      <c r="R373">
        <v>39.013764600474609</v>
      </c>
      <c r="S373">
        <v>1.4554200786756917</v>
      </c>
      <c r="T373">
        <v>20.41453876559271</v>
      </c>
      <c r="U373">
        <v>1.1577264769433271</v>
      </c>
      <c r="V373">
        <v>30.97930098342955</v>
      </c>
      <c r="W373">
        <v>1.291229544483576</v>
      </c>
      <c r="X373">
        <v>48.60616025097773</v>
      </c>
      <c r="Y373">
        <v>1.7877620335535256</v>
      </c>
      <c r="Z373">
        <v>-6.5335040874202903</v>
      </c>
      <c r="AA373">
        <v>1.5898256134143078</v>
      </c>
      <c r="AB373">
        <v>3.9639174996400357E-5</v>
      </c>
      <c r="AC373">
        <v>-3.0588915630828275</v>
      </c>
      <c r="AD373">
        <v>1.6937960666564431</v>
      </c>
      <c r="AE373">
        <v>7.0927943241381283E-2</v>
      </c>
      <c r="AF373">
        <v>9.5923956505031214</v>
      </c>
      <c r="AG373">
        <v>2.3479552023591195</v>
      </c>
      <c r="AH373">
        <v>4.3996148643199031E-5</v>
      </c>
      <c r="AI373" t="b">
        <f t="shared" si="100"/>
        <v>0</v>
      </c>
      <c r="AJ373" t="b">
        <f t="shared" si="101"/>
        <v>1</v>
      </c>
      <c r="AK373" t="b">
        <f t="shared" si="102"/>
        <v>0</v>
      </c>
      <c r="AL373" t="b">
        <f t="shared" si="103"/>
        <v>0</v>
      </c>
      <c r="AM373" t="b">
        <f t="shared" si="104"/>
        <v>0</v>
      </c>
      <c r="AN373" t="b">
        <f t="shared" si="105"/>
        <v>1</v>
      </c>
      <c r="AO373" t="b">
        <f t="shared" si="106"/>
        <v>1</v>
      </c>
      <c r="AP373" t="b">
        <f t="shared" si="107"/>
        <v>0</v>
      </c>
      <c r="AQ373" t="b">
        <f t="shared" si="108"/>
        <v>0</v>
      </c>
    </row>
    <row r="374" spans="1:43" x14ac:dyDescent="0.25">
      <c r="A374" t="str">
        <f>INDEX('Country and Variable Crosswalk'!B:B, MATCH('Urban Science Issues 2015'!B374, 'Country and Variable Crosswalk'!A:A, 0))</f>
        <v>CAN</v>
      </c>
      <c r="B374" s="1">
        <v>124</v>
      </c>
      <c r="C374" t="s">
        <v>144</v>
      </c>
      <c r="D374" t="str">
        <f>INDEX('Country and Variable Crosswalk'!P:P, MATCH('Urban Science Issues 2015'!C374, 'Country and Variable Crosswalk'!O:O, 0))</f>
        <v>Greenhouse Gas</v>
      </c>
      <c r="E374">
        <f t="shared" si="91"/>
        <v>0</v>
      </c>
      <c r="F374">
        <f t="shared" si="92"/>
        <v>0</v>
      </c>
      <c r="G374">
        <f t="shared" si="93"/>
        <v>1</v>
      </c>
      <c r="H374">
        <f t="shared" si="94"/>
        <v>0</v>
      </c>
      <c r="I374">
        <f t="shared" si="95"/>
        <v>1</v>
      </c>
      <c r="J374">
        <f t="shared" si="96"/>
        <v>0</v>
      </c>
      <c r="K374">
        <f t="shared" si="97"/>
        <v>1</v>
      </c>
      <c r="L374">
        <f t="shared" si="98"/>
        <v>0</v>
      </c>
      <c r="M374">
        <f t="shared" si="99"/>
        <v>0</v>
      </c>
      <c r="N374">
        <v>13.161568614833939</v>
      </c>
      <c r="O374">
        <v>0.61127539201423065</v>
      </c>
      <c r="P374">
        <v>21.20868337389</v>
      </c>
      <c r="Q374">
        <v>0.61838266053246993</v>
      </c>
      <c r="R374">
        <v>65.629748011276064</v>
      </c>
      <c r="S374">
        <v>0.7799848493151772</v>
      </c>
      <c r="T374">
        <v>13.2030590853233</v>
      </c>
      <c r="U374">
        <v>0.62101491289960264</v>
      </c>
      <c r="V374">
        <v>18.67393523633914</v>
      </c>
      <c r="W374">
        <v>0.57208296025395455</v>
      </c>
      <c r="X374">
        <v>68.123005678337563</v>
      </c>
      <c r="Y374">
        <v>0.70591357565798329</v>
      </c>
      <c r="Z374">
        <v>4.1490470489360831E-2</v>
      </c>
      <c r="AA374">
        <v>0.82221212254197873</v>
      </c>
      <c r="AB374">
        <v>0.95975422812311351</v>
      </c>
      <c r="AC374">
        <v>-2.53474813755086</v>
      </c>
      <c r="AD374">
        <v>0.88260688840406343</v>
      </c>
      <c r="AE374">
        <v>4.080275403593907E-3</v>
      </c>
      <c r="AF374">
        <v>2.4932576670614992</v>
      </c>
      <c r="AG374">
        <v>1.1211721745974688</v>
      </c>
      <c r="AH374">
        <v>2.6162204481375136E-2</v>
      </c>
      <c r="AI374" t="b">
        <f t="shared" si="100"/>
        <v>0</v>
      </c>
      <c r="AJ374" t="b">
        <f t="shared" si="101"/>
        <v>0</v>
      </c>
      <c r="AK374" t="b">
        <f t="shared" si="102"/>
        <v>1</v>
      </c>
      <c r="AL374" t="b">
        <f t="shared" si="103"/>
        <v>0</v>
      </c>
      <c r="AM374" t="b">
        <f t="shared" si="104"/>
        <v>1</v>
      </c>
      <c r="AN374" t="b">
        <f t="shared" si="105"/>
        <v>0</v>
      </c>
      <c r="AO374" t="b">
        <f t="shared" si="106"/>
        <v>1</v>
      </c>
      <c r="AP374" t="b">
        <f t="shared" si="107"/>
        <v>0</v>
      </c>
      <c r="AQ374" t="b">
        <f t="shared" si="108"/>
        <v>0</v>
      </c>
    </row>
    <row r="375" spans="1:43" x14ac:dyDescent="0.25">
      <c r="A375" t="str">
        <f>INDEX('Country and Variable Crosswalk'!B:B, MATCH('Urban Science Issues 2015'!B375, 'Country and Variable Crosswalk'!A:A, 0))</f>
        <v>CHL</v>
      </c>
      <c r="B375" s="1">
        <v>152</v>
      </c>
      <c r="C375" t="s">
        <v>144</v>
      </c>
      <c r="D375" t="str">
        <f>INDEX('Country and Variable Crosswalk'!P:P, MATCH('Urban Science Issues 2015'!C375, 'Country and Variable Crosswalk'!O:O, 0))</f>
        <v>Greenhouse Gas</v>
      </c>
      <c r="E375">
        <f t="shared" si="91"/>
        <v>0</v>
      </c>
      <c r="F375">
        <f t="shared" si="92"/>
        <v>1</v>
      </c>
      <c r="G375">
        <f t="shared" si="93"/>
        <v>0</v>
      </c>
      <c r="H375">
        <f t="shared" si="94"/>
        <v>0</v>
      </c>
      <c r="I375">
        <f t="shared" si="95"/>
        <v>0</v>
      </c>
      <c r="J375">
        <f t="shared" si="96"/>
        <v>1</v>
      </c>
      <c r="K375">
        <f t="shared" si="97"/>
        <v>1</v>
      </c>
      <c r="L375">
        <f t="shared" si="98"/>
        <v>0</v>
      </c>
      <c r="M375">
        <f t="shared" si="99"/>
        <v>0</v>
      </c>
      <c r="N375">
        <v>11.8637476169613</v>
      </c>
      <c r="O375">
        <v>1.1615506869558669</v>
      </c>
      <c r="P375">
        <v>30.954899633108869</v>
      </c>
      <c r="Q375">
        <v>1.5125732352329246</v>
      </c>
      <c r="R375">
        <v>57.181352749929829</v>
      </c>
      <c r="S375">
        <v>1.8210345336331237</v>
      </c>
      <c r="T375">
        <v>8.6460122344432158</v>
      </c>
      <c r="U375">
        <v>0.59700214365496718</v>
      </c>
      <c r="V375">
        <v>29.051530974953259</v>
      </c>
      <c r="W375">
        <v>1.0118392105744614</v>
      </c>
      <c r="X375">
        <v>62.302456790603543</v>
      </c>
      <c r="Y375">
        <v>1.1361774646420399</v>
      </c>
      <c r="Z375">
        <v>-3.2177353825180841</v>
      </c>
      <c r="AA375">
        <v>1.3411963714572512</v>
      </c>
      <c r="AB375">
        <v>1.6433043941102846E-2</v>
      </c>
      <c r="AC375">
        <v>-1.9033686581556104</v>
      </c>
      <c r="AD375">
        <v>1.7601625018170484</v>
      </c>
      <c r="AE375">
        <v>0.27953717533968175</v>
      </c>
      <c r="AF375">
        <v>5.1211040406737141</v>
      </c>
      <c r="AG375">
        <v>2.1118843192736581</v>
      </c>
      <c r="AH375">
        <v>1.5312688805475417E-2</v>
      </c>
      <c r="AI375" t="b">
        <f t="shared" si="100"/>
        <v>0</v>
      </c>
      <c r="AJ375" t="b">
        <f t="shared" si="101"/>
        <v>1</v>
      </c>
      <c r="AK375" t="b">
        <f t="shared" si="102"/>
        <v>0</v>
      </c>
      <c r="AL375" t="b">
        <f t="shared" si="103"/>
        <v>0</v>
      </c>
      <c r="AM375" t="b">
        <f t="shared" si="104"/>
        <v>0</v>
      </c>
      <c r="AN375" t="b">
        <f t="shared" si="105"/>
        <v>1</v>
      </c>
      <c r="AO375" t="b">
        <f t="shared" si="106"/>
        <v>1</v>
      </c>
      <c r="AP375" t="b">
        <f t="shared" si="107"/>
        <v>0</v>
      </c>
      <c r="AQ375" t="b">
        <f t="shared" si="108"/>
        <v>0</v>
      </c>
    </row>
    <row r="376" spans="1:43" x14ac:dyDescent="0.25">
      <c r="A376" t="str">
        <f>INDEX('Country and Variable Crosswalk'!B:B, MATCH('Urban Science Issues 2015'!B376, 'Country and Variable Crosswalk'!A:A, 0))</f>
        <v>TAP</v>
      </c>
      <c r="B376" s="1">
        <v>158</v>
      </c>
      <c r="C376" t="s">
        <v>144</v>
      </c>
      <c r="D376" t="str">
        <f>INDEX('Country and Variable Crosswalk'!P:P, MATCH('Urban Science Issues 2015'!C376, 'Country and Variable Crosswalk'!O:O, 0))</f>
        <v>Greenhouse Gas</v>
      </c>
      <c r="E376">
        <f t="shared" si="91"/>
        <v>0</v>
      </c>
      <c r="F376">
        <f t="shared" si="92"/>
        <v>1</v>
      </c>
      <c r="G376">
        <f t="shared" si="93"/>
        <v>0</v>
      </c>
      <c r="H376">
        <f t="shared" si="94"/>
        <v>0</v>
      </c>
      <c r="I376">
        <f t="shared" si="95"/>
        <v>0</v>
      </c>
      <c r="J376">
        <f t="shared" si="96"/>
        <v>1</v>
      </c>
      <c r="K376">
        <f t="shared" si="97"/>
        <v>1</v>
      </c>
      <c r="L376">
        <f t="shared" si="98"/>
        <v>0</v>
      </c>
      <c r="M376">
        <f t="shared" si="99"/>
        <v>0</v>
      </c>
      <c r="N376">
        <v>15.869254895476271</v>
      </c>
      <c r="O376">
        <v>0.70700977074120586</v>
      </c>
      <c r="P376">
        <v>11.734586119434679</v>
      </c>
      <c r="Q376">
        <v>0.64142729966905965</v>
      </c>
      <c r="R376">
        <v>72.396158985089059</v>
      </c>
      <c r="S376">
        <v>1.0380843434603215</v>
      </c>
      <c r="T376">
        <v>12.33190980821894</v>
      </c>
      <c r="U376">
        <v>0.50808127737417785</v>
      </c>
      <c r="V376">
        <v>10.18782011792965</v>
      </c>
      <c r="W376">
        <v>0.47902342798196412</v>
      </c>
      <c r="X376">
        <v>77.480270073851415</v>
      </c>
      <c r="Y376">
        <v>0.75221216742739461</v>
      </c>
      <c r="Z376">
        <v>-3.5373450872573304</v>
      </c>
      <c r="AA376">
        <v>0.91098670711125229</v>
      </c>
      <c r="AB376">
        <v>1.0318316189709709E-4</v>
      </c>
      <c r="AC376">
        <v>-1.5467660015050289</v>
      </c>
      <c r="AD376">
        <v>0.80741759873202001</v>
      </c>
      <c r="AE376">
        <v>5.5403906416893557E-2</v>
      </c>
      <c r="AF376">
        <v>5.0841110887623557</v>
      </c>
      <c r="AG376">
        <v>1.3526792567068826</v>
      </c>
      <c r="AH376">
        <v>1.7090166294760978E-4</v>
      </c>
      <c r="AI376" t="b">
        <f t="shared" si="100"/>
        <v>0</v>
      </c>
      <c r="AJ376" t="b">
        <f t="shared" si="101"/>
        <v>1</v>
      </c>
      <c r="AK376" t="b">
        <f t="shared" si="102"/>
        <v>0</v>
      </c>
      <c r="AL376" t="b">
        <f t="shared" si="103"/>
        <v>0</v>
      </c>
      <c r="AM376" t="b">
        <f t="shared" si="104"/>
        <v>0</v>
      </c>
      <c r="AN376" t="b">
        <f t="shared" si="105"/>
        <v>1</v>
      </c>
      <c r="AO376" t="b">
        <f t="shared" si="106"/>
        <v>1</v>
      </c>
      <c r="AP376" t="b">
        <f t="shared" si="107"/>
        <v>0</v>
      </c>
      <c r="AQ376" t="b">
        <f t="shared" si="108"/>
        <v>0</v>
      </c>
    </row>
    <row r="377" spans="1:43" x14ac:dyDescent="0.25">
      <c r="A377" t="str">
        <f>INDEX('Country and Variable Crosswalk'!B:B, MATCH('Urban Science Issues 2015'!B377, 'Country and Variable Crosswalk'!A:A, 0))</f>
        <v>COL</v>
      </c>
      <c r="B377" s="1">
        <v>170</v>
      </c>
      <c r="C377" t="s">
        <v>144</v>
      </c>
      <c r="D377" t="str">
        <f>INDEX('Country and Variable Crosswalk'!P:P, MATCH('Urban Science Issues 2015'!C377, 'Country and Variable Crosswalk'!O:O, 0))</f>
        <v>Greenhouse Gas</v>
      </c>
      <c r="E377">
        <f t="shared" si="91"/>
        <v>0</v>
      </c>
      <c r="F377">
        <f t="shared" si="92"/>
        <v>1</v>
      </c>
      <c r="G377">
        <f t="shared" si="93"/>
        <v>0</v>
      </c>
      <c r="H377">
        <f t="shared" si="94"/>
        <v>0</v>
      </c>
      <c r="I377">
        <f t="shared" si="95"/>
        <v>0</v>
      </c>
      <c r="J377">
        <f t="shared" si="96"/>
        <v>1</v>
      </c>
      <c r="K377">
        <f t="shared" si="97"/>
        <v>1</v>
      </c>
      <c r="L377">
        <f t="shared" si="98"/>
        <v>0</v>
      </c>
      <c r="M377">
        <f t="shared" si="99"/>
        <v>0</v>
      </c>
      <c r="N377">
        <v>19.86067728924904</v>
      </c>
      <c r="O377">
        <v>1.101692985761032</v>
      </c>
      <c r="P377">
        <v>24.351049407642559</v>
      </c>
      <c r="Q377">
        <v>0.97665757814249909</v>
      </c>
      <c r="R377">
        <v>55.788273303108397</v>
      </c>
      <c r="S377">
        <v>1.6764640689523258</v>
      </c>
      <c r="T377">
        <v>16.54175214760005</v>
      </c>
      <c r="U377">
        <v>0.90607163680122327</v>
      </c>
      <c r="V377">
        <v>22.76265972447516</v>
      </c>
      <c r="W377">
        <v>0.80270646205208218</v>
      </c>
      <c r="X377">
        <v>60.695588127924779</v>
      </c>
      <c r="Y377">
        <v>1.3730182448033894</v>
      </c>
      <c r="Z377">
        <v>-3.3189251416489896</v>
      </c>
      <c r="AA377">
        <v>1.3627831183204469</v>
      </c>
      <c r="AB377">
        <v>1.4875241025790817E-2</v>
      </c>
      <c r="AC377">
        <v>-1.5883896831673994</v>
      </c>
      <c r="AD377">
        <v>1.3169853134706795</v>
      </c>
      <c r="AE377">
        <v>0.227786634977902</v>
      </c>
      <c r="AF377">
        <v>4.9073148248163818</v>
      </c>
      <c r="AG377">
        <v>2.0790514753451221</v>
      </c>
      <c r="AH377">
        <v>1.8257092441573888E-2</v>
      </c>
      <c r="AI377" t="b">
        <f t="shared" si="100"/>
        <v>0</v>
      </c>
      <c r="AJ377" t="b">
        <f t="shared" si="101"/>
        <v>1</v>
      </c>
      <c r="AK377" t="b">
        <f t="shared" si="102"/>
        <v>0</v>
      </c>
      <c r="AL377" t="b">
        <f t="shared" si="103"/>
        <v>0</v>
      </c>
      <c r="AM377" t="b">
        <f t="shared" si="104"/>
        <v>0</v>
      </c>
      <c r="AN377" t="b">
        <f t="shared" si="105"/>
        <v>1</v>
      </c>
      <c r="AO377" t="b">
        <f t="shared" si="106"/>
        <v>1</v>
      </c>
      <c r="AP377" t="b">
        <f t="shared" si="107"/>
        <v>0</v>
      </c>
      <c r="AQ377" t="b">
        <f t="shared" si="108"/>
        <v>0</v>
      </c>
    </row>
    <row r="378" spans="1:43" x14ac:dyDescent="0.25">
      <c r="A378" t="str">
        <f>INDEX('Country and Variable Crosswalk'!B:B, MATCH('Urban Science Issues 2015'!B378, 'Country and Variable Crosswalk'!A:A, 0))</f>
        <v>CRI</v>
      </c>
      <c r="B378" s="1">
        <v>188</v>
      </c>
      <c r="C378" t="s">
        <v>144</v>
      </c>
      <c r="D378" t="str">
        <f>INDEX('Country and Variable Crosswalk'!P:P, MATCH('Urban Science Issues 2015'!C378, 'Country and Variable Crosswalk'!O:O, 0))</f>
        <v>Greenhouse Gas</v>
      </c>
      <c r="E378">
        <f t="shared" si="91"/>
        <v>0</v>
      </c>
      <c r="F378">
        <f t="shared" si="92"/>
        <v>0</v>
      </c>
      <c r="G378">
        <f t="shared" si="93"/>
        <v>1</v>
      </c>
      <c r="H378">
        <f t="shared" si="94"/>
        <v>0</v>
      </c>
      <c r="I378">
        <f t="shared" si="95"/>
        <v>0</v>
      </c>
      <c r="J378">
        <f t="shared" si="96"/>
        <v>1</v>
      </c>
      <c r="K378">
        <f t="shared" si="97"/>
        <v>0</v>
      </c>
      <c r="L378">
        <f t="shared" si="98"/>
        <v>0</v>
      </c>
      <c r="M378">
        <f t="shared" si="99"/>
        <v>1</v>
      </c>
      <c r="N378">
        <v>14.935438563530729</v>
      </c>
      <c r="O378">
        <v>0.57606716965277094</v>
      </c>
      <c r="P378">
        <v>22.751927487328171</v>
      </c>
      <c r="Q378">
        <v>0.6079037460390545</v>
      </c>
      <c r="R378">
        <v>62.312633949141102</v>
      </c>
      <c r="S378">
        <v>0.91279497767990003</v>
      </c>
      <c r="T378">
        <v>14.86809649071995</v>
      </c>
      <c r="U378">
        <v>1.3441324016851748</v>
      </c>
      <c r="V378">
        <v>23.732262004318478</v>
      </c>
      <c r="W378">
        <v>2.1830924349738559</v>
      </c>
      <c r="X378">
        <v>61.399641504961593</v>
      </c>
      <c r="Y378">
        <v>2.1906187301590978</v>
      </c>
      <c r="Z378">
        <v>-6.7342072810779641E-2</v>
      </c>
      <c r="AA378">
        <v>1.4946090181674536</v>
      </c>
      <c r="AB378">
        <v>0.96406215598558487</v>
      </c>
      <c r="AC378">
        <v>0.98033451699030749</v>
      </c>
      <c r="AD378">
        <v>2.1733941216842605</v>
      </c>
      <c r="AE378">
        <v>0.65194519014465069</v>
      </c>
      <c r="AF378">
        <v>-0.91299244417950831</v>
      </c>
      <c r="AG378">
        <v>2.2414030362885464</v>
      </c>
      <c r="AH378">
        <v>0.68376505987341507</v>
      </c>
      <c r="AI378" t="b">
        <f t="shared" si="100"/>
        <v>0</v>
      </c>
      <c r="AJ378" t="b">
        <f t="shared" si="101"/>
        <v>0</v>
      </c>
      <c r="AK378" t="b">
        <f t="shared" si="102"/>
        <v>1</v>
      </c>
      <c r="AL378" t="b">
        <f t="shared" si="103"/>
        <v>0</v>
      </c>
      <c r="AM378" t="b">
        <f t="shared" si="104"/>
        <v>0</v>
      </c>
      <c r="AN378" t="b">
        <f t="shared" si="105"/>
        <v>1</v>
      </c>
      <c r="AO378" t="b">
        <f t="shared" si="106"/>
        <v>0</v>
      </c>
      <c r="AP378" t="b">
        <f t="shared" si="107"/>
        <v>0</v>
      </c>
      <c r="AQ378" t="b">
        <f t="shared" si="108"/>
        <v>1</v>
      </c>
    </row>
    <row r="379" spans="1:43" x14ac:dyDescent="0.25">
      <c r="A379" t="str">
        <f>INDEX('Country and Variable Crosswalk'!B:B, MATCH('Urban Science Issues 2015'!B379, 'Country and Variable Crosswalk'!A:A, 0))</f>
        <v>HRV</v>
      </c>
      <c r="B379" s="1">
        <v>191</v>
      </c>
      <c r="C379" t="s">
        <v>144</v>
      </c>
      <c r="D379" t="str">
        <f>INDEX('Country and Variable Crosswalk'!P:P, MATCH('Urban Science Issues 2015'!C379, 'Country and Variable Crosswalk'!O:O, 0))</f>
        <v>Greenhouse Gas</v>
      </c>
      <c r="E379">
        <f t="shared" si="91"/>
        <v>0</v>
      </c>
      <c r="F379">
        <f t="shared" si="92"/>
        <v>0</v>
      </c>
      <c r="G379">
        <f t="shared" si="93"/>
        <v>1</v>
      </c>
      <c r="H379">
        <f t="shared" si="94"/>
        <v>0</v>
      </c>
      <c r="I379">
        <f t="shared" si="95"/>
        <v>0</v>
      </c>
      <c r="J379">
        <f t="shared" si="96"/>
        <v>1</v>
      </c>
      <c r="K379">
        <f t="shared" si="97"/>
        <v>0</v>
      </c>
      <c r="L379">
        <f t="shared" si="98"/>
        <v>0</v>
      </c>
      <c r="M379">
        <f t="shared" si="99"/>
        <v>1</v>
      </c>
      <c r="N379">
        <v>11.93915786235212</v>
      </c>
      <c r="O379">
        <v>0.57659833476867561</v>
      </c>
      <c r="P379">
        <v>25.445876363656438</v>
      </c>
      <c r="Q379">
        <v>0.88069474360643918</v>
      </c>
      <c r="R379">
        <v>62.61496577399145</v>
      </c>
      <c r="S379">
        <v>1.1202608587114531</v>
      </c>
      <c r="T379">
        <v>11.183457792812231</v>
      </c>
      <c r="U379">
        <v>0.75827415674417875</v>
      </c>
      <c r="V379">
        <v>25.778549141974139</v>
      </c>
      <c r="W379">
        <v>1.1170303120291762</v>
      </c>
      <c r="X379">
        <v>63.037993065213641</v>
      </c>
      <c r="Y379">
        <v>1.2791045647863837</v>
      </c>
      <c r="Z379">
        <v>-0.75570006953988944</v>
      </c>
      <c r="AA379">
        <v>1.0112160196833511</v>
      </c>
      <c r="AB379">
        <v>0.45487154843086625</v>
      </c>
      <c r="AC379">
        <v>0.33267277831770059</v>
      </c>
      <c r="AD379">
        <v>1.4617641494748916</v>
      </c>
      <c r="AE379">
        <v>0.819970379821513</v>
      </c>
      <c r="AF379">
        <v>0.42302729122219063</v>
      </c>
      <c r="AG379">
        <v>1.7529353215066332</v>
      </c>
      <c r="AH379">
        <v>0.8093031589172125</v>
      </c>
      <c r="AI379" t="b">
        <f t="shared" si="100"/>
        <v>0</v>
      </c>
      <c r="AJ379" t="b">
        <f t="shared" si="101"/>
        <v>0</v>
      </c>
      <c r="AK379" t="b">
        <f t="shared" si="102"/>
        <v>1</v>
      </c>
      <c r="AL379" t="b">
        <f t="shared" si="103"/>
        <v>0</v>
      </c>
      <c r="AM379" t="b">
        <f t="shared" si="104"/>
        <v>0</v>
      </c>
      <c r="AN379" t="b">
        <f t="shared" si="105"/>
        <v>1</v>
      </c>
      <c r="AO379" t="b">
        <f t="shared" si="106"/>
        <v>0</v>
      </c>
      <c r="AP379" t="b">
        <f t="shared" si="107"/>
        <v>0</v>
      </c>
      <c r="AQ379" t="b">
        <f t="shared" si="108"/>
        <v>1</v>
      </c>
    </row>
    <row r="380" spans="1:43" x14ac:dyDescent="0.25">
      <c r="A380" t="str">
        <f>INDEX('Country and Variable Crosswalk'!B:B, MATCH('Urban Science Issues 2015'!B380, 'Country and Variable Crosswalk'!A:A, 0))</f>
        <v>CZE</v>
      </c>
      <c r="B380" s="1">
        <v>203</v>
      </c>
      <c r="C380" t="s">
        <v>144</v>
      </c>
      <c r="D380" t="str">
        <f>INDEX('Country and Variable Crosswalk'!P:P, MATCH('Urban Science Issues 2015'!C380, 'Country and Variable Crosswalk'!O:O, 0))</f>
        <v>Greenhouse Gas</v>
      </c>
      <c r="E380">
        <f t="shared" si="91"/>
        <v>0</v>
      </c>
      <c r="F380">
        <f t="shared" si="92"/>
        <v>1</v>
      </c>
      <c r="G380">
        <f t="shared" si="93"/>
        <v>0</v>
      </c>
      <c r="H380">
        <f t="shared" si="94"/>
        <v>0</v>
      </c>
      <c r="I380">
        <f t="shared" si="95"/>
        <v>0</v>
      </c>
      <c r="J380">
        <f t="shared" si="96"/>
        <v>1</v>
      </c>
      <c r="K380">
        <f t="shared" si="97"/>
        <v>1</v>
      </c>
      <c r="L380">
        <f t="shared" si="98"/>
        <v>0</v>
      </c>
      <c r="M380">
        <f t="shared" si="99"/>
        <v>0</v>
      </c>
      <c r="N380">
        <v>9.6445605707221969</v>
      </c>
      <c r="O380">
        <v>0.56622620094673692</v>
      </c>
      <c r="P380">
        <v>33.438524964675189</v>
      </c>
      <c r="Q380">
        <v>0.88828933676517652</v>
      </c>
      <c r="R380">
        <v>56.91691446460262</v>
      </c>
      <c r="S380">
        <v>0.9955360044959366</v>
      </c>
      <c r="T380">
        <v>6.8131536699942377</v>
      </c>
      <c r="U380">
        <v>0.81183839024236437</v>
      </c>
      <c r="V380">
        <v>32.043577259907522</v>
      </c>
      <c r="W380">
        <v>1.3318247252436479</v>
      </c>
      <c r="X380">
        <v>61.143269070098249</v>
      </c>
      <c r="Y380">
        <v>1.3703885985329278</v>
      </c>
      <c r="Z380">
        <v>-2.8314069007279592</v>
      </c>
      <c r="AA380">
        <v>0.97448768838825151</v>
      </c>
      <c r="AB380">
        <v>3.666272679624456E-3</v>
      </c>
      <c r="AC380">
        <v>-1.3949477047676666</v>
      </c>
      <c r="AD380">
        <v>1.513485998944079</v>
      </c>
      <c r="AE380">
        <v>0.35669622965250058</v>
      </c>
      <c r="AF380">
        <v>4.2263546054956294</v>
      </c>
      <c r="AG380">
        <v>1.6009431747603105</v>
      </c>
      <c r="AH380">
        <v>8.2926715505024437E-3</v>
      </c>
      <c r="AI380" t="b">
        <f t="shared" si="100"/>
        <v>0</v>
      </c>
      <c r="AJ380" t="b">
        <f t="shared" si="101"/>
        <v>1</v>
      </c>
      <c r="AK380" t="b">
        <f t="shared" si="102"/>
        <v>0</v>
      </c>
      <c r="AL380" t="b">
        <f t="shared" si="103"/>
        <v>0</v>
      </c>
      <c r="AM380" t="b">
        <f t="shared" si="104"/>
        <v>0</v>
      </c>
      <c r="AN380" t="b">
        <f t="shared" si="105"/>
        <v>1</v>
      </c>
      <c r="AO380" t="b">
        <f t="shared" si="106"/>
        <v>1</v>
      </c>
      <c r="AP380" t="b">
        <f t="shared" si="107"/>
        <v>0</v>
      </c>
      <c r="AQ380" t="b">
        <f t="shared" si="108"/>
        <v>0</v>
      </c>
    </row>
    <row r="381" spans="1:43" x14ac:dyDescent="0.25">
      <c r="A381" t="str">
        <f>INDEX('Country and Variable Crosswalk'!B:B, MATCH('Urban Science Issues 2015'!B381, 'Country and Variable Crosswalk'!A:A, 0))</f>
        <v>DNK</v>
      </c>
      <c r="B381" s="1">
        <v>208</v>
      </c>
      <c r="C381" t="s">
        <v>144</v>
      </c>
      <c r="D381" t="str">
        <f>INDEX('Country and Variable Crosswalk'!P:P, MATCH('Urban Science Issues 2015'!C381, 'Country and Variable Crosswalk'!O:O, 0))</f>
        <v>Greenhouse Gas</v>
      </c>
      <c r="E381">
        <f t="shared" si="91"/>
        <v>0</v>
      </c>
      <c r="F381">
        <f t="shared" si="92"/>
        <v>0</v>
      </c>
      <c r="G381">
        <f t="shared" si="93"/>
        <v>1</v>
      </c>
      <c r="H381">
        <f t="shared" si="94"/>
        <v>0</v>
      </c>
      <c r="I381">
        <f t="shared" si="95"/>
        <v>0</v>
      </c>
      <c r="J381">
        <f t="shared" si="96"/>
        <v>1</v>
      </c>
      <c r="K381">
        <f t="shared" si="97"/>
        <v>0</v>
      </c>
      <c r="L381">
        <f t="shared" si="98"/>
        <v>0</v>
      </c>
      <c r="M381">
        <f t="shared" si="99"/>
        <v>1</v>
      </c>
      <c r="N381">
        <v>11.38227675964343</v>
      </c>
      <c r="O381">
        <v>0.665178238685037</v>
      </c>
      <c r="P381">
        <v>27.60339247858138</v>
      </c>
      <c r="Q381">
        <v>0.87764153094310793</v>
      </c>
      <c r="R381">
        <v>61.014330761775213</v>
      </c>
      <c r="S381">
        <v>1.0228369009681009</v>
      </c>
      <c r="T381">
        <v>12.644732566740929</v>
      </c>
      <c r="U381">
        <v>1.6469584261694368</v>
      </c>
      <c r="V381">
        <v>27.13275951311066</v>
      </c>
      <c r="W381">
        <v>1.4323803175276948</v>
      </c>
      <c r="X381">
        <v>60.222507920148402</v>
      </c>
      <c r="Y381">
        <v>1.8188855773095396</v>
      </c>
      <c r="Z381">
        <v>1.2624558070974992</v>
      </c>
      <c r="AA381">
        <v>1.7441100919147261</v>
      </c>
      <c r="AB381">
        <v>0.46916426543162909</v>
      </c>
      <c r="AC381">
        <v>-0.47063296547072042</v>
      </c>
      <c r="AD381">
        <v>1.5128227651248609</v>
      </c>
      <c r="AE381">
        <v>0.75572771502266523</v>
      </c>
      <c r="AF381">
        <v>-0.79182284162681071</v>
      </c>
      <c r="AG381">
        <v>1.9475702501793104</v>
      </c>
      <c r="AH381">
        <v>0.6843241347076745</v>
      </c>
      <c r="AI381" t="b">
        <f t="shared" si="100"/>
        <v>0</v>
      </c>
      <c r="AJ381" t="b">
        <f t="shared" si="101"/>
        <v>0</v>
      </c>
      <c r="AK381" t="b">
        <f t="shared" si="102"/>
        <v>1</v>
      </c>
      <c r="AL381" t="b">
        <f t="shared" si="103"/>
        <v>0</v>
      </c>
      <c r="AM381" t="b">
        <f t="shared" si="104"/>
        <v>0</v>
      </c>
      <c r="AN381" t="b">
        <f t="shared" si="105"/>
        <v>1</v>
      </c>
      <c r="AO381" t="b">
        <f t="shared" si="106"/>
        <v>0</v>
      </c>
      <c r="AP381" t="b">
        <f t="shared" si="107"/>
        <v>0</v>
      </c>
      <c r="AQ381" t="b">
        <f t="shared" si="108"/>
        <v>1</v>
      </c>
    </row>
    <row r="382" spans="1:43" x14ac:dyDescent="0.25">
      <c r="A382" t="str">
        <f>INDEX('Country and Variable Crosswalk'!B:B, MATCH('Urban Science Issues 2015'!B382, 'Country and Variable Crosswalk'!A:A, 0))</f>
        <v>DOM</v>
      </c>
      <c r="B382" s="1">
        <v>214</v>
      </c>
      <c r="C382" t="s">
        <v>144</v>
      </c>
      <c r="D382" t="str">
        <f>INDEX('Country and Variable Crosswalk'!P:P, MATCH('Urban Science Issues 2015'!C382, 'Country and Variable Crosswalk'!O:O, 0))</f>
        <v>Greenhouse Gas</v>
      </c>
      <c r="E382">
        <f t="shared" si="91"/>
        <v>0</v>
      </c>
      <c r="F382">
        <f t="shared" si="92"/>
        <v>1</v>
      </c>
      <c r="G382">
        <f t="shared" si="93"/>
        <v>0</v>
      </c>
      <c r="H382">
        <f t="shared" si="94"/>
        <v>1</v>
      </c>
      <c r="I382">
        <f t="shared" si="95"/>
        <v>0</v>
      </c>
      <c r="J382">
        <f t="shared" si="96"/>
        <v>0</v>
      </c>
      <c r="K382">
        <f t="shared" si="97"/>
        <v>0</v>
      </c>
      <c r="L382">
        <f t="shared" si="98"/>
        <v>0</v>
      </c>
      <c r="M382">
        <f t="shared" si="99"/>
        <v>1</v>
      </c>
      <c r="N382">
        <v>37.489379458217151</v>
      </c>
      <c r="O382">
        <v>1.3824142017729137</v>
      </c>
      <c r="P382">
        <v>30.612370844093519</v>
      </c>
      <c r="Q382">
        <v>0.95306329454869243</v>
      </c>
      <c r="R382">
        <v>31.89824969768932</v>
      </c>
      <c r="S382">
        <v>1.4433089278851623</v>
      </c>
      <c r="T382">
        <v>29.130813042811269</v>
      </c>
      <c r="U382">
        <v>2.2573965706393619</v>
      </c>
      <c r="V382">
        <v>33.945525645802647</v>
      </c>
      <c r="W382">
        <v>1.4471106142751919</v>
      </c>
      <c r="X382">
        <v>36.923661311386077</v>
      </c>
      <c r="Y382">
        <v>2.1176968110917329</v>
      </c>
      <c r="Z382">
        <v>-8.3585664154058819</v>
      </c>
      <c r="AA382">
        <v>2.7438292935086359</v>
      </c>
      <c r="AB382">
        <v>2.3166553137355991E-3</v>
      </c>
      <c r="AC382">
        <v>3.3331548017091279</v>
      </c>
      <c r="AD382">
        <v>1.6955565943658308</v>
      </c>
      <c r="AE382">
        <v>4.9319697193603726E-2</v>
      </c>
      <c r="AF382">
        <v>5.0254116136967575</v>
      </c>
      <c r="AG382">
        <v>2.7076157994116019</v>
      </c>
      <c r="AH382">
        <v>6.3449520994929218E-2</v>
      </c>
      <c r="AI382" t="b">
        <f t="shared" si="100"/>
        <v>0</v>
      </c>
      <c r="AJ382" t="b">
        <f t="shared" si="101"/>
        <v>1</v>
      </c>
      <c r="AK382" t="b">
        <f t="shared" si="102"/>
        <v>0</v>
      </c>
      <c r="AL382" t="b">
        <f t="shared" si="103"/>
        <v>1</v>
      </c>
      <c r="AM382" t="b">
        <f t="shared" si="104"/>
        <v>0</v>
      </c>
      <c r="AN382" t="b">
        <f t="shared" si="105"/>
        <v>0</v>
      </c>
      <c r="AO382" t="b">
        <f t="shared" si="106"/>
        <v>0</v>
      </c>
      <c r="AP382" t="b">
        <f t="shared" si="107"/>
        <v>0</v>
      </c>
      <c r="AQ382" t="b">
        <f t="shared" si="108"/>
        <v>1</v>
      </c>
    </row>
    <row r="383" spans="1:43" x14ac:dyDescent="0.25">
      <c r="A383" t="str">
        <f>INDEX('Country and Variable Crosswalk'!B:B, MATCH('Urban Science Issues 2015'!B383, 'Country and Variable Crosswalk'!A:A, 0))</f>
        <v>EST</v>
      </c>
      <c r="B383" s="1">
        <v>233</v>
      </c>
      <c r="C383" t="s">
        <v>144</v>
      </c>
      <c r="D383" t="str">
        <f>INDEX('Country and Variable Crosswalk'!P:P, MATCH('Urban Science Issues 2015'!C383, 'Country and Variable Crosswalk'!O:O, 0))</f>
        <v>Greenhouse Gas</v>
      </c>
      <c r="E383">
        <f t="shared" si="91"/>
        <v>0</v>
      </c>
      <c r="F383">
        <f t="shared" si="92"/>
        <v>0</v>
      </c>
      <c r="G383">
        <f t="shared" si="93"/>
        <v>1</v>
      </c>
      <c r="H383">
        <f t="shared" si="94"/>
        <v>0</v>
      </c>
      <c r="I383">
        <f t="shared" si="95"/>
        <v>0</v>
      </c>
      <c r="J383">
        <f t="shared" si="96"/>
        <v>1</v>
      </c>
      <c r="K383">
        <f t="shared" si="97"/>
        <v>0</v>
      </c>
      <c r="L383">
        <f t="shared" si="98"/>
        <v>0</v>
      </c>
      <c r="M383">
        <f t="shared" si="99"/>
        <v>1</v>
      </c>
      <c r="N383">
        <v>21.87883209493129</v>
      </c>
      <c r="O383">
        <v>0.85029880683206771</v>
      </c>
      <c r="P383">
        <v>38.998872488342933</v>
      </c>
      <c r="Q383">
        <v>0.78291158140077377</v>
      </c>
      <c r="R383">
        <v>39.122295416725798</v>
      </c>
      <c r="S383">
        <v>0.79856613717271252</v>
      </c>
      <c r="T383">
        <v>21.10717063389998</v>
      </c>
      <c r="U383">
        <v>1.0469572236323448</v>
      </c>
      <c r="V383">
        <v>36.271413393898243</v>
      </c>
      <c r="W383">
        <v>1.27280759310809</v>
      </c>
      <c r="X383">
        <v>42.621415972201781</v>
      </c>
      <c r="Y383">
        <v>1.6574819627165482</v>
      </c>
      <c r="Z383">
        <v>-0.77166146103131084</v>
      </c>
      <c r="AA383">
        <v>1.418117718247119</v>
      </c>
      <c r="AB383">
        <v>0.58634179547618981</v>
      </c>
      <c r="AC383">
        <v>-2.7274590944446899</v>
      </c>
      <c r="AD383">
        <v>1.5272590738498002</v>
      </c>
      <c r="AE383">
        <v>7.4123179744743375E-2</v>
      </c>
      <c r="AF383">
        <v>3.499120555475983</v>
      </c>
      <c r="AG383">
        <v>1.8857762060901722</v>
      </c>
      <c r="AH383">
        <v>6.3520107851866348E-2</v>
      </c>
      <c r="AI383" t="b">
        <f t="shared" si="100"/>
        <v>0</v>
      </c>
      <c r="AJ383" t="b">
        <f t="shared" si="101"/>
        <v>0</v>
      </c>
      <c r="AK383" t="b">
        <f t="shared" si="102"/>
        <v>1</v>
      </c>
      <c r="AL383" t="b">
        <f t="shared" si="103"/>
        <v>0</v>
      </c>
      <c r="AM383" t="b">
        <f t="shared" si="104"/>
        <v>0</v>
      </c>
      <c r="AN383" t="b">
        <f t="shared" si="105"/>
        <v>1</v>
      </c>
      <c r="AO383" t="b">
        <f t="shared" si="106"/>
        <v>0</v>
      </c>
      <c r="AP383" t="b">
        <f t="shared" si="107"/>
        <v>0</v>
      </c>
      <c r="AQ383" t="b">
        <f t="shared" si="108"/>
        <v>1</v>
      </c>
    </row>
    <row r="384" spans="1:43" x14ac:dyDescent="0.25">
      <c r="A384" t="str">
        <f>INDEX('Country and Variable Crosswalk'!B:B, MATCH('Urban Science Issues 2015'!B384, 'Country and Variable Crosswalk'!A:A, 0))</f>
        <v>FIN</v>
      </c>
      <c r="B384" s="1">
        <v>246</v>
      </c>
      <c r="C384" t="s">
        <v>144</v>
      </c>
      <c r="D384" t="str">
        <f>INDEX('Country and Variable Crosswalk'!P:P, MATCH('Urban Science Issues 2015'!C384, 'Country and Variable Crosswalk'!O:O, 0))</f>
        <v>Greenhouse Gas</v>
      </c>
      <c r="E384">
        <f t="shared" si="91"/>
        <v>0</v>
      </c>
      <c r="F384">
        <f t="shared" si="92"/>
        <v>0</v>
      </c>
      <c r="G384">
        <f t="shared" si="93"/>
        <v>1</v>
      </c>
      <c r="H384">
        <f t="shared" si="94"/>
        <v>0</v>
      </c>
      <c r="I384">
        <f t="shared" si="95"/>
        <v>0</v>
      </c>
      <c r="J384">
        <f t="shared" si="96"/>
        <v>1</v>
      </c>
      <c r="K384">
        <f t="shared" si="97"/>
        <v>0</v>
      </c>
      <c r="L384">
        <f t="shared" si="98"/>
        <v>0</v>
      </c>
      <c r="M384">
        <f t="shared" si="99"/>
        <v>1</v>
      </c>
      <c r="N384">
        <v>10.28483300692193</v>
      </c>
      <c r="O384">
        <v>0.54237269211181427</v>
      </c>
      <c r="P384">
        <v>25.605718499344778</v>
      </c>
      <c r="Q384">
        <v>0.82437954718003836</v>
      </c>
      <c r="R384">
        <v>64.109448493733296</v>
      </c>
      <c r="S384">
        <v>0.90334373110594646</v>
      </c>
      <c r="T384">
        <v>10.05953145295204</v>
      </c>
      <c r="U384">
        <v>1.0037686087542326</v>
      </c>
      <c r="V384">
        <v>26.998162748444219</v>
      </c>
      <c r="W384">
        <v>1.5215322435774803</v>
      </c>
      <c r="X384">
        <v>62.942305798603748</v>
      </c>
      <c r="Y384">
        <v>1.7717630087146843</v>
      </c>
      <c r="Z384">
        <v>-0.22530155396989038</v>
      </c>
      <c r="AA384">
        <v>1.2399713326528332</v>
      </c>
      <c r="AB384">
        <v>0.8558189490229573</v>
      </c>
      <c r="AC384">
        <v>1.3924442490994409</v>
      </c>
      <c r="AD384">
        <v>1.7324408733420218</v>
      </c>
      <c r="AE384">
        <v>0.4215430728077183</v>
      </c>
      <c r="AF384">
        <v>-1.1671426951295487</v>
      </c>
      <c r="AG384">
        <v>2.0464257370784176</v>
      </c>
      <c r="AH384">
        <v>0.56845233817652674</v>
      </c>
      <c r="AI384" t="b">
        <f t="shared" si="100"/>
        <v>0</v>
      </c>
      <c r="AJ384" t="b">
        <f t="shared" si="101"/>
        <v>0</v>
      </c>
      <c r="AK384" t="b">
        <f t="shared" si="102"/>
        <v>1</v>
      </c>
      <c r="AL384" t="b">
        <f t="shared" si="103"/>
        <v>0</v>
      </c>
      <c r="AM384" t="b">
        <f t="shared" si="104"/>
        <v>0</v>
      </c>
      <c r="AN384" t="b">
        <f t="shared" si="105"/>
        <v>1</v>
      </c>
      <c r="AO384" t="b">
        <f t="shared" si="106"/>
        <v>0</v>
      </c>
      <c r="AP384" t="b">
        <f t="shared" si="107"/>
        <v>0</v>
      </c>
      <c r="AQ384" t="b">
        <f t="shared" si="108"/>
        <v>1</v>
      </c>
    </row>
    <row r="385" spans="1:43" x14ac:dyDescent="0.25">
      <c r="A385" t="str">
        <f>INDEX('Country and Variable Crosswalk'!B:B, MATCH('Urban Science Issues 2015'!B385, 'Country and Variable Crosswalk'!A:A, 0))</f>
        <v>FRA</v>
      </c>
      <c r="B385" s="1">
        <v>250</v>
      </c>
      <c r="C385" t="s">
        <v>144</v>
      </c>
      <c r="D385" t="str">
        <f>INDEX('Country and Variable Crosswalk'!P:P, MATCH('Urban Science Issues 2015'!C385, 'Country and Variable Crosswalk'!O:O, 0))</f>
        <v>Greenhouse Gas</v>
      </c>
      <c r="E385">
        <f t="shared" si="91"/>
        <v>0</v>
      </c>
      <c r="F385">
        <f t="shared" si="92"/>
        <v>0</v>
      </c>
      <c r="G385">
        <f t="shared" si="93"/>
        <v>1</v>
      </c>
      <c r="H385">
        <f t="shared" si="94"/>
        <v>0</v>
      </c>
      <c r="I385">
        <f t="shared" si="95"/>
        <v>0</v>
      </c>
      <c r="J385">
        <f t="shared" si="96"/>
        <v>1</v>
      </c>
      <c r="K385">
        <f t="shared" si="97"/>
        <v>0</v>
      </c>
      <c r="L385">
        <f t="shared" si="98"/>
        <v>0</v>
      </c>
      <c r="M385">
        <f t="shared" si="99"/>
        <v>1</v>
      </c>
      <c r="N385">
        <v>9.256205592351435</v>
      </c>
      <c r="O385">
        <v>0.48146254685433132</v>
      </c>
      <c r="P385">
        <v>23.62555501720685</v>
      </c>
      <c r="Q385">
        <v>0.9053571558231126</v>
      </c>
      <c r="R385">
        <v>67.118239390441715</v>
      </c>
      <c r="S385">
        <v>0.97699432048603585</v>
      </c>
      <c r="T385">
        <v>9.4445541450549921</v>
      </c>
      <c r="U385">
        <v>0.72053976078455229</v>
      </c>
      <c r="V385">
        <v>23.602064338369171</v>
      </c>
      <c r="W385">
        <v>1.3305326013838084</v>
      </c>
      <c r="X385">
        <v>66.953381516575831</v>
      </c>
      <c r="Y385">
        <v>1.4948646147107807</v>
      </c>
      <c r="Z385">
        <v>0.1883485527035571</v>
      </c>
      <c r="AA385">
        <v>0.85623314436130316</v>
      </c>
      <c r="AB385">
        <v>0.82589183762101126</v>
      </c>
      <c r="AC385">
        <v>-2.3490678837678303E-2</v>
      </c>
      <c r="AD385">
        <v>1.5896869060197796</v>
      </c>
      <c r="AE385">
        <v>0.98821015143798108</v>
      </c>
      <c r="AF385">
        <v>-0.16485787386588413</v>
      </c>
      <c r="AG385">
        <v>1.8018421580161079</v>
      </c>
      <c r="AH385">
        <v>0.92710001734209302</v>
      </c>
      <c r="AI385" t="b">
        <f t="shared" si="100"/>
        <v>0</v>
      </c>
      <c r="AJ385" t="b">
        <f t="shared" si="101"/>
        <v>0</v>
      </c>
      <c r="AK385" t="b">
        <f t="shared" si="102"/>
        <v>1</v>
      </c>
      <c r="AL385" t="b">
        <f t="shared" si="103"/>
        <v>0</v>
      </c>
      <c r="AM385" t="b">
        <f t="shared" si="104"/>
        <v>0</v>
      </c>
      <c r="AN385" t="b">
        <f t="shared" si="105"/>
        <v>1</v>
      </c>
      <c r="AO385" t="b">
        <f t="shared" si="106"/>
        <v>0</v>
      </c>
      <c r="AP385" t="b">
        <f t="shared" si="107"/>
        <v>0</v>
      </c>
      <c r="AQ385" t="b">
        <f t="shared" si="108"/>
        <v>1</v>
      </c>
    </row>
    <row r="386" spans="1:43" x14ac:dyDescent="0.25">
      <c r="A386" t="str">
        <f>INDEX('Country and Variable Crosswalk'!B:B, MATCH('Urban Science Issues 2015'!B386, 'Country and Variable Crosswalk'!A:A, 0))</f>
        <v>GEO</v>
      </c>
      <c r="B386" s="1">
        <v>268</v>
      </c>
      <c r="C386" t="s">
        <v>144</v>
      </c>
      <c r="D386" t="str">
        <f>INDEX('Country and Variable Crosswalk'!P:P, MATCH('Urban Science Issues 2015'!C386, 'Country and Variable Crosswalk'!O:O, 0))</f>
        <v>Greenhouse Gas</v>
      </c>
      <c r="E386">
        <f t="shared" si="91"/>
        <v>0</v>
      </c>
      <c r="F386">
        <f t="shared" si="92"/>
        <v>0</v>
      </c>
      <c r="G386">
        <f t="shared" si="93"/>
        <v>0</v>
      </c>
      <c r="H386">
        <f t="shared" si="94"/>
        <v>0</v>
      </c>
      <c r="I386">
        <f t="shared" si="95"/>
        <v>0</v>
      </c>
      <c r="J386">
        <f t="shared" si="96"/>
        <v>0</v>
      </c>
      <c r="K386">
        <f t="shared" si="97"/>
        <v>0</v>
      </c>
      <c r="L386">
        <f t="shared" si="98"/>
        <v>0</v>
      </c>
      <c r="M386">
        <f t="shared" si="99"/>
        <v>0</v>
      </c>
      <c r="N386">
        <v>0</v>
      </c>
      <c r="P386">
        <v>0</v>
      </c>
      <c r="R386">
        <v>0</v>
      </c>
      <c r="T386">
        <v>0</v>
      </c>
      <c r="V386">
        <v>0</v>
      </c>
      <c r="X386">
        <v>0</v>
      </c>
      <c r="Z386">
        <v>0</v>
      </c>
      <c r="AC386">
        <v>0</v>
      </c>
      <c r="AF386">
        <v>0</v>
      </c>
      <c r="AI386" t="str">
        <f t="shared" si="100"/>
        <v>N/A</v>
      </c>
      <c r="AJ386" t="str">
        <f t="shared" si="101"/>
        <v>N/A</v>
      </c>
      <c r="AK386" t="str">
        <f t="shared" si="102"/>
        <v>N/A</v>
      </c>
      <c r="AL386" t="str">
        <f t="shared" si="103"/>
        <v>N/A</v>
      </c>
      <c r="AM386" t="str">
        <f t="shared" si="104"/>
        <v>N/A</v>
      </c>
      <c r="AN386" t="str">
        <f t="shared" si="105"/>
        <v>N/A</v>
      </c>
      <c r="AO386" t="str">
        <f t="shared" si="106"/>
        <v>N/A</v>
      </c>
      <c r="AP386" t="str">
        <f t="shared" si="107"/>
        <v>N/A</v>
      </c>
      <c r="AQ386" t="str">
        <f t="shared" si="108"/>
        <v>N/A</v>
      </c>
    </row>
    <row r="387" spans="1:43" x14ac:dyDescent="0.25">
      <c r="A387" t="str">
        <f>INDEX('Country and Variable Crosswalk'!B:B, MATCH('Urban Science Issues 2015'!B387, 'Country and Variable Crosswalk'!A:A, 0))</f>
        <v>DEU</v>
      </c>
      <c r="B387" s="1">
        <v>276</v>
      </c>
      <c r="C387" t="s">
        <v>144</v>
      </c>
      <c r="D387" t="str">
        <f>INDEX('Country and Variable Crosswalk'!P:P, MATCH('Urban Science Issues 2015'!C387, 'Country and Variable Crosswalk'!O:O, 0))</f>
        <v>Greenhouse Gas</v>
      </c>
      <c r="E387">
        <f t="shared" ref="E387:E450" si="109">IF(AI387=TRUE, 1, 0)</f>
        <v>0</v>
      </c>
      <c r="F387">
        <f t="shared" ref="F387:F450" si="110">IF(AJ387=TRUE, 1, 0)</f>
        <v>0</v>
      </c>
      <c r="G387">
        <f t="shared" ref="G387:G450" si="111">IF(AK387=TRUE, 1, 0)</f>
        <v>1</v>
      </c>
      <c r="H387">
        <f t="shared" ref="H387:H450" si="112">IF(AL387=TRUE, 1, 0)</f>
        <v>0</v>
      </c>
      <c r="I387">
        <f t="shared" ref="I387:I450" si="113">IF(AM387=TRUE, 1, 0)</f>
        <v>0</v>
      </c>
      <c r="J387">
        <f t="shared" ref="J387:J450" si="114">IF(AN387=TRUE, 1, 0)</f>
        <v>1</v>
      </c>
      <c r="K387">
        <f t="shared" ref="K387:K450" si="115">IF(AO387=TRUE, 1, 0)</f>
        <v>0</v>
      </c>
      <c r="L387">
        <f t="shared" ref="L387:L450" si="116">IF(AP387=TRUE, 1, 0)</f>
        <v>0</v>
      </c>
      <c r="M387">
        <f t="shared" ref="M387:M450" si="117">IF(AQ387=TRUE, 1, 0)</f>
        <v>1</v>
      </c>
      <c r="N387">
        <v>11.016603694232399</v>
      </c>
      <c r="O387">
        <v>0.62276190913109009</v>
      </c>
      <c r="P387">
        <v>32.581138386029423</v>
      </c>
      <c r="Q387">
        <v>0.96519970643140085</v>
      </c>
      <c r="R387">
        <v>56.402257919738183</v>
      </c>
      <c r="S387">
        <v>1.0708416739362989</v>
      </c>
      <c r="T387">
        <v>11.379071583085089</v>
      </c>
      <c r="U387">
        <v>1.405416803107935</v>
      </c>
      <c r="V387">
        <v>30.226545840210861</v>
      </c>
      <c r="W387">
        <v>1.909070703901474</v>
      </c>
      <c r="X387">
        <v>58.394382576704061</v>
      </c>
      <c r="Y387">
        <v>2.3785325372711905</v>
      </c>
      <c r="Z387">
        <v>0.36246788885268977</v>
      </c>
      <c r="AA387">
        <v>1.4514905099280777</v>
      </c>
      <c r="AB387">
        <v>0.80280299589534632</v>
      </c>
      <c r="AC387">
        <v>-2.3545925458185621</v>
      </c>
      <c r="AD387">
        <v>2.2067331990335841</v>
      </c>
      <c r="AE387">
        <v>0.28597015338012238</v>
      </c>
      <c r="AF387">
        <v>1.9921246569658777</v>
      </c>
      <c r="AG387">
        <v>2.6459900094718081</v>
      </c>
      <c r="AH387">
        <v>0.45151937044764134</v>
      </c>
      <c r="AI387" t="b">
        <f t="shared" ref="AI387:AI450" si="118">IF(ISBLANK(AB387),"N/A",AND(IF(Z387&gt;0,TRUE,FALSE),IF(AB387&lt;0.05,TRUE,FALSE)))</f>
        <v>0</v>
      </c>
      <c r="AJ387" t="b">
        <f t="shared" ref="AJ387:AJ450" si="119">IF(ISBLANK(AB387),"N/A",AND(IF(Z387&lt;0,TRUE,FALSE),IF(AB387&lt;0.05,TRUE,FALSE)))</f>
        <v>0</v>
      </c>
      <c r="AK387" t="b">
        <f t="shared" ref="AK387:AK450" si="120">IF(ISBLANK(AB387),"N/A",AB387&gt;0.05)</f>
        <v>1</v>
      </c>
      <c r="AL387" t="b">
        <f t="shared" ref="AL387:AL450" si="121">IF(ISBLANK(AE387),"N/A",AND(IF(AC387&gt;0,TRUE,FALSE),IF(AE387&lt;0.05,TRUE,FALSE)))</f>
        <v>0</v>
      </c>
      <c r="AM387" t="b">
        <f t="shared" ref="AM387:AM450" si="122">IF(ISBLANK(AE387),"N/A",AND(IF(AC387&lt;0,TRUE,FALSE),IF(AE387&lt;0.05,TRUE,FALSE)))</f>
        <v>0</v>
      </c>
      <c r="AN387" t="b">
        <f t="shared" ref="AN387:AN450" si="123">IF(ISBLANK(AE387),"N/A",AE387&gt;0.05)</f>
        <v>1</v>
      </c>
      <c r="AO387" t="b">
        <f t="shared" ref="AO387:AO450" si="124">IF(ISBLANK(AH387),"N/A",AND(IF(AF387&gt;0,TRUE,FALSE),IF(AH387&lt;0.05,TRUE,FALSE)))</f>
        <v>0</v>
      </c>
      <c r="AP387" t="b">
        <f t="shared" ref="AP387:AP450" si="125">IF(ISBLANK(AH387),"N/A",AND(IF(AF387&lt;0,TRUE,FALSE),IF(AH387&lt;0.05,TRUE,FALSE)))</f>
        <v>0</v>
      </c>
      <c r="AQ387" t="b">
        <f t="shared" ref="AQ387:AQ450" si="126">IF(ISBLANK(AH387),"N/A",AH387&gt;0.05)</f>
        <v>1</v>
      </c>
    </row>
    <row r="388" spans="1:43" x14ac:dyDescent="0.25">
      <c r="A388" t="str">
        <f>INDEX('Country and Variable Crosswalk'!B:B, MATCH('Urban Science Issues 2015'!B388, 'Country and Variable Crosswalk'!A:A, 0))</f>
        <v>GRC</v>
      </c>
      <c r="B388" s="1">
        <v>300</v>
      </c>
      <c r="C388" t="s">
        <v>144</v>
      </c>
      <c r="D388" t="str">
        <f>INDEX('Country and Variable Crosswalk'!P:P, MATCH('Urban Science Issues 2015'!C388, 'Country and Variable Crosswalk'!O:O, 0))</f>
        <v>Greenhouse Gas</v>
      </c>
      <c r="E388">
        <f t="shared" si="109"/>
        <v>0</v>
      </c>
      <c r="F388">
        <f t="shared" si="110"/>
        <v>1</v>
      </c>
      <c r="G388">
        <f t="shared" si="111"/>
        <v>0</v>
      </c>
      <c r="H388">
        <f t="shared" si="112"/>
        <v>0</v>
      </c>
      <c r="I388">
        <f t="shared" si="113"/>
        <v>0</v>
      </c>
      <c r="J388">
        <f t="shared" si="114"/>
        <v>1</v>
      </c>
      <c r="K388">
        <f t="shared" si="115"/>
        <v>1</v>
      </c>
      <c r="L388">
        <f t="shared" si="116"/>
        <v>0</v>
      </c>
      <c r="M388">
        <f t="shared" si="117"/>
        <v>0</v>
      </c>
      <c r="N388">
        <v>20.895716169456549</v>
      </c>
      <c r="O388">
        <v>1.093159870556113</v>
      </c>
      <c r="P388">
        <v>30.115877060391199</v>
      </c>
      <c r="Q388">
        <v>0.95728337164159805</v>
      </c>
      <c r="R388">
        <v>48.988406770152253</v>
      </c>
      <c r="S388">
        <v>1.2383056563003554</v>
      </c>
      <c r="T388">
        <v>14.749186548460321</v>
      </c>
      <c r="U388">
        <v>1.0446201155372021</v>
      </c>
      <c r="V388">
        <v>27.956869598833681</v>
      </c>
      <c r="W388">
        <v>1.3452596264900534</v>
      </c>
      <c r="X388">
        <v>57.293943852706001</v>
      </c>
      <c r="Y388">
        <v>1.1974561018516328</v>
      </c>
      <c r="Z388">
        <v>-6.1465296209962279</v>
      </c>
      <c r="AA388">
        <v>1.5041943299235849</v>
      </c>
      <c r="AB388">
        <v>4.3838188075324001E-5</v>
      </c>
      <c r="AC388">
        <v>-2.1590074615575183</v>
      </c>
      <c r="AD388">
        <v>1.5669959797051323</v>
      </c>
      <c r="AE388">
        <v>0.16826496706089938</v>
      </c>
      <c r="AF388">
        <v>8.305537082553748</v>
      </c>
      <c r="AG388">
        <v>1.6587465972504449</v>
      </c>
      <c r="AH388">
        <v>5.5251553108820812E-7</v>
      </c>
      <c r="AI388" t="b">
        <f t="shared" si="118"/>
        <v>0</v>
      </c>
      <c r="AJ388" t="b">
        <f t="shared" si="119"/>
        <v>1</v>
      </c>
      <c r="AK388" t="b">
        <f t="shared" si="120"/>
        <v>0</v>
      </c>
      <c r="AL388" t="b">
        <f t="shared" si="121"/>
        <v>0</v>
      </c>
      <c r="AM388" t="b">
        <f t="shared" si="122"/>
        <v>0</v>
      </c>
      <c r="AN388" t="b">
        <f t="shared" si="123"/>
        <v>1</v>
      </c>
      <c r="AO388" t="b">
        <f t="shared" si="124"/>
        <v>1</v>
      </c>
      <c r="AP388" t="b">
        <f t="shared" si="125"/>
        <v>0</v>
      </c>
      <c r="AQ388" t="b">
        <f t="shared" si="126"/>
        <v>0</v>
      </c>
    </row>
    <row r="389" spans="1:43" x14ac:dyDescent="0.25">
      <c r="A389" t="str">
        <f>INDEX('Country and Variable Crosswalk'!B:B, MATCH('Urban Science Issues 2015'!B389, 'Country and Variable Crosswalk'!A:A, 0))</f>
        <v>HKG</v>
      </c>
      <c r="B389" s="1">
        <v>344</v>
      </c>
      <c r="C389" t="s">
        <v>144</v>
      </c>
      <c r="D389" t="str">
        <f>INDEX('Country and Variable Crosswalk'!P:P, MATCH('Urban Science Issues 2015'!C389, 'Country and Variable Crosswalk'!O:O, 0))</f>
        <v>Greenhouse Gas</v>
      </c>
      <c r="E389">
        <f t="shared" si="109"/>
        <v>0</v>
      </c>
      <c r="F389">
        <f t="shared" si="110"/>
        <v>0</v>
      </c>
      <c r="G389">
        <f t="shared" si="111"/>
        <v>0</v>
      </c>
      <c r="H389">
        <f t="shared" si="112"/>
        <v>0</v>
      </c>
      <c r="I389">
        <f t="shared" si="113"/>
        <v>0</v>
      </c>
      <c r="J389">
        <f t="shared" si="114"/>
        <v>0</v>
      </c>
      <c r="K389">
        <f t="shared" si="115"/>
        <v>0</v>
      </c>
      <c r="L389">
        <f t="shared" si="116"/>
        <v>0</v>
      </c>
      <c r="M389">
        <f t="shared" si="117"/>
        <v>0</v>
      </c>
      <c r="N389">
        <v>0</v>
      </c>
      <c r="P389">
        <v>0</v>
      </c>
      <c r="R389">
        <v>0</v>
      </c>
      <c r="T389">
        <v>12.415981532707359</v>
      </c>
      <c r="U389">
        <v>0.49257682146428389</v>
      </c>
      <c r="V389">
        <v>22.321690640155438</v>
      </c>
      <c r="W389">
        <v>0.73359062314852719</v>
      </c>
      <c r="X389">
        <v>65.262327827137184</v>
      </c>
      <c r="Y389">
        <v>0.93464365518229497</v>
      </c>
      <c r="Z389">
        <v>0</v>
      </c>
      <c r="AC389">
        <v>0</v>
      </c>
      <c r="AF389">
        <v>0</v>
      </c>
      <c r="AI389" t="str">
        <f t="shared" si="118"/>
        <v>N/A</v>
      </c>
      <c r="AJ389" t="str">
        <f t="shared" si="119"/>
        <v>N/A</v>
      </c>
      <c r="AK389" t="str">
        <f t="shared" si="120"/>
        <v>N/A</v>
      </c>
      <c r="AL389" t="str">
        <f t="shared" si="121"/>
        <v>N/A</v>
      </c>
      <c r="AM389" t="str">
        <f t="shared" si="122"/>
        <v>N/A</v>
      </c>
      <c r="AN389" t="str">
        <f t="shared" si="123"/>
        <v>N/A</v>
      </c>
      <c r="AO389" t="str">
        <f t="shared" si="124"/>
        <v>N/A</v>
      </c>
      <c r="AP389" t="str">
        <f t="shared" si="125"/>
        <v>N/A</v>
      </c>
      <c r="AQ389" t="str">
        <f t="shared" si="126"/>
        <v>N/A</v>
      </c>
    </row>
    <row r="390" spans="1:43" x14ac:dyDescent="0.25">
      <c r="A390" t="str">
        <f>INDEX('Country and Variable Crosswalk'!B:B, MATCH('Urban Science Issues 2015'!B390, 'Country and Variable Crosswalk'!A:A, 0))</f>
        <v>HUN</v>
      </c>
      <c r="B390" s="1">
        <v>348</v>
      </c>
      <c r="C390" t="s">
        <v>144</v>
      </c>
      <c r="D390" t="str">
        <f>INDEX('Country and Variable Crosswalk'!P:P, MATCH('Urban Science Issues 2015'!C390, 'Country and Variable Crosswalk'!O:O, 0))</f>
        <v>Greenhouse Gas</v>
      </c>
      <c r="E390">
        <f t="shared" si="109"/>
        <v>0</v>
      </c>
      <c r="F390">
        <f t="shared" si="110"/>
        <v>1</v>
      </c>
      <c r="G390">
        <f t="shared" si="111"/>
        <v>0</v>
      </c>
      <c r="H390">
        <f t="shared" si="112"/>
        <v>0</v>
      </c>
      <c r="I390">
        <f t="shared" si="113"/>
        <v>0</v>
      </c>
      <c r="J390">
        <f t="shared" si="114"/>
        <v>1</v>
      </c>
      <c r="K390">
        <f t="shared" si="115"/>
        <v>1</v>
      </c>
      <c r="L390">
        <f t="shared" si="116"/>
        <v>0</v>
      </c>
      <c r="M390">
        <f t="shared" si="117"/>
        <v>0</v>
      </c>
      <c r="N390">
        <v>20.208872224404939</v>
      </c>
      <c r="O390">
        <v>0.98236883148019238</v>
      </c>
      <c r="P390">
        <v>30.41211515232596</v>
      </c>
      <c r="Q390">
        <v>1.072689964622247</v>
      </c>
      <c r="R390">
        <v>49.379012623269091</v>
      </c>
      <c r="S390">
        <v>1.2799635151468292</v>
      </c>
      <c r="T390">
        <v>17.129617025571221</v>
      </c>
      <c r="U390">
        <v>0.96907956741496626</v>
      </c>
      <c r="V390">
        <v>28.848363962816229</v>
      </c>
      <c r="W390">
        <v>1.1631026188987184</v>
      </c>
      <c r="X390">
        <v>54.022019011612556</v>
      </c>
      <c r="Y390">
        <v>1.2718424102100456</v>
      </c>
      <c r="Z390">
        <v>-3.0792551988337173</v>
      </c>
      <c r="AA390">
        <v>1.3852328457915206</v>
      </c>
      <c r="AB390">
        <v>2.6221516176522928E-2</v>
      </c>
      <c r="AC390">
        <v>-1.5637511895097305</v>
      </c>
      <c r="AD390">
        <v>1.5594907412697927</v>
      </c>
      <c r="AE390">
        <v>0.31599021075055883</v>
      </c>
      <c r="AF390">
        <v>4.6430063883434656</v>
      </c>
      <c r="AG390">
        <v>1.8061571111423351</v>
      </c>
      <c r="AH390">
        <v>1.0150645986359182E-2</v>
      </c>
      <c r="AI390" t="b">
        <f t="shared" si="118"/>
        <v>0</v>
      </c>
      <c r="AJ390" t="b">
        <f t="shared" si="119"/>
        <v>1</v>
      </c>
      <c r="AK390" t="b">
        <f t="shared" si="120"/>
        <v>0</v>
      </c>
      <c r="AL390" t="b">
        <f t="shared" si="121"/>
        <v>0</v>
      </c>
      <c r="AM390" t="b">
        <f t="shared" si="122"/>
        <v>0</v>
      </c>
      <c r="AN390" t="b">
        <f t="shared" si="123"/>
        <v>1</v>
      </c>
      <c r="AO390" t="b">
        <f t="shared" si="124"/>
        <v>1</v>
      </c>
      <c r="AP390" t="b">
        <f t="shared" si="125"/>
        <v>0</v>
      </c>
      <c r="AQ390" t="b">
        <f t="shared" si="126"/>
        <v>0</v>
      </c>
    </row>
    <row r="391" spans="1:43" x14ac:dyDescent="0.25">
      <c r="A391" t="str">
        <f>INDEX('Country and Variable Crosswalk'!B:B, MATCH('Urban Science Issues 2015'!B391, 'Country and Variable Crosswalk'!A:A, 0))</f>
        <v>ISL</v>
      </c>
      <c r="B391" s="1">
        <v>352</v>
      </c>
      <c r="C391" t="s">
        <v>144</v>
      </c>
      <c r="D391" t="str">
        <f>INDEX('Country and Variable Crosswalk'!P:P, MATCH('Urban Science Issues 2015'!C391, 'Country and Variable Crosswalk'!O:O, 0))</f>
        <v>Greenhouse Gas</v>
      </c>
      <c r="E391">
        <f t="shared" si="109"/>
        <v>0</v>
      </c>
      <c r="F391">
        <f t="shared" si="110"/>
        <v>0</v>
      </c>
      <c r="G391">
        <f t="shared" si="111"/>
        <v>1</v>
      </c>
      <c r="H391">
        <f t="shared" si="112"/>
        <v>0</v>
      </c>
      <c r="I391">
        <f t="shared" si="113"/>
        <v>0</v>
      </c>
      <c r="J391">
        <f t="shared" si="114"/>
        <v>1</v>
      </c>
      <c r="K391">
        <f t="shared" si="115"/>
        <v>1</v>
      </c>
      <c r="L391">
        <f t="shared" si="116"/>
        <v>0</v>
      </c>
      <c r="M391">
        <f t="shared" si="117"/>
        <v>0</v>
      </c>
      <c r="N391">
        <v>10.806351387306851</v>
      </c>
      <c r="O391">
        <v>0.6189849841621935</v>
      </c>
      <c r="P391">
        <v>32.155997903353708</v>
      </c>
      <c r="Q391">
        <v>1.0030334929505909</v>
      </c>
      <c r="R391">
        <v>57.037650709339452</v>
      </c>
      <c r="S391">
        <v>1.0157144681594703</v>
      </c>
      <c r="T391">
        <v>9.1963300876848209</v>
      </c>
      <c r="U391">
        <v>0.81343373550195719</v>
      </c>
      <c r="V391">
        <v>29.723490245932009</v>
      </c>
      <c r="W391">
        <v>1.5369198061954552</v>
      </c>
      <c r="X391">
        <v>61.080179666383167</v>
      </c>
      <c r="Y391">
        <v>1.6254453024683424</v>
      </c>
      <c r="Z391">
        <v>-1.61002129962203</v>
      </c>
      <c r="AA391">
        <v>1.0212036033687177</v>
      </c>
      <c r="AB391">
        <v>0.11488946443528517</v>
      </c>
      <c r="AC391">
        <v>-2.4325076574216986</v>
      </c>
      <c r="AD391">
        <v>1.9086232507191148</v>
      </c>
      <c r="AE391">
        <v>0.20249233618309881</v>
      </c>
      <c r="AF391">
        <v>4.0425289570437144</v>
      </c>
      <c r="AG391">
        <v>2.0132437452239555</v>
      </c>
      <c r="AH391">
        <v>4.4646695389245435E-2</v>
      </c>
      <c r="AI391" t="b">
        <f t="shared" si="118"/>
        <v>0</v>
      </c>
      <c r="AJ391" t="b">
        <f t="shared" si="119"/>
        <v>0</v>
      </c>
      <c r="AK391" t="b">
        <f t="shared" si="120"/>
        <v>1</v>
      </c>
      <c r="AL391" t="b">
        <f t="shared" si="121"/>
        <v>0</v>
      </c>
      <c r="AM391" t="b">
        <f t="shared" si="122"/>
        <v>0</v>
      </c>
      <c r="AN391" t="b">
        <f t="shared" si="123"/>
        <v>1</v>
      </c>
      <c r="AO391" t="b">
        <f t="shared" si="124"/>
        <v>1</v>
      </c>
      <c r="AP391" t="b">
        <f t="shared" si="125"/>
        <v>0</v>
      </c>
      <c r="AQ391" t="b">
        <f t="shared" si="126"/>
        <v>0</v>
      </c>
    </row>
    <row r="392" spans="1:43" x14ac:dyDescent="0.25">
      <c r="A392" t="str">
        <f>INDEX('Country and Variable Crosswalk'!B:B, MATCH('Urban Science Issues 2015'!B392, 'Country and Variable Crosswalk'!A:A, 0))</f>
        <v>IDN</v>
      </c>
      <c r="B392" s="1">
        <v>360</v>
      </c>
      <c r="C392" t="s">
        <v>144</v>
      </c>
      <c r="D392" t="str">
        <f>INDEX('Country and Variable Crosswalk'!P:P, MATCH('Urban Science Issues 2015'!C392, 'Country and Variable Crosswalk'!O:O, 0))</f>
        <v>Greenhouse Gas</v>
      </c>
      <c r="E392">
        <f t="shared" si="109"/>
        <v>0</v>
      </c>
      <c r="F392">
        <f t="shared" si="110"/>
        <v>0</v>
      </c>
      <c r="G392">
        <f t="shared" si="111"/>
        <v>0</v>
      </c>
      <c r="H392">
        <f t="shared" si="112"/>
        <v>0</v>
      </c>
      <c r="I392">
        <f t="shared" si="113"/>
        <v>0</v>
      </c>
      <c r="J392">
        <f t="shared" si="114"/>
        <v>0</v>
      </c>
      <c r="K392">
        <f t="shared" si="115"/>
        <v>0</v>
      </c>
      <c r="L392">
        <f t="shared" si="116"/>
        <v>0</v>
      </c>
      <c r="M392">
        <f t="shared" si="117"/>
        <v>0</v>
      </c>
      <c r="N392">
        <v>0</v>
      </c>
      <c r="P392">
        <v>0</v>
      </c>
      <c r="R392">
        <v>0</v>
      </c>
      <c r="T392">
        <v>0</v>
      </c>
      <c r="V392">
        <v>0</v>
      </c>
      <c r="X392">
        <v>0</v>
      </c>
      <c r="Z392">
        <v>0</v>
      </c>
      <c r="AC392">
        <v>0</v>
      </c>
      <c r="AF392">
        <v>0</v>
      </c>
      <c r="AI392" t="str">
        <f t="shared" si="118"/>
        <v>N/A</v>
      </c>
      <c r="AJ392" t="str">
        <f t="shared" si="119"/>
        <v>N/A</v>
      </c>
      <c r="AK392" t="str">
        <f t="shared" si="120"/>
        <v>N/A</v>
      </c>
      <c r="AL392" t="str">
        <f t="shared" si="121"/>
        <v>N/A</v>
      </c>
      <c r="AM392" t="str">
        <f t="shared" si="122"/>
        <v>N/A</v>
      </c>
      <c r="AN392" t="str">
        <f t="shared" si="123"/>
        <v>N/A</v>
      </c>
      <c r="AO392" t="str">
        <f t="shared" si="124"/>
        <v>N/A</v>
      </c>
      <c r="AP392" t="str">
        <f t="shared" si="125"/>
        <v>N/A</v>
      </c>
      <c r="AQ392" t="str">
        <f t="shared" si="126"/>
        <v>N/A</v>
      </c>
    </row>
    <row r="393" spans="1:43" x14ac:dyDescent="0.25">
      <c r="A393" t="str">
        <f>INDEX('Country and Variable Crosswalk'!B:B, MATCH('Urban Science Issues 2015'!B393, 'Country and Variable Crosswalk'!A:A, 0))</f>
        <v>IRL</v>
      </c>
      <c r="B393" s="1">
        <v>372</v>
      </c>
      <c r="C393" t="s">
        <v>144</v>
      </c>
      <c r="D393" t="str">
        <f>INDEX('Country and Variable Crosswalk'!P:P, MATCH('Urban Science Issues 2015'!C393, 'Country and Variable Crosswalk'!O:O, 0))</f>
        <v>Greenhouse Gas</v>
      </c>
      <c r="E393">
        <f t="shared" si="109"/>
        <v>0</v>
      </c>
      <c r="F393">
        <f t="shared" si="110"/>
        <v>0</v>
      </c>
      <c r="G393">
        <f t="shared" si="111"/>
        <v>1</v>
      </c>
      <c r="H393">
        <f t="shared" si="112"/>
        <v>0</v>
      </c>
      <c r="I393">
        <f t="shared" si="113"/>
        <v>1</v>
      </c>
      <c r="J393">
        <f t="shared" si="114"/>
        <v>0</v>
      </c>
      <c r="K393">
        <f t="shared" si="115"/>
        <v>0</v>
      </c>
      <c r="L393">
        <f t="shared" si="116"/>
        <v>0</v>
      </c>
      <c r="M393">
        <f t="shared" si="117"/>
        <v>1</v>
      </c>
      <c r="N393">
        <v>18.247169845370639</v>
      </c>
      <c r="O393">
        <v>0.59788958836498241</v>
      </c>
      <c r="P393">
        <v>21.50895654357749</v>
      </c>
      <c r="Q393">
        <v>0.86012299981719142</v>
      </c>
      <c r="R393">
        <v>60.243873611051889</v>
      </c>
      <c r="S393">
        <v>1.0833433728958555</v>
      </c>
      <c r="T393">
        <v>19.568351386089731</v>
      </c>
      <c r="U393">
        <v>1.1339235411302906</v>
      </c>
      <c r="V393">
        <v>18.545510586392538</v>
      </c>
      <c r="W393">
        <v>1.1365384162726355</v>
      </c>
      <c r="X393">
        <v>61.886138027517731</v>
      </c>
      <c r="Y393">
        <v>1.5916969209322276</v>
      </c>
      <c r="Z393">
        <v>1.3211815407190919</v>
      </c>
      <c r="AA393">
        <v>1.3534828086990074</v>
      </c>
      <c r="AB393">
        <v>0.32899771568630803</v>
      </c>
      <c r="AC393">
        <v>-2.9634459571849519</v>
      </c>
      <c r="AD393">
        <v>1.3869287274414415</v>
      </c>
      <c r="AE393">
        <v>3.2622673165337138E-2</v>
      </c>
      <c r="AF393">
        <v>1.6422644164658422</v>
      </c>
      <c r="AG393">
        <v>1.9748158503739879</v>
      </c>
      <c r="AH393">
        <v>0.40563260190164241</v>
      </c>
      <c r="AI393" t="b">
        <f t="shared" si="118"/>
        <v>0</v>
      </c>
      <c r="AJ393" t="b">
        <f t="shared" si="119"/>
        <v>0</v>
      </c>
      <c r="AK393" t="b">
        <f t="shared" si="120"/>
        <v>1</v>
      </c>
      <c r="AL393" t="b">
        <f t="shared" si="121"/>
        <v>0</v>
      </c>
      <c r="AM393" t="b">
        <f t="shared" si="122"/>
        <v>1</v>
      </c>
      <c r="AN393" t="b">
        <f t="shared" si="123"/>
        <v>0</v>
      </c>
      <c r="AO393" t="b">
        <f t="shared" si="124"/>
        <v>0</v>
      </c>
      <c r="AP393" t="b">
        <f t="shared" si="125"/>
        <v>0</v>
      </c>
      <c r="AQ393" t="b">
        <f t="shared" si="126"/>
        <v>1</v>
      </c>
    </row>
    <row r="394" spans="1:43" x14ac:dyDescent="0.25">
      <c r="A394" t="str">
        <f>INDEX('Country and Variable Crosswalk'!B:B, MATCH('Urban Science Issues 2015'!B394, 'Country and Variable Crosswalk'!A:A, 0))</f>
        <v>ISR</v>
      </c>
      <c r="B394" s="1">
        <v>376</v>
      </c>
      <c r="C394" t="s">
        <v>144</v>
      </c>
      <c r="D394" t="str">
        <f>INDEX('Country and Variable Crosswalk'!P:P, MATCH('Urban Science Issues 2015'!C394, 'Country and Variable Crosswalk'!O:O, 0))</f>
        <v>Greenhouse Gas</v>
      </c>
      <c r="E394">
        <f t="shared" si="109"/>
        <v>0</v>
      </c>
      <c r="F394">
        <f t="shared" si="110"/>
        <v>1</v>
      </c>
      <c r="G394">
        <f t="shared" si="111"/>
        <v>0</v>
      </c>
      <c r="H394">
        <f t="shared" si="112"/>
        <v>0</v>
      </c>
      <c r="I394">
        <f t="shared" si="113"/>
        <v>0</v>
      </c>
      <c r="J394">
        <f t="shared" si="114"/>
        <v>1</v>
      </c>
      <c r="K394">
        <f t="shared" si="115"/>
        <v>0</v>
      </c>
      <c r="L394">
        <f t="shared" si="116"/>
        <v>0</v>
      </c>
      <c r="M394">
        <f t="shared" si="117"/>
        <v>1</v>
      </c>
      <c r="N394">
        <v>20.713498395276289</v>
      </c>
      <c r="O394">
        <v>0.85662640083273545</v>
      </c>
      <c r="P394">
        <v>29.34273596794236</v>
      </c>
      <c r="Q394">
        <v>0.99383756257134015</v>
      </c>
      <c r="R394">
        <v>49.943765636781343</v>
      </c>
      <c r="S394">
        <v>1.3981762868581848</v>
      </c>
      <c r="T394">
        <v>17.6975385980307</v>
      </c>
      <c r="U394">
        <v>1.1930506114091466</v>
      </c>
      <c r="V394">
        <v>30.358572643830659</v>
      </c>
      <c r="W394">
        <v>1.4632727262873073</v>
      </c>
      <c r="X394">
        <v>51.943888758138648</v>
      </c>
      <c r="Y394">
        <v>1.8431390507724557</v>
      </c>
      <c r="Z394">
        <v>-3.0159597972455892</v>
      </c>
      <c r="AA394">
        <v>1.508991278621453</v>
      </c>
      <c r="AB394">
        <v>4.5645204772961391E-2</v>
      </c>
      <c r="AC394">
        <v>1.0158366758882984</v>
      </c>
      <c r="AD394">
        <v>1.8630348275686897</v>
      </c>
      <c r="AE394">
        <v>0.58557533597682654</v>
      </c>
      <c r="AF394">
        <v>2.000123121357305</v>
      </c>
      <c r="AG394">
        <v>2.5178794780312779</v>
      </c>
      <c r="AH394">
        <v>0.42698117305538158</v>
      </c>
      <c r="AI394" t="b">
        <f t="shared" si="118"/>
        <v>0</v>
      </c>
      <c r="AJ394" t="b">
        <f t="shared" si="119"/>
        <v>1</v>
      </c>
      <c r="AK394" t="b">
        <f t="shared" si="120"/>
        <v>0</v>
      </c>
      <c r="AL394" t="b">
        <f t="shared" si="121"/>
        <v>0</v>
      </c>
      <c r="AM394" t="b">
        <f t="shared" si="122"/>
        <v>0</v>
      </c>
      <c r="AN394" t="b">
        <f t="shared" si="123"/>
        <v>1</v>
      </c>
      <c r="AO394" t="b">
        <f t="shared" si="124"/>
        <v>0</v>
      </c>
      <c r="AP394" t="b">
        <f t="shared" si="125"/>
        <v>0</v>
      </c>
      <c r="AQ394" t="b">
        <f t="shared" si="126"/>
        <v>1</v>
      </c>
    </row>
    <row r="395" spans="1:43" x14ac:dyDescent="0.25">
      <c r="A395" t="str">
        <f>INDEX('Country and Variable Crosswalk'!B:B, MATCH('Urban Science Issues 2015'!B395, 'Country and Variable Crosswalk'!A:A, 0))</f>
        <v>ITA</v>
      </c>
      <c r="B395" s="1">
        <v>380</v>
      </c>
      <c r="C395" t="s">
        <v>144</v>
      </c>
      <c r="D395" t="str">
        <f>INDEX('Country and Variable Crosswalk'!P:P, MATCH('Urban Science Issues 2015'!C395, 'Country and Variable Crosswalk'!O:O, 0))</f>
        <v>Greenhouse Gas</v>
      </c>
      <c r="E395">
        <f t="shared" si="109"/>
        <v>0</v>
      </c>
      <c r="F395">
        <f t="shared" si="110"/>
        <v>0</v>
      </c>
      <c r="G395">
        <f t="shared" si="111"/>
        <v>1</v>
      </c>
      <c r="H395">
        <f t="shared" si="112"/>
        <v>0</v>
      </c>
      <c r="I395">
        <f t="shared" si="113"/>
        <v>0</v>
      </c>
      <c r="J395">
        <f t="shared" si="114"/>
        <v>1</v>
      </c>
      <c r="K395">
        <f t="shared" si="115"/>
        <v>0</v>
      </c>
      <c r="L395">
        <f t="shared" si="116"/>
        <v>0</v>
      </c>
      <c r="M395">
        <f t="shared" si="117"/>
        <v>1</v>
      </c>
      <c r="N395">
        <v>16.72641387444731</v>
      </c>
      <c r="O395">
        <v>0.73118972749384159</v>
      </c>
      <c r="P395">
        <v>21.409974030747762</v>
      </c>
      <c r="Q395">
        <v>0.8085569147563153</v>
      </c>
      <c r="R395">
        <v>61.863612094804921</v>
      </c>
      <c r="S395">
        <v>1.0576758651885156</v>
      </c>
      <c r="T395">
        <v>17.717040053987969</v>
      </c>
      <c r="U395">
        <v>1.2036596463398321</v>
      </c>
      <c r="V395">
        <v>20.117461820456331</v>
      </c>
      <c r="W395">
        <v>1.1566580393355947</v>
      </c>
      <c r="X395">
        <v>62.165498125555693</v>
      </c>
      <c r="Y395">
        <v>1.4091098946006324</v>
      </c>
      <c r="Z395">
        <v>0.99062617954065857</v>
      </c>
      <c r="AA395">
        <v>1.4366413654526102</v>
      </c>
      <c r="AB395">
        <v>0.49048154328584942</v>
      </c>
      <c r="AC395">
        <v>-1.2925122102914308</v>
      </c>
      <c r="AD395">
        <v>1.3458445479059751</v>
      </c>
      <c r="AE395">
        <v>0.33686772960544592</v>
      </c>
      <c r="AF395">
        <v>0.30188603075077225</v>
      </c>
      <c r="AG395">
        <v>1.8497169597680967</v>
      </c>
      <c r="AH395">
        <v>0.87035576354253053</v>
      </c>
      <c r="AI395" t="b">
        <f t="shared" si="118"/>
        <v>0</v>
      </c>
      <c r="AJ395" t="b">
        <f t="shared" si="119"/>
        <v>0</v>
      </c>
      <c r="AK395" t="b">
        <f t="shared" si="120"/>
        <v>1</v>
      </c>
      <c r="AL395" t="b">
        <f t="shared" si="121"/>
        <v>0</v>
      </c>
      <c r="AM395" t="b">
        <f t="shared" si="122"/>
        <v>0</v>
      </c>
      <c r="AN395" t="b">
        <f t="shared" si="123"/>
        <v>1</v>
      </c>
      <c r="AO395" t="b">
        <f t="shared" si="124"/>
        <v>0</v>
      </c>
      <c r="AP395" t="b">
        <f t="shared" si="125"/>
        <v>0</v>
      </c>
      <c r="AQ395" t="b">
        <f t="shared" si="126"/>
        <v>1</v>
      </c>
    </row>
    <row r="396" spans="1:43" x14ac:dyDescent="0.25">
      <c r="A396" t="str">
        <f>INDEX('Country and Variable Crosswalk'!B:B, MATCH('Urban Science Issues 2015'!B396, 'Country and Variable Crosswalk'!A:A, 0))</f>
        <v>JPN</v>
      </c>
      <c r="B396" s="1">
        <v>392</v>
      </c>
      <c r="C396" t="s">
        <v>144</v>
      </c>
      <c r="D396" t="str">
        <f>INDEX('Country and Variable Crosswalk'!P:P, MATCH('Urban Science Issues 2015'!C396, 'Country and Variable Crosswalk'!O:O, 0))</f>
        <v>Greenhouse Gas</v>
      </c>
      <c r="E396">
        <f t="shared" si="109"/>
        <v>0</v>
      </c>
      <c r="F396">
        <f t="shared" si="110"/>
        <v>0</v>
      </c>
      <c r="G396">
        <f t="shared" si="111"/>
        <v>1</v>
      </c>
      <c r="H396">
        <f t="shared" si="112"/>
        <v>0</v>
      </c>
      <c r="I396">
        <f t="shared" si="113"/>
        <v>0</v>
      </c>
      <c r="J396">
        <f t="shared" si="114"/>
        <v>1</v>
      </c>
      <c r="K396">
        <f t="shared" si="115"/>
        <v>0</v>
      </c>
      <c r="L396">
        <f t="shared" si="116"/>
        <v>0</v>
      </c>
      <c r="M396">
        <f t="shared" si="117"/>
        <v>1</v>
      </c>
      <c r="N396">
        <v>18.85310468782686</v>
      </c>
      <c r="O396">
        <v>0.93916068934362806</v>
      </c>
      <c r="P396">
        <v>24.843875271969502</v>
      </c>
      <c r="Q396">
        <v>1.1911231633760513</v>
      </c>
      <c r="R396">
        <v>56.303020040203641</v>
      </c>
      <c r="S396">
        <v>1.2322802079670054</v>
      </c>
      <c r="T396">
        <v>19.813489910594289</v>
      </c>
      <c r="U396">
        <v>0.64036236812762526</v>
      </c>
      <c r="V396">
        <v>24.011910799439999</v>
      </c>
      <c r="W396">
        <v>0.66407044009340743</v>
      </c>
      <c r="X396">
        <v>56.17459928996572</v>
      </c>
      <c r="Y396">
        <v>0.81317486922991966</v>
      </c>
      <c r="Z396">
        <v>0.9603852227674281</v>
      </c>
      <c r="AA396">
        <v>1.2093335714987168</v>
      </c>
      <c r="AB396">
        <v>0.42711149773101675</v>
      </c>
      <c r="AC396">
        <v>-0.83196447252950279</v>
      </c>
      <c r="AD396">
        <v>1.4680908489704754</v>
      </c>
      <c r="AE396">
        <v>0.57091922965847464</v>
      </c>
      <c r="AF396">
        <v>-0.12842075023792177</v>
      </c>
      <c r="AG396">
        <v>1.5960626889187444</v>
      </c>
      <c r="AH396">
        <v>0.93587063792405734</v>
      </c>
      <c r="AI396" t="b">
        <f t="shared" si="118"/>
        <v>0</v>
      </c>
      <c r="AJ396" t="b">
        <f t="shared" si="119"/>
        <v>0</v>
      </c>
      <c r="AK396" t="b">
        <f t="shared" si="120"/>
        <v>1</v>
      </c>
      <c r="AL396" t="b">
        <f t="shared" si="121"/>
        <v>0</v>
      </c>
      <c r="AM396" t="b">
        <f t="shared" si="122"/>
        <v>0</v>
      </c>
      <c r="AN396" t="b">
        <f t="shared" si="123"/>
        <v>1</v>
      </c>
      <c r="AO396" t="b">
        <f t="shared" si="124"/>
        <v>0</v>
      </c>
      <c r="AP396" t="b">
        <f t="shared" si="125"/>
        <v>0</v>
      </c>
      <c r="AQ396" t="b">
        <f t="shared" si="126"/>
        <v>1</v>
      </c>
    </row>
    <row r="397" spans="1:43" x14ac:dyDescent="0.25">
      <c r="A397" t="str">
        <f>INDEX('Country and Variable Crosswalk'!B:B, MATCH('Urban Science Issues 2015'!B397, 'Country and Variable Crosswalk'!A:A, 0))</f>
        <v>JOR</v>
      </c>
      <c r="B397" s="1">
        <v>400</v>
      </c>
      <c r="C397" t="s">
        <v>144</v>
      </c>
      <c r="D397" t="str">
        <f>INDEX('Country and Variable Crosswalk'!P:P, MATCH('Urban Science Issues 2015'!C397, 'Country and Variable Crosswalk'!O:O, 0))</f>
        <v>Greenhouse Gas</v>
      </c>
      <c r="E397">
        <f t="shared" si="109"/>
        <v>0</v>
      </c>
      <c r="F397">
        <f t="shared" si="110"/>
        <v>0</v>
      </c>
      <c r="G397">
        <f t="shared" si="111"/>
        <v>0</v>
      </c>
      <c r="H397">
        <f t="shared" si="112"/>
        <v>0</v>
      </c>
      <c r="I397">
        <f t="shared" si="113"/>
        <v>0</v>
      </c>
      <c r="J397">
        <f t="shared" si="114"/>
        <v>0</v>
      </c>
      <c r="K397">
        <f t="shared" si="115"/>
        <v>0</v>
      </c>
      <c r="L397">
        <f t="shared" si="116"/>
        <v>0</v>
      </c>
      <c r="M397">
        <f t="shared" si="117"/>
        <v>0</v>
      </c>
      <c r="N397">
        <v>0</v>
      </c>
      <c r="P397">
        <v>0</v>
      </c>
      <c r="R397">
        <v>0</v>
      </c>
      <c r="T397">
        <v>0</v>
      </c>
      <c r="V397">
        <v>0</v>
      </c>
      <c r="X397">
        <v>0</v>
      </c>
      <c r="Z397">
        <v>0</v>
      </c>
      <c r="AC397">
        <v>0</v>
      </c>
      <c r="AF397">
        <v>0</v>
      </c>
      <c r="AI397" t="str">
        <f t="shared" si="118"/>
        <v>N/A</v>
      </c>
      <c r="AJ397" t="str">
        <f t="shared" si="119"/>
        <v>N/A</v>
      </c>
      <c r="AK397" t="str">
        <f t="shared" si="120"/>
        <v>N/A</v>
      </c>
      <c r="AL397" t="str">
        <f t="shared" si="121"/>
        <v>N/A</v>
      </c>
      <c r="AM397" t="str">
        <f t="shared" si="122"/>
        <v>N/A</v>
      </c>
      <c r="AN397" t="str">
        <f t="shared" si="123"/>
        <v>N/A</v>
      </c>
      <c r="AO397" t="str">
        <f t="shared" si="124"/>
        <v>N/A</v>
      </c>
      <c r="AP397" t="str">
        <f t="shared" si="125"/>
        <v>N/A</v>
      </c>
      <c r="AQ397" t="str">
        <f t="shared" si="126"/>
        <v>N/A</v>
      </c>
    </row>
    <row r="398" spans="1:43" x14ac:dyDescent="0.25">
      <c r="A398" t="str">
        <f>INDEX('Country and Variable Crosswalk'!B:B, MATCH('Urban Science Issues 2015'!B398, 'Country and Variable Crosswalk'!A:A, 0))</f>
        <v>KOR</v>
      </c>
      <c r="B398" s="1">
        <v>410</v>
      </c>
      <c r="C398" t="s">
        <v>144</v>
      </c>
      <c r="D398" t="str">
        <f>INDEX('Country and Variable Crosswalk'!P:P, MATCH('Urban Science Issues 2015'!C398, 'Country and Variable Crosswalk'!O:O, 0))</f>
        <v>Greenhouse Gas</v>
      </c>
      <c r="E398">
        <f t="shared" si="109"/>
        <v>0</v>
      </c>
      <c r="F398">
        <f t="shared" si="110"/>
        <v>0</v>
      </c>
      <c r="G398">
        <f t="shared" si="111"/>
        <v>1</v>
      </c>
      <c r="H398">
        <f t="shared" si="112"/>
        <v>0</v>
      </c>
      <c r="I398">
        <f t="shared" si="113"/>
        <v>0</v>
      </c>
      <c r="J398">
        <f t="shared" si="114"/>
        <v>1</v>
      </c>
      <c r="K398">
        <f t="shared" si="115"/>
        <v>0</v>
      </c>
      <c r="L398">
        <f t="shared" si="116"/>
        <v>0</v>
      </c>
      <c r="M398">
        <f t="shared" si="117"/>
        <v>1</v>
      </c>
      <c r="N398">
        <v>18.01342624279912</v>
      </c>
      <c r="O398">
        <v>1.6951438782446229</v>
      </c>
      <c r="P398">
        <v>16.190693457100391</v>
      </c>
      <c r="Q398">
        <v>1.2802961959722103</v>
      </c>
      <c r="R398">
        <v>65.795880300100492</v>
      </c>
      <c r="S398">
        <v>2.038583438610575</v>
      </c>
      <c r="T398">
        <v>20.315991529444329</v>
      </c>
      <c r="U398">
        <v>0.64821966213614968</v>
      </c>
      <c r="V398">
        <v>15.955731427817399</v>
      </c>
      <c r="W398">
        <v>0.61415068848332699</v>
      </c>
      <c r="X398">
        <v>63.72827704273827</v>
      </c>
      <c r="Y398">
        <v>0.77846435215786214</v>
      </c>
      <c r="Z398">
        <v>2.3025652866452084</v>
      </c>
      <c r="AA398">
        <v>1.9155479665972484</v>
      </c>
      <c r="AB398">
        <v>0.22934802905108079</v>
      </c>
      <c r="AC398">
        <v>-0.23496202928299148</v>
      </c>
      <c r="AD398">
        <v>1.4228064074879352</v>
      </c>
      <c r="AE398">
        <v>0.86883391192786319</v>
      </c>
      <c r="AF398">
        <v>-2.0676032573622223</v>
      </c>
      <c r="AG398">
        <v>2.2590699176792137</v>
      </c>
      <c r="AH398">
        <v>0.3600628372486176</v>
      </c>
      <c r="AI398" t="b">
        <f t="shared" si="118"/>
        <v>0</v>
      </c>
      <c r="AJ398" t="b">
        <f t="shared" si="119"/>
        <v>0</v>
      </c>
      <c r="AK398" t="b">
        <f t="shared" si="120"/>
        <v>1</v>
      </c>
      <c r="AL398" t="b">
        <f t="shared" si="121"/>
        <v>0</v>
      </c>
      <c r="AM398" t="b">
        <f t="shared" si="122"/>
        <v>0</v>
      </c>
      <c r="AN398" t="b">
        <f t="shared" si="123"/>
        <v>1</v>
      </c>
      <c r="AO398" t="b">
        <f t="shared" si="124"/>
        <v>0</v>
      </c>
      <c r="AP398" t="b">
        <f t="shared" si="125"/>
        <v>0</v>
      </c>
      <c r="AQ398" t="b">
        <f t="shared" si="126"/>
        <v>1</v>
      </c>
    </row>
    <row r="399" spans="1:43" x14ac:dyDescent="0.25">
      <c r="A399" t="str">
        <f>INDEX('Country and Variable Crosswalk'!B:B, MATCH('Urban Science Issues 2015'!B399, 'Country and Variable Crosswalk'!A:A, 0))</f>
        <v>KSV</v>
      </c>
      <c r="B399" s="1">
        <v>411</v>
      </c>
      <c r="C399" t="s">
        <v>144</v>
      </c>
      <c r="D399" t="str">
        <f>INDEX('Country and Variable Crosswalk'!P:P, MATCH('Urban Science Issues 2015'!C399, 'Country and Variable Crosswalk'!O:O, 0))</f>
        <v>Greenhouse Gas</v>
      </c>
      <c r="E399">
        <f t="shared" si="109"/>
        <v>0</v>
      </c>
      <c r="F399">
        <f t="shared" si="110"/>
        <v>0</v>
      </c>
      <c r="G399">
        <f t="shared" si="111"/>
        <v>0</v>
      </c>
      <c r="H399">
        <f t="shared" si="112"/>
        <v>0</v>
      </c>
      <c r="I399">
        <f t="shared" si="113"/>
        <v>0</v>
      </c>
      <c r="J399">
        <f t="shared" si="114"/>
        <v>0</v>
      </c>
      <c r="K399">
        <f t="shared" si="115"/>
        <v>0</v>
      </c>
      <c r="L399">
        <f t="shared" si="116"/>
        <v>0</v>
      </c>
      <c r="M399">
        <f t="shared" si="117"/>
        <v>0</v>
      </c>
      <c r="N399">
        <v>0</v>
      </c>
      <c r="P399">
        <v>0</v>
      </c>
      <c r="R399">
        <v>0</v>
      </c>
      <c r="T399">
        <v>0</v>
      </c>
      <c r="V399">
        <v>0</v>
      </c>
      <c r="X399">
        <v>0</v>
      </c>
      <c r="Z399">
        <v>0</v>
      </c>
      <c r="AC399">
        <v>0</v>
      </c>
      <c r="AF399">
        <v>0</v>
      </c>
      <c r="AI399" t="str">
        <f t="shared" si="118"/>
        <v>N/A</v>
      </c>
      <c r="AJ399" t="str">
        <f t="shared" si="119"/>
        <v>N/A</v>
      </c>
      <c r="AK399" t="str">
        <f t="shared" si="120"/>
        <v>N/A</v>
      </c>
      <c r="AL399" t="str">
        <f t="shared" si="121"/>
        <v>N/A</v>
      </c>
      <c r="AM399" t="str">
        <f t="shared" si="122"/>
        <v>N/A</v>
      </c>
      <c r="AN399" t="str">
        <f t="shared" si="123"/>
        <v>N/A</v>
      </c>
      <c r="AO399" t="str">
        <f t="shared" si="124"/>
        <v>N/A</v>
      </c>
      <c r="AP399" t="str">
        <f t="shared" si="125"/>
        <v>N/A</v>
      </c>
      <c r="AQ399" t="str">
        <f t="shared" si="126"/>
        <v>N/A</v>
      </c>
    </row>
    <row r="400" spans="1:43" x14ac:dyDescent="0.25">
      <c r="A400" t="str">
        <f>INDEX('Country and Variable Crosswalk'!B:B, MATCH('Urban Science Issues 2015'!B400, 'Country and Variable Crosswalk'!A:A, 0))</f>
        <v>LBN</v>
      </c>
      <c r="B400" s="1">
        <v>422</v>
      </c>
      <c r="C400" t="s">
        <v>144</v>
      </c>
      <c r="D400" t="str">
        <f>INDEX('Country and Variable Crosswalk'!P:P, MATCH('Urban Science Issues 2015'!C400, 'Country and Variable Crosswalk'!O:O, 0))</f>
        <v>Greenhouse Gas</v>
      </c>
      <c r="E400">
        <f t="shared" si="109"/>
        <v>0</v>
      </c>
      <c r="F400">
        <f t="shared" si="110"/>
        <v>0</v>
      </c>
      <c r="G400">
        <f t="shared" si="111"/>
        <v>0</v>
      </c>
      <c r="H400">
        <f t="shared" si="112"/>
        <v>0</v>
      </c>
      <c r="I400">
        <f t="shared" si="113"/>
        <v>0</v>
      </c>
      <c r="J400">
        <f t="shared" si="114"/>
        <v>0</v>
      </c>
      <c r="K400">
        <f t="shared" si="115"/>
        <v>0</v>
      </c>
      <c r="L400">
        <f t="shared" si="116"/>
        <v>0</v>
      </c>
      <c r="M400">
        <f t="shared" si="117"/>
        <v>0</v>
      </c>
      <c r="N400">
        <v>0</v>
      </c>
      <c r="P400">
        <v>0</v>
      </c>
      <c r="R400">
        <v>0</v>
      </c>
      <c r="T400">
        <v>0</v>
      </c>
      <c r="V400">
        <v>0</v>
      </c>
      <c r="X400">
        <v>0</v>
      </c>
      <c r="Z400">
        <v>0</v>
      </c>
      <c r="AC400">
        <v>0</v>
      </c>
      <c r="AF400">
        <v>0</v>
      </c>
      <c r="AI400" t="str">
        <f t="shared" si="118"/>
        <v>N/A</v>
      </c>
      <c r="AJ400" t="str">
        <f t="shared" si="119"/>
        <v>N/A</v>
      </c>
      <c r="AK400" t="str">
        <f t="shared" si="120"/>
        <v>N/A</v>
      </c>
      <c r="AL400" t="str">
        <f t="shared" si="121"/>
        <v>N/A</v>
      </c>
      <c r="AM400" t="str">
        <f t="shared" si="122"/>
        <v>N/A</v>
      </c>
      <c r="AN400" t="str">
        <f t="shared" si="123"/>
        <v>N/A</v>
      </c>
      <c r="AO400" t="str">
        <f t="shared" si="124"/>
        <v>N/A</v>
      </c>
      <c r="AP400" t="str">
        <f t="shared" si="125"/>
        <v>N/A</v>
      </c>
      <c r="AQ400" t="str">
        <f t="shared" si="126"/>
        <v>N/A</v>
      </c>
    </row>
    <row r="401" spans="1:43" x14ac:dyDescent="0.25">
      <c r="A401" t="str">
        <f>INDEX('Country and Variable Crosswalk'!B:B, MATCH('Urban Science Issues 2015'!B401, 'Country and Variable Crosswalk'!A:A, 0))</f>
        <v>LVA</v>
      </c>
      <c r="B401" s="1">
        <v>428</v>
      </c>
      <c r="C401" t="s">
        <v>144</v>
      </c>
      <c r="D401" t="str">
        <f>INDEX('Country and Variable Crosswalk'!P:P, MATCH('Urban Science Issues 2015'!C401, 'Country and Variable Crosswalk'!O:O, 0))</f>
        <v>Greenhouse Gas</v>
      </c>
      <c r="E401">
        <f t="shared" si="109"/>
        <v>0</v>
      </c>
      <c r="F401">
        <f t="shared" si="110"/>
        <v>0</v>
      </c>
      <c r="G401">
        <f t="shared" si="111"/>
        <v>1</v>
      </c>
      <c r="H401">
        <f t="shared" si="112"/>
        <v>0</v>
      </c>
      <c r="I401">
        <f t="shared" si="113"/>
        <v>1</v>
      </c>
      <c r="J401">
        <f t="shared" si="114"/>
        <v>0</v>
      </c>
      <c r="K401">
        <f t="shared" si="115"/>
        <v>0</v>
      </c>
      <c r="L401">
        <f t="shared" si="116"/>
        <v>0</v>
      </c>
      <c r="M401">
        <f t="shared" si="117"/>
        <v>1</v>
      </c>
      <c r="N401">
        <v>13.857546452129659</v>
      </c>
      <c r="O401">
        <v>0.66257326482976175</v>
      </c>
      <c r="P401">
        <v>37.23872676619591</v>
      </c>
      <c r="Q401">
        <v>0.92678132317885742</v>
      </c>
      <c r="R401">
        <v>48.903726781674429</v>
      </c>
      <c r="S401">
        <v>1.0546900665673418</v>
      </c>
      <c r="T401">
        <v>14.605280981519419</v>
      </c>
      <c r="U401">
        <v>0.95256291599513254</v>
      </c>
      <c r="V401">
        <v>34.0011268332265</v>
      </c>
      <c r="W401">
        <v>1.3051875779690731</v>
      </c>
      <c r="X401">
        <v>51.393592185254079</v>
      </c>
      <c r="Y401">
        <v>1.5741251693829268</v>
      </c>
      <c r="Z401">
        <v>0.74773452938975993</v>
      </c>
      <c r="AA401">
        <v>1.1231626199111755</v>
      </c>
      <c r="AB401">
        <v>0.50557716107803663</v>
      </c>
      <c r="AC401">
        <v>-3.2375999329694096</v>
      </c>
      <c r="AD401">
        <v>1.4388883008392677</v>
      </c>
      <c r="AE401">
        <v>2.444447855844923E-2</v>
      </c>
      <c r="AF401">
        <v>2.4898654035796497</v>
      </c>
      <c r="AG401">
        <v>1.8247347474329816</v>
      </c>
      <c r="AH401">
        <v>0.17240769623431543</v>
      </c>
      <c r="AI401" t="b">
        <f t="shared" si="118"/>
        <v>0</v>
      </c>
      <c r="AJ401" t="b">
        <f t="shared" si="119"/>
        <v>0</v>
      </c>
      <c r="AK401" t="b">
        <f t="shared" si="120"/>
        <v>1</v>
      </c>
      <c r="AL401" t="b">
        <f t="shared" si="121"/>
        <v>0</v>
      </c>
      <c r="AM401" t="b">
        <f t="shared" si="122"/>
        <v>1</v>
      </c>
      <c r="AN401" t="b">
        <f t="shared" si="123"/>
        <v>0</v>
      </c>
      <c r="AO401" t="b">
        <f t="shared" si="124"/>
        <v>0</v>
      </c>
      <c r="AP401" t="b">
        <f t="shared" si="125"/>
        <v>0</v>
      </c>
      <c r="AQ401" t="b">
        <f t="shared" si="126"/>
        <v>1</v>
      </c>
    </row>
    <row r="402" spans="1:43" x14ac:dyDescent="0.25">
      <c r="A402" t="str">
        <f>INDEX('Country and Variable Crosswalk'!B:B, MATCH('Urban Science Issues 2015'!B402, 'Country and Variable Crosswalk'!A:A, 0))</f>
        <v>LTU</v>
      </c>
      <c r="B402" s="1">
        <v>440</v>
      </c>
      <c r="C402" t="s">
        <v>144</v>
      </c>
      <c r="D402" t="str">
        <f>INDEX('Country and Variable Crosswalk'!P:P, MATCH('Urban Science Issues 2015'!C402, 'Country and Variable Crosswalk'!O:O, 0))</f>
        <v>Greenhouse Gas</v>
      </c>
      <c r="E402">
        <f t="shared" si="109"/>
        <v>0</v>
      </c>
      <c r="F402">
        <f t="shared" si="110"/>
        <v>1</v>
      </c>
      <c r="G402">
        <f t="shared" si="111"/>
        <v>0</v>
      </c>
      <c r="H402">
        <f t="shared" si="112"/>
        <v>0</v>
      </c>
      <c r="I402">
        <f t="shared" si="113"/>
        <v>0</v>
      </c>
      <c r="J402">
        <f t="shared" si="114"/>
        <v>1</v>
      </c>
      <c r="K402">
        <f t="shared" si="115"/>
        <v>0</v>
      </c>
      <c r="L402">
        <f t="shared" si="116"/>
        <v>0</v>
      </c>
      <c r="M402">
        <f t="shared" si="117"/>
        <v>1</v>
      </c>
      <c r="N402">
        <v>15.91750977124304</v>
      </c>
      <c r="O402">
        <v>0.63903735121244165</v>
      </c>
      <c r="P402">
        <v>30.65855976347909</v>
      </c>
      <c r="Q402">
        <v>0.84108798604365476</v>
      </c>
      <c r="R402">
        <v>53.42393046527787</v>
      </c>
      <c r="S402">
        <v>0.92376120816890095</v>
      </c>
      <c r="T402">
        <v>13.603310322740571</v>
      </c>
      <c r="U402">
        <v>0.72772094706365165</v>
      </c>
      <c r="V402">
        <v>30.83006590173277</v>
      </c>
      <c r="W402">
        <v>1.3307887435321117</v>
      </c>
      <c r="X402">
        <v>55.566623775526637</v>
      </c>
      <c r="Y402">
        <v>1.1776902294679776</v>
      </c>
      <c r="Z402">
        <v>-2.3141994485024693</v>
      </c>
      <c r="AA402">
        <v>0.96047908366327905</v>
      </c>
      <c r="AB402">
        <v>1.5977810398135811E-2</v>
      </c>
      <c r="AC402">
        <v>0.17150613825367955</v>
      </c>
      <c r="AD402">
        <v>1.5750558258574916</v>
      </c>
      <c r="AE402">
        <v>0.91329058969055121</v>
      </c>
      <c r="AF402">
        <v>2.1426933102487666</v>
      </c>
      <c r="AG402">
        <v>1.4645003776433372</v>
      </c>
      <c r="AH402">
        <v>0.14344322968331277</v>
      </c>
      <c r="AI402" t="b">
        <f t="shared" si="118"/>
        <v>0</v>
      </c>
      <c r="AJ402" t="b">
        <f t="shared" si="119"/>
        <v>1</v>
      </c>
      <c r="AK402" t="b">
        <f t="shared" si="120"/>
        <v>0</v>
      </c>
      <c r="AL402" t="b">
        <f t="shared" si="121"/>
        <v>0</v>
      </c>
      <c r="AM402" t="b">
        <f t="shared" si="122"/>
        <v>0</v>
      </c>
      <c r="AN402" t="b">
        <f t="shared" si="123"/>
        <v>1</v>
      </c>
      <c r="AO402" t="b">
        <f t="shared" si="124"/>
        <v>0</v>
      </c>
      <c r="AP402" t="b">
        <f t="shared" si="125"/>
        <v>0</v>
      </c>
      <c r="AQ402" t="b">
        <f t="shared" si="126"/>
        <v>1</v>
      </c>
    </row>
    <row r="403" spans="1:43" x14ac:dyDescent="0.25">
      <c r="A403" t="str">
        <f>INDEX('Country and Variable Crosswalk'!B:B, MATCH('Urban Science Issues 2015'!B403, 'Country and Variable Crosswalk'!A:A, 0))</f>
        <v>LUX</v>
      </c>
      <c r="B403" s="1">
        <v>442</v>
      </c>
      <c r="C403" t="s">
        <v>144</v>
      </c>
      <c r="D403" t="str">
        <f>INDEX('Country and Variable Crosswalk'!P:P, MATCH('Urban Science Issues 2015'!C403, 'Country and Variable Crosswalk'!O:O, 0))</f>
        <v>Greenhouse Gas</v>
      </c>
      <c r="E403">
        <f t="shared" si="109"/>
        <v>0</v>
      </c>
      <c r="F403">
        <f t="shared" si="110"/>
        <v>0</v>
      </c>
      <c r="G403">
        <f t="shared" si="111"/>
        <v>1</v>
      </c>
      <c r="H403">
        <f t="shared" si="112"/>
        <v>0</v>
      </c>
      <c r="I403">
        <f t="shared" si="113"/>
        <v>1</v>
      </c>
      <c r="J403">
        <f t="shared" si="114"/>
        <v>0</v>
      </c>
      <c r="K403">
        <f t="shared" si="115"/>
        <v>1</v>
      </c>
      <c r="L403">
        <f t="shared" si="116"/>
        <v>0</v>
      </c>
      <c r="M403">
        <f t="shared" si="117"/>
        <v>0</v>
      </c>
      <c r="N403">
        <v>12.507717399904029</v>
      </c>
      <c r="O403">
        <v>0.64288914489044946</v>
      </c>
      <c r="P403">
        <v>35.148971454093292</v>
      </c>
      <c r="Q403">
        <v>0.96889774974065346</v>
      </c>
      <c r="R403">
        <v>52.343311146002677</v>
      </c>
      <c r="S403">
        <v>0.97210393955017604</v>
      </c>
      <c r="T403">
        <v>10.96628327908879</v>
      </c>
      <c r="U403">
        <v>0.6611227460663035</v>
      </c>
      <c r="V403">
        <v>26.92625082067406</v>
      </c>
      <c r="W403">
        <v>1.0542030428241009</v>
      </c>
      <c r="X403">
        <v>62.107465900237138</v>
      </c>
      <c r="Y403">
        <v>1.0637734761845952</v>
      </c>
      <c r="Z403">
        <v>-1.5414341208152393</v>
      </c>
      <c r="AA403">
        <v>0.87783914988214329</v>
      </c>
      <c r="AB403">
        <v>7.9098412063523638E-2</v>
      </c>
      <c r="AC403">
        <v>-8.2227206334192324</v>
      </c>
      <c r="AD403">
        <v>1.6409936526599909</v>
      </c>
      <c r="AE403">
        <v>5.4199138191832266E-7</v>
      </c>
      <c r="AF403">
        <v>9.7641547542344611</v>
      </c>
      <c r="AG403">
        <v>1.4830500642428524</v>
      </c>
      <c r="AH403">
        <v>4.5847040909934371E-11</v>
      </c>
      <c r="AI403" t="b">
        <f t="shared" si="118"/>
        <v>0</v>
      </c>
      <c r="AJ403" t="b">
        <f t="shared" si="119"/>
        <v>0</v>
      </c>
      <c r="AK403" t="b">
        <f t="shared" si="120"/>
        <v>1</v>
      </c>
      <c r="AL403" t="b">
        <f t="shared" si="121"/>
        <v>0</v>
      </c>
      <c r="AM403" t="b">
        <f t="shared" si="122"/>
        <v>1</v>
      </c>
      <c r="AN403" t="b">
        <f t="shared" si="123"/>
        <v>0</v>
      </c>
      <c r="AO403" t="b">
        <f t="shared" si="124"/>
        <v>1</v>
      </c>
      <c r="AP403" t="b">
        <f t="shared" si="125"/>
        <v>0</v>
      </c>
      <c r="AQ403" t="b">
        <f t="shared" si="126"/>
        <v>0</v>
      </c>
    </row>
    <row r="404" spans="1:43" x14ac:dyDescent="0.25">
      <c r="A404" t="str">
        <f>INDEX('Country and Variable Crosswalk'!B:B, MATCH('Urban Science Issues 2015'!B404, 'Country and Variable Crosswalk'!A:A, 0))</f>
        <v>MAC</v>
      </c>
      <c r="B404" s="1">
        <v>446</v>
      </c>
      <c r="C404" t="s">
        <v>144</v>
      </c>
      <c r="D404" t="str">
        <f>INDEX('Country and Variable Crosswalk'!P:P, MATCH('Urban Science Issues 2015'!C404, 'Country and Variable Crosswalk'!O:O, 0))</f>
        <v>Greenhouse Gas</v>
      </c>
      <c r="E404">
        <f t="shared" si="109"/>
        <v>0</v>
      </c>
      <c r="F404">
        <f t="shared" si="110"/>
        <v>0</v>
      </c>
      <c r="G404">
        <f t="shared" si="111"/>
        <v>0</v>
      </c>
      <c r="H404">
        <f t="shared" si="112"/>
        <v>0</v>
      </c>
      <c r="I404">
        <f t="shared" si="113"/>
        <v>0</v>
      </c>
      <c r="J404">
        <f t="shared" si="114"/>
        <v>0</v>
      </c>
      <c r="K404">
        <f t="shared" si="115"/>
        <v>0</v>
      </c>
      <c r="L404">
        <f t="shared" si="116"/>
        <v>0</v>
      </c>
      <c r="M404">
        <f t="shared" si="117"/>
        <v>0</v>
      </c>
      <c r="N404">
        <v>0</v>
      </c>
      <c r="P404">
        <v>0</v>
      </c>
      <c r="R404">
        <v>0</v>
      </c>
      <c r="T404">
        <v>19.630399225306281</v>
      </c>
      <c r="U404">
        <v>0.64689373191601807</v>
      </c>
      <c r="V404">
        <v>14.772704756367499</v>
      </c>
      <c r="W404">
        <v>0.58677591334968815</v>
      </c>
      <c r="X404">
        <v>65.596896018326206</v>
      </c>
      <c r="Y404">
        <v>0.80037437614534024</v>
      </c>
      <c r="Z404">
        <v>0</v>
      </c>
      <c r="AC404">
        <v>0</v>
      </c>
      <c r="AF404">
        <v>0</v>
      </c>
      <c r="AI404" t="str">
        <f t="shared" si="118"/>
        <v>N/A</v>
      </c>
      <c r="AJ404" t="str">
        <f t="shared" si="119"/>
        <v>N/A</v>
      </c>
      <c r="AK404" t="str">
        <f t="shared" si="120"/>
        <v>N/A</v>
      </c>
      <c r="AL404" t="str">
        <f t="shared" si="121"/>
        <v>N/A</v>
      </c>
      <c r="AM404" t="str">
        <f t="shared" si="122"/>
        <v>N/A</v>
      </c>
      <c r="AN404" t="str">
        <f t="shared" si="123"/>
        <v>N/A</v>
      </c>
      <c r="AO404" t="str">
        <f t="shared" si="124"/>
        <v>N/A</v>
      </c>
      <c r="AP404" t="str">
        <f t="shared" si="125"/>
        <v>N/A</v>
      </c>
      <c r="AQ404" t="str">
        <f t="shared" si="126"/>
        <v>N/A</v>
      </c>
    </row>
    <row r="405" spans="1:43" x14ac:dyDescent="0.25">
      <c r="A405" t="str">
        <f>INDEX('Country and Variable Crosswalk'!B:B, MATCH('Urban Science Issues 2015'!B405, 'Country and Variable Crosswalk'!A:A, 0))</f>
        <v>MLT</v>
      </c>
      <c r="B405" s="1">
        <v>470</v>
      </c>
      <c r="C405" t="s">
        <v>144</v>
      </c>
      <c r="D405" t="str">
        <f>INDEX('Country and Variable Crosswalk'!P:P, MATCH('Urban Science Issues 2015'!C405, 'Country and Variable Crosswalk'!O:O, 0))</f>
        <v>Greenhouse Gas</v>
      </c>
      <c r="E405">
        <f t="shared" si="109"/>
        <v>0</v>
      </c>
      <c r="F405">
        <f t="shared" si="110"/>
        <v>0</v>
      </c>
      <c r="G405">
        <f t="shared" si="111"/>
        <v>0</v>
      </c>
      <c r="H405">
        <f t="shared" si="112"/>
        <v>0</v>
      </c>
      <c r="I405">
        <f t="shared" si="113"/>
        <v>0</v>
      </c>
      <c r="J405">
        <f t="shared" si="114"/>
        <v>0</v>
      </c>
      <c r="K405">
        <f t="shared" si="115"/>
        <v>0</v>
      </c>
      <c r="L405">
        <f t="shared" si="116"/>
        <v>0</v>
      </c>
      <c r="M405">
        <f t="shared" si="117"/>
        <v>0</v>
      </c>
      <c r="N405">
        <v>0</v>
      </c>
      <c r="P405">
        <v>0</v>
      </c>
      <c r="R405">
        <v>0</v>
      </c>
      <c r="T405">
        <v>0</v>
      </c>
      <c r="V405">
        <v>0</v>
      </c>
      <c r="X405">
        <v>0</v>
      </c>
      <c r="Z405">
        <v>0</v>
      </c>
      <c r="AC405">
        <v>0</v>
      </c>
      <c r="AF405">
        <v>0</v>
      </c>
      <c r="AI405" t="str">
        <f t="shared" si="118"/>
        <v>N/A</v>
      </c>
      <c r="AJ405" t="str">
        <f t="shared" si="119"/>
        <v>N/A</v>
      </c>
      <c r="AK405" t="str">
        <f t="shared" si="120"/>
        <v>N/A</v>
      </c>
      <c r="AL405" t="str">
        <f t="shared" si="121"/>
        <v>N/A</v>
      </c>
      <c r="AM405" t="str">
        <f t="shared" si="122"/>
        <v>N/A</v>
      </c>
      <c r="AN405" t="str">
        <f t="shared" si="123"/>
        <v>N/A</v>
      </c>
      <c r="AO405" t="str">
        <f t="shared" si="124"/>
        <v>N/A</v>
      </c>
      <c r="AP405" t="str">
        <f t="shared" si="125"/>
        <v>N/A</v>
      </c>
      <c r="AQ405" t="str">
        <f t="shared" si="126"/>
        <v>N/A</v>
      </c>
    </row>
    <row r="406" spans="1:43" x14ac:dyDescent="0.25">
      <c r="A406" t="str">
        <f>INDEX('Country and Variable Crosswalk'!B:B, MATCH('Urban Science Issues 2015'!B406, 'Country and Variable Crosswalk'!A:A, 0))</f>
        <v>MEX</v>
      </c>
      <c r="B406" s="1">
        <v>484</v>
      </c>
      <c r="C406" t="s">
        <v>144</v>
      </c>
      <c r="D406" t="str">
        <f>INDEX('Country and Variable Crosswalk'!P:P, MATCH('Urban Science Issues 2015'!C406, 'Country and Variable Crosswalk'!O:O, 0))</f>
        <v>Greenhouse Gas</v>
      </c>
      <c r="E406">
        <f t="shared" si="109"/>
        <v>0</v>
      </c>
      <c r="F406">
        <f t="shared" si="110"/>
        <v>0</v>
      </c>
      <c r="G406">
        <f t="shared" si="111"/>
        <v>1</v>
      </c>
      <c r="H406">
        <f t="shared" si="112"/>
        <v>0</v>
      </c>
      <c r="I406">
        <f t="shared" si="113"/>
        <v>0</v>
      </c>
      <c r="J406">
        <f t="shared" si="114"/>
        <v>1</v>
      </c>
      <c r="K406">
        <f t="shared" si="115"/>
        <v>0</v>
      </c>
      <c r="L406">
        <f t="shared" si="116"/>
        <v>0</v>
      </c>
      <c r="M406">
        <f t="shared" si="117"/>
        <v>1</v>
      </c>
      <c r="N406">
        <v>13.28931020172246</v>
      </c>
      <c r="O406">
        <v>1.0821521439573114</v>
      </c>
      <c r="P406">
        <v>21.15727070752915</v>
      </c>
      <c r="Q406">
        <v>0.86655171102228234</v>
      </c>
      <c r="R406">
        <v>65.553419090748392</v>
      </c>
      <c r="S406">
        <v>1.3099236635567357</v>
      </c>
      <c r="T406">
        <v>10.84650859046247</v>
      </c>
      <c r="U406">
        <v>0.79282618957367246</v>
      </c>
      <c r="V406">
        <v>22.934033322432501</v>
      </c>
      <c r="W406">
        <v>1.4090557610246888</v>
      </c>
      <c r="X406">
        <v>66.219458087105025</v>
      </c>
      <c r="Y406">
        <v>1.6202998085223346</v>
      </c>
      <c r="Z406">
        <v>-2.4428016112599895</v>
      </c>
      <c r="AA406">
        <v>1.4863117422381091</v>
      </c>
      <c r="AB406">
        <v>0.10027281264928917</v>
      </c>
      <c r="AC406">
        <v>1.7767626149033511</v>
      </c>
      <c r="AD406">
        <v>1.5732278011729162</v>
      </c>
      <c r="AE406">
        <v>0.25874008532155829</v>
      </c>
      <c r="AF406">
        <v>0.66603899635663311</v>
      </c>
      <c r="AG406">
        <v>2.190874550776809</v>
      </c>
      <c r="AH406">
        <v>0.761123324318979</v>
      </c>
      <c r="AI406" t="b">
        <f t="shared" si="118"/>
        <v>0</v>
      </c>
      <c r="AJ406" t="b">
        <f t="shared" si="119"/>
        <v>0</v>
      </c>
      <c r="AK406" t="b">
        <f t="shared" si="120"/>
        <v>1</v>
      </c>
      <c r="AL406" t="b">
        <f t="shared" si="121"/>
        <v>0</v>
      </c>
      <c r="AM406" t="b">
        <f t="shared" si="122"/>
        <v>0</v>
      </c>
      <c r="AN406" t="b">
        <f t="shared" si="123"/>
        <v>1</v>
      </c>
      <c r="AO406" t="b">
        <f t="shared" si="124"/>
        <v>0</v>
      </c>
      <c r="AP406" t="b">
        <f t="shared" si="125"/>
        <v>0</v>
      </c>
      <c r="AQ406" t="b">
        <f t="shared" si="126"/>
        <v>1</v>
      </c>
    </row>
    <row r="407" spans="1:43" x14ac:dyDescent="0.25">
      <c r="A407" t="str">
        <f>INDEX('Country and Variable Crosswalk'!B:B, MATCH('Urban Science Issues 2015'!B407, 'Country and Variable Crosswalk'!A:A, 0))</f>
        <v>MDA</v>
      </c>
      <c r="B407" s="1">
        <v>498</v>
      </c>
      <c r="C407" t="s">
        <v>144</v>
      </c>
      <c r="D407" t="str">
        <f>INDEX('Country and Variable Crosswalk'!P:P, MATCH('Urban Science Issues 2015'!C407, 'Country and Variable Crosswalk'!O:O, 0))</f>
        <v>Greenhouse Gas</v>
      </c>
      <c r="E407">
        <f t="shared" si="109"/>
        <v>0</v>
      </c>
      <c r="F407">
        <f t="shared" si="110"/>
        <v>0</v>
      </c>
      <c r="G407">
        <f t="shared" si="111"/>
        <v>0</v>
      </c>
      <c r="H407">
        <f t="shared" si="112"/>
        <v>0</v>
      </c>
      <c r="I407">
        <f t="shared" si="113"/>
        <v>0</v>
      </c>
      <c r="J407">
        <f t="shared" si="114"/>
        <v>0</v>
      </c>
      <c r="K407">
        <f t="shared" si="115"/>
        <v>0</v>
      </c>
      <c r="L407">
        <f t="shared" si="116"/>
        <v>0</v>
      </c>
      <c r="M407">
        <f t="shared" si="117"/>
        <v>0</v>
      </c>
      <c r="N407">
        <v>0</v>
      </c>
      <c r="P407">
        <v>0</v>
      </c>
      <c r="R407">
        <v>0</v>
      </c>
      <c r="T407">
        <v>0</v>
      </c>
      <c r="V407">
        <v>0</v>
      </c>
      <c r="X407">
        <v>0</v>
      </c>
      <c r="Z407">
        <v>0</v>
      </c>
      <c r="AC407">
        <v>0</v>
      </c>
      <c r="AF407">
        <v>0</v>
      </c>
      <c r="AI407" t="str">
        <f t="shared" si="118"/>
        <v>N/A</v>
      </c>
      <c r="AJ407" t="str">
        <f t="shared" si="119"/>
        <v>N/A</v>
      </c>
      <c r="AK407" t="str">
        <f t="shared" si="120"/>
        <v>N/A</v>
      </c>
      <c r="AL407" t="str">
        <f t="shared" si="121"/>
        <v>N/A</v>
      </c>
      <c r="AM407" t="str">
        <f t="shared" si="122"/>
        <v>N/A</v>
      </c>
      <c r="AN407" t="str">
        <f t="shared" si="123"/>
        <v>N/A</v>
      </c>
      <c r="AO407" t="str">
        <f t="shared" si="124"/>
        <v>N/A</v>
      </c>
      <c r="AP407" t="str">
        <f t="shared" si="125"/>
        <v>N/A</v>
      </c>
      <c r="AQ407" t="str">
        <f t="shared" si="126"/>
        <v>N/A</v>
      </c>
    </row>
    <row r="408" spans="1:43" x14ac:dyDescent="0.25">
      <c r="A408" t="str">
        <f>INDEX('Country and Variable Crosswalk'!B:B, MATCH('Urban Science Issues 2015'!B408, 'Country and Variable Crosswalk'!A:A, 0))</f>
        <v>MNE</v>
      </c>
      <c r="B408" s="1">
        <v>499</v>
      </c>
      <c r="C408" t="s">
        <v>144</v>
      </c>
      <c r="D408" t="str">
        <f>INDEX('Country and Variable Crosswalk'!P:P, MATCH('Urban Science Issues 2015'!C408, 'Country and Variable Crosswalk'!O:O, 0))</f>
        <v>Greenhouse Gas</v>
      </c>
      <c r="E408">
        <f t="shared" si="109"/>
        <v>0</v>
      </c>
      <c r="F408">
        <f t="shared" si="110"/>
        <v>0</v>
      </c>
      <c r="G408">
        <f t="shared" si="111"/>
        <v>1</v>
      </c>
      <c r="H408">
        <f t="shared" si="112"/>
        <v>0</v>
      </c>
      <c r="I408">
        <f t="shared" si="113"/>
        <v>0</v>
      </c>
      <c r="J408">
        <f t="shared" si="114"/>
        <v>1</v>
      </c>
      <c r="K408">
        <f t="shared" si="115"/>
        <v>0</v>
      </c>
      <c r="L408">
        <f t="shared" si="116"/>
        <v>0</v>
      </c>
      <c r="M408">
        <f t="shared" si="117"/>
        <v>1</v>
      </c>
      <c r="N408">
        <v>24.848177535648411</v>
      </c>
      <c r="O408">
        <v>0.67867110971707323</v>
      </c>
      <c r="P408">
        <v>29.917948962959191</v>
      </c>
      <c r="Q408">
        <v>0.87621280374018273</v>
      </c>
      <c r="R408">
        <v>45.233873501392388</v>
      </c>
      <c r="S408">
        <v>0.71363552431206057</v>
      </c>
      <c r="T408">
        <v>26.23739958019279</v>
      </c>
      <c r="U408">
        <v>1.2022766759150958</v>
      </c>
      <c r="V408">
        <v>30.498764454993051</v>
      </c>
      <c r="W408">
        <v>1.3874269167850237</v>
      </c>
      <c r="X408">
        <v>43.263835964814149</v>
      </c>
      <c r="Y408">
        <v>1.3086080507754687</v>
      </c>
      <c r="Z408">
        <v>1.389222044544379</v>
      </c>
      <c r="AA408">
        <v>1.3651107806606109</v>
      </c>
      <c r="AB408">
        <v>0.30883837607947406</v>
      </c>
      <c r="AC408">
        <v>0.58081549203386018</v>
      </c>
      <c r="AD408">
        <v>1.5383413732822024</v>
      </c>
      <c r="AE408">
        <v>0.70575781114447289</v>
      </c>
      <c r="AF408">
        <v>-1.9700375365782392</v>
      </c>
      <c r="AG408">
        <v>1.418183432101296</v>
      </c>
      <c r="AH408">
        <v>0.16479399758439087</v>
      </c>
      <c r="AI408" t="b">
        <f t="shared" si="118"/>
        <v>0</v>
      </c>
      <c r="AJ408" t="b">
        <f t="shared" si="119"/>
        <v>0</v>
      </c>
      <c r="AK408" t="b">
        <f t="shared" si="120"/>
        <v>1</v>
      </c>
      <c r="AL408" t="b">
        <f t="shared" si="121"/>
        <v>0</v>
      </c>
      <c r="AM408" t="b">
        <f t="shared" si="122"/>
        <v>0</v>
      </c>
      <c r="AN408" t="b">
        <f t="shared" si="123"/>
        <v>1</v>
      </c>
      <c r="AO408" t="b">
        <f t="shared" si="124"/>
        <v>0</v>
      </c>
      <c r="AP408" t="b">
        <f t="shared" si="125"/>
        <v>0</v>
      </c>
      <c r="AQ408" t="b">
        <f t="shared" si="126"/>
        <v>1</v>
      </c>
    </row>
    <row r="409" spans="1:43" x14ac:dyDescent="0.25">
      <c r="A409" t="str">
        <f>INDEX('Country and Variable Crosswalk'!B:B, MATCH('Urban Science Issues 2015'!B409, 'Country and Variable Crosswalk'!A:A, 0))</f>
        <v>NLD</v>
      </c>
      <c r="B409" s="1">
        <v>528</v>
      </c>
      <c r="C409" t="s">
        <v>144</v>
      </c>
      <c r="D409" t="str">
        <f>INDEX('Country and Variable Crosswalk'!P:P, MATCH('Urban Science Issues 2015'!C409, 'Country and Variable Crosswalk'!O:O, 0))</f>
        <v>Greenhouse Gas</v>
      </c>
      <c r="E409">
        <f t="shared" si="109"/>
        <v>0</v>
      </c>
      <c r="F409">
        <f t="shared" si="110"/>
        <v>1</v>
      </c>
      <c r="G409">
        <f t="shared" si="111"/>
        <v>0</v>
      </c>
      <c r="H409">
        <f t="shared" si="112"/>
        <v>0</v>
      </c>
      <c r="I409">
        <f t="shared" si="113"/>
        <v>0</v>
      </c>
      <c r="J409">
        <f t="shared" si="114"/>
        <v>1</v>
      </c>
      <c r="K409">
        <f t="shared" si="115"/>
        <v>1</v>
      </c>
      <c r="L409">
        <f t="shared" si="116"/>
        <v>0</v>
      </c>
      <c r="M409">
        <f t="shared" si="117"/>
        <v>0</v>
      </c>
      <c r="N409">
        <v>29.0207954253781</v>
      </c>
      <c r="O409">
        <v>0.90358074044460057</v>
      </c>
      <c r="P409">
        <v>26.499088256566889</v>
      </c>
      <c r="Q409">
        <v>0.97197232476905093</v>
      </c>
      <c r="R409">
        <v>44.480116318055011</v>
      </c>
      <c r="S409">
        <v>1.0551326933914225</v>
      </c>
      <c r="T409">
        <v>23.783976721462629</v>
      </c>
      <c r="U409">
        <v>1.6039331698816037</v>
      </c>
      <c r="V409">
        <v>25.542832579558599</v>
      </c>
      <c r="W409">
        <v>1.6775242646507127</v>
      </c>
      <c r="X409">
        <v>50.673190698978779</v>
      </c>
      <c r="Y409">
        <v>2.1991474342850057</v>
      </c>
      <c r="Z409">
        <v>-5.2368187039154712</v>
      </c>
      <c r="AA409">
        <v>1.7773040689979804</v>
      </c>
      <c r="AB409">
        <v>3.2139694199601666E-3</v>
      </c>
      <c r="AC409">
        <v>-0.95625567700828995</v>
      </c>
      <c r="AD409">
        <v>1.8626440608152144</v>
      </c>
      <c r="AE409">
        <v>0.60768122666073787</v>
      </c>
      <c r="AF409">
        <v>6.1930743809237683</v>
      </c>
      <c r="AG409">
        <v>2.3416269889116736</v>
      </c>
      <c r="AH409">
        <v>8.1745473240079462E-3</v>
      </c>
      <c r="AI409" t="b">
        <f t="shared" si="118"/>
        <v>0</v>
      </c>
      <c r="AJ409" t="b">
        <f t="shared" si="119"/>
        <v>1</v>
      </c>
      <c r="AK409" t="b">
        <f t="shared" si="120"/>
        <v>0</v>
      </c>
      <c r="AL409" t="b">
        <f t="shared" si="121"/>
        <v>0</v>
      </c>
      <c r="AM409" t="b">
        <f t="shared" si="122"/>
        <v>0</v>
      </c>
      <c r="AN409" t="b">
        <f t="shared" si="123"/>
        <v>1</v>
      </c>
      <c r="AO409" t="b">
        <f t="shared" si="124"/>
        <v>1</v>
      </c>
      <c r="AP409" t="b">
        <f t="shared" si="125"/>
        <v>0</v>
      </c>
      <c r="AQ409" t="b">
        <f t="shared" si="126"/>
        <v>0</v>
      </c>
    </row>
    <row r="410" spans="1:43" x14ac:dyDescent="0.25">
      <c r="A410" t="str">
        <f>INDEX('Country and Variable Crosswalk'!B:B, MATCH('Urban Science Issues 2015'!B410, 'Country and Variable Crosswalk'!A:A, 0))</f>
        <v>NZL</v>
      </c>
      <c r="B410" s="1">
        <v>554</v>
      </c>
      <c r="C410" t="s">
        <v>144</v>
      </c>
      <c r="D410" t="str">
        <f>INDEX('Country and Variable Crosswalk'!P:P, MATCH('Urban Science Issues 2015'!C410, 'Country and Variable Crosswalk'!O:O, 0))</f>
        <v>Greenhouse Gas</v>
      </c>
      <c r="E410">
        <f t="shared" si="109"/>
        <v>0</v>
      </c>
      <c r="F410">
        <f t="shared" si="110"/>
        <v>0</v>
      </c>
      <c r="G410">
        <f t="shared" si="111"/>
        <v>1</v>
      </c>
      <c r="H410">
        <f t="shared" si="112"/>
        <v>0</v>
      </c>
      <c r="I410">
        <f t="shared" si="113"/>
        <v>1</v>
      </c>
      <c r="J410">
        <f t="shared" si="114"/>
        <v>0</v>
      </c>
      <c r="K410">
        <f t="shared" si="115"/>
        <v>0</v>
      </c>
      <c r="L410">
        <f t="shared" si="116"/>
        <v>0</v>
      </c>
      <c r="M410">
        <f t="shared" si="117"/>
        <v>1</v>
      </c>
      <c r="N410">
        <v>10.827605748613101</v>
      </c>
      <c r="O410">
        <v>0.97023217976536325</v>
      </c>
      <c r="P410">
        <v>26.07553134209099</v>
      </c>
      <c r="Q410">
        <v>1.5774401927743256</v>
      </c>
      <c r="R410">
        <v>63.096862909295901</v>
      </c>
      <c r="S410">
        <v>1.9366627713504012</v>
      </c>
      <c r="T410">
        <v>12.242211776348871</v>
      </c>
      <c r="U410">
        <v>0.75383436221392186</v>
      </c>
      <c r="V410">
        <v>21.85202191673195</v>
      </c>
      <c r="W410">
        <v>1.2505330944641997</v>
      </c>
      <c r="X410">
        <v>65.905766306919176</v>
      </c>
      <c r="Y410">
        <v>1.4976481218575173</v>
      </c>
      <c r="Z410">
        <v>1.4146060277357702</v>
      </c>
      <c r="AA410">
        <v>1.2447267962742785</v>
      </c>
      <c r="AB410">
        <v>0.25575609473032168</v>
      </c>
      <c r="AC410">
        <v>-4.2235094253590404</v>
      </c>
      <c r="AD410">
        <v>1.8633160920015301</v>
      </c>
      <c r="AE410">
        <v>2.3410827463790616E-2</v>
      </c>
      <c r="AF410">
        <v>2.8089033976232756</v>
      </c>
      <c r="AG410">
        <v>2.3868927036436371</v>
      </c>
      <c r="AH410">
        <v>0.23927399385805689</v>
      </c>
      <c r="AI410" t="b">
        <f t="shared" si="118"/>
        <v>0</v>
      </c>
      <c r="AJ410" t="b">
        <f t="shared" si="119"/>
        <v>0</v>
      </c>
      <c r="AK410" t="b">
        <f t="shared" si="120"/>
        <v>1</v>
      </c>
      <c r="AL410" t="b">
        <f t="shared" si="121"/>
        <v>0</v>
      </c>
      <c r="AM410" t="b">
        <f t="shared" si="122"/>
        <v>1</v>
      </c>
      <c r="AN410" t="b">
        <f t="shared" si="123"/>
        <v>0</v>
      </c>
      <c r="AO410" t="b">
        <f t="shared" si="124"/>
        <v>0</v>
      </c>
      <c r="AP410" t="b">
        <f t="shared" si="125"/>
        <v>0</v>
      </c>
      <c r="AQ410" t="b">
        <f t="shared" si="126"/>
        <v>1</v>
      </c>
    </row>
    <row r="411" spans="1:43" x14ac:dyDescent="0.25">
      <c r="A411" t="str">
        <f>INDEX('Country and Variable Crosswalk'!B:B, MATCH('Urban Science Issues 2015'!B411, 'Country and Variable Crosswalk'!A:A, 0))</f>
        <v>NOR</v>
      </c>
      <c r="B411" s="1">
        <v>578</v>
      </c>
      <c r="C411" t="s">
        <v>144</v>
      </c>
      <c r="D411" t="str">
        <f>INDEX('Country and Variable Crosswalk'!P:P, MATCH('Urban Science Issues 2015'!C411, 'Country and Variable Crosswalk'!O:O, 0))</f>
        <v>Greenhouse Gas</v>
      </c>
      <c r="E411">
        <f t="shared" si="109"/>
        <v>0</v>
      </c>
      <c r="F411">
        <f t="shared" si="110"/>
        <v>0</v>
      </c>
      <c r="G411">
        <f t="shared" si="111"/>
        <v>1</v>
      </c>
      <c r="H411">
        <f t="shared" si="112"/>
        <v>0</v>
      </c>
      <c r="I411">
        <f t="shared" si="113"/>
        <v>0</v>
      </c>
      <c r="J411">
        <f t="shared" si="114"/>
        <v>1</v>
      </c>
      <c r="K411">
        <f t="shared" si="115"/>
        <v>0</v>
      </c>
      <c r="L411">
        <f t="shared" si="116"/>
        <v>0</v>
      </c>
      <c r="M411">
        <f t="shared" si="117"/>
        <v>1</v>
      </c>
      <c r="N411">
        <v>17.956362934278079</v>
      </c>
      <c r="O411">
        <v>0.79358800652636985</v>
      </c>
      <c r="P411">
        <v>26.667795922283052</v>
      </c>
      <c r="Q411">
        <v>0.85102125566791242</v>
      </c>
      <c r="R411">
        <v>55.375841143438883</v>
      </c>
      <c r="S411">
        <v>0.99050454607517358</v>
      </c>
      <c r="T411">
        <v>18.219593930342391</v>
      </c>
      <c r="U411">
        <v>1.2364781501652087</v>
      </c>
      <c r="V411">
        <v>25.055017139132708</v>
      </c>
      <c r="W411">
        <v>1.1983765357919969</v>
      </c>
      <c r="X411">
        <v>56.7253889305249</v>
      </c>
      <c r="Y411">
        <v>1.279820380900881</v>
      </c>
      <c r="Z411">
        <v>0.263230996064312</v>
      </c>
      <c r="AA411">
        <v>1.483340731131457</v>
      </c>
      <c r="AB411">
        <v>0.85914848510101616</v>
      </c>
      <c r="AC411">
        <v>-1.6127787831503433</v>
      </c>
      <c r="AD411">
        <v>1.3899856707820746</v>
      </c>
      <c r="AE411">
        <v>0.24593300653007058</v>
      </c>
      <c r="AF411">
        <v>1.3495477870860171</v>
      </c>
      <c r="AG411">
        <v>1.583482724591216</v>
      </c>
      <c r="AH411">
        <v>0.39406671785172331</v>
      </c>
      <c r="AI411" t="b">
        <f t="shared" si="118"/>
        <v>0</v>
      </c>
      <c r="AJ411" t="b">
        <f t="shared" si="119"/>
        <v>0</v>
      </c>
      <c r="AK411" t="b">
        <f t="shared" si="120"/>
        <v>1</v>
      </c>
      <c r="AL411" t="b">
        <f t="shared" si="121"/>
        <v>0</v>
      </c>
      <c r="AM411" t="b">
        <f t="shared" si="122"/>
        <v>0</v>
      </c>
      <c r="AN411" t="b">
        <f t="shared" si="123"/>
        <v>1</v>
      </c>
      <c r="AO411" t="b">
        <f t="shared" si="124"/>
        <v>0</v>
      </c>
      <c r="AP411" t="b">
        <f t="shared" si="125"/>
        <v>0</v>
      </c>
      <c r="AQ411" t="b">
        <f t="shared" si="126"/>
        <v>1</v>
      </c>
    </row>
    <row r="412" spans="1:43" x14ac:dyDescent="0.25">
      <c r="A412" t="str">
        <f>INDEX('Country and Variable Crosswalk'!B:B, MATCH('Urban Science Issues 2015'!B412, 'Country and Variable Crosswalk'!A:A, 0))</f>
        <v>PER</v>
      </c>
      <c r="B412" s="1">
        <v>604</v>
      </c>
      <c r="C412" t="s">
        <v>144</v>
      </c>
      <c r="D412" t="str">
        <f>INDEX('Country and Variable Crosswalk'!P:P, MATCH('Urban Science Issues 2015'!C412, 'Country and Variable Crosswalk'!O:O, 0))</f>
        <v>Greenhouse Gas</v>
      </c>
      <c r="E412">
        <f t="shared" si="109"/>
        <v>0</v>
      </c>
      <c r="F412">
        <f t="shared" si="110"/>
        <v>0</v>
      </c>
      <c r="G412">
        <f t="shared" si="111"/>
        <v>1</v>
      </c>
      <c r="H412">
        <f t="shared" si="112"/>
        <v>0</v>
      </c>
      <c r="I412">
        <f t="shared" si="113"/>
        <v>0</v>
      </c>
      <c r="J412">
        <f t="shared" si="114"/>
        <v>1</v>
      </c>
      <c r="K412">
        <f t="shared" si="115"/>
        <v>0</v>
      </c>
      <c r="L412">
        <f t="shared" si="116"/>
        <v>0</v>
      </c>
      <c r="M412">
        <f t="shared" si="117"/>
        <v>1</v>
      </c>
      <c r="N412">
        <v>16.142907393702799</v>
      </c>
      <c r="O412">
        <v>0.72280488580914426</v>
      </c>
      <c r="P412">
        <v>25.911540968166069</v>
      </c>
      <c r="Q412">
        <v>0.72151013372751582</v>
      </c>
      <c r="R412">
        <v>57.945551638131143</v>
      </c>
      <c r="S412">
        <v>0.78810774569217823</v>
      </c>
      <c r="T412">
        <v>14.956148938985359</v>
      </c>
      <c r="U412">
        <v>1.3534443890876353</v>
      </c>
      <c r="V412">
        <v>24.489381267079811</v>
      </c>
      <c r="W412">
        <v>1.97920198894098</v>
      </c>
      <c r="X412">
        <v>60.554469793934842</v>
      </c>
      <c r="Y412">
        <v>2.4563205084447679</v>
      </c>
      <c r="Z412">
        <v>-1.1867584547174399</v>
      </c>
      <c r="AA412">
        <v>1.5406716906047901</v>
      </c>
      <c r="AB412">
        <v>0.44113002018044256</v>
      </c>
      <c r="AC412">
        <v>-1.4221597010862581</v>
      </c>
      <c r="AD412">
        <v>2.1747037472915953</v>
      </c>
      <c r="AE412">
        <v>0.51314040914115067</v>
      </c>
      <c r="AF412">
        <v>2.6089181558036998</v>
      </c>
      <c r="AG412">
        <v>2.7131019568059607</v>
      </c>
      <c r="AH412">
        <v>0.33625069854382506</v>
      </c>
      <c r="AI412" t="b">
        <f t="shared" si="118"/>
        <v>0</v>
      </c>
      <c r="AJ412" t="b">
        <f t="shared" si="119"/>
        <v>0</v>
      </c>
      <c r="AK412" t="b">
        <f t="shared" si="120"/>
        <v>1</v>
      </c>
      <c r="AL412" t="b">
        <f t="shared" si="121"/>
        <v>0</v>
      </c>
      <c r="AM412" t="b">
        <f t="shared" si="122"/>
        <v>0</v>
      </c>
      <c r="AN412" t="b">
        <f t="shared" si="123"/>
        <v>1</v>
      </c>
      <c r="AO412" t="b">
        <f t="shared" si="124"/>
        <v>0</v>
      </c>
      <c r="AP412" t="b">
        <f t="shared" si="125"/>
        <v>0</v>
      </c>
      <c r="AQ412" t="b">
        <f t="shared" si="126"/>
        <v>1</v>
      </c>
    </row>
    <row r="413" spans="1:43" x14ac:dyDescent="0.25">
      <c r="A413" t="str">
        <f>INDEX('Country and Variable Crosswalk'!B:B, MATCH('Urban Science Issues 2015'!B413, 'Country and Variable Crosswalk'!A:A, 0))</f>
        <v>POL</v>
      </c>
      <c r="B413" s="1">
        <v>616</v>
      </c>
      <c r="C413" t="s">
        <v>144</v>
      </c>
      <c r="D413" t="str">
        <f>INDEX('Country and Variable Crosswalk'!P:P, MATCH('Urban Science Issues 2015'!C413, 'Country and Variable Crosswalk'!O:O, 0))</f>
        <v>Greenhouse Gas</v>
      </c>
      <c r="E413">
        <f t="shared" si="109"/>
        <v>0</v>
      </c>
      <c r="F413">
        <f t="shared" si="110"/>
        <v>0</v>
      </c>
      <c r="G413">
        <f t="shared" si="111"/>
        <v>1</v>
      </c>
      <c r="H413">
        <f t="shared" si="112"/>
        <v>0</v>
      </c>
      <c r="I413">
        <f t="shared" si="113"/>
        <v>0</v>
      </c>
      <c r="J413">
        <f t="shared" si="114"/>
        <v>1</v>
      </c>
      <c r="K413">
        <f t="shared" si="115"/>
        <v>1</v>
      </c>
      <c r="L413">
        <f t="shared" si="116"/>
        <v>0</v>
      </c>
      <c r="M413">
        <f t="shared" si="117"/>
        <v>0</v>
      </c>
      <c r="N413">
        <v>20.319634541320699</v>
      </c>
      <c r="O413">
        <v>0.83180342828931575</v>
      </c>
      <c r="P413">
        <v>30.62237195615862</v>
      </c>
      <c r="Q413">
        <v>0.9486979449980617</v>
      </c>
      <c r="R413">
        <v>49.057993502520688</v>
      </c>
      <c r="S413">
        <v>1.1569569632269803</v>
      </c>
      <c r="T413">
        <v>18.088083162397599</v>
      </c>
      <c r="U413">
        <v>1.1340656915435374</v>
      </c>
      <c r="V413">
        <v>28.570583403301729</v>
      </c>
      <c r="W413">
        <v>1.3953907281359537</v>
      </c>
      <c r="X413">
        <v>53.341333434300672</v>
      </c>
      <c r="Y413">
        <v>1.4850956825541348</v>
      </c>
      <c r="Z413">
        <v>-2.2315513789231005</v>
      </c>
      <c r="AA413">
        <v>1.3943723863377886</v>
      </c>
      <c r="AB413">
        <v>0.10951022303456584</v>
      </c>
      <c r="AC413">
        <v>-2.0517885528568911</v>
      </c>
      <c r="AD413">
        <v>1.6478524618137458</v>
      </c>
      <c r="AE413">
        <v>0.21308441045898591</v>
      </c>
      <c r="AF413">
        <v>4.2833399317799845</v>
      </c>
      <c r="AG413">
        <v>1.8814392957033759</v>
      </c>
      <c r="AH413">
        <v>2.2808368337437462E-2</v>
      </c>
      <c r="AI413" t="b">
        <f t="shared" si="118"/>
        <v>0</v>
      </c>
      <c r="AJ413" t="b">
        <f t="shared" si="119"/>
        <v>0</v>
      </c>
      <c r="AK413" t="b">
        <f t="shared" si="120"/>
        <v>1</v>
      </c>
      <c r="AL413" t="b">
        <f t="shared" si="121"/>
        <v>0</v>
      </c>
      <c r="AM413" t="b">
        <f t="shared" si="122"/>
        <v>0</v>
      </c>
      <c r="AN413" t="b">
        <f t="shared" si="123"/>
        <v>1</v>
      </c>
      <c r="AO413" t="b">
        <f t="shared" si="124"/>
        <v>1</v>
      </c>
      <c r="AP413" t="b">
        <f t="shared" si="125"/>
        <v>0</v>
      </c>
      <c r="AQ413" t="b">
        <f t="shared" si="126"/>
        <v>0</v>
      </c>
    </row>
    <row r="414" spans="1:43" x14ac:dyDescent="0.25">
      <c r="A414" t="str">
        <f>INDEX('Country and Variable Crosswalk'!B:B, MATCH('Urban Science Issues 2015'!B414, 'Country and Variable Crosswalk'!A:A, 0))</f>
        <v>PRT</v>
      </c>
      <c r="B414" s="1">
        <v>620</v>
      </c>
      <c r="C414" t="s">
        <v>144</v>
      </c>
      <c r="D414" t="str">
        <f>INDEX('Country and Variable Crosswalk'!P:P, MATCH('Urban Science Issues 2015'!C414, 'Country and Variable Crosswalk'!O:O, 0))</f>
        <v>Greenhouse Gas</v>
      </c>
      <c r="E414">
        <f t="shared" si="109"/>
        <v>0</v>
      </c>
      <c r="F414">
        <f t="shared" si="110"/>
        <v>0</v>
      </c>
      <c r="G414">
        <f t="shared" si="111"/>
        <v>1</v>
      </c>
      <c r="H414">
        <f t="shared" si="112"/>
        <v>0</v>
      </c>
      <c r="I414">
        <f t="shared" si="113"/>
        <v>0</v>
      </c>
      <c r="J414">
        <f t="shared" si="114"/>
        <v>1</v>
      </c>
      <c r="K414">
        <f t="shared" si="115"/>
        <v>0</v>
      </c>
      <c r="L414">
        <f t="shared" si="116"/>
        <v>0</v>
      </c>
      <c r="M414">
        <f t="shared" si="117"/>
        <v>1</v>
      </c>
      <c r="N414">
        <v>22.65223176793215</v>
      </c>
      <c r="O414">
        <v>0.56717589333367313</v>
      </c>
      <c r="P414">
        <v>18.175048285331702</v>
      </c>
      <c r="Q414">
        <v>0.57086435906780386</v>
      </c>
      <c r="R414">
        <v>59.172719946736173</v>
      </c>
      <c r="S414">
        <v>0.81491347263160729</v>
      </c>
      <c r="T414">
        <v>21.66929501151176</v>
      </c>
      <c r="U414">
        <v>1.7938720860108242</v>
      </c>
      <c r="V414">
        <v>18.443074597083161</v>
      </c>
      <c r="W414">
        <v>0.73508858779673236</v>
      </c>
      <c r="X414">
        <v>59.887630391405089</v>
      </c>
      <c r="Y414">
        <v>2.2071058325907176</v>
      </c>
      <c r="Z414">
        <v>-0.98293675642038991</v>
      </c>
      <c r="AA414">
        <v>1.86839107657892</v>
      </c>
      <c r="AB414">
        <v>0.59882757467227832</v>
      </c>
      <c r="AC414">
        <v>0.26802631175145919</v>
      </c>
      <c r="AD414">
        <v>0.94838874557639274</v>
      </c>
      <c r="AE414">
        <v>0.77747406098235117</v>
      </c>
      <c r="AF414">
        <v>0.71491044466891651</v>
      </c>
      <c r="AG414">
        <v>2.3782032127526964</v>
      </c>
      <c r="AH414">
        <v>0.76371229731365808</v>
      </c>
      <c r="AI414" t="b">
        <f t="shared" si="118"/>
        <v>0</v>
      </c>
      <c r="AJ414" t="b">
        <f t="shared" si="119"/>
        <v>0</v>
      </c>
      <c r="AK414" t="b">
        <f t="shared" si="120"/>
        <v>1</v>
      </c>
      <c r="AL414" t="b">
        <f t="shared" si="121"/>
        <v>0</v>
      </c>
      <c r="AM414" t="b">
        <f t="shared" si="122"/>
        <v>0</v>
      </c>
      <c r="AN414" t="b">
        <f t="shared" si="123"/>
        <v>1</v>
      </c>
      <c r="AO414" t="b">
        <f t="shared" si="124"/>
        <v>0</v>
      </c>
      <c r="AP414" t="b">
        <f t="shared" si="125"/>
        <v>0</v>
      </c>
      <c r="AQ414" t="b">
        <f t="shared" si="126"/>
        <v>1</v>
      </c>
    </row>
    <row r="415" spans="1:43" x14ac:dyDescent="0.25">
      <c r="A415" t="str">
        <f>INDEX('Country and Variable Crosswalk'!B:B, MATCH('Urban Science Issues 2015'!B415, 'Country and Variable Crosswalk'!A:A, 0))</f>
        <v>QUD</v>
      </c>
      <c r="B415" s="1">
        <v>630</v>
      </c>
      <c r="C415" t="s">
        <v>144</v>
      </c>
      <c r="D415" t="str">
        <f>INDEX('Country and Variable Crosswalk'!P:P, MATCH('Urban Science Issues 2015'!C415, 'Country and Variable Crosswalk'!O:O, 0))</f>
        <v>Greenhouse Gas</v>
      </c>
      <c r="E415">
        <f t="shared" si="109"/>
        <v>0</v>
      </c>
      <c r="F415">
        <f t="shared" si="110"/>
        <v>0</v>
      </c>
      <c r="G415">
        <f t="shared" si="111"/>
        <v>0</v>
      </c>
      <c r="H415">
        <f t="shared" si="112"/>
        <v>0</v>
      </c>
      <c r="I415">
        <f t="shared" si="113"/>
        <v>0</v>
      </c>
      <c r="J415">
        <f t="shared" si="114"/>
        <v>0</v>
      </c>
      <c r="K415">
        <f t="shared" si="115"/>
        <v>0</v>
      </c>
      <c r="L415">
        <f t="shared" si="116"/>
        <v>0</v>
      </c>
      <c r="M415">
        <f t="shared" si="117"/>
        <v>0</v>
      </c>
      <c r="AI415" t="str">
        <f t="shared" si="118"/>
        <v>N/A</v>
      </c>
      <c r="AJ415" t="str">
        <f t="shared" si="119"/>
        <v>N/A</v>
      </c>
      <c r="AK415" t="str">
        <f t="shared" si="120"/>
        <v>N/A</v>
      </c>
      <c r="AL415" t="str">
        <f t="shared" si="121"/>
        <v>N/A</v>
      </c>
      <c r="AM415" t="str">
        <f t="shared" si="122"/>
        <v>N/A</v>
      </c>
      <c r="AN415" t="str">
        <f t="shared" si="123"/>
        <v>N/A</v>
      </c>
      <c r="AO415" t="str">
        <f t="shared" si="124"/>
        <v>N/A</v>
      </c>
      <c r="AP415" t="str">
        <f t="shared" si="125"/>
        <v>N/A</v>
      </c>
      <c r="AQ415" t="str">
        <f t="shared" si="126"/>
        <v>N/A</v>
      </c>
    </row>
    <row r="416" spans="1:43" x14ac:dyDescent="0.25">
      <c r="A416" t="str">
        <f>INDEX('Country and Variable Crosswalk'!B:B, MATCH('Urban Science Issues 2015'!B416, 'Country and Variable Crosswalk'!A:A, 0))</f>
        <v>QAT</v>
      </c>
      <c r="B416" s="1">
        <v>634</v>
      </c>
      <c r="C416" t="s">
        <v>144</v>
      </c>
      <c r="D416" t="str">
        <f>INDEX('Country and Variable Crosswalk'!P:P, MATCH('Urban Science Issues 2015'!C416, 'Country and Variable Crosswalk'!O:O, 0))</f>
        <v>Greenhouse Gas</v>
      </c>
      <c r="E416">
        <f t="shared" si="109"/>
        <v>0</v>
      </c>
      <c r="F416">
        <f t="shared" si="110"/>
        <v>1</v>
      </c>
      <c r="G416">
        <f t="shared" si="111"/>
        <v>0</v>
      </c>
      <c r="H416">
        <f t="shared" si="112"/>
        <v>0</v>
      </c>
      <c r="I416">
        <f t="shared" si="113"/>
        <v>1</v>
      </c>
      <c r="J416">
        <f t="shared" si="114"/>
        <v>0</v>
      </c>
      <c r="K416">
        <f t="shared" si="115"/>
        <v>1</v>
      </c>
      <c r="L416">
        <f t="shared" si="116"/>
        <v>0</v>
      </c>
      <c r="M416">
        <f t="shared" si="117"/>
        <v>0</v>
      </c>
      <c r="N416">
        <v>34.320900891230501</v>
      </c>
      <c r="O416">
        <v>0.6626030315377297</v>
      </c>
      <c r="P416">
        <v>28.13638139878422</v>
      </c>
      <c r="Q416">
        <v>0.60013650694237275</v>
      </c>
      <c r="R416">
        <v>37.542717709985283</v>
      </c>
      <c r="S416">
        <v>0.66156713563489578</v>
      </c>
      <c r="T416">
        <v>31.711276214108061</v>
      </c>
      <c r="U416">
        <v>0.74198937008064925</v>
      </c>
      <c r="V416">
        <v>23.96273517555246</v>
      </c>
      <c r="W416">
        <v>0.59694312551310658</v>
      </c>
      <c r="X416">
        <v>44.325988610339493</v>
      </c>
      <c r="Y416">
        <v>0.77610836109502146</v>
      </c>
      <c r="Z416">
        <v>-2.6096246771224401</v>
      </c>
      <c r="AA416">
        <v>1.0492295866824564</v>
      </c>
      <c r="AB416">
        <v>1.2875960016214131E-2</v>
      </c>
      <c r="AC416">
        <v>-4.1736462232317599</v>
      </c>
      <c r="AD416">
        <v>0.90723595813909752</v>
      </c>
      <c r="AE416">
        <v>4.2168505654066312E-6</v>
      </c>
      <c r="AF416">
        <v>6.7832709003542107</v>
      </c>
      <c r="AG416">
        <v>1.0687105515367559</v>
      </c>
      <c r="AH416">
        <v>2.193339495017994E-10</v>
      </c>
      <c r="AI416" t="b">
        <f t="shared" si="118"/>
        <v>0</v>
      </c>
      <c r="AJ416" t="b">
        <f t="shared" si="119"/>
        <v>1</v>
      </c>
      <c r="AK416" t="b">
        <f t="shared" si="120"/>
        <v>0</v>
      </c>
      <c r="AL416" t="b">
        <f t="shared" si="121"/>
        <v>0</v>
      </c>
      <c r="AM416" t="b">
        <f t="shared" si="122"/>
        <v>1</v>
      </c>
      <c r="AN416" t="b">
        <f t="shared" si="123"/>
        <v>0</v>
      </c>
      <c r="AO416" t="b">
        <f t="shared" si="124"/>
        <v>1</v>
      </c>
      <c r="AP416" t="b">
        <f t="shared" si="125"/>
        <v>0</v>
      </c>
      <c r="AQ416" t="b">
        <f t="shared" si="126"/>
        <v>0</v>
      </c>
    </row>
    <row r="417" spans="1:43" x14ac:dyDescent="0.25">
      <c r="A417" t="str">
        <f>INDEX('Country and Variable Crosswalk'!B:B, MATCH('Urban Science Issues 2015'!B417, 'Country and Variable Crosswalk'!A:A, 0))</f>
        <v>ROU</v>
      </c>
      <c r="B417" s="1">
        <v>642</v>
      </c>
      <c r="C417" t="s">
        <v>144</v>
      </c>
      <c r="D417" t="str">
        <f>INDEX('Country and Variable Crosswalk'!P:P, MATCH('Urban Science Issues 2015'!C417, 'Country and Variable Crosswalk'!O:O, 0))</f>
        <v>Greenhouse Gas</v>
      </c>
      <c r="E417">
        <f t="shared" si="109"/>
        <v>0</v>
      </c>
      <c r="F417">
        <f t="shared" si="110"/>
        <v>0</v>
      </c>
      <c r="G417">
        <f t="shared" si="111"/>
        <v>0</v>
      </c>
      <c r="H417">
        <f t="shared" si="112"/>
        <v>0</v>
      </c>
      <c r="I417">
        <f t="shared" si="113"/>
        <v>0</v>
      </c>
      <c r="J417">
        <f t="shared" si="114"/>
        <v>0</v>
      </c>
      <c r="K417">
        <f t="shared" si="115"/>
        <v>0</v>
      </c>
      <c r="L417">
        <f t="shared" si="116"/>
        <v>0</v>
      </c>
      <c r="M417">
        <f t="shared" si="117"/>
        <v>0</v>
      </c>
      <c r="N417">
        <v>0</v>
      </c>
      <c r="P417">
        <v>0</v>
      </c>
      <c r="R417">
        <v>0</v>
      </c>
      <c r="T417">
        <v>0</v>
      </c>
      <c r="V417">
        <v>0</v>
      </c>
      <c r="X417">
        <v>0</v>
      </c>
      <c r="Z417">
        <v>0</v>
      </c>
      <c r="AC417">
        <v>0</v>
      </c>
      <c r="AF417">
        <v>0</v>
      </c>
      <c r="AI417" t="str">
        <f t="shared" si="118"/>
        <v>N/A</v>
      </c>
      <c r="AJ417" t="str">
        <f t="shared" si="119"/>
        <v>N/A</v>
      </c>
      <c r="AK417" t="str">
        <f t="shared" si="120"/>
        <v>N/A</v>
      </c>
      <c r="AL417" t="str">
        <f t="shared" si="121"/>
        <v>N/A</v>
      </c>
      <c r="AM417" t="str">
        <f t="shared" si="122"/>
        <v>N/A</v>
      </c>
      <c r="AN417" t="str">
        <f t="shared" si="123"/>
        <v>N/A</v>
      </c>
      <c r="AO417" t="str">
        <f t="shared" si="124"/>
        <v>N/A</v>
      </c>
      <c r="AP417" t="str">
        <f t="shared" si="125"/>
        <v>N/A</v>
      </c>
      <c r="AQ417" t="str">
        <f t="shared" si="126"/>
        <v>N/A</v>
      </c>
    </row>
    <row r="418" spans="1:43" x14ac:dyDescent="0.25">
      <c r="A418" t="str">
        <f>INDEX('Country and Variable Crosswalk'!B:B, MATCH('Urban Science Issues 2015'!B418, 'Country and Variable Crosswalk'!A:A, 0))</f>
        <v>RUS</v>
      </c>
      <c r="B418" s="1">
        <v>643</v>
      </c>
      <c r="C418" t="s">
        <v>144</v>
      </c>
      <c r="D418" t="str">
        <f>INDEX('Country and Variable Crosswalk'!P:P, MATCH('Urban Science Issues 2015'!C418, 'Country and Variable Crosswalk'!O:O, 0))</f>
        <v>Greenhouse Gas</v>
      </c>
      <c r="E418">
        <f t="shared" si="109"/>
        <v>0</v>
      </c>
      <c r="F418">
        <f t="shared" si="110"/>
        <v>1</v>
      </c>
      <c r="G418">
        <f t="shared" si="111"/>
        <v>0</v>
      </c>
      <c r="H418">
        <f t="shared" si="112"/>
        <v>0</v>
      </c>
      <c r="I418">
        <f t="shared" si="113"/>
        <v>0</v>
      </c>
      <c r="J418">
        <f t="shared" si="114"/>
        <v>1</v>
      </c>
      <c r="K418">
        <f t="shared" si="115"/>
        <v>1</v>
      </c>
      <c r="L418">
        <f t="shared" si="116"/>
        <v>0</v>
      </c>
      <c r="M418">
        <f t="shared" si="117"/>
        <v>0</v>
      </c>
      <c r="N418">
        <v>25.369243006303329</v>
      </c>
      <c r="O418">
        <v>1.0352796131517452</v>
      </c>
      <c r="P418">
        <v>32.016460244815157</v>
      </c>
      <c r="Q418">
        <v>0.97078757872231503</v>
      </c>
      <c r="R418">
        <v>42.614296748881507</v>
      </c>
      <c r="S418">
        <v>1.3129368773410266</v>
      </c>
      <c r="T418">
        <v>21.683554772299669</v>
      </c>
      <c r="U418">
        <v>1.0355897934479854</v>
      </c>
      <c r="V418">
        <v>31.758291010264539</v>
      </c>
      <c r="W418">
        <v>0.95858150918245499</v>
      </c>
      <c r="X418">
        <v>46.558154217435792</v>
      </c>
      <c r="Y418">
        <v>1.145149843734881</v>
      </c>
      <c r="Z418">
        <v>-3.6856882340036599</v>
      </c>
      <c r="AA418">
        <v>1.5770560298130885</v>
      </c>
      <c r="AB418">
        <v>1.9435613892995598E-2</v>
      </c>
      <c r="AC418">
        <v>-0.25816923455061769</v>
      </c>
      <c r="AD418">
        <v>1.2578865841480493</v>
      </c>
      <c r="AE418">
        <v>0.83738425140182127</v>
      </c>
      <c r="AF418">
        <v>3.9438574685542847</v>
      </c>
      <c r="AG418">
        <v>1.7564216379039317</v>
      </c>
      <c r="AH418">
        <v>2.4742891838854145E-2</v>
      </c>
      <c r="AI418" t="b">
        <f t="shared" si="118"/>
        <v>0</v>
      </c>
      <c r="AJ418" t="b">
        <f t="shared" si="119"/>
        <v>1</v>
      </c>
      <c r="AK418" t="b">
        <f t="shared" si="120"/>
        <v>0</v>
      </c>
      <c r="AL418" t="b">
        <f t="shared" si="121"/>
        <v>0</v>
      </c>
      <c r="AM418" t="b">
        <f t="shared" si="122"/>
        <v>0</v>
      </c>
      <c r="AN418" t="b">
        <f t="shared" si="123"/>
        <v>1</v>
      </c>
      <c r="AO418" t="b">
        <f t="shared" si="124"/>
        <v>1</v>
      </c>
      <c r="AP418" t="b">
        <f t="shared" si="125"/>
        <v>0</v>
      </c>
      <c r="AQ418" t="b">
        <f t="shared" si="126"/>
        <v>0</v>
      </c>
    </row>
    <row r="419" spans="1:43" x14ac:dyDescent="0.25">
      <c r="A419" t="str">
        <f>INDEX('Country and Variable Crosswalk'!B:B, MATCH('Urban Science Issues 2015'!B419, 'Country and Variable Crosswalk'!A:A, 0))</f>
        <v>SGP</v>
      </c>
      <c r="B419" s="1">
        <v>702</v>
      </c>
      <c r="C419" t="s">
        <v>144</v>
      </c>
      <c r="D419" t="str">
        <f>INDEX('Country and Variable Crosswalk'!P:P, MATCH('Urban Science Issues 2015'!C419, 'Country and Variable Crosswalk'!O:O, 0))</f>
        <v>Greenhouse Gas</v>
      </c>
      <c r="E419">
        <f t="shared" si="109"/>
        <v>0</v>
      </c>
      <c r="F419">
        <f t="shared" si="110"/>
        <v>0</v>
      </c>
      <c r="G419">
        <f t="shared" si="111"/>
        <v>0</v>
      </c>
      <c r="H419">
        <f t="shared" si="112"/>
        <v>0</v>
      </c>
      <c r="I419">
        <f t="shared" si="113"/>
        <v>0</v>
      </c>
      <c r="J419">
        <f t="shared" si="114"/>
        <v>0</v>
      </c>
      <c r="K419">
        <f t="shared" si="115"/>
        <v>0</v>
      </c>
      <c r="L419">
        <f t="shared" si="116"/>
        <v>0</v>
      </c>
      <c r="M419">
        <f t="shared" si="117"/>
        <v>0</v>
      </c>
      <c r="N419">
        <v>0</v>
      </c>
      <c r="P419">
        <v>0</v>
      </c>
      <c r="R419">
        <v>0</v>
      </c>
      <c r="T419">
        <v>17.083480649546459</v>
      </c>
      <c r="U419">
        <v>0.50561218092729832</v>
      </c>
      <c r="V419">
        <v>19.187008339816071</v>
      </c>
      <c r="W419">
        <v>0.57025531993623202</v>
      </c>
      <c r="X419">
        <v>63.729511010637452</v>
      </c>
      <c r="Y419">
        <v>0.58536302568848142</v>
      </c>
      <c r="Z419">
        <v>0</v>
      </c>
      <c r="AC419">
        <v>0</v>
      </c>
      <c r="AF419">
        <v>0</v>
      </c>
      <c r="AI419" t="str">
        <f t="shared" si="118"/>
        <v>N/A</v>
      </c>
      <c r="AJ419" t="str">
        <f t="shared" si="119"/>
        <v>N/A</v>
      </c>
      <c r="AK419" t="str">
        <f t="shared" si="120"/>
        <v>N/A</v>
      </c>
      <c r="AL419" t="str">
        <f t="shared" si="121"/>
        <v>N/A</v>
      </c>
      <c r="AM419" t="str">
        <f t="shared" si="122"/>
        <v>N/A</v>
      </c>
      <c r="AN419" t="str">
        <f t="shared" si="123"/>
        <v>N/A</v>
      </c>
      <c r="AO419" t="str">
        <f t="shared" si="124"/>
        <v>N/A</v>
      </c>
      <c r="AP419" t="str">
        <f t="shared" si="125"/>
        <v>N/A</v>
      </c>
      <c r="AQ419" t="str">
        <f t="shared" si="126"/>
        <v>N/A</v>
      </c>
    </row>
    <row r="420" spans="1:43" x14ac:dyDescent="0.25">
      <c r="A420" t="str">
        <f>INDEX('Country and Variable Crosswalk'!B:B, MATCH('Urban Science Issues 2015'!B420, 'Country and Variable Crosswalk'!A:A, 0))</f>
        <v>SVK</v>
      </c>
      <c r="B420" s="1">
        <v>703</v>
      </c>
      <c r="C420" t="s">
        <v>144</v>
      </c>
      <c r="D420" t="str">
        <f>INDEX('Country and Variable Crosswalk'!P:P, MATCH('Urban Science Issues 2015'!C420, 'Country and Variable Crosswalk'!O:O, 0))</f>
        <v>Greenhouse Gas</v>
      </c>
      <c r="E420">
        <f t="shared" si="109"/>
        <v>0</v>
      </c>
      <c r="F420">
        <f t="shared" si="110"/>
        <v>1</v>
      </c>
      <c r="G420">
        <f t="shared" si="111"/>
        <v>0</v>
      </c>
      <c r="H420">
        <f t="shared" si="112"/>
        <v>0</v>
      </c>
      <c r="I420">
        <f t="shared" si="113"/>
        <v>0</v>
      </c>
      <c r="J420">
        <f t="shared" si="114"/>
        <v>1</v>
      </c>
      <c r="K420">
        <f t="shared" si="115"/>
        <v>1</v>
      </c>
      <c r="L420">
        <f t="shared" si="116"/>
        <v>0</v>
      </c>
      <c r="M420">
        <f t="shared" si="117"/>
        <v>0</v>
      </c>
      <c r="N420">
        <v>14.205844823538211</v>
      </c>
      <c r="O420">
        <v>0.6577518069362418</v>
      </c>
      <c r="P420">
        <v>27.889246551205328</v>
      </c>
      <c r="Q420">
        <v>0.82270291743532009</v>
      </c>
      <c r="R420">
        <v>57.904908625256454</v>
      </c>
      <c r="S420">
        <v>0.94900114673643965</v>
      </c>
      <c r="T420">
        <v>8.9371458756556414</v>
      </c>
      <c r="U420">
        <v>1.9139441467150802</v>
      </c>
      <c r="V420">
        <v>23.3545675401541</v>
      </c>
      <c r="W420">
        <v>2.2824091465356826</v>
      </c>
      <c r="X420">
        <v>67.708286584190262</v>
      </c>
      <c r="Y420">
        <v>3.3116022896481057</v>
      </c>
      <c r="Z420">
        <v>-5.2686989478825694</v>
      </c>
      <c r="AA420">
        <v>2.064647574890409</v>
      </c>
      <c r="AB420">
        <v>1.0714846415014245E-2</v>
      </c>
      <c r="AC420">
        <v>-4.5346790110512281</v>
      </c>
      <c r="AD420">
        <v>2.3200492950029585</v>
      </c>
      <c r="AE420">
        <v>5.0634850237515475E-2</v>
      </c>
      <c r="AF420">
        <v>9.8033779589338081</v>
      </c>
      <c r="AG420">
        <v>3.4385476511095643</v>
      </c>
      <c r="AH420">
        <v>4.3578836275771134E-3</v>
      </c>
      <c r="AI420" t="b">
        <f t="shared" si="118"/>
        <v>0</v>
      </c>
      <c r="AJ420" t="b">
        <f t="shared" si="119"/>
        <v>1</v>
      </c>
      <c r="AK420" t="b">
        <f t="shared" si="120"/>
        <v>0</v>
      </c>
      <c r="AL420" t="b">
        <f t="shared" si="121"/>
        <v>0</v>
      </c>
      <c r="AM420" t="b">
        <f t="shared" si="122"/>
        <v>0</v>
      </c>
      <c r="AN420" t="b">
        <f t="shared" si="123"/>
        <v>1</v>
      </c>
      <c r="AO420" t="b">
        <f t="shared" si="124"/>
        <v>1</v>
      </c>
      <c r="AP420" t="b">
        <f t="shared" si="125"/>
        <v>0</v>
      </c>
      <c r="AQ420" t="b">
        <f t="shared" si="126"/>
        <v>0</v>
      </c>
    </row>
    <row r="421" spans="1:43" x14ac:dyDescent="0.25">
      <c r="A421" t="str">
        <f>INDEX('Country and Variable Crosswalk'!B:B, MATCH('Urban Science Issues 2015'!B421, 'Country and Variable Crosswalk'!A:A, 0))</f>
        <v>VNM</v>
      </c>
      <c r="B421" s="1">
        <v>704</v>
      </c>
      <c r="C421" t="s">
        <v>144</v>
      </c>
      <c r="D421" t="str">
        <f>INDEX('Country and Variable Crosswalk'!P:P, MATCH('Urban Science Issues 2015'!C421, 'Country and Variable Crosswalk'!O:O, 0))</f>
        <v>Greenhouse Gas</v>
      </c>
      <c r="E421">
        <f t="shared" si="109"/>
        <v>0</v>
      </c>
      <c r="F421">
        <f t="shared" si="110"/>
        <v>0</v>
      </c>
      <c r="G421">
        <f t="shared" si="111"/>
        <v>0</v>
      </c>
      <c r="H421">
        <f t="shared" si="112"/>
        <v>0</v>
      </c>
      <c r="I421">
        <f t="shared" si="113"/>
        <v>0</v>
      </c>
      <c r="J421">
        <f t="shared" si="114"/>
        <v>0</v>
      </c>
      <c r="K421">
        <f t="shared" si="115"/>
        <v>0</v>
      </c>
      <c r="L421">
        <f t="shared" si="116"/>
        <v>0</v>
      </c>
      <c r="M421">
        <f t="shared" si="117"/>
        <v>0</v>
      </c>
      <c r="N421">
        <v>0</v>
      </c>
      <c r="P421">
        <v>0</v>
      </c>
      <c r="R421">
        <v>0</v>
      </c>
      <c r="T421">
        <v>0</v>
      </c>
      <c r="V421">
        <v>0</v>
      </c>
      <c r="X421">
        <v>0</v>
      </c>
      <c r="Z421">
        <v>0</v>
      </c>
      <c r="AC421">
        <v>0</v>
      </c>
      <c r="AF421">
        <v>0</v>
      </c>
      <c r="AI421" t="str">
        <f t="shared" si="118"/>
        <v>N/A</v>
      </c>
      <c r="AJ421" t="str">
        <f t="shared" si="119"/>
        <v>N/A</v>
      </c>
      <c r="AK421" t="str">
        <f t="shared" si="120"/>
        <v>N/A</v>
      </c>
      <c r="AL421" t="str">
        <f t="shared" si="121"/>
        <v>N/A</v>
      </c>
      <c r="AM421" t="str">
        <f t="shared" si="122"/>
        <v>N/A</v>
      </c>
      <c r="AN421" t="str">
        <f t="shared" si="123"/>
        <v>N/A</v>
      </c>
      <c r="AO421" t="str">
        <f t="shared" si="124"/>
        <v>N/A</v>
      </c>
      <c r="AP421" t="str">
        <f t="shared" si="125"/>
        <v>N/A</v>
      </c>
      <c r="AQ421" t="str">
        <f t="shared" si="126"/>
        <v>N/A</v>
      </c>
    </row>
    <row r="422" spans="1:43" x14ac:dyDescent="0.25">
      <c r="A422" t="str">
        <f>INDEX('Country and Variable Crosswalk'!B:B, MATCH('Urban Science Issues 2015'!B422, 'Country and Variable Crosswalk'!A:A, 0))</f>
        <v>SVN</v>
      </c>
      <c r="B422" s="1">
        <v>705</v>
      </c>
      <c r="C422" t="s">
        <v>144</v>
      </c>
      <c r="D422" t="str">
        <f>INDEX('Country and Variable Crosswalk'!P:P, MATCH('Urban Science Issues 2015'!C422, 'Country and Variable Crosswalk'!O:O, 0))</f>
        <v>Greenhouse Gas</v>
      </c>
      <c r="E422">
        <f t="shared" si="109"/>
        <v>0</v>
      </c>
      <c r="F422">
        <f t="shared" si="110"/>
        <v>0</v>
      </c>
      <c r="G422">
        <f t="shared" si="111"/>
        <v>1</v>
      </c>
      <c r="H422">
        <f t="shared" si="112"/>
        <v>0</v>
      </c>
      <c r="I422">
        <f t="shared" si="113"/>
        <v>0</v>
      </c>
      <c r="J422">
        <f t="shared" si="114"/>
        <v>1</v>
      </c>
      <c r="K422">
        <f t="shared" si="115"/>
        <v>0</v>
      </c>
      <c r="L422">
        <f t="shared" si="116"/>
        <v>0</v>
      </c>
      <c r="M422">
        <f t="shared" si="117"/>
        <v>1</v>
      </c>
      <c r="N422">
        <v>13.84193370579683</v>
      </c>
      <c r="O422">
        <v>0.66552003462692477</v>
      </c>
      <c r="P422">
        <v>27.446786569363599</v>
      </c>
      <c r="Q422">
        <v>0.88149579556630042</v>
      </c>
      <c r="R422">
        <v>58.711279724839592</v>
      </c>
      <c r="S422">
        <v>0.96239983632423531</v>
      </c>
      <c r="T422">
        <v>17.145569298773129</v>
      </c>
      <c r="U422">
        <v>1.5567733937472665</v>
      </c>
      <c r="V422">
        <v>27.536872910750059</v>
      </c>
      <c r="W422">
        <v>1.3972017406150397</v>
      </c>
      <c r="X422">
        <v>55.317557790476833</v>
      </c>
      <c r="Y422">
        <v>1.5988788182875417</v>
      </c>
      <c r="Z422">
        <v>3.3036355929762991</v>
      </c>
      <c r="AA422">
        <v>1.7124108295777725</v>
      </c>
      <c r="AB422">
        <v>5.3702224953340399E-2</v>
      </c>
      <c r="AC422">
        <v>9.0086341386459878E-2</v>
      </c>
      <c r="AD422">
        <v>1.6163196243546354</v>
      </c>
      <c r="AE422">
        <v>0.95555253876111002</v>
      </c>
      <c r="AF422">
        <v>-3.3937219343627589</v>
      </c>
      <c r="AG422">
        <v>1.8307547166265519</v>
      </c>
      <c r="AH422">
        <v>6.3778032540578802E-2</v>
      </c>
      <c r="AI422" t="b">
        <f t="shared" si="118"/>
        <v>0</v>
      </c>
      <c r="AJ422" t="b">
        <f t="shared" si="119"/>
        <v>0</v>
      </c>
      <c r="AK422" t="b">
        <f t="shared" si="120"/>
        <v>1</v>
      </c>
      <c r="AL422" t="b">
        <f t="shared" si="121"/>
        <v>0</v>
      </c>
      <c r="AM422" t="b">
        <f t="shared" si="122"/>
        <v>0</v>
      </c>
      <c r="AN422" t="b">
        <f t="shared" si="123"/>
        <v>1</v>
      </c>
      <c r="AO422" t="b">
        <f t="shared" si="124"/>
        <v>0</v>
      </c>
      <c r="AP422" t="b">
        <f t="shared" si="125"/>
        <v>0</v>
      </c>
      <c r="AQ422" t="b">
        <f t="shared" si="126"/>
        <v>1</v>
      </c>
    </row>
    <row r="423" spans="1:43" x14ac:dyDescent="0.25">
      <c r="A423" t="str">
        <f>INDEX('Country and Variable Crosswalk'!B:B, MATCH('Urban Science Issues 2015'!B423, 'Country and Variable Crosswalk'!A:A, 0))</f>
        <v>ESP</v>
      </c>
      <c r="B423" s="1">
        <v>724</v>
      </c>
      <c r="C423" t="s">
        <v>144</v>
      </c>
      <c r="D423" t="str">
        <f>INDEX('Country and Variable Crosswalk'!P:P, MATCH('Urban Science Issues 2015'!C423, 'Country and Variable Crosswalk'!O:O, 0))</f>
        <v>Greenhouse Gas</v>
      </c>
      <c r="E423">
        <f t="shared" si="109"/>
        <v>0</v>
      </c>
      <c r="F423">
        <f t="shared" si="110"/>
        <v>0</v>
      </c>
      <c r="G423">
        <f t="shared" si="111"/>
        <v>1</v>
      </c>
      <c r="H423">
        <f t="shared" si="112"/>
        <v>0</v>
      </c>
      <c r="I423">
        <f t="shared" si="113"/>
        <v>0</v>
      </c>
      <c r="J423">
        <f t="shared" si="114"/>
        <v>1</v>
      </c>
      <c r="K423">
        <f t="shared" si="115"/>
        <v>0</v>
      </c>
      <c r="L423">
        <f t="shared" si="116"/>
        <v>0</v>
      </c>
      <c r="M423">
        <f t="shared" si="117"/>
        <v>1</v>
      </c>
      <c r="N423">
        <v>16.91074553091347</v>
      </c>
      <c r="O423">
        <v>0.69326992678456256</v>
      </c>
      <c r="P423">
        <v>20.4526475636291</v>
      </c>
      <c r="Q423">
        <v>0.68783640572694293</v>
      </c>
      <c r="R423">
        <v>62.636606905457413</v>
      </c>
      <c r="S423">
        <v>1.0337500681312204</v>
      </c>
      <c r="T423">
        <v>16.03019506531108</v>
      </c>
      <c r="U423">
        <v>0.98518713107009426</v>
      </c>
      <c r="V423">
        <v>19.811711216248732</v>
      </c>
      <c r="W423">
        <v>1.0460526553383953</v>
      </c>
      <c r="X423">
        <v>64.158093718440185</v>
      </c>
      <c r="Y423">
        <v>1.1762333166030574</v>
      </c>
      <c r="Z423">
        <v>-0.88055046560238992</v>
      </c>
      <c r="AA423">
        <v>1.2092862775259408</v>
      </c>
      <c r="AB423">
        <v>0.46651738473261034</v>
      </c>
      <c r="AC423">
        <v>-0.64093634738036798</v>
      </c>
      <c r="AD423">
        <v>1.2606826899844543</v>
      </c>
      <c r="AE423">
        <v>0.61116992300488415</v>
      </c>
      <c r="AF423">
        <v>1.5214868129827721</v>
      </c>
      <c r="AG423">
        <v>1.524830614216895</v>
      </c>
      <c r="AH423">
        <v>0.31837290671423446</v>
      </c>
      <c r="AI423" t="b">
        <f t="shared" si="118"/>
        <v>0</v>
      </c>
      <c r="AJ423" t="b">
        <f t="shared" si="119"/>
        <v>0</v>
      </c>
      <c r="AK423" t="b">
        <f t="shared" si="120"/>
        <v>1</v>
      </c>
      <c r="AL423" t="b">
        <f t="shared" si="121"/>
        <v>0</v>
      </c>
      <c r="AM423" t="b">
        <f t="shared" si="122"/>
        <v>0</v>
      </c>
      <c r="AN423" t="b">
        <f t="shared" si="123"/>
        <v>1</v>
      </c>
      <c r="AO423" t="b">
        <f t="shared" si="124"/>
        <v>0</v>
      </c>
      <c r="AP423" t="b">
        <f t="shared" si="125"/>
        <v>0</v>
      </c>
      <c r="AQ423" t="b">
        <f t="shared" si="126"/>
        <v>1</v>
      </c>
    </row>
    <row r="424" spans="1:43" x14ac:dyDescent="0.25">
      <c r="A424" t="str">
        <f>INDEX('Country and Variable Crosswalk'!B:B, MATCH('Urban Science Issues 2015'!B424, 'Country and Variable Crosswalk'!A:A, 0))</f>
        <v>SWE</v>
      </c>
      <c r="B424" s="1">
        <v>752</v>
      </c>
      <c r="C424" t="s">
        <v>144</v>
      </c>
      <c r="D424" t="str">
        <f>INDEX('Country and Variable Crosswalk'!P:P, MATCH('Urban Science Issues 2015'!C424, 'Country and Variable Crosswalk'!O:O, 0))</f>
        <v>Greenhouse Gas</v>
      </c>
      <c r="E424">
        <f t="shared" si="109"/>
        <v>0</v>
      </c>
      <c r="F424">
        <f t="shared" si="110"/>
        <v>0</v>
      </c>
      <c r="G424">
        <f t="shared" si="111"/>
        <v>0</v>
      </c>
      <c r="H424">
        <f t="shared" si="112"/>
        <v>0</v>
      </c>
      <c r="I424">
        <f t="shared" si="113"/>
        <v>0</v>
      </c>
      <c r="J424">
        <f t="shared" si="114"/>
        <v>0</v>
      </c>
      <c r="K424">
        <f t="shared" si="115"/>
        <v>0</v>
      </c>
      <c r="L424">
        <f t="shared" si="116"/>
        <v>0</v>
      </c>
      <c r="M424">
        <f t="shared" si="117"/>
        <v>0</v>
      </c>
      <c r="AI424" t="str">
        <f t="shared" si="118"/>
        <v>N/A</v>
      </c>
      <c r="AJ424" t="str">
        <f t="shared" si="119"/>
        <v>N/A</v>
      </c>
      <c r="AK424" t="str">
        <f t="shared" si="120"/>
        <v>N/A</v>
      </c>
      <c r="AL424" t="str">
        <f t="shared" si="121"/>
        <v>N/A</v>
      </c>
      <c r="AM424" t="str">
        <f t="shared" si="122"/>
        <v>N/A</v>
      </c>
      <c r="AN424" t="str">
        <f t="shared" si="123"/>
        <v>N/A</v>
      </c>
      <c r="AO424" t="str">
        <f t="shared" si="124"/>
        <v>N/A</v>
      </c>
      <c r="AP424" t="str">
        <f t="shared" si="125"/>
        <v>N/A</v>
      </c>
      <c r="AQ424" t="str">
        <f t="shared" si="126"/>
        <v>N/A</v>
      </c>
    </row>
    <row r="425" spans="1:43" x14ac:dyDescent="0.25">
      <c r="A425" t="str">
        <f>INDEX('Country and Variable Crosswalk'!B:B, MATCH('Urban Science Issues 2015'!B425, 'Country and Variable Crosswalk'!A:A, 0))</f>
        <v>CHE</v>
      </c>
      <c r="B425" s="1">
        <v>756</v>
      </c>
      <c r="C425" t="s">
        <v>144</v>
      </c>
      <c r="D425" t="str">
        <f>INDEX('Country and Variable Crosswalk'!P:P, MATCH('Urban Science Issues 2015'!C425, 'Country and Variable Crosswalk'!O:O, 0))</f>
        <v>Greenhouse Gas</v>
      </c>
      <c r="E425">
        <f t="shared" si="109"/>
        <v>0</v>
      </c>
      <c r="F425">
        <f t="shared" si="110"/>
        <v>0</v>
      </c>
      <c r="G425">
        <f t="shared" si="111"/>
        <v>1</v>
      </c>
      <c r="H425">
        <f t="shared" si="112"/>
        <v>0</v>
      </c>
      <c r="I425">
        <f t="shared" si="113"/>
        <v>1</v>
      </c>
      <c r="J425">
        <f t="shared" si="114"/>
        <v>0</v>
      </c>
      <c r="K425">
        <f t="shared" si="115"/>
        <v>1</v>
      </c>
      <c r="L425">
        <f t="shared" si="116"/>
        <v>0</v>
      </c>
      <c r="M425">
        <f t="shared" si="117"/>
        <v>0</v>
      </c>
      <c r="N425">
        <v>10.149389772898591</v>
      </c>
      <c r="O425">
        <v>0.58314971157030548</v>
      </c>
      <c r="P425">
        <v>30.962705085727372</v>
      </c>
      <c r="Q425">
        <v>0.77669462187284566</v>
      </c>
      <c r="R425">
        <v>58.887905141374041</v>
      </c>
      <c r="S425">
        <v>0.93431989942621552</v>
      </c>
      <c r="T425">
        <v>9.9846824451760785</v>
      </c>
      <c r="U425">
        <v>1.3973086420350322</v>
      </c>
      <c r="V425">
        <v>26.662165682275699</v>
      </c>
      <c r="W425">
        <v>1.9781318033544895</v>
      </c>
      <c r="X425">
        <v>63.353151872548231</v>
      </c>
      <c r="Y425">
        <v>1.7956496098184895</v>
      </c>
      <c r="Z425">
        <v>-0.16470732772251218</v>
      </c>
      <c r="AA425">
        <v>1.4977493646145126</v>
      </c>
      <c r="AB425">
        <v>0.91243325707867307</v>
      </c>
      <c r="AC425">
        <v>-4.3005394034516726</v>
      </c>
      <c r="AD425">
        <v>2.1063310579633492</v>
      </c>
      <c r="AE425">
        <v>4.1179259252560413E-2</v>
      </c>
      <c r="AF425">
        <v>4.4652467311741901</v>
      </c>
      <c r="AG425">
        <v>2.0804552263314302</v>
      </c>
      <c r="AH425">
        <v>3.1850366951135155E-2</v>
      </c>
      <c r="AI425" t="b">
        <f t="shared" si="118"/>
        <v>0</v>
      </c>
      <c r="AJ425" t="b">
        <f t="shared" si="119"/>
        <v>0</v>
      </c>
      <c r="AK425" t="b">
        <f t="shared" si="120"/>
        <v>1</v>
      </c>
      <c r="AL425" t="b">
        <f t="shared" si="121"/>
        <v>0</v>
      </c>
      <c r="AM425" t="b">
        <f t="shared" si="122"/>
        <v>1</v>
      </c>
      <c r="AN425" t="b">
        <f t="shared" si="123"/>
        <v>0</v>
      </c>
      <c r="AO425" t="b">
        <f t="shared" si="124"/>
        <v>1</v>
      </c>
      <c r="AP425" t="b">
        <f t="shared" si="125"/>
        <v>0</v>
      </c>
      <c r="AQ425" t="b">
        <f t="shared" si="126"/>
        <v>0</v>
      </c>
    </row>
    <row r="426" spans="1:43" x14ac:dyDescent="0.25">
      <c r="A426" t="str">
        <f>INDEX('Country and Variable Crosswalk'!B:B, MATCH('Urban Science Issues 2015'!B426, 'Country and Variable Crosswalk'!A:A, 0))</f>
        <v>THA</v>
      </c>
      <c r="B426" s="1">
        <v>764</v>
      </c>
      <c r="C426" t="s">
        <v>144</v>
      </c>
      <c r="D426" t="str">
        <f>INDEX('Country and Variable Crosswalk'!P:P, MATCH('Urban Science Issues 2015'!C426, 'Country and Variable Crosswalk'!O:O, 0))</f>
        <v>Greenhouse Gas</v>
      </c>
      <c r="E426">
        <f t="shared" si="109"/>
        <v>0</v>
      </c>
      <c r="F426">
        <f t="shared" si="110"/>
        <v>1</v>
      </c>
      <c r="G426">
        <f t="shared" si="111"/>
        <v>0</v>
      </c>
      <c r="H426">
        <f t="shared" si="112"/>
        <v>0</v>
      </c>
      <c r="I426">
        <f t="shared" si="113"/>
        <v>1</v>
      </c>
      <c r="J426">
        <f t="shared" si="114"/>
        <v>0</v>
      </c>
      <c r="K426">
        <f t="shared" si="115"/>
        <v>1</v>
      </c>
      <c r="L426">
        <f t="shared" si="116"/>
        <v>0</v>
      </c>
      <c r="M426">
        <f t="shared" si="117"/>
        <v>0</v>
      </c>
      <c r="N426">
        <v>34.69122641337961</v>
      </c>
      <c r="O426">
        <v>0.97344293064297183</v>
      </c>
      <c r="P426">
        <v>27.24804629740888</v>
      </c>
      <c r="Q426">
        <v>0.90716696237989924</v>
      </c>
      <c r="R426">
        <v>38.060727289211513</v>
      </c>
      <c r="S426">
        <v>1.256440849440031</v>
      </c>
      <c r="T426">
        <v>25.335462010598249</v>
      </c>
      <c r="U426">
        <v>2.1478514290240418</v>
      </c>
      <c r="V426">
        <v>22.684165115749789</v>
      </c>
      <c r="W426">
        <v>1.5596700601888784</v>
      </c>
      <c r="X426">
        <v>51.980372873651959</v>
      </c>
      <c r="Y426">
        <v>2.9918574421391049</v>
      </c>
      <c r="Z426">
        <v>-9.3557644027813609</v>
      </c>
      <c r="AA426">
        <v>2.483394298194753</v>
      </c>
      <c r="AB426">
        <v>1.6500321014734535E-4</v>
      </c>
      <c r="AC426">
        <v>-4.5638811816590916</v>
      </c>
      <c r="AD426">
        <v>1.8595111743918291</v>
      </c>
      <c r="AE426">
        <v>1.4114165990652685E-2</v>
      </c>
      <c r="AF426">
        <v>13.919645584440445</v>
      </c>
      <c r="AG426">
        <v>3.3609952136453796</v>
      </c>
      <c r="AH426">
        <v>3.4500431234099392E-5</v>
      </c>
      <c r="AI426" t="b">
        <f t="shared" si="118"/>
        <v>0</v>
      </c>
      <c r="AJ426" t="b">
        <f t="shared" si="119"/>
        <v>1</v>
      </c>
      <c r="AK426" t="b">
        <f t="shared" si="120"/>
        <v>0</v>
      </c>
      <c r="AL426" t="b">
        <f t="shared" si="121"/>
        <v>0</v>
      </c>
      <c r="AM426" t="b">
        <f t="shared" si="122"/>
        <v>1</v>
      </c>
      <c r="AN426" t="b">
        <f t="shared" si="123"/>
        <v>0</v>
      </c>
      <c r="AO426" t="b">
        <f t="shared" si="124"/>
        <v>1</v>
      </c>
      <c r="AP426" t="b">
        <f t="shared" si="125"/>
        <v>0</v>
      </c>
      <c r="AQ426" t="b">
        <f t="shared" si="126"/>
        <v>0</v>
      </c>
    </row>
    <row r="427" spans="1:43" x14ac:dyDescent="0.25">
      <c r="A427" t="str">
        <f>INDEX('Country and Variable Crosswalk'!B:B, MATCH('Urban Science Issues 2015'!B427, 'Country and Variable Crosswalk'!A:A, 0))</f>
        <v>TTO</v>
      </c>
      <c r="B427" s="1">
        <v>780</v>
      </c>
      <c r="C427" t="s">
        <v>144</v>
      </c>
      <c r="D427" t="str">
        <f>INDEX('Country and Variable Crosswalk'!P:P, MATCH('Urban Science Issues 2015'!C427, 'Country and Variable Crosswalk'!O:O, 0))</f>
        <v>Greenhouse Gas</v>
      </c>
      <c r="E427">
        <f t="shared" si="109"/>
        <v>0</v>
      </c>
      <c r="F427">
        <f t="shared" si="110"/>
        <v>0</v>
      </c>
      <c r="G427">
        <f t="shared" si="111"/>
        <v>0</v>
      </c>
      <c r="H427">
        <f t="shared" si="112"/>
        <v>0</v>
      </c>
      <c r="I427">
        <f t="shared" si="113"/>
        <v>0</v>
      </c>
      <c r="J427">
        <f t="shared" si="114"/>
        <v>0</v>
      </c>
      <c r="K427">
        <f t="shared" si="115"/>
        <v>0</v>
      </c>
      <c r="L427">
        <f t="shared" si="116"/>
        <v>0</v>
      </c>
      <c r="M427">
        <f t="shared" si="117"/>
        <v>0</v>
      </c>
      <c r="N427">
        <v>0</v>
      </c>
      <c r="P427">
        <v>0</v>
      </c>
      <c r="R427">
        <v>0</v>
      </c>
      <c r="T427">
        <v>0</v>
      </c>
      <c r="V427">
        <v>0</v>
      </c>
      <c r="X427">
        <v>0</v>
      </c>
      <c r="Z427">
        <v>0</v>
      </c>
      <c r="AC427">
        <v>0</v>
      </c>
      <c r="AF427">
        <v>0</v>
      </c>
      <c r="AI427" t="str">
        <f t="shared" si="118"/>
        <v>N/A</v>
      </c>
      <c r="AJ427" t="str">
        <f t="shared" si="119"/>
        <v>N/A</v>
      </c>
      <c r="AK427" t="str">
        <f t="shared" si="120"/>
        <v>N/A</v>
      </c>
      <c r="AL427" t="str">
        <f t="shared" si="121"/>
        <v>N/A</v>
      </c>
      <c r="AM427" t="str">
        <f t="shared" si="122"/>
        <v>N/A</v>
      </c>
      <c r="AN427" t="str">
        <f t="shared" si="123"/>
        <v>N/A</v>
      </c>
      <c r="AO427" t="str">
        <f t="shared" si="124"/>
        <v>N/A</v>
      </c>
      <c r="AP427" t="str">
        <f t="shared" si="125"/>
        <v>N/A</v>
      </c>
      <c r="AQ427" t="str">
        <f t="shared" si="126"/>
        <v>N/A</v>
      </c>
    </row>
    <row r="428" spans="1:43" x14ac:dyDescent="0.25">
      <c r="A428" t="str">
        <f>INDEX('Country and Variable Crosswalk'!B:B, MATCH('Urban Science Issues 2015'!B428, 'Country and Variable Crosswalk'!A:A, 0))</f>
        <v>ARE</v>
      </c>
      <c r="B428" s="1">
        <v>784</v>
      </c>
      <c r="C428" t="s">
        <v>144</v>
      </c>
      <c r="D428" t="str">
        <f>INDEX('Country and Variable Crosswalk'!P:P, MATCH('Urban Science Issues 2015'!C428, 'Country and Variable Crosswalk'!O:O, 0))</f>
        <v>Greenhouse Gas</v>
      </c>
      <c r="E428">
        <f t="shared" si="109"/>
        <v>0</v>
      </c>
      <c r="F428">
        <f t="shared" si="110"/>
        <v>1</v>
      </c>
      <c r="G428">
        <f t="shared" si="111"/>
        <v>0</v>
      </c>
      <c r="H428">
        <f t="shared" si="112"/>
        <v>0</v>
      </c>
      <c r="I428">
        <f t="shared" si="113"/>
        <v>1</v>
      </c>
      <c r="J428">
        <f t="shared" si="114"/>
        <v>0</v>
      </c>
      <c r="K428">
        <f t="shared" si="115"/>
        <v>1</v>
      </c>
      <c r="L428">
        <f t="shared" si="116"/>
        <v>0</v>
      </c>
      <c r="M428">
        <f t="shared" si="117"/>
        <v>0</v>
      </c>
      <c r="N428">
        <v>37.953038964616752</v>
      </c>
      <c r="O428">
        <v>1.1151126148800559</v>
      </c>
      <c r="P428">
        <v>32.133281695991982</v>
      </c>
      <c r="Q428">
        <v>1.2412810669500187</v>
      </c>
      <c r="R428">
        <v>29.913679339391258</v>
      </c>
      <c r="S428">
        <v>1.5655751007551222</v>
      </c>
      <c r="T428">
        <v>30.071393888123531</v>
      </c>
      <c r="U428">
        <v>0.83287930915001818</v>
      </c>
      <c r="V428">
        <v>28.511774553626658</v>
      </c>
      <c r="W428">
        <v>0.73204860919085346</v>
      </c>
      <c r="X428">
        <v>41.416831558249797</v>
      </c>
      <c r="Y428">
        <v>0.89154464473248873</v>
      </c>
      <c r="Z428">
        <v>-7.8816450764932213</v>
      </c>
      <c r="AA428">
        <v>1.464028725648048</v>
      </c>
      <c r="AB428">
        <v>7.3038371169600842E-8</v>
      </c>
      <c r="AC428">
        <v>-3.6215071423653242</v>
      </c>
      <c r="AD428">
        <v>1.5130477278761389</v>
      </c>
      <c r="AE428">
        <v>1.6687657348888173E-2</v>
      </c>
      <c r="AF428">
        <v>11.503152218858538</v>
      </c>
      <c r="AG428">
        <v>1.8611295978826576</v>
      </c>
      <c r="AH428">
        <v>6.3803108428243818E-10</v>
      </c>
      <c r="AI428" t="b">
        <f t="shared" si="118"/>
        <v>0</v>
      </c>
      <c r="AJ428" t="b">
        <f t="shared" si="119"/>
        <v>1</v>
      </c>
      <c r="AK428" t="b">
        <f t="shared" si="120"/>
        <v>0</v>
      </c>
      <c r="AL428" t="b">
        <f t="shared" si="121"/>
        <v>0</v>
      </c>
      <c r="AM428" t="b">
        <f t="shared" si="122"/>
        <v>1</v>
      </c>
      <c r="AN428" t="b">
        <f t="shared" si="123"/>
        <v>0</v>
      </c>
      <c r="AO428" t="b">
        <f t="shared" si="124"/>
        <v>1</v>
      </c>
      <c r="AP428" t="b">
        <f t="shared" si="125"/>
        <v>0</v>
      </c>
      <c r="AQ428" t="b">
        <f t="shared" si="126"/>
        <v>0</v>
      </c>
    </row>
    <row r="429" spans="1:43" x14ac:dyDescent="0.25">
      <c r="A429" t="str">
        <f>INDEX('Country and Variable Crosswalk'!B:B, MATCH('Urban Science Issues 2015'!B429, 'Country and Variable Crosswalk'!A:A, 0))</f>
        <v>TUN</v>
      </c>
      <c r="B429" s="1">
        <v>788</v>
      </c>
      <c r="C429" t="s">
        <v>144</v>
      </c>
      <c r="D429" t="str">
        <f>INDEX('Country and Variable Crosswalk'!P:P, MATCH('Urban Science Issues 2015'!C429, 'Country and Variable Crosswalk'!O:O, 0))</f>
        <v>Greenhouse Gas</v>
      </c>
      <c r="E429">
        <f t="shared" si="109"/>
        <v>0</v>
      </c>
      <c r="F429">
        <f t="shared" si="110"/>
        <v>0</v>
      </c>
      <c r="G429">
        <f t="shared" si="111"/>
        <v>1</v>
      </c>
      <c r="H429">
        <f t="shared" si="112"/>
        <v>0</v>
      </c>
      <c r="I429">
        <f t="shared" si="113"/>
        <v>1</v>
      </c>
      <c r="J429">
        <f t="shared" si="114"/>
        <v>0</v>
      </c>
      <c r="K429">
        <f t="shared" si="115"/>
        <v>1</v>
      </c>
      <c r="L429">
        <f t="shared" si="116"/>
        <v>0</v>
      </c>
      <c r="M429">
        <f t="shared" si="117"/>
        <v>0</v>
      </c>
      <c r="N429">
        <v>22.087507128484638</v>
      </c>
      <c r="O429">
        <v>1.1173646499381427</v>
      </c>
      <c r="P429">
        <v>38.202768842956523</v>
      </c>
      <c r="Q429">
        <v>1.1093781022750056</v>
      </c>
      <c r="R429">
        <v>39.709724028558853</v>
      </c>
      <c r="S429">
        <v>1.1531710227944847</v>
      </c>
      <c r="T429">
        <v>21.140891570171089</v>
      </c>
      <c r="U429">
        <v>1.3599146353908889</v>
      </c>
      <c r="V429">
        <v>33.386220292219321</v>
      </c>
      <c r="W429">
        <v>1.6656150494624178</v>
      </c>
      <c r="X429">
        <v>45.472888137609587</v>
      </c>
      <c r="Y429">
        <v>2.5231930219490937</v>
      </c>
      <c r="Z429">
        <v>-0.9466155583135496</v>
      </c>
      <c r="AA429">
        <v>1.8220164150377498</v>
      </c>
      <c r="AB429">
        <v>0.60338225600077067</v>
      </c>
      <c r="AC429">
        <v>-4.8165485507372026</v>
      </c>
      <c r="AD429">
        <v>1.9833320640249223</v>
      </c>
      <c r="AE429">
        <v>1.5160863662893473E-2</v>
      </c>
      <c r="AF429">
        <v>5.7631641090507344</v>
      </c>
      <c r="AG429">
        <v>2.7571031220830413</v>
      </c>
      <c r="AH429">
        <v>3.6591137585601057E-2</v>
      </c>
      <c r="AI429" t="b">
        <f t="shared" si="118"/>
        <v>0</v>
      </c>
      <c r="AJ429" t="b">
        <f t="shared" si="119"/>
        <v>0</v>
      </c>
      <c r="AK429" t="b">
        <f t="shared" si="120"/>
        <v>1</v>
      </c>
      <c r="AL429" t="b">
        <f t="shared" si="121"/>
        <v>0</v>
      </c>
      <c r="AM429" t="b">
        <f t="shared" si="122"/>
        <v>1</v>
      </c>
      <c r="AN429" t="b">
        <f t="shared" si="123"/>
        <v>0</v>
      </c>
      <c r="AO429" t="b">
        <f t="shared" si="124"/>
        <v>1</v>
      </c>
      <c r="AP429" t="b">
        <f t="shared" si="125"/>
        <v>0</v>
      </c>
      <c r="AQ429" t="b">
        <f t="shared" si="126"/>
        <v>0</v>
      </c>
    </row>
    <row r="430" spans="1:43" x14ac:dyDescent="0.25">
      <c r="A430" t="str">
        <f>INDEX('Country and Variable Crosswalk'!B:B, MATCH('Urban Science Issues 2015'!B430, 'Country and Variable Crosswalk'!A:A, 0))</f>
        <v>TUR</v>
      </c>
      <c r="B430" s="1">
        <v>792</v>
      </c>
      <c r="C430" t="s">
        <v>144</v>
      </c>
      <c r="D430" t="str">
        <f>INDEX('Country and Variable Crosswalk'!P:P, MATCH('Urban Science Issues 2015'!C430, 'Country and Variable Crosswalk'!O:O, 0))</f>
        <v>Greenhouse Gas</v>
      </c>
      <c r="E430">
        <f t="shared" si="109"/>
        <v>0</v>
      </c>
      <c r="F430">
        <f t="shared" si="110"/>
        <v>0</v>
      </c>
      <c r="G430">
        <f t="shared" si="111"/>
        <v>1</v>
      </c>
      <c r="H430">
        <f t="shared" si="112"/>
        <v>0</v>
      </c>
      <c r="I430">
        <f t="shared" si="113"/>
        <v>0</v>
      </c>
      <c r="J430">
        <f t="shared" si="114"/>
        <v>1</v>
      </c>
      <c r="K430">
        <f t="shared" si="115"/>
        <v>0</v>
      </c>
      <c r="L430">
        <f t="shared" si="116"/>
        <v>0</v>
      </c>
      <c r="M430">
        <f t="shared" si="117"/>
        <v>1</v>
      </c>
      <c r="N430">
        <v>14.3510508834591</v>
      </c>
      <c r="O430">
        <v>1.2531375197467098</v>
      </c>
      <c r="P430">
        <v>17.5949725400164</v>
      </c>
      <c r="Q430">
        <v>1.3676261368115588</v>
      </c>
      <c r="R430">
        <v>68.053976576524505</v>
      </c>
      <c r="S430">
        <v>2.2316770510187851</v>
      </c>
      <c r="T430">
        <v>13.59333431775252</v>
      </c>
      <c r="U430">
        <v>0.85239650673959422</v>
      </c>
      <c r="V430">
        <v>16.949299021104078</v>
      </c>
      <c r="W430">
        <v>0.73127916977640361</v>
      </c>
      <c r="X430">
        <v>69.457366661143411</v>
      </c>
      <c r="Y430">
        <v>1.2654962041950981</v>
      </c>
      <c r="Z430">
        <v>-0.75771656570658052</v>
      </c>
      <c r="AA430">
        <v>1.5075165064265685</v>
      </c>
      <c r="AB430">
        <v>0.61522744449267108</v>
      </c>
      <c r="AC430">
        <v>-0.6456735189123215</v>
      </c>
      <c r="AD430">
        <v>1.5946368546919494</v>
      </c>
      <c r="AE430">
        <v>0.68554868748287068</v>
      </c>
      <c r="AF430">
        <v>1.4033900846189056</v>
      </c>
      <c r="AG430">
        <v>2.5879160740308764</v>
      </c>
      <c r="AH430">
        <v>0.58762165066021055</v>
      </c>
      <c r="AI430" t="b">
        <f t="shared" si="118"/>
        <v>0</v>
      </c>
      <c r="AJ430" t="b">
        <f t="shared" si="119"/>
        <v>0</v>
      </c>
      <c r="AK430" t="b">
        <f t="shared" si="120"/>
        <v>1</v>
      </c>
      <c r="AL430" t="b">
        <f t="shared" si="121"/>
        <v>0</v>
      </c>
      <c r="AM430" t="b">
        <f t="shared" si="122"/>
        <v>0</v>
      </c>
      <c r="AN430" t="b">
        <f t="shared" si="123"/>
        <v>1</v>
      </c>
      <c r="AO430" t="b">
        <f t="shared" si="124"/>
        <v>0</v>
      </c>
      <c r="AP430" t="b">
        <f t="shared" si="125"/>
        <v>0</v>
      </c>
      <c r="AQ430" t="b">
        <f t="shared" si="126"/>
        <v>1</v>
      </c>
    </row>
    <row r="431" spans="1:43" x14ac:dyDescent="0.25">
      <c r="A431" t="str">
        <f>INDEX('Country and Variable Crosswalk'!B:B, MATCH('Urban Science Issues 2015'!B431, 'Country and Variable Crosswalk'!A:A, 0))</f>
        <v>MKD</v>
      </c>
      <c r="B431" s="1">
        <v>807</v>
      </c>
      <c r="C431" t="s">
        <v>144</v>
      </c>
      <c r="D431" t="str">
        <f>INDEX('Country and Variable Crosswalk'!P:P, MATCH('Urban Science Issues 2015'!C431, 'Country and Variable Crosswalk'!O:O, 0))</f>
        <v>Greenhouse Gas</v>
      </c>
      <c r="E431">
        <f t="shared" si="109"/>
        <v>0</v>
      </c>
      <c r="F431">
        <f t="shared" si="110"/>
        <v>0</v>
      </c>
      <c r="G431">
        <f t="shared" si="111"/>
        <v>0</v>
      </c>
      <c r="H431">
        <f t="shared" si="112"/>
        <v>0</v>
      </c>
      <c r="I431">
        <f t="shared" si="113"/>
        <v>0</v>
      </c>
      <c r="J431">
        <f t="shared" si="114"/>
        <v>0</v>
      </c>
      <c r="K431">
        <f t="shared" si="115"/>
        <v>0</v>
      </c>
      <c r="L431">
        <f t="shared" si="116"/>
        <v>0</v>
      </c>
      <c r="M431">
        <f t="shared" si="117"/>
        <v>0</v>
      </c>
      <c r="N431">
        <v>0</v>
      </c>
      <c r="P431">
        <v>0</v>
      </c>
      <c r="R431">
        <v>0</v>
      </c>
      <c r="T431">
        <v>0</v>
      </c>
      <c r="V431">
        <v>0</v>
      </c>
      <c r="X431">
        <v>0</v>
      </c>
      <c r="Z431">
        <v>0</v>
      </c>
      <c r="AC431">
        <v>0</v>
      </c>
      <c r="AF431">
        <v>0</v>
      </c>
      <c r="AI431" t="str">
        <f t="shared" si="118"/>
        <v>N/A</v>
      </c>
      <c r="AJ431" t="str">
        <f t="shared" si="119"/>
        <v>N/A</v>
      </c>
      <c r="AK431" t="str">
        <f t="shared" si="120"/>
        <v>N/A</v>
      </c>
      <c r="AL431" t="str">
        <f t="shared" si="121"/>
        <v>N/A</v>
      </c>
      <c r="AM431" t="str">
        <f t="shared" si="122"/>
        <v>N/A</v>
      </c>
      <c r="AN431" t="str">
        <f t="shared" si="123"/>
        <v>N/A</v>
      </c>
      <c r="AO431" t="str">
        <f t="shared" si="124"/>
        <v>N/A</v>
      </c>
      <c r="AP431" t="str">
        <f t="shared" si="125"/>
        <v>N/A</v>
      </c>
      <c r="AQ431" t="str">
        <f t="shared" si="126"/>
        <v>N/A</v>
      </c>
    </row>
    <row r="432" spans="1:43" x14ac:dyDescent="0.25">
      <c r="A432" t="str">
        <f>INDEX('Country and Variable Crosswalk'!B:B, MATCH('Urban Science Issues 2015'!B432, 'Country and Variable Crosswalk'!A:A, 0))</f>
        <v>GBR</v>
      </c>
      <c r="B432" s="1">
        <v>826</v>
      </c>
      <c r="C432" t="s">
        <v>144</v>
      </c>
      <c r="D432" t="str">
        <f>INDEX('Country and Variable Crosswalk'!P:P, MATCH('Urban Science Issues 2015'!C432, 'Country and Variable Crosswalk'!O:O, 0))</f>
        <v>Greenhouse Gas</v>
      </c>
      <c r="E432">
        <f t="shared" si="109"/>
        <v>0</v>
      </c>
      <c r="F432">
        <f t="shared" si="110"/>
        <v>0</v>
      </c>
      <c r="G432">
        <f t="shared" si="111"/>
        <v>1</v>
      </c>
      <c r="H432">
        <f t="shared" si="112"/>
        <v>0</v>
      </c>
      <c r="I432">
        <f t="shared" si="113"/>
        <v>0</v>
      </c>
      <c r="J432">
        <f t="shared" si="114"/>
        <v>1</v>
      </c>
      <c r="K432">
        <f t="shared" si="115"/>
        <v>0</v>
      </c>
      <c r="L432">
        <f t="shared" si="116"/>
        <v>1</v>
      </c>
      <c r="M432">
        <f t="shared" si="117"/>
        <v>0</v>
      </c>
      <c r="N432">
        <v>15.45414856300582</v>
      </c>
      <c r="O432">
        <v>0.61568147756856206</v>
      </c>
      <c r="P432">
        <v>18.435527158283961</v>
      </c>
      <c r="Q432">
        <v>0.77603852940228335</v>
      </c>
      <c r="R432">
        <v>66.110324278710223</v>
      </c>
      <c r="S432">
        <v>0.91162514740259781</v>
      </c>
      <c r="T432">
        <v>17.059685477533659</v>
      </c>
      <c r="U432">
        <v>1.0589769902033304</v>
      </c>
      <c r="V432">
        <v>22.360457018652848</v>
      </c>
      <c r="W432">
        <v>2.4482964886864735</v>
      </c>
      <c r="X432">
        <v>60.579857503813507</v>
      </c>
      <c r="Y432">
        <v>2.252638046378288</v>
      </c>
      <c r="Z432">
        <v>1.6055369145278391</v>
      </c>
      <c r="AA432">
        <v>1.1375742473255881</v>
      </c>
      <c r="AB432">
        <v>0.15813586806657912</v>
      </c>
      <c r="AC432">
        <v>3.9249298603688878</v>
      </c>
      <c r="AD432">
        <v>2.5833340571479591</v>
      </c>
      <c r="AE432">
        <v>0.12868014080635301</v>
      </c>
      <c r="AF432">
        <v>-5.5304667748967162</v>
      </c>
      <c r="AG432">
        <v>2.461605123839222</v>
      </c>
      <c r="AH432">
        <v>2.4659763709066314E-2</v>
      </c>
      <c r="AI432" t="b">
        <f t="shared" si="118"/>
        <v>0</v>
      </c>
      <c r="AJ432" t="b">
        <f t="shared" si="119"/>
        <v>0</v>
      </c>
      <c r="AK432" t="b">
        <f t="shared" si="120"/>
        <v>1</v>
      </c>
      <c r="AL432" t="b">
        <f t="shared" si="121"/>
        <v>0</v>
      </c>
      <c r="AM432" t="b">
        <f t="shared" si="122"/>
        <v>0</v>
      </c>
      <c r="AN432" t="b">
        <f t="shared" si="123"/>
        <v>1</v>
      </c>
      <c r="AO432" t="b">
        <f t="shared" si="124"/>
        <v>0</v>
      </c>
      <c r="AP432" t="b">
        <f t="shared" si="125"/>
        <v>1</v>
      </c>
      <c r="AQ432" t="b">
        <f t="shared" si="126"/>
        <v>0</v>
      </c>
    </row>
    <row r="433" spans="1:43" x14ac:dyDescent="0.25">
      <c r="A433" t="str">
        <f>INDEX('Country and Variable Crosswalk'!B:B, MATCH('Urban Science Issues 2015'!B433, 'Country and Variable Crosswalk'!A:A, 0))</f>
        <v>USA</v>
      </c>
      <c r="B433" s="1">
        <v>840</v>
      </c>
      <c r="C433" t="s">
        <v>144</v>
      </c>
      <c r="D433" t="str">
        <f>INDEX('Country and Variable Crosswalk'!P:P, MATCH('Urban Science Issues 2015'!C433, 'Country and Variable Crosswalk'!O:O, 0))</f>
        <v>Greenhouse Gas</v>
      </c>
      <c r="E433">
        <f t="shared" si="109"/>
        <v>1</v>
      </c>
      <c r="F433">
        <f t="shared" si="110"/>
        <v>0</v>
      </c>
      <c r="G433">
        <f t="shared" si="111"/>
        <v>0</v>
      </c>
      <c r="H433">
        <f t="shared" si="112"/>
        <v>1</v>
      </c>
      <c r="I433">
        <f t="shared" si="113"/>
        <v>0</v>
      </c>
      <c r="J433">
        <f t="shared" si="114"/>
        <v>0</v>
      </c>
      <c r="K433">
        <f t="shared" si="115"/>
        <v>0</v>
      </c>
      <c r="L433">
        <f t="shared" si="116"/>
        <v>1</v>
      </c>
      <c r="M433">
        <f t="shared" si="117"/>
        <v>0</v>
      </c>
      <c r="N433">
        <v>18.639948836108079</v>
      </c>
      <c r="O433">
        <v>0.78240497503292117</v>
      </c>
      <c r="P433">
        <v>32.73264376285556</v>
      </c>
      <c r="Q433">
        <v>1.0503469887069707</v>
      </c>
      <c r="R433">
        <v>48.627407401036358</v>
      </c>
      <c r="S433">
        <v>1.2451964381270813</v>
      </c>
      <c r="T433">
        <v>21.968987168841188</v>
      </c>
      <c r="U433">
        <v>1.1301649895688965</v>
      </c>
      <c r="V433">
        <v>36.748440258063532</v>
      </c>
      <c r="W433">
        <v>1.4052173838267801</v>
      </c>
      <c r="X433">
        <v>41.282572573095287</v>
      </c>
      <c r="Y433">
        <v>1.4211511547719859</v>
      </c>
      <c r="Z433">
        <v>3.3290383327331092</v>
      </c>
      <c r="AA433">
        <v>1.3890830973783437</v>
      </c>
      <c r="AB433">
        <v>1.6549219798555462E-2</v>
      </c>
      <c r="AC433">
        <v>4.0157964952079723</v>
      </c>
      <c r="AD433">
        <v>1.8106486529083392</v>
      </c>
      <c r="AE433">
        <v>2.6563201561931173E-2</v>
      </c>
      <c r="AF433">
        <v>-7.3448348279410709</v>
      </c>
      <c r="AG433">
        <v>1.9293525857380547</v>
      </c>
      <c r="AH433">
        <v>1.4072477956078276E-4</v>
      </c>
      <c r="AI433" t="b">
        <f t="shared" si="118"/>
        <v>1</v>
      </c>
      <c r="AJ433" t="b">
        <f t="shared" si="119"/>
        <v>0</v>
      </c>
      <c r="AK433" t="b">
        <f t="shared" si="120"/>
        <v>0</v>
      </c>
      <c r="AL433" t="b">
        <f t="shared" si="121"/>
        <v>1</v>
      </c>
      <c r="AM433" t="b">
        <f t="shared" si="122"/>
        <v>0</v>
      </c>
      <c r="AN433" t="b">
        <f t="shared" si="123"/>
        <v>0</v>
      </c>
      <c r="AO433" t="b">
        <f t="shared" si="124"/>
        <v>0</v>
      </c>
      <c r="AP433" t="b">
        <f t="shared" si="125"/>
        <v>1</v>
      </c>
      <c r="AQ433" t="b">
        <f t="shared" si="126"/>
        <v>0</v>
      </c>
    </row>
    <row r="434" spans="1:43" x14ac:dyDescent="0.25">
      <c r="A434" t="str">
        <f>INDEX('Country and Variable Crosswalk'!B:B, MATCH('Urban Science Issues 2015'!B434, 'Country and Variable Crosswalk'!A:A, 0))</f>
        <v>URY</v>
      </c>
      <c r="B434" s="1">
        <v>858</v>
      </c>
      <c r="C434" t="s">
        <v>144</v>
      </c>
      <c r="D434" t="str">
        <f>INDEX('Country and Variable Crosswalk'!P:P, MATCH('Urban Science Issues 2015'!C434, 'Country and Variable Crosswalk'!O:O, 0))</f>
        <v>Greenhouse Gas</v>
      </c>
      <c r="E434">
        <f t="shared" si="109"/>
        <v>0</v>
      </c>
      <c r="F434">
        <f t="shared" si="110"/>
        <v>1</v>
      </c>
      <c r="G434">
        <f t="shared" si="111"/>
        <v>0</v>
      </c>
      <c r="H434">
        <f t="shared" si="112"/>
        <v>0</v>
      </c>
      <c r="I434">
        <f t="shared" si="113"/>
        <v>0</v>
      </c>
      <c r="J434">
        <f t="shared" si="114"/>
        <v>1</v>
      </c>
      <c r="K434">
        <f t="shared" si="115"/>
        <v>1</v>
      </c>
      <c r="L434">
        <f t="shared" si="116"/>
        <v>0</v>
      </c>
      <c r="M434">
        <f t="shared" si="117"/>
        <v>0</v>
      </c>
      <c r="N434">
        <v>16.50006252123417</v>
      </c>
      <c r="O434">
        <v>0.76334138594190926</v>
      </c>
      <c r="P434">
        <v>30.386485121953012</v>
      </c>
      <c r="Q434">
        <v>0.89896334364132069</v>
      </c>
      <c r="R434">
        <v>53.113452356812829</v>
      </c>
      <c r="S434">
        <v>1.0338991949152652</v>
      </c>
      <c r="T434">
        <v>13.950458089025441</v>
      </c>
      <c r="U434">
        <v>0.92680515039731193</v>
      </c>
      <c r="V434">
        <v>28.536929363823429</v>
      </c>
      <c r="W434">
        <v>1.1580467763806261</v>
      </c>
      <c r="X434">
        <v>57.512612547151122</v>
      </c>
      <c r="Y434">
        <v>1.4161385370456063</v>
      </c>
      <c r="Z434">
        <v>-2.5496044322087297</v>
      </c>
      <c r="AA434">
        <v>1.2676161794401759</v>
      </c>
      <c r="AB434">
        <v>4.4289780533847654E-2</v>
      </c>
      <c r="AC434">
        <v>-1.8495557581295827</v>
      </c>
      <c r="AD434">
        <v>1.5183015964611248</v>
      </c>
      <c r="AE434">
        <v>0.22315780037917432</v>
      </c>
      <c r="AF434">
        <v>4.3991601903382929</v>
      </c>
      <c r="AG434">
        <v>1.8652529577286112</v>
      </c>
      <c r="AH434">
        <v>1.8349991106902306E-2</v>
      </c>
      <c r="AI434" t="b">
        <f t="shared" si="118"/>
        <v>0</v>
      </c>
      <c r="AJ434" t="b">
        <f t="shared" si="119"/>
        <v>1</v>
      </c>
      <c r="AK434" t="b">
        <f t="shared" si="120"/>
        <v>0</v>
      </c>
      <c r="AL434" t="b">
        <f t="shared" si="121"/>
        <v>0</v>
      </c>
      <c r="AM434" t="b">
        <f t="shared" si="122"/>
        <v>0</v>
      </c>
      <c r="AN434" t="b">
        <f t="shared" si="123"/>
        <v>1</v>
      </c>
      <c r="AO434" t="b">
        <f t="shared" si="124"/>
        <v>1</v>
      </c>
      <c r="AP434" t="b">
        <f t="shared" si="125"/>
        <v>0</v>
      </c>
      <c r="AQ434" t="b">
        <f t="shared" si="126"/>
        <v>0</v>
      </c>
    </row>
    <row r="435" spans="1:43" x14ac:dyDescent="0.25">
      <c r="A435" t="str">
        <f>INDEX('Country and Variable Crosswalk'!B:B, MATCH('Urban Science Issues 2015'!B435, 'Country and Variable Crosswalk'!A:A, 0))</f>
        <v>QCH</v>
      </c>
      <c r="B435" s="1">
        <v>970</v>
      </c>
      <c r="C435" t="s">
        <v>144</v>
      </c>
      <c r="D435" t="str">
        <f>INDEX('Country and Variable Crosswalk'!P:P, MATCH('Urban Science Issues 2015'!C435, 'Country and Variable Crosswalk'!O:O, 0))</f>
        <v>Greenhouse Gas</v>
      </c>
      <c r="E435">
        <f t="shared" si="109"/>
        <v>0</v>
      </c>
      <c r="F435">
        <f t="shared" si="110"/>
        <v>1</v>
      </c>
      <c r="G435">
        <f t="shared" si="111"/>
        <v>0</v>
      </c>
      <c r="H435">
        <f t="shared" si="112"/>
        <v>0</v>
      </c>
      <c r="I435">
        <f t="shared" si="113"/>
        <v>0</v>
      </c>
      <c r="J435">
        <f t="shared" si="114"/>
        <v>1</v>
      </c>
      <c r="K435">
        <f t="shared" si="115"/>
        <v>1</v>
      </c>
      <c r="L435">
        <f t="shared" si="116"/>
        <v>0</v>
      </c>
      <c r="M435">
        <f t="shared" si="117"/>
        <v>0</v>
      </c>
      <c r="N435">
        <v>44.194088983008093</v>
      </c>
      <c r="O435">
        <v>1.1175235455290282</v>
      </c>
      <c r="P435">
        <v>14.794272646286339</v>
      </c>
      <c r="Q435">
        <v>0.811183951018288</v>
      </c>
      <c r="R435">
        <v>41.011638370705569</v>
      </c>
      <c r="S435">
        <v>1.0776287862280687</v>
      </c>
      <c r="T435">
        <v>38.464585070382007</v>
      </c>
      <c r="U435">
        <v>1.2104684017151697</v>
      </c>
      <c r="V435">
        <v>14.17598891141134</v>
      </c>
      <c r="W435">
        <v>0.76213912806839601</v>
      </c>
      <c r="X435">
        <v>47.359426018206669</v>
      </c>
      <c r="Y435">
        <v>1.5480021657955751</v>
      </c>
      <c r="Z435">
        <v>-5.729503912626086</v>
      </c>
      <c r="AA435">
        <v>1.5800162465203329</v>
      </c>
      <c r="AB435">
        <v>2.8758809572685138E-4</v>
      </c>
      <c r="AC435">
        <v>-0.61828373487499988</v>
      </c>
      <c r="AD435">
        <v>1.1710370597197659</v>
      </c>
      <c r="AE435">
        <v>0.59751346154973051</v>
      </c>
      <c r="AF435">
        <v>6.3477876475011001</v>
      </c>
      <c r="AG435">
        <v>1.8606310789195657</v>
      </c>
      <c r="AH435">
        <v>6.4575339466846154E-4</v>
      </c>
      <c r="AI435" t="b">
        <f t="shared" si="118"/>
        <v>0</v>
      </c>
      <c r="AJ435" t="b">
        <f t="shared" si="119"/>
        <v>1</v>
      </c>
      <c r="AK435" t="b">
        <f t="shared" si="120"/>
        <v>0</v>
      </c>
      <c r="AL435" t="b">
        <f t="shared" si="121"/>
        <v>0</v>
      </c>
      <c r="AM435" t="b">
        <f t="shared" si="122"/>
        <v>0</v>
      </c>
      <c r="AN435" t="b">
        <f t="shared" si="123"/>
        <v>1</v>
      </c>
      <c r="AO435" t="b">
        <f t="shared" si="124"/>
        <v>1</v>
      </c>
      <c r="AP435" t="b">
        <f t="shared" si="125"/>
        <v>0</v>
      </c>
      <c r="AQ435" t="b">
        <f t="shared" si="126"/>
        <v>0</v>
      </c>
    </row>
    <row r="436" spans="1:43" x14ac:dyDescent="0.25">
      <c r="A436" t="str">
        <f>INDEX('Country and Variable Crosswalk'!B:B, MATCH('Urban Science Issues 2015'!B436, 'Country and Variable Crosswalk'!A:A, 0))</f>
        <v>QES</v>
      </c>
      <c r="B436" s="1">
        <v>971</v>
      </c>
      <c r="C436" t="s">
        <v>144</v>
      </c>
      <c r="D436" t="str">
        <f>INDEX('Country and Variable Crosswalk'!P:P, MATCH('Urban Science Issues 2015'!C436, 'Country and Variable Crosswalk'!O:O, 0))</f>
        <v>Greenhouse Gas</v>
      </c>
      <c r="E436">
        <f t="shared" si="109"/>
        <v>0</v>
      </c>
      <c r="F436">
        <f t="shared" si="110"/>
        <v>0</v>
      </c>
      <c r="G436">
        <f t="shared" si="111"/>
        <v>1</v>
      </c>
      <c r="H436">
        <f t="shared" si="112"/>
        <v>0</v>
      </c>
      <c r="I436">
        <f t="shared" si="113"/>
        <v>0</v>
      </c>
      <c r="J436">
        <f t="shared" si="114"/>
        <v>1</v>
      </c>
      <c r="K436">
        <f t="shared" si="115"/>
        <v>0</v>
      </c>
      <c r="L436">
        <f t="shared" si="116"/>
        <v>0</v>
      </c>
      <c r="M436">
        <f t="shared" si="117"/>
        <v>1</v>
      </c>
      <c r="N436">
        <v>16.942270986600629</v>
      </c>
      <c r="O436">
        <v>0.47982262624470773</v>
      </c>
      <c r="P436">
        <v>20.67852522124323</v>
      </c>
      <c r="Q436">
        <v>0.51510428849418044</v>
      </c>
      <c r="R436">
        <v>62.379203792156147</v>
      </c>
      <c r="S436">
        <v>0.63773298698569714</v>
      </c>
      <c r="T436">
        <v>16.68975148384374</v>
      </c>
      <c r="U436">
        <v>0.4394899768705568</v>
      </c>
      <c r="V436">
        <v>20.363705647283041</v>
      </c>
      <c r="W436">
        <v>0.76425998017932661</v>
      </c>
      <c r="X436">
        <v>62.946542868873209</v>
      </c>
      <c r="Y436">
        <v>0.77854260560813249</v>
      </c>
      <c r="Z436">
        <v>-0.25251950275688984</v>
      </c>
      <c r="AA436">
        <v>0.62082895370998703</v>
      </c>
      <c r="AB436">
        <v>0.68419477720592115</v>
      </c>
      <c r="AC436">
        <v>-0.31481957396018956</v>
      </c>
      <c r="AD436">
        <v>1.0588259117554859</v>
      </c>
      <c r="AE436">
        <v>0.76621539787407156</v>
      </c>
      <c r="AF436">
        <v>0.56733907671706163</v>
      </c>
      <c r="AG436">
        <v>1.0060678294345451</v>
      </c>
      <c r="AH436">
        <v>0.57281040038987285</v>
      </c>
      <c r="AI436" t="b">
        <f t="shared" si="118"/>
        <v>0</v>
      </c>
      <c r="AJ436" t="b">
        <f t="shared" si="119"/>
        <v>0</v>
      </c>
      <c r="AK436" t="b">
        <f t="shared" si="120"/>
        <v>1</v>
      </c>
      <c r="AL436" t="b">
        <f t="shared" si="121"/>
        <v>0</v>
      </c>
      <c r="AM436" t="b">
        <f t="shared" si="122"/>
        <v>0</v>
      </c>
      <c r="AN436" t="b">
        <f t="shared" si="123"/>
        <v>1</v>
      </c>
      <c r="AO436" t="b">
        <f t="shared" si="124"/>
        <v>0</v>
      </c>
      <c r="AP436" t="b">
        <f t="shared" si="125"/>
        <v>0</v>
      </c>
      <c r="AQ436" t="b">
        <f t="shared" si="126"/>
        <v>1</v>
      </c>
    </row>
    <row r="437" spans="1:43" x14ac:dyDescent="0.25">
      <c r="A437" t="str">
        <f>INDEX('Country and Variable Crosswalk'!B:B, MATCH('Urban Science Issues 2015'!B437, 'Country and Variable Crosswalk'!A:A, 0))</f>
        <v>QUC</v>
      </c>
      <c r="B437" s="1">
        <v>972</v>
      </c>
      <c r="C437" t="s">
        <v>144</v>
      </c>
      <c r="D437" t="str">
        <f>INDEX('Country and Variable Crosswalk'!P:P, MATCH('Urban Science Issues 2015'!C437, 'Country and Variable Crosswalk'!O:O, 0))</f>
        <v>Greenhouse Gas</v>
      </c>
      <c r="E437">
        <f t="shared" si="109"/>
        <v>0</v>
      </c>
      <c r="F437">
        <f t="shared" si="110"/>
        <v>0</v>
      </c>
      <c r="G437">
        <f t="shared" si="111"/>
        <v>0</v>
      </c>
      <c r="H437">
        <f t="shared" si="112"/>
        <v>0</v>
      </c>
      <c r="I437">
        <f t="shared" si="113"/>
        <v>0</v>
      </c>
      <c r="J437">
        <f t="shared" si="114"/>
        <v>0</v>
      </c>
      <c r="K437">
        <f t="shared" si="115"/>
        <v>0</v>
      </c>
      <c r="L437">
        <f t="shared" si="116"/>
        <v>0</v>
      </c>
      <c r="M437">
        <f t="shared" si="117"/>
        <v>0</v>
      </c>
      <c r="AI437" t="str">
        <f t="shared" si="118"/>
        <v>N/A</v>
      </c>
      <c r="AJ437" t="str">
        <f t="shared" si="119"/>
        <v>N/A</v>
      </c>
      <c r="AK437" t="str">
        <f t="shared" si="120"/>
        <v>N/A</v>
      </c>
      <c r="AL437" t="str">
        <f t="shared" si="121"/>
        <v>N/A</v>
      </c>
      <c r="AM437" t="str">
        <f t="shared" si="122"/>
        <v>N/A</v>
      </c>
      <c r="AN437" t="str">
        <f t="shared" si="123"/>
        <v>N/A</v>
      </c>
      <c r="AO437" t="str">
        <f t="shared" si="124"/>
        <v>N/A</v>
      </c>
      <c r="AP437" t="str">
        <f t="shared" si="125"/>
        <v>N/A</v>
      </c>
      <c r="AQ437" t="str">
        <f t="shared" si="126"/>
        <v>N/A</v>
      </c>
    </row>
    <row r="438" spans="1:43" x14ac:dyDescent="0.25">
      <c r="A438" t="str">
        <f>INDEX('Country and Variable Crosswalk'!B:B, MATCH('Urban Science Issues 2015'!B438, 'Country and Variable Crosswalk'!A:A, 0))</f>
        <v>QUE</v>
      </c>
      <c r="B438" s="1">
        <v>973</v>
      </c>
      <c r="C438" t="s">
        <v>144</v>
      </c>
      <c r="D438" t="str">
        <f>INDEX('Country and Variable Crosswalk'!P:P, MATCH('Urban Science Issues 2015'!C438, 'Country and Variable Crosswalk'!O:O, 0))</f>
        <v>Greenhouse Gas</v>
      </c>
      <c r="E438">
        <f t="shared" si="109"/>
        <v>0</v>
      </c>
      <c r="F438">
        <f t="shared" si="110"/>
        <v>0</v>
      </c>
      <c r="G438">
        <f t="shared" si="111"/>
        <v>0</v>
      </c>
      <c r="H438">
        <f t="shared" si="112"/>
        <v>0</v>
      </c>
      <c r="I438">
        <f t="shared" si="113"/>
        <v>0</v>
      </c>
      <c r="J438">
        <f t="shared" si="114"/>
        <v>0</v>
      </c>
      <c r="K438">
        <f t="shared" si="115"/>
        <v>0</v>
      </c>
      <c r="L438">
        <f t="shared" si="116"/>
        <v>0</v>
      </c>
      <c r="M438">
        <f t="shared" si="117"/>
        <v>0</v>
      </c>
      <c r="AI438" t="str">
        <f t="shared" si="118"/>
        <v>N/A</v>
      </c>
      <c r="AJ438" t="str">
        <f t="shared" si="119"/>
        <v>N/A</v>
      </c>
      <c r="AK438" t="str">
        <f t="shared" si="120"/>
        <v>N/A</v>
      </c>
      <c r="AL438" t="str">
        <f t="shared" si="121"/>
        <v>N/A</v>
      </c>
      <c r="AM438" t="str">
        <f t="shared" si="122"/>
        <v>N/A</v>
      </c>
      <c r="AN438" t="str">
        <f t="shared" si="123"/>
        <v>N/A</v>
      </c>
      <c r="AO438" t="str">
        <f t="shared" si="124"/>
        <v>N/A</v>
      </c>
      <c r="AP438" t="str">
        <f t="shared" si="125"/>
        <v>N/A</v>
      </c>
      <c r="AQ438" t="str">
        <f t="shared" si="126"/>
        <v>N/A</v>
      </c>
    </row>
    <row r="439" spans="1:43" x14ac:dyDescent="0.25">
      <c r="A439" t="str">
        <f>INDEX('Country and Variable Crosswalk'!B:B, MATCH('Urban Science Issues 2015'!B439, 'Country and Variable Crosswalk'!A:A, 0))</f>
        <v>QAR</v>
      </c>
      <c r="B439" s="1">
        <v>974</v>
      </c>
      <c r="C439" t="s">
        <v>144</v>
      </c>
      <c r="D439" t="str">
        <f>INDEX('Country and Variable Crosswalk'!P:P, MATCH('Urban Science Issues 2015'!C439, 'Country and Variable Crosswalk'!O:O, 0))</f>
        <v>Greenhouse Gas</v>
      </c>
      <c r="E439">
        <f t="shared" si="109"/>
        <v>0</v>
      </c>
      <c r="F439">
        <f t="shared" si="110"/>
        <v>0</v>
      </c>
      <c r="G439">
        <f t="shared" si="111"/>
        <v>0</v>
      </c>
      <c r="H439">
        <f t="shared" si="112"/>
        <v>0</v>
      </c>
      <c r="I439">
        <f t="shared" si="113"/>
        <v>0</v>
      </c>
      <c r="J439">
        <f t="shared" si="114"/>
        <v>0</v>
      </c>
      <c r="K439">
        <f t="shared" si="115"/>
        <v>0</v>
      </c>
      <c r="L439">
        <f t="shared" si="116"/>
        <v>0</v>
      </c>
      <c r="M439">
        <f t="shared" si="117"/>
        <v>0</v>
      </c>
      <c r="N439">
        <v>0</v>
      </c>
      <c r="P439">
        <v>0</v>
      </c>
      <c r="R439">
        <v>0</v>
      </c>
      <c r="T439">
        <v>0</v>
      </c>
      <c r="V439">
        <v>0</v>
      </c>
      <c r="X439">
        <v>0</v>
      </c>
      <c r="Z439">
        <v>0</v>
      </c>
      <c r="AC439">
        <v>0</v>
      </c>
      <c r="AF439">
        <v>0</v>
      </c>
      <c r="AI439" t="str">
        <f t="shared" si="118"/>
        <v>N/A</v>
      </c>
      <c r="AJ439" t="str">
        <f t="shared" si="119"/>
        <v>N/A</v>
      </c>
      <c r="AK439" t="str">
        <f t="shared" si="120"/>
        <v>N/A</v>
      </c>
      <c r="AL439" t="str">
        <f t="shared" si="121"/>
        <v>N/A</v>
      </c>
      <c r="AM439" t="str">
        <f t="shared" si="122"/>
        <v>N/A</v>
      </c>
      <c r="AN439" t="str">
        <f t="shared" si="123"/>
        <v>N/A</v>
      </c>
      <c r="AO439" t="str">
        <f t="shared" si="124"/>
        <v>N/A</v>
      </c>
      <c r="AP439" t="str">
        <f t="shared" si="125"/>
        <v>N/A</v>
      </c>
      <c r="AQ439" t="str">
        <f t="shared" si="126"/>
        <v>N/A</v>
      </c>
    </row>
    <row r="440" spans="1:43" x14ac:dyDescent="0.25">
      <c r="A440" t="str">
        <f>INDEX('Country and Variable Crosswalk'!B:B, MATCH('Urban Science Issues 2015'!B440, 'Country and Variable Crosswalk'!A:A, 0))</f>
        <v>ALB</v>
      </c>
      <c r="B440" s="1">
        <v>8</v>
      </c>
      <c r="C440" t="s">
        <v>145</v>
      </c>
      <c r="D440" t="str">
        <f>INDEX('Country and Variable Crosswalk'!P:P, MATCH('Urban Science Issues 2015'!C440, 'Country and Variable Crosswalk'!O:O, 0))</f>
        <v>Genetically</v>
      </c>
      <c r="E440">
        <f t="shared" si="109"/>
        <v>0</v>
      </c>
      <c r="F440">
        <f t="shared" si="110"/>
        <v>0</v>
      </c>
      <c r="G440">
        <f t="shared" si="111"/>
        <v>0</v>
      </c>
      <c r="H440">
        <f t="shared" si="112"/>
        <v>0</v>
      </c>
      <c r="I440">
        <f t="shared" si="113"/>
        <v>0</v>
      </c>
      <c r="J440">
        <f t="shared" si="114"/>
        <v>0</v>
      </c>
      <c r="K440">
        <f t="shared" si="115"/>
        <v>0</v>
      </c>
      <c r="L440">
        <f t="shared" si="116"/>
        <v>0</v>
      </c>
      <c r="M440">
        <f t="shared" si="117"/>
        <v>0</v>
      </c>
      <c r="N440">
        <v>0</v>
      </c>
      <c r="P440">
        <v>0</v>
      </c>
      <c r="R440">
        <v>0</v>
      </c>
      <c r="T440">
        <v>0</v>
      </c>
      <c r="V440">
        <v>0</v>
      </c>
      <c r="X440">
        <v>0</v>
      </c>
      <c r="Z440">
        <v>0</v>
      </c>
      <c r="AC440">
        <v>0</v>
      </c>
      <c r="AF440">
        <v>0</v>
      </c>
      <c r="AI440" t="str">
        <f t="shared" si="118"/>
        <v>N/A</v>
      </c>
      <c r="AJ440" t="str">
        <f t="shared" si="119"/>
        <v>N/A</v>
      </c>
      <c r="AK440" t="str">
        <f t="shared" si="120"/>
        <v>N/A</v>
      </c>
      <c r="AL440" t="str">
        <f t="shared" si="121"/>
        <v>N/A</v>
      </c>
      <c r="AM440" t="str">
        <f t="shared" si="122"/>
        <v>N/A</v>
      </c>
      <c r="AN440" t="str">
        <f t="shared" si="123"/>
        <v>N/A</v>
      </c>
      <c r="AO440" t="str">
        <f t="shared" si="124"/>
        <v>N/A</v>
      </c>
      <c r="AP440" t="str">
        <f t="shared" si="125"/>
        <v>N/A</v>
      </c>
      <c r="AQ440" t="str">
        <f t="shared" si="126"/>
        <v>N/A</v>
      </c>
    </row>
    <row r="441" spans="1:43" x14ac:dyDescent="0.25">
      <c r="A441" t="str">
        <f>INDEX('Country and Variable Crosswalk'!B:B, MATCH('Urban Science Issues 2015'!B441, 'Country and Variable Crosswalk'!A:A, 0))</f>
        <v>DZA</v>
      </c>
      <c r="B441" s="1">
        <v>12</v>
      </c>
      <c r="C441" t="s">
        <v>145</v>
      </c>
      <c r="D441" t="str">
        <f>INDEX('Country and Variable Crosswalk'!P:P, MATCH('Urban Science Issues 2015'!C441, 'Country and Variable Crosswalk'!O:O, 0))</f>
        <v>Genetically</v>
      </c>
      <c r="E441">
        <f t="shared" si="109"/>
        <v>0</v>
      </c>
      <c r="F441">
        <f t="shared" si="110"/>
        <v>0</v>
      </c>
      <c r="G441">
        <f t="shared" si="111"/>
        <v>0</v>
      </c>
      <c r="H441">
        <f t="shared" si="112"/>
        <v>0</v>
      </c>
      <c r="I441">
        <f t="shared" si="113"/>
        <v>0</v>
      </c>
      <c r="J441">
        <f t="shared" si="114"/>
        <v>0</v>
      </c>
      <c r="K441">
        <f t="shared" si="115"/>
        <v>0</v>
      </c>
      <c r="L441">
        <f t="shared" si="116"/>
        <v>0</v>
      </c>
      <c r="M441">
        <f t="shared" si="117"/>
        <v>0</v>
      </c>
      <c r="N441">
        <v>0</v>
      </c>
      <c r="P441">
        <v>0</v>
      </c>
      <c r="R441">
        <v>0</v>
      </c>
      <c r="T441">
        <v>0</v>
      </c>
      <c r="V441">
        <v>0</v>
      </c>
      <c r="X441">
        <v>0</v>
      </c>
      <c r="Z441">
        <v>0</v>
      </c>
      <c r="AC441">
        <v>0</v>
      </c>
      <c r="AF441">
        <v>0</v>
      </c>
      <c r="AI441" t="str">
        <f t="shared" si="118"/>
        <v>N/A</v>
      </c>
      <c r="AJ441" t="str">
        <f t="shared" si="119"/>
        <v>N/A</v>
      </c>
      <c r="AK441" t="str">
        <f t="shared" si="120"/>
        <v>N/A</v>
      </c>
      <c r="AL441" t="str">
        <f t="shared" si="121"/>
        <v>N/A</v>
      </c>
      <c r="AM441" t="str">
        <f t="shared" si="122"/>
        <v>N/A</v>
      </c>
      <c r="AN441" t="str">
        <f t="shared" si="123"/>
        <v>N/A</v>
      </c>
      <c r="AO441" t="str">
        <f t="shared" si="124"/>
        <v>N/A</v>
      </c>
      <c r="AP441" t="str">
        <f t="shared" si="125"/>
        <v>N/A</v>
      </c>
      <c r="AQ441" t="str">
        <f t="shared" si="126"/>
        <v>N/A</v>
      </c>
    </row>
    <row r="442" spans="1:43" x14ac:dyDescent="0.25">
      <c r="A442" t="str">
        <f>INDEX('Country and Variable Crosswalk'!B:B, MATCH('Urban Science Issues 2015'!B442, 'Country and Variable Crosswalk'!A:A, 0))</f>
        <v>AUS</v>
      </c>
      <c r="B442" s="1">
        <v>36</v>
      </c>
      <c r="C442" t="s">
        <v>145</v>
      </c>
      <c r="D442" t="str">
        <f>INDEX('Country and Variable Crosswalk'!P:P, MATCH('Urban Science Issues 2015'!C442, 'Country and Variable Crosswalk'!O:O, 0))</f>
        <v>Genetically</v>
      </c>
      <c r="E442">
        <f t="shared" si="109"/>
        <v>1</v>
      </c>
      <c r="F442">
        <f t="shared" si="110"/>
        <v>0</v>
      </c>
      <c r="G442">
        <f t="shared" si="111"/>
        <v>0</v>
      </c>
      <c r="H442">
        <f t="shared" si="112"/>
        <v>0</v>
      </c>
      <c r="I442">
        <f t="shared" si="113"/>
        <v>1</v>
      </c>
      <c r="J442">
        <f t="shared" si="114"/>
        <v>0</v>
      </c>
      <c r="K442">
        <f t="shared" si="115"/>
        <v>0</v>
      </c>
      <c r="L442">
        <f t="shared" si="116"/>
        <v>0</v>
      </c>
      <c r="M442">
        <f t="shared" si="117"/>
        <v>1</v>
      </c>
      <c r="N442">
        <v>19.519338870128308</v>
      </c>
      <c r="O442">
        <v>0.91977378330240922</v>
      </c>
      <c r="P442">
        <v>40.184108148562132</v>
      </c>
      <c r="Q442">
        <v>0.98808806080669542</v>
      </c>
      <c r="R442">
        <v>40.29655298130956</v>
      </c>
      <c r="S442">
        <v>0.9863426990930263</v>
      </c>
      <c r="T442">
        <v>23.2150863870819</v>
      </c>
      <c r="U442">
        <v>0.71611840276958916</v>
      </c>
      <c r="V442">
        <v>37.826509310821642</v>
      </c>
      <c r="W442">
        <v>0.69357841319999636</v>
      </c>
      <c r="X442">
        <v>38.958404302096447</v>
      </c>
      <c r="Y442">
        <v>0.78904633324194229</v>
      </c>
      <c r="Z442">
        <v>3.6957475169535918</v>
      </c>
      <c r="AA442">
        <v>1.1625755458086606</v>
      </c>
      <c r="AB442">
        <v>1.4781924188233045E-3</v>
      </c>
      <c r="AC442">
        <v>-2.3575988377404897</v>
      </c>
      <c r="AD442">
        <v>1.1923800036796495</v>
      </c>
      <c r="AE442">
        <v>4.8016649706284976E-2</v>
      </c>
      <c r="AF442">
        <v>-1.3381486792131128</v>
      </c>
      <c r="AG442">
        <v>1.1851714766044144</v>
      </c>
      <c r="AH442">
        <v>0.2588657714206013</v>
      </c>
      <c r="AI442" t="b">
        <f t="shared" si="118"/>
        <v>1</v>
      </c>
      <c r="AJ442" t="b">
        <f t="shared" si="119"/>
        <v>0</v>
      </c>
      <c r="AK442" t="b">
        <f t="shared" si="120"/>
        <v>0</v>
      </c>
      <c r="AL442" t="b">
        <f t="shared" si="121"/>
        <v>0</v>
      </c>
      <c r="AM442" t="b">
        <f t="shared" si="122"/>
        <v>1</v>
      </c>
      <c r="AN442" t="b">
        <f t="shared" si="123"/>
        <v>0</v>
      </c>
      <c r="AO442" t="b">
        <f t="shared" si="124"/>
        <v>0</v>
      </c>
      <c r="AP442" t="b">
        <f t="shared" si="125"/>
        <v>0</v>
      </c>
      <c r="AQ442" t="b">
        <f t="shared" si="126"/>
        <v>1</v>
      </c>
    </row>
    <row r="443" spans="1:43" x14ac:dyDescent="0.25">
      <c r="A443" t="str">
        <f>INDEX('Country and Variable Crosswalk'!B:B, MATCH('Urban Science Issues 2015'!B443, 'Country and Variable Crosswalk'!A:A, 0))</f>
        <v>AUT</v>
      </c>
      <c r="B443" s="1">
        <v>40</v>
      </c>
      <c r="C443" t="s">
        <v>145</v>
      </c>
      <c r="D443" t="str">
        <f>INDEX('Country and Variable Crosswalk'!P:P, MATCH('Urban Science Issues 2015'!C443, 'Country and Variable Crosswalk'!O:O, 0))</f>
        <v>Genetically</v>
      </c>
      <c r="E443">
        <f t="shared" si="109"/>
        <v>0</v>
      </c>
      <c r="F443">
        <f t="shared" si="110"/>
        <v>0</v>
      </c>
      <c r="G443">
        <f t="shared" si="111"/>
        <v>1</v>
      </c>
      <c r="H443">
        <f t="shared" si="112"/>
        <v>0</v>
      </c>
      <c r="I443">
        <f t="shared" si="113"/>
        <v>0</v>
      </c>
      <c r="J443">
        <f t="shared" si="114"/>
        <v>1</v>
      </c>
      <c r="K443">
        <f t="shared" si="115"/>
        <v>0</v>
      </c>
      <c r="L443">
        <f t="shared" si="116"/>
        <v>0</v>
      </c>
      <c r="M443">
        <f t="shared" si="117"/>
        <v>1</v>
      </c>
      <c r="N443">
        <v>12.33553765684808</v>
      </c>
      <c r="O443">
        <v>0.61759127651021717</v>
      </c>
      <c r="P443">
        <v>42.270525151129881</v>
      </c>
      <c r="Q443">
        <v>0.94660068873272452</v>
      </c>
      <c r="R443">
        <v>45.393937192022022</v>
      </c>
      <c r="S443">
        <v>0.85190628819595604</v>
      </c>
      <c r="T443">
        <v>12.92684756983061</v>
      </c>
      <c r="U443">
        <v>0.9245620239305935</v>
      </c>
      <c r="V443">
        <v>43.459495134208773</v>
      </c>
      <c r="W443">
        <v>1.267478193894048</v>
      </c>
      <c r="X443">
        <v>43.613657295960621</v>
      </c>
      <c r="Y443">
        <v>1.1830099533413287</v>
      </c>
      <c r="Z443">
        <v>0.59130991298252944</v>
      </c>
      <c r="AA443">
        <v>1.1931735034546085</v>
      </c>
      <c r="AB443">
        <v>0.62019254768219123</v>
      </c>
      <c r="AC443">
        <v>1.1889699830788913</v>
      </c>
      <c r="AD443">
        <v>1.7169026487326007</v>
      </c>
      <c r="AE443">
        <v>0.48861793823383332</v>
      </c>
      <c r="AF443">
        <v>-1.7802798960614012</v>
      </c>
      <c r="AG443">
        <v>1.4595090645705844</v>
      </c>
      <c r="AH443">
        <v>0.22254830345125931</v>
      </c>
      <c r="AI443" t="b">
        <f t="shared" si="118"/>
        <v>0</v>
      </c>
      <c r="AJ443" t="b">
        <f t="shared" si="119"/>
        <v>0</v>
      </c>
      <c r="AK443" t="b">
        <f t="shared" si="120"/>
        <v>1</v>
      </c>
      <c r="AL443" t="b">
        <f t="shared" si="121"/>
        <v>0</v>
      </c>
      <c r="AM443" t="b">
        <f t="shared" si="122"/>
        <v>0</v>
      </c>
      <c r="AN443" t="b">
        <f t="shared" si="123"/>
        <v>1</v>
      </c>
      <c r="AO443" t="b">
        <f t="shared" si="124"/>
        <v>0</v>
      </c>
      <c r="AP443" t="b">
        <f t="shared" si="125"/>
        <v>0</v>
      </c>
      <c r="AQ443" t="b">
        <f t="shared" si="126"/>
        <v>1</v>
      </c>
    </row>
    <row r="444" spans="1:43" x14ac:dyDescent="0.25">
      <c r="A444" t="str">
        <f>INDEX('Country and Variable Crosswalk'!B:B, MATCH('Urban Science Issues 2015'!B444, 'Country and Variable Crosswalk'!A:A, 0))</f>
        <v>BEL</v>
      </c>
      <c r="B444" s="1">
        <v>56</v>
      </c>
      <c r="C444" t="s">
        <v>145</v>
      </c>
      <c r="D444" t="str">
        <f>INDEX('Country and Variable Crosswalk'!P:P, MATCH('Urban Science Issues 2015'!C444, 'Country and Variable Crosswalk'!O:O, 0))</f>
        <v>Genetically</v>
      </c>
      <c r="E444">
        <f t="shared" si="109"/>
        <v>1</v>
      </c>
      <c r="F444">
        <f t="shared" si="110"/>
        <v>0</v>
      </c>
      <c r="G444">
        <f t="shared" si="111"/>
        <v>0</v>
      </c>
      <c r="H444">
        <f t="shared" si="112"/>
        <v>0</v>
      </c>
      <c r="I444">
        <f t="shared" si="113"/>
        <v>1</v>
      </c>
      <c r="J444">
        <f t="shared" si="114"/>
        <v>0</v>
      </c>
      <c r="K444">
        <f t="shared" si="115"/>
        <v>0</v>
      </c>
      <c r="L444">
        <f t="shared" si="116"/>
        <v>0</v>
      </c>
      <c r="M444">
        <f t="shared" si="117"/>
        <v>1</v>
      </c>
      <c r="N444">
        <v>10.17509150461073</v>
      </c>
      <c r="O444">
        <v>0.43566339472402454</v>
      </c>
      <c r="P444">
        <v>42.778558284312041</v>
      </c>
      <c r="Q444">
        <v>0.74203441941253478</v>
      </c>
      <c r="R444">
        <v>47.046350211077232</v>
      </c>
      <c r="S444">
        <v>0.77850821560132499</v>
      </c>
      <c r="T444">
        <v>14.666676514535119</v>
      </c>
      <c r="U444">
        <v>1.0426001306518622</v>
      </c>
      <c r="V444">
        <v>39.856931997757627</v>
      </c>
      <c r="W444">
        <v>1.3074501616082714</v>
      </c>
      <c r="X444">
        <v>45.476391487707261</v>
      </c>
      <c r="Y444">
        <v>1.4589767979027224</v>
      </c>
      <c r="Z444">
        <v>4.491585009924389</v>
      </c>
      <c r="AA444">
        <v>1.112940489299356</v>
      </c>
      <c r="AB444">
        <v>5.4420768137113748E-5</v>
      </c>
      <c r="AC444">
        <v>-2.9216262865544138</v>
      </c>
      <c r="AD444">
        <v>1.4806282030226332</v>
      </c>
      <c r="AE444">
        <v>4.846887962466296E-2</v>
      </c>
      <c r="AF444">
        <v>-1.5699587233699717</v>
      </c>
      <c r="AG444">
        <v>1.7099557369328036</v>
      </c>
      <c r="AH444">
        <v>0.35855170972971817</v>
      </c>
      <c r="AI444" t="b">
        <f t="shared" si="118"/>
        <v>1</v>
      </c>
      <c r="AJ444" t="b">
        <f t="shared" si="119"/>
        <v>0</v>
      </c>
      <c r="AK444" t="b">
        <f t="shared" si="120"/>
        <v>0</v>
      </c>
      <c r="AL444" t="b">
        <f t="shared" si="121"/>
        <v>0</v>
      </c>
      <c r="AM444" t="b">
        <f t="shared" si="122"/>
        <v>1</v>
      </c>
      <c r="AN444" t="b">
        <f t="shared" si="123"/>
        <v>0</v>
      </c>
      <c r="AO444" t="b">
        <f t="shared" si="124"/>
        <v>0</v>
      </c>
      <c r="AP444" t="b">
        <f t="shared" si="125"/>
        <v>0</v>
      </c>
      <c r="AQ444" t="b">
        <f t="shared" si="126"/>
        <v>1</v>
      </c>
    </row>
    <row r="445" spans="1:43" x14ac:dyDescent="0.25">
      <c r="A445" t="str">
        <f>INDEX('Country and Variable Crosswalk'!B:B, MATCH('Urban Science Issues 2015'!B445, 'Country and Variable Crosswalk'!A:A, 0))</f>
        <v>BRA</v>
      </c>
      <c r="B445" s="1">
        <v>76</v>
      </c>
      <c r="C445" t="s">
        <v>145</v>
      </c>
      <c r="D445" t="str">
        <f>INDEX('Country and Variable Crosswalk'!P:P, MATCH('Urban Science Issues 2015'!C445, 'Country and Variable Crosswalk'!O:O, 0))</f>
        <v>Genetically</v>
      </c>
      <c r="E445">
        <f t="shared" si="109"/>
        <v>0</v>
      </c>
      <c r="F445">
        <f t="shared" si="110"/>
        <v>0</v>
      </c>
      <c r="G445">
        <f t="shared" si="111"/>
        <v>1</v>
      </c>
      <c r="H445">
        <f t="shared" si="112"/>
        <v>0</v>
      </c>
      <c r="I445">
        <f t="shared" si="113"/>
        <v>0</v>
      </c>
      <c r="J445">
        <f t="shared" si="114"/>
        <v>1</v>
      </c>
      <c r="K445">
        <f t="shared" si="115"/>
        <v>0</v>
      </c>
      <c r="L445">
        <f t="shared" si="116"/>
        <v>0</v>
      </c>
      <c r="M445">
        <f t="shared" si="117"/>
        <v>1</v>
      </c>
      <c r="N445">
        <v>28.56863841764104</v>
      </c>
      <c r="O445">
        <v>0.90108170968764745</v>
      </c>
      <c r="P445">
        <v>28.333964287514121</v>
      </c>
      <c r="Q445">
        <v>0.85107782469660742</v>
      </c>
      <c r="R445">
        <v>43.097397294844839</v>
      </c>
      <c r="S445">
        <v>0.87834684175622935</v>
      </c>
      <c r="T445">
        <v>29.592778444101128</v>
      </c>
      <c r="U445">
        <v>0.87632507753900502</v>
      </c>
      <c r="V445">
        <v>27.953498366298032</v>
      </c>
      <c r="W445">
        <v>0.68607054201217355</v>
      </c>
      <c r="X445">
        <v>42.453723189600836</v>
      </c>
      <c r="Y445">
        <v>0.84156744533513295</v>
      </c>
      <c r="Z445">
        <v>1.0241400264600884</v>
      </c>
      <c r="AA445">
        <v>1.3001623323135809</v>
      </c>
      <c r="AB445">
        <v>0.43087123480496881</v>
      </c>
      <c r="AC445">
        <v>-0.38046592121608924</v>
      </c>
      <c r="AD445">
        <v>1.0510934216132122</v>
      </c>
      <c r="AE445">
        <v>0.71737328630075736</v>
      </c>
      <c r="AF445">
        <v>-0.6436741052440027</v>
      </c>
      <c r="AG445">
        <v>1.3148615231637275</v>
      </c>
      <c r="AH445">
        <v>0.6244611680253862</v>
      </c>
      <c r="AI445" t="b">
        <f t="shared" si="118"/>
        <v>0</v>
      </c>
      <c r="AJ445" t="b">
        <f t="shared" si="119"/>
        <v>0</v>
      </c>
      <c r="AK445" t="b">
        <f t="shared" si="120"/>
        <v>1</v>
      </c>
      <c r="AL445" t="b">
        <f t="shared" si="121"/>
        <v>0</v>
      </c>
      <c r="AM445" t="b">
        <f t="shared" si="122"/>
        <v>0</v>
      </c>
      <c r="AN445" t="b">
        <f t="shared" si="123"/>
        <v>1</v>
      </c>
      <c r="AO445" t="b">
        <f t="shared" si="124"/>
        <v>0</v>
      </c>
      <c r="AP445" t="b">
        <f t="shared" si="125"/>
        <v>0</v>
      </c>
      <c r="AQ445" t="b">
        <f t="shared" si="126"/>
        <v>1</v>
      </c>
    </row>
    <row r="446" spans="1:43" x14ac:dyDescent="0.25">
      <c r="A446" t="str">
        <f>INDEX('Country and Variable Crosswalk'!B:B, MATCH('Urban Science Issues 2015'!B446, 'Country and Variable Crosswalk'!A:A, 0))</f>
        <v>BGR</v>
      </c>
      <c r="B446" s="1">
        <v>100</v>
      </c>
      <c r="C446" t="s">
        <v>145</v>
      </c>
      <c r="D446" t="str">
        <f>INDEX('Country and Variable Crosswalk'!P:P, MATCH('Urban Science Issues 2015'!C446, 'Country and Variable Crosswalk'!O:O, 0))</f>
        <v>Genetically</v>
      </c>
      <c r="E446">
        <f t="shared" si="109"/>
        <v>0</v>
      </c>
      <c r="F446">
        <f t="shared" si="110"/>
        <v>1</v>
      </c>
      <c r="G446">
        <f t="shared" si="111"/>
        <v>0</v>
      </c>
      <c r="H446">
        <f t="shared" si="112"/>
        <v>0</v>
      </c>
      <c r="I446">
        <f t="shared" si="113"/>
        <v>0</v>
      </c>
      <c r="J446">
        <f t="shared" si="114"/>
        <v>1</v>
      </c>
      <c r="K446">
        <f t="shared" si="115"/>
        <v>1</v>
      </c>
      <c r="L446">
        <f t="shared" si="116"/>
        <v>0</v>
      </c>
      <c r="M446">
        <f t="shared" si="117"/>
        <v>0</v>
      </c>
      <c r="N446">
        <v>27.28112485710907</v>
      </c>
      <c r="O446">
        <v>0.95460850798051955</v>
      </c>
      <c r="P446">
        <v>34.497228963564893</v>
      </c>
      <c r="Q446">
        <v>0.89778493105934387</v>
      </c>
      <c r="R446">
        <v>38.221646179326022</v>
      </c>
      <c r="S446">
        <v>1.1974920681469547</v>
      </c>
      <c r="T446">
        <v>22.349144090985028</v>
      </c>
      <c r="U446">
        <v>1.0575074205747217</v>
      </c>
      <c r="V446">
        <v>32.895811940785897</v>
      </c>
      <c r="W446">
        <v>1.0859590835068469</v>
      </c>
      <c r="X446">
        <v>44.755043968229053</v>
      </c>
      <c r="Y446">
        <v>1.3044804044830278</v>
      </c>
      <c r="Z446">
        <v>-4.9319807661240418</v>
      </c>
      <c r="AA446">
        <v>1.543468241644038</v>
      </c>
      <c r="AB446">
        <v>1.3964269800145776E-3</v>
      </c>
      <c r="AC446">
        <v>-1.6014170227789961</v>
      </c>
      <c r="AD446">
        <v>1.1604512928390844</v>
      </c>
      <c r="AE446">
        <v>0.16758817346169655</v>
      </c>
      <c r="AF446">
        <v>6.5333977889030308</v>
      </c>
      <c r="AG446">
        <v>1.6687969177935034</v>
      </c>
      <c r="AH446">
        <v>9.039121846893921E-5</v>
      </c>
      <c r="AI446" t="b">
        <f t="shared" si="118"/>
        <v>0</v>
      </c>
      <c r="AJ446" t="b">
        <f t="shared" si="119"/>
        <v>1</v>
      </c>
      <c r="AK446" t="b">
        <f t="shared" si="120"/>
        <v>0</v>
      </c>
      <c r="AL446" t="b">
        <f t="shared" si="121"/>
        <v>0</v>
      </c>
      <c r="AM446" t="b">
        <f t="shared" si="122"/>
        <v>0</v>
      </c>
      <c r="AN446" t="b">
        <f t="shared" si="123"/>
        <v>1</v>
      </c>
      <c r="AO446" t="b">
        <f t="shared" si="124"/>
        <v>1</v>
      </c>
      <c r="AP446" t="b">
        <f t="shared" si="125"/>
        <v>0</v>
      </c>
      <c r="AQ446" t="b">
        <f t="shared" si="126"/>
        <v>0</v>
      </c>
    </row>
    <row r="447" spans="1:43" x14ac:dyDescent="0.25">
      <c r="A447" t="str">
        <f>INDEX('Country and Variable Crosswalk'!B:B, MATCH('Urban Science Issues 2015'!B447, 'Country and Variable Crosswalk'!A:A, 0))</f>
        <v>CAN</v>
      </c>
      <c r="B447" s="1">
        <v>124</v>
      </c>
      <c r="C447" t="s">
        <v>145</v>
      </c>
      <c r="D447" t="str">
        <f>INDEX('Country and Variable Crosswalk'!P:P, MATCH('Urban Science Issues 2015'!C447, 'Country and Variable Crosswalk'!O:O, 0))</f>
        <v>Genetically</v>
      </c>
      <c r="E447">
        <f t="shared" si="109"/>
        <v>0</v>
      </c>
      <c r="F447">
        <f t="shared" si="110"/>
        <v>0</v>
      </c>
      <c r="G447">
        <f t="shared" si="111"/>
        <v>1</v>
      </c>
      <c r="H447">
        <f t="shared" si="112"/>
        <v>0</v>
      </c>
      <c r="I447">
        <f t="shared" si="113"/>
        <v>0</v>
      </c>
      <c r="J447">
        <f t="shared" si="114"/>
        <v>1</v>
      </c>
      <c r="K447">
        <f t="shared" si="115"/>
        <v>0</v>
      </c>
      <c r="L447">
        <f t="shared" si="116"/>
        <v>0</v>
      </c>
      <c r="M447">
        <f t="shared" si="117"/>
        <v>1</v>
      </c>
      <c r="N447">
        <v>16.231685758868188</v>
      </c>
      <c r="O447">
        <v>0.81068314071300784</v>
      </c>
      <c r="P447">
        <v>35.696312211398293</v>
      </c>
      <c r="Q447">
        <v>0.93560360089676342</v>
      </c>
      <c r="R447">
        <v>48.072002029733497</v>
      </c>
      <c r="S447">
        <v>1.0504661991859445</v>
      </c>
      <c r="T447">
        <v>16.296772132895711</v>
      </c>
      <c r="U447">
        <v>0.63602399957392153</v>
      </c>
      <c r="V447">
        <v>36.198351596698068</v>
      </c>
      <c r="W447">
        <v>0.72570542339474364</v>
      </c>
      <c r="X447">
        <v>47.504876270406221</v>
      </c>
      <c r="Y447">
        <v>0.86963054124651251</v>
      </c>
      <c r="Z447">
        <v>6.5086374027522709E-2</v>
      </c>
      <c r="AA447">
        <v>1.106020592582142</v>
      </c>
      <c r="AB447">
        <v>0.95307369889805316</v>
      </c>
      <c r="AC447">
        <v>0.50203938529977421</v>
      </c>
      <c r="AD447">
        <v>1.1846420820021273</v>
      </c>
      <c r="AE447">
        <v>0.67171902256549709</v>
      </c>
      <c r="AF447">
        <v>-0.5671257593272756</v>
      </c>
      <c r="AG447">
        <v>1.4602358388072436</v>
      </c>
      <c r="AH447">
        <v>0.69773516474494102</v>
      </c>
      <c r="AI447" t="b">
        <f t="shared" si="118"/>
        <v>0</v>
      </c>
      <c r="AJ447" t="b">
        <f t="shared" si="119"/>
        <v>0</v>
      </c>
      <c r="AK447" t="b">
        <f t="shared" si="120"/>
        <v>1</v>
      </c>
      <c r="AL447" t="b">
        <f t="shared" si="121"/>
        <v>0</v>
      </c>
      <c r="AM447" t="b">
        <f t="shared" si="122"/>
        <v>0</v>
      </c>
      <c r="AN447" t="b">
        <f t="shared" si="123"/>
        <v>1</v>
      </c>
      <c r="AO447" t="b">
        <f t="shared" si="124"/>
        <v>0</v>
      </c>
      <c r="AP447" t="b">
        <f t="shared" si="125"/>
        <v>0</v>
      </c>
      <c r="AQ447" t="b">
        <f t="shared" si="126"/>
        <v>1</v>
      </c>
    </row>
    <row r="448" spans="1:43" x14ac:dyDescent="0.25">
      <c r="A448" t="str">
        <f>INDEX('Country and Variable Crosswalk'!B:B, MATCH('Urban Science Issues 2015'!B448, 'Country and Variable Crosswalk'!A:A, 0))</f>
        <v>CHL</v>
      </c>
      <c r="B448" s="1">
        <v>152</v>
      </c>
      <c r="C448" t="s">
        <v>145</v>
      </c>
      <c r="D448" t="str">
        <f>INDEX('Country and Variable Crosswalk'!P:P, MATCH('Urban Science Issues 2015'!C448, 'Country and Variable Crosswalk'!O:O, 0))</f>
        <v>Genetically</v>
      </c>
      <c r="E448">
        <f t="shared" si="109"/>
        <v>0</v>
      </c>
      <c r="F448">
        <f t="shared" si="110"/>
        <v>0</v>
      </c>
      <c r="G448">
        <f t="shared" si="111"/>
        <v>1</v>
      </c>
      <c r="H448">
        <f t="shared" si="112"/>
        <v>0</v>
      </c>
      <c r="I448">
        <f t="shared" si="113"/>
        <v>0</v>
      </c>
      <c r="J448">
        <f t="shared" si="114"/>
        <v>1</v>
      </c>
      <c r="K448">
        <f t="shared" si="115"/>
        <v>0</v>
      </c>
      <c r="L448">
        <f t="shared" si="116"/>
        <v>0</v>
      </c>
      <c r="M448">
        <f t="shared" si="117"/>
        <v>1</v>
      </c>
      <c r="N448">
        <v>15.457485021825439</v>
      </c>
      <c r="O448">
        <v>1.2489785514014402</v>
      </c>
      <c r="P448">
        <v>41.961977853605788</v>
      </c>
      <c r="Q448">
        <v>1.3440185771378581</v>
      </c>
      <c r="R448">
        <v>42.580537124568778</v>
      </c>
      <c r="S448">
        <v>1.6664832235410778</v>
      </c>
      <c r="T448">
        <v>12.97866178033139</v>
      </c>
      <c r="U448">
        <v>0.66137293799232122</v>
      </c>
      <c r="V448">
        <v>43.862416316722779</v>
      </c>
      <c r="W448">
        <v>0.9998704111606721</v>
      </c>
      <c r="X448">
        <v>43.158921902945821</v>
      </c>
      <c r="Y448">
        <v>0.90458416358027904</v>
      </c>
      <c r="Z448">
        <v>-2.4788232414940499</v>
      </c>
      <c r="AA448">
        <v>1.3508677182653388</v>
      </c>
      <c r="AB448">
        <v>6.6507775842147912E-2</v>
      </c>
      <c r="AC448">
        <v>1.9004384631169913</v>
      </c>
      <c r="AD448">
        <v>1.7757818688095885</v>
      </c>
      <c r="AE448">
        <v>0.28453012886258366</v>
      </c>
      <c r="AF448">
        <v>0.57838477837704261</v>
      </c>
      <c r="AG448">
        <v>1.9336725018007634</v>
      </c>
      <c r="AH448">
        <v>0.76485453961622796</v>
      </c>
      <c r="AI448" t="b">
        <f t="shared" si="118"/>
        <v>0</v>
      </c>
      <c r="AJ448" t="b">
        <f t="shared" si="119"/>
        <v>0</v>
      </c>
      <c r="AK448" t="b">
        <f t="shared" si="120"/>
        <v>1</v>
      </c>
      <c r="AL448" t="b">
        <f t="shared" si="121"/>
        <v>0</v>
      </c>
      <c r="AM448" t="b">
        <f t="shared" si="122"/>
        <v>0</v>
      </c>
      <c r="AN448" t="b">
        <f t="shared" si="123"/>
        <v>1</v>
      </c>
      <c r="AO448" t="b">
        <f t="shared" si="124"/>
        <v>0</v>
      </c>
      <c r="AP448" t="b">
        <f t="shared" si="125"/>
        <v>0</v>
      </c>
      <c r="AQ448" t="b">
        <f t="shared" si="126"/>
        <v>1</v>
      </c>
    </row>
    <row r="449" spans="1:43" x14ac:dyDescent="0.25">
      <c r="A449" t="str">
        <f>INDEX('Country and Variable Crosswalk'!B:B, MATCH('Urban Science Issues 2015'!B449, 'Country and Variable Crosswalk'!A:A, 0))</f>
        <v>TAP</v>
      </c>
      <c r="B449" s="1">
        <v>158</v>
      </c>
      <c r="C449" t="s">
        <v>145</v>
      </c>
      <c r="D449" t="str">
        <f>INDEX('Country and Variable Crosswalk'!P:P, MATCH('Urban Science Issues 2015'!C449, 'Country and Variable Crosswalk'!O:O, 0))</f>
        <v>Genetically</v>
      </c>
      <c r="E449">
        <f t="shared" si="109"/>
        <v>1</v>
      </c>
      <c r="F449">
        <f t="shared" si="110"/>
        <v>0</v>
      </c>
      <c r="G449">
        <f t="shared" si="111"/>
        <v>0</v>
      </c>
      <c r="H449">
        <f t="shared" si="112"/>
        <v>0</v>
      </c>
      <c r="I449">
        <f t="shared" si="113"/>
        <v>1</v>
      </c>
      <c r="J449">
        <f t="shared" si="114"/>
        <v>0</v>
      </c>
      <c r="K449">
        <f t="shared" si="115"/>
        <v>0</v>
      </c>
      <c r="L449">
        <f t="shared" si="116"/>
        <v>0</v>
      </c>
      <c r="M449">
        <f t="shared" si="117"/>
        <v>1</v>
      </c>
      <c r="N449">
        <v>30.453400868615329</v>
      </c>
      <c r="O449">
        <v>0.95085261231214535</v>
      </c>
      <c r="P449">
        <v>28.499219616085409</v>
      </c>
      <c r="Q449">
        <v>0.97776206306583702</v>
      </c>
      <c r="R449">
        <v>41.047379515299241</v>
      </c>
      <c r="S449">
        <v>0.94812172608117951</v>
      </c>
      <c r="T449">
        <v>34.794533458919076</v>
      </c>
      <c r="U449">
        <v>0.92396113261781954</v>
      </c>
      <c r="V449">
        <v>26.369952246123091</v>
      </c>
      <c r="W449">
        <v>0.61289187121507471</v>
      </c>
      <c r="X449">
        <v>38.835514294957832</v>
      </c>
      <c r="Y449">
        <v>0.73985681280233573</v>
      </c>
      <c r="Z449">
        <v>4.3411325903037472</v>
      </c>
      <c r="AA449">
        <v>1.3400545816634748</v>
      </c>
      <c r="AB449">
        <v>1.197313914081454E-3</v>
      </c>
      <c r="AC449">
        <v>-2.1292673699623172</v>
      </c>
      <c r="AD449">
        <v>1.0730234441608091</v>
      </c>
      <c r="AE449">
        <v>4.7215455197005041E-2</v>
      </c>
      <c r="AF449">
        <v>-2.2118652203414086</v>
      </c>
      <c r="AG449">
        <v>1.1612497761571605</v>
      </c>
      <c r="AH449">
        <v>5.6815408579793093E-2</v>
      </c>
      <c r="AI449" t="b">
        <f t="shared" si="118"/>
        <v>1</v>
      </c>
      <c r="AJ449" t="b">
        <f t="shared" si="119"/>
        <v>0</v>
      </c>
      <c r="AK449" t="b">
        <f t="shared" si="120"/>
        <v>0</v>
      </c>
      <c r="AL449" t="b">
        <f t="shared" si="121"/>
        <v>0</v>
      </c>
      <c r="AM449" t="b">
        <f t="shared" si="122"/>
        <v>1</v>
      </c>
      <c r="AN449" t="b">
        <f t="shared" si="123"/>
        <v>0</v>
      </c>
      <c r="AO449" t="b">
        <f t="shared" si="124"/>
        <v>0</v>
      </c>
      <c r="AP449" t="b">
        <f t="shared" si="125"/>
        <v>0</v>
      </c>
      <c r="AQ449" t="b">
        <f t="shared" si="126"/>
        <v>1</v>
      </c>
    </row>
    <row r="450" spans="1:43" x14ac:dyDescent="0.25">
      <c r="A450" t="str">
        <f>INDEX('Country and Variable Crosswalk'!B:B, MATCH('Urban Science Issues 2015'!B450, 'Country and Variable Crosswalk'!A:A, 0))</f>
        <v>COL</v>
      </c>
      <c r="B450" s="1">
        <v>170</v>
      </c>
      <c r="C450" t="s">
        <v>145</v>
      </c>
      <c r="D450" t="str">
        <f>INDEX('Country and Variable Crosswalk'!P:P, MATCH('Urban Science Issues 2015'!C450, 'Country and Variable Crosswalk'!O:O, 0))</f>
        <v>Genetically</v>
      </c>
      <c r="E450">
        <f t="shared" si="109"/>
        <v>0</v>
      </c>
      <c r="F450">
        <f t="shared" si="110"/>
        <v>0</v>
      </c>
      <c r="G450">
        <f t="shared" si="111"/>
        <v>1</v>
      </c>
      <c r="H450">
        <f t="shared" si="112"/>
        <v>0</v>
      </c>
      <c r="I450">
        <f t="shared" si="113"/>
        <v>0</v>
      </c>
      <c r="J450">
        <f t="shared" si="114"/>
        <v>1</v>
      </c>
      <c r="K450">
        <f t="shared" si="115"/>
        <v>0</v>
      </c>
      <c r="L450">
        <f t="shared" si="116"/>
        <v>0</v>
      </c>
      <c r="M450">
        <f t="shared" si="117"/>
        <v>1</v>
      </c>
      <c r="N450">
        <v>31.15766596599418</v>
      </c>
      <c r="O450">
        <v>1.2709278542604667</v>
      </c>
      <c r="P450">
        <v>30.95040953381908</v>
      </c>
      <c r="Q450">
        <v>0.95263328472912612</v>
      </c>
      <c r="R450">
        <v>37.891924500186732</v>
      </c>
      <c r="S450">
        <v>1.4558673784908156</v>
      </c>
      <c r="T450">
        <v>29.357878697759269</v>
      </c>
      <c r="U450">
        <v>0.94932733254453872</v>
      </c>
      <c r="V450">
        <v>31.569336161384861</v>
      </c>
      <c r="W450">
        <v>0.96860137191071294</v>
      </c>
      <c r="X450">
        <v>39.072785140855878</v>
      </c>
      <c r="Y450">
        <v>1.2041057133174149</v>
      </c>
      <c r="Z450">
        <v>-1.7997872682349119</v>
      </c>
      <c r="AA450">
        <v>1.4931708099326271</v>
      </c>
      <c r="AB450">
        <v>0.22806980885750913</v>
      </c>
      <c r="AC450">
        <v>0.61892662756578076</v>
      </c>
      <c r="AD450">
        <v>1.3186563866272805</v>
      </c>
      <c r="AE450">
        <v>0.6388112150616021</v>
      </c>
      <c r="AF450">
        <v>1.1808606406691453</v>
      </c>
      <c r="AG450">
        <v>1.7997289994151091</v>
      </c>
      <c r="AH450">
        <v>0.51173889174163678</v>
      </c>
      <c r="AI450" t="b">
        <f t="shared" si="118"/>
        <v>0</v>
      </c>
      <c r="AJ450" t="b">
        <f t="shared" si="119"/>
        <v>0</v>
      </c>
      <c r="AK450" t="b">
        <f t="shared" si="120"/>
        <v>1</v>
      </c>
      <c r="AL450" t="b">
        <f t="shared" si="121"/>
        <v>0</v>
      </c>
      <c r="AM450" t="b">
        <f t="shared" si="122"/>
        <v>0</v>
      </c>
      <c r="AN450" t="b">
        <f t="shared" si="123"/>
        <v>1</v>
      </c>
      <c r="AO450" t="b">
        <f t="shared" si="124"/>
        <v>0</v>
      </c>
      <c r="AP450" t="b">
        <f t="shared" si="125"/>
        <v>0</v>
      </c>
      <c r="AQ450" t="b">
        <f t="shared" si="126"/>
        <v>1</v>
      </c>
    </row>
    <row r="451" spans="1:43" x14ac:dyDescent="0.25">
      <c r="A451" t="str">
        <f>INDEX('Country and Variable Crosswalk'!B:B, MATCH('Urban Science Issues 2015'!B451, 'Country and Variable Crosswalk'!A:A, 0))</f>
        <v>CRI</v>
      </c>
      <c r="B451" s="1">
        <v>188</v>
      </c>
      <c r="C451" t="s">
        <v>145</v>
      </c>
      <c r="D451" t="str">
        <f>INDEX('Country and Variable Crosswalk'!P:P, MATCH('Urban Science Issues 2015'!C451, 'Country and Variable Crosswalk'!O:O, 0))</f>
        <v>Genetically</v>
      </c>
      <c r="E451">
        <f t="shared" ref="E451:E512" si="127">IF(AI451=TRUE, 1, 0)</f>
        <v>0</v>
      </c>
      <c r="F451">
        <f t="shared" ref="F451:F512" si="128">IF(AJ451=TRUE, 1, 0)</f>
        <v>0</v>
      </c>
      <c r="G451">
        <f t="shared" ref="G451:G512" si="129">IF(AK451=TRUE, 1, 0)</f>
        <v>1</v>
      </c>
      <c r="H451">
        <f t="shared" ref="H451:H512" si="130">IF(AL451=TRUE, 1, 0)</f>
        <v>0</v>
      </c>
      <c r="I451">
        <f t="shared" ref="I451:I512" si="131">IF(AM451=TRUE, 1, 0)</f>
        <v>0</v>
      </c>
      <c r="J451">
        <f t="shared" ref="J451:J512" si="132">IF(AN451=TRUE, 1, 0)</f>
        <v>1</v>
      </c>
      <c r="K451">
        <f t="shared" ref="K451:K512" si="133">IF(AO451=TRUE, 1, 0)</f>
        <v>0</v>
      </c>
      <c r="L451">
        <f t="shared" ref="L451:L512" si="134">IF(AP451=TRUE, 1, 0)</f>
        <v>0</v>
      </c>
      <c r="M451">
        <f t="shared" ref="M451:M512" si="135">IF(AQ451=TRUE, 1, 0)</f>
        <v>1</v>
      </c>
      <c r="N451">
        <v>22.181728443514409</v>
      </c>
      <c r="O451">
        <v>0.71752495609716704</v>
      </c>
      <c r="P451">
        <v>34.314552746070831</v>
      </c>
      <c r="Q451">
        <v>0.69101449230097378</v>
      </c>
      <c r="R451">
        <v>43.50371881041476</v>
      </c>
      <c r="S451">
        <v>0.83240980762197636</v>
      </c>
      <c r="T451">
        <v>19.117393422357509</v>
      </c>
      <c r="U451">
        <v>1.7160351529067206</v>
      </c>
      <c r="V451">
        <v>35.665735059056161</v>
      </c>
      <c r="W451">
        <v>2.9794363427718822</v>
      </c>
      <c r="X451">
        <v>45.216871518586323</v>
      </c>
      <c r="Y451">
        <v>2.6767417739417256</v>
      </c>
      <c r="Z451">
        <v>-3.0643350211569</v>
      </c>
      <c r="AA451">
        <v>1.8435085856317026</v>
      </c>
      <c r="AB451">
        <v>9.646669475822793E-2</v>
      </c>
      <c r="AC451">
        <v>1.3511823129853298</v>
      </c>
      <c r="AD451">
        <v>3.0143581406312645</v>
      </c>
      <c r="AE451">
        <v>0.65397367268008688</v>
      </c>
      <c r="AF451">
        <v>1.7131527081715632</v>
      </c>
      <c r="AG451">
        <v>2.6690472174020017</v>
      </c>
      <c r="AH451">
        <v>0.52096455959561128</v>
      </c>
      <c r="AI451" t="b">
        <f t="shared" ref="AI451:AI512" si="136">IF(ISBLANK(AB451),"N/A",AND(IF(Z451&gt;0,TRUE,FALSE),IF(AB451&lt;0.05,TRUE,FALSE)))</f>
        <v>0</v>
      </c>
      <c r="AJ451" t="b">
        <f t="shared" ref="AJ451:AJ512" si="137">IF(ISBLANK(AB451),"N/A",AND(IF(Z451&lt;0,TRUE,FALSE),IF(AB451&lt;0.05,TRUE,FALSE)))</f>
        <v>0</v>
      </c>
      <c r="AK451" t="b">
        <f t="shared" ref="AK451:AK512" si="138">IF(ISBLANK(AB451),"N/A",AB451&gt;0.05)</f>
        <v>1</v>
      </c>
      <c r="AL451" t="b">
        <f t="shared" ref="AL451:AL512" si="139">IF(ISBLANK(AE451),"N/A",AND(IF(AC451&gt;0,TRUE,FALSE),IF(AE451&lt;0.05,TRUE,FALSE)))</f>
        <v>0</v>
      </c>
      <c r="AM451" t="b">
        <f t="shared" ref="AM451:AM512" si="140">IF(ISBLANK(AE451),"N/A",AND(IF(AC451&lt;0,TRUE,FALSE),IF(AE451&lt;0.05,TRUE,FALSE)))</f>
        <v>0</v>
      </c>
      <c r="AN451" t="b">
        <f t="shared" ref="AN451:AN512" si="141">IF(ISBLANK(AE451),"N/A",AE451&gt;0.05)</f>
        <v>1</v>
      </c>
      <c r="AO451" t="b">
        <f t="shared" ref="AO451:AO512" si="142">IF(ISBLANK(AH451),"N/A",AND(IF(AF451&gt;0,TRUE,FALSE),IF(AH451&lt;0.05,TRUE,FALSE)))</f>
        <v>0</v>
      </c>
      <c r="AP451" t="b">
        <f t="shared" ref="AP451:AP512" si="143">IF(ISBLANK(AH451),"N/A",AND(IF(AF451&lt;0,TRUE,FALSE),IF(AH451&lt;0.05,TRUE,FALSE)))</f>
        <v>0</v>
      </c>
      <c r="AQ451" t="b">
        <f t="shared" ref="AQ451:AQ512" si="144">IF(ISBLANK(AH451),"N/A",AH451&gt;0.05)</f>
        <v>1</v>
      </c>
    </row>
    <row r="452" spans="1:43" x14ac:dyDescent="0.25">
      <c r="A452" t="str">
        <f>INDEX('Country and Variable Crosswalk'!B:B, MATCH('Urban Science Issues 2015'!B452, 'Country and Variable Crosswalk'!A:A, 0))</f>
        <v>HRV</v>
      </c>
      <c r="B452" s="1">
        <v>191</v>
      </c>
      <c r="C452" t="s">
        <v>145</v>
      </c>
      <c r="D452" t="str">
        <f>INDEX('Country and Variable Crosswalk'!P:P, MATCH('Urban Science Issues 2015'!C452, 'Country and Variable Crosswalk'!O:O, 0))</f>
        <v>Genetically</v>
      </c>
      <c r="E452">
        <f t="shared" si="127"/>
        <v>0</v>
      </c>
      <c r="F452">
        <f t="shared" si="128"/>
        <v>0</v>
      </c>
      <c r="G452">
        <f t="shared" si="129"/>
        <v>1</v>
      </c>
      <c r="H452">
        <f t="shared" si="130"/>
        <v>0</v>
      </c>
      <c r="I452">
        <f t="shared" si="131"/>
        <v>0</v>
      </c>
      <c r="J452">
        <f t="shared" si="132"/>
        <v>1</v>
      </c>
      <c r="K452">
        <f t="shared" si="133"/>
        <v>0</v>
      </c>
      <c r="L452">
        <f t="shared" si="134"/>
        <v>0</v>
      </c>
      <c r="M452">
        <f t="shared" si="135"/>
        <v>1</v>
      </c>
      <c r="N452">
        <v>11.809803029950301</v>
      </c>
      <c r="O452">
        <v>0.64859077949633992</v>
      </c>
      <c r="P452">
        <v>36.147347356456812</v>
      </c>
      <c r="Q452">
        <v>0.76852586492105179</v>
      </c>
      <c r="R452">
        <v>52.042849613592892</v>
      </c>
      <c r="S452">
        <v>0.9638882695776384</v>
      </c>
      <c r="T452">
        <v>10.757658681570311</v>
      </c>
      <c r="U452">
        <v>0.66763658148712679</v>
      </c>
      <c r="V452">
        <v>37.556886356714848</v>
      </c>
      <c r="W452">
        <v>1.1356756705789006</v>
      </c>
      <c r="X452">
        <v>51.685454961714854</v>
      </c>
      <c r="Y452">
        <v>1.115007878907782</v>
      </c>
      <c r="Z452">
        <v>-1.0521443483799899</v>
      </c>
      <c r="AA452">
        <v>0.95361819154153538</v>
      </c>
      <c r="AB452">
        <v>0.26988898663040306</v>
      </c>
      <c r="AC452">
        <v>1.4095390002580359</v>
      </c>
      <c r="AD452">
        <v>1.316113914424289</v>
      </c>
      <c r="AE452">
        <v>0.28417592158501243</v>
      </c>
      <c r="AF452">
        <v>-0.35739465187803887</v>
      </c>
      <c r="AG452">
        <v>1.4677460156592441</v>
      </c>
      <c r="AH452">
        <v>0.80761887825658429</v>
      </c>
      <c r="AI452" t="b">
        <f t="shared" si="136"/>
        <v>0</v>
      </c>
      <c r="AJ452" t="b">
        <f t="shared" si="137"/>
        <v>0</v>
      </c>
      <c r="AK452" t="b">
        <f t="shared" si="138"/>
        <v>1</v>
      </c>
      <c r="AL452" t="b">
        <f t="shared" si="139"/>
        <v>0</v>
      </c>
      <c r="AM452" t="b">
        <f t="shared" si="140"/>
        <v>0</v>
      </c>
      <c r="AN452" t="b">
        <f t="shared" si="141"/>
        <v>1</v>
      </c>
      <c r="AO452" t="b">
        <f t="shared" si="142"/>
        <v>0</v>
      </c>
      <c r="AP452" t="b">
        <f t="shared" si="143"/>
        <v>0</v>
      </c>
      <c r="AQ452" t="b">
        <f t="shared" si="144"/>
        <v>1</v>
      </c>
    </row>
    <row r="453" spans="1:43" x14ac:dyDescent="0.25">
      <c r="A453" t="str">
        <f>INDEX('Country and Variable Crosswalk'!B:B, MATCH('Urban Science Issues 2015'!B453, 'Country and Variable Crosswalk'!A:A, 0))</f>
        <v>CZE</v>
      </c>
      <c r="B453" s="1">
        <v>203</v>
      </c>
      <c r="C453" t="s">
        <v>145</v>
      </c>
      <c r="D453" t="str">
        <f>INDEX('Country and Variable Crosswalk'!P:P, MATCH('Urban Science Issues 2015'!C453, 'Country and Variable Crosswalk'!O:O, 0))</f>
        <v>Genetically</v>
      </c>
      <c r="E453">
        <f t="shared" si="127"/>
        <v>0</v>
      </c>
      <c r="F453">
        <f t="shared" si="128"/>
        <v>1</v>
      </c>
      <c r="G453">
        <f t="shared" si="129"/>
        <v>0</v>
      </c>
      <c r="H453">
        <f t="shared" si="130"/>
        <v>0</v>
      </c>
      <c r="I453">
        <f t="shared" si="131"/>
        <v>0</v>
      </c>
      <c r="J453">
        <f t="shared" si="132"/>
        <v>1</v>
      </c>
      <c r="K453">
        <f t="shared" si="133"/>
        <v>0</v>
      </c>
      <c r="L453">
        <f t="shared" si="134"/>
        <v>0</v>
      </c>
      <c r="M453">
        <f t="shared" si="135"/>
        <v>1</v>
      </c>
      <c r="N453">
        <v>9.8028729137166568</v>
      </c>
      <c r="O453">
        <v>0.48199305731383429</v>
      </c>
      <c r="P453">
        <v>48.996197468947003</v>
      </c>
      <c r="Q453">
        <v>0.93486218496097606</v>
      </c>
      <c r="R453">
        <v>41.20092961733635</v>
      </c>
      <c r="S453">
        <v>0.89886487657416514</v>
      </c>
      <c r="T453">
        <v>5.9798431935198941</v>
      </c>
      <c r="U453">
        <v>0.5348979342248863</v>
      </c>
      <c r="V453">
        <v>49.816175644152352</v>
      </c>
      <c r="W453">
        <v>1.4434046717445295</v>
      </c>
      <c r="X453">
        <v>44.20398116232775</v>
      </c>
      <c r="Y453">
        <v>1.4054022597114115</v>
      </c>
      <c r="Z453">
        <v>-3.8230297201967627</v>
      </c>
      <c r="AA453">
        <v>0.68707735898265199</v>
      </c>
      <c r="AB453">
        <v>2.6337121867123465E-8</v>
      </c>
      <c r="AC453">
        <v>0.81997817520534966</v>
      </c>
      <c r="AD453">
        <v>1.7174716185031433</v>
      </c>
      <c r="AE453">
        <v>0.63305359287453788</v>
      </c>
      <c r="AF453">
        <v>3.0030515449914006</v>
      </c>
      <c r="AG453">
        <v>1.719452070842812</v>
      </c>
      <c r="AH453">
        <v>8.0721229129169972E-2</v>
      </c>
      <c r="AI453" t="b">
        <f t="shared" si="136"/>
        <v>0</v>
      </c>
      <c r="AJ453" t="b">
        <f t="shared" si="137"/>
        <v>1</v>
      </c>
      <c r="AK453" t="b">
        <f t="shared" si="138"/>
        <v>0</v>
      </c>
      <c r="AL453" t="b">
        <f t="shared" si="139"/>
        <v>0</v>
      </c>
      <c r="AM453" t="b">
        <f t="shared" si="140"/>
        <v>0</v>
      </c>
      <c r="AN453" t="b">
        <f t="shared" si="141"/>
        <v>1</v>
      </c>
      <c r="AO453" t="b">
        <f t="shared" si="142"/>
        <v>0</v>
      </c>
      <c r="AP453" t="b">
        <f t="shared" si="143"/>
        <v>0</v>
      </c>
      <c r="AQ453" t="b">
        <f t="shared" si="144"/>
        <v>1</v>
      </c>
    </row>
    <row r="454" spans="1:43" x14ac:dyDescent="0.25">
      <c r="A454" t="str">
        <f>INDEX('Country and Variable Crosswalk'!B:B, MATCH('Urban Science Issues 2015'!B454, 'Country and Variable Crosswalk'!A:A, 0))</f>
        <v>DNK</v>
      </c>
      <c r="B454" s="1">
        <v>208</v>
      </c>
      <c r="C454" t="s">
        <v>145</v>
      </c>
      <c r="D454" t="str">
        <f>INDEX('Country and Variable Crosswalk'!P:P, MATCH('Urban Science Issues 2015'!C454, 'Country and Variable Crosswalk'!O:O, 0))</f>
        <v>Genetically</v>
      </c>
      <c r="E454">
        <f t="shared" si="127"/>
        <v>0</v>
      </c>
      <c r="F454">
        <f t="shared" si="128"/>
        <v>0</v>
      </c>
      <c r="G454">
        <f t="shared" si="129"/>
        <v>1</v>
      </c>
      <c r="H454">
        <f t="shared" si="130"/>
        <v>0</v>
      </c>
      <c r="I454">
        <f t="shared" si="131"/>
        <v>0</v>
      </c>
      <c r="J454">
        <f t="shared" si="132"/>
        <v>1</v>
      </c>
      <c r="K454">
        <f t="shared" si="133"/>
        <v>0</v>
      </c>
      <c r="L454">
        <f t="shared" si="134"/>
        <v>0</v>
      </c>
      <c r="M454">
        <f t="shared" si="135"/>
        <v>1</v>
      </c>
      <c r="N454">
        <v>8.9801263609752198</v>
      </c>
      <c r="O454">
        <v>0.62587365085114033</v>
      </c>
      <c r="P454">
        <v>51.662164248273371</v>
      </c>
      <c r="Q454">
        <v>1.0713900458655223</v>
      </c>
      <c r="R454">
        <v>39.357709390751403</v>
      </c>
      <c r="S454">
        <v>1.2212067766639929</v>
      </c>
      <c r="T454">
        <v>7.9742512076687184</v>
      </c>
      <c r="U454">
        <v>1.2450318142748622</v>
      </c>
      <c r="V454">
        <v>48.232256426043413</v>
      </c>
      <c r="W454">
        <v>2.4418793360633364</v>
      </c>
      <c r="X454">
        <v>43.793492366287872</v>
      </c>
      <c r="Y454">
        <v>2.5833469747880402</v>
      </c>
      <c r="Z454">
        <v>-1.0058751533065013</v>
      </c>
      <c r="AA454">
        <v>1.46636600252115</v>
      </c>
      <c r="AB454">
        <v>0.49273543826487465</v>
      </c>
      <c r="AC454">
        <v>-3.429907822229957</v>
      </c>
      <c r="AD454">
        <v>2.5893438865581979</v>
      </c>
      <c r="AE454">
        <v>0.18529579351679251</v>
      </c>
      <c r="AF454">
        <v>4.4357829755364691</v>
      </c>
      <c r="AG454">
        <v>2.8234854942761229</v>
      </c>
      <c r="AH454">
        <v>0.11617547000628092</v>
      </c>
      <c r="AI454" t="b">
        <f t="shared" si="136"/>
        <v>0</v>
      </c>
      <c r="AJ454" t="b">
        <f t="shared" si="137"/>
        <v>0</v>
      </c>
      <c r="AK454" t="b">
        <f t="shared" si="138"/>
        <v>1</v>
      </c>
      <c r="AL454" t="b">
        <f t="shared" si="139"/>
        <v>0</v>
      </c>
      <c r="AM454" t="b">
        <f t="shared" si="140"/>
        <v>0</v>
      </c>
      <c r="AN454" t="b">
        <f t="shared" si="141"/>
        <v>1</v>
      </c>
      <c r="AO454" t="b">
        <f t="shared" si="142"/>
        <v>0</v>
      </c>
      <c r="AP454" t="b">
        <f t="shared" si="143"/>
        <v>0</v>
      </c>
      <c r="AQ454" t="b">
        <f t="shared" si="144"/>
        <v>1</v>
      </c>
    </row>
    <row r="455" spans="1:43" x14ac:dyDescent="0.25">
      <c r="A455" t="str">
        <f>INDEX('Country and Variable Crosswalk'!B:B, MATCH('Urban Science Issues 2015'!B455, 'Country and Variable Crosswalk'!A:A, 0))</f>
        <v>DOM</v>
      </c>
      <c r="B455" s="1">
        <v>214</v>
      </c>
      <c r="C455" t="s">
        <v>145</v>
      </c>
      <c r="D455" t="str">
        <f>INDEX('Country and Variable Crosswalk'!P:P, MATCH('Urban Science Issues 2015'!C455, 'Country and Variable Crosswalk'!O:O, 0))</f>
        <v>Genetically</v>
      </c>
      <c r="E455">
        <f t="shared" si="127"/>
        <v>0</v>
      </c>
      <c r="F455">
        <f t="shared" si="128"/>
        <v>1</v>
      </c>
      <c r="G455">
        <f t="shared" si="129"/>
        <v>0</v>
      </c>
      <c r="H455">
        <f t="shared" si="130"/>
        <v>1</v>
      </c>
      <c r="I455">
        <f t="shared" si="131"/>
        <v>0</v>
      </c>
      <c r="J455">
        <f t="shared" si="132"/>
        <v>0</v>
      </c>
      <c r="K455">
        <f t="shared" si="133"/>
        <v>0</v>
      </c>
      <c r="L455">
        <f t="shared" si="134"/>
        <v>0</v>
      </c>
      <c r="M455">
        <f t="shared" si="135"/>
        <v>1</v>
      </c>
      <c r="N455">
        <v>39.98501380544667</v>
      </c>
      <c r="O455">
        <v>1.2074108056820614</v>
      </c>
      <c r="P455">
        <v>32.773088297765867</v>
      </c>
      <c r="Q455">
        <v>1.0887602557583647</v>
      </c>
      <c r="R455">
        <v>27.241897896787449</v>
      </c>
      <c r="S455">
        <v>1.1306810114704231</v>
      </c>
      <c r="T455">
        <v>32.436619639543778</v>
      </c>
      <c r="U455">
        <v>1.9676073402111687</v>
      </c>
      <c r="V455">
        <v>39.37663948281849</v>
      </c>
      <c r="W455">
        <v>2.0395793363948265</v>
      </c>
      <c r="X455">
        <v>28.186740877637721</v>
      </c>
      <c r="Y455">
        <v>1.4670985949934865</v>
      </c>
      <c r="Z455">
        <v>-7.5483941659028915</v>
      </c>
      <c r="AA455">
        <v>2.5302499202839686</v>
      </c>
      <c r="AB455">
        <v>2.8519531865261768E-3</v>
      </c>
      <c r="AC455">
        <v>6.6035511850526234</v>
      </c>
      <c r="AD455">
        <v>2.3444434956652849</v>
      </c>
      <c r="AE455">
        <v>4.8522581615960368E-3</v>
      </c>
      <c r="AF455">
        <v>0.94484298085027163</v>
      </c>
      <c r="AG455">
        <v>1.8641930964716973</v>
      </c>
      <c r="AH455">
        <v>0.61226883729384252</v>
      </c>
      <c r="AI455" t="b">
        <f t="shared" si="136"/>
        <v>0</v>
      </c>
      <c r="AJ455" t="b">
        <f t="shared" si="137"/>
        <v>1</v>
      </c>
      <c r="AK455" t="b">
        <f t="shared" si="138"/>
        <v>0</v>
      </c>
      <c r="AL455" t="b">
        <f t="shared" si="139"/>
        <v>1</v>
      </c>
      <c r="AM455" t="b">
        <f t="shared" si="140"/>
        <v>0</v>
      </c>
      <c r="AN455" t="b">
        <f t="shared" si="141"/>
        <v>0</v>
      </c>
      <c r="AO455" t="b">
        <f t="shared" si="142"/>
        <v>0</v>
      </c>
      <c r="AP455" t="b">
        <f t="shared" si="143"/>
        <v>0</v>
      </c>
      <c r="AQ455" t="b">
        <f t="shared" si="144"/>
        <v>1</v>
      </c>
    </row>
    <row r="456" spans="1:43" x14ac:dyDescent="0.25">
      <c r="A456" t="str">
        <f>INDEX('Country and Variable Crosswalk'!B:B, MATCH('Urban Science Issues 2015'!B456, 'Country and Variable Crosswalk'!A:A, 0))</f>
        <v>EST</v>
      </c>
      <c r="B456" s="1">
        <v>233</v>
      </c>
      <c r="C456" t="s">
        <v>145</v>
      </c>
      <c r="D456" t="str">
        <f>INDEX('Country and Variable Crosswalk'!P:P, MATCH('Urban Science Issues 2015'!C456, 'Country and Variable Crosswalk'!O:O, 0))</f>
        <v>Genetically</v>
      </c>
      <c r="E456">
        <f t="shared" si="127"/>
        <v>0</v>
      </c>
      <c r="F456">
        <f t="shared" si="128"/>
        <v>0</v>
      </c>
      <c r="G456">
        <f t="shared" si="129"/>
        <v>1</v>
      </c>
      <c r="H456">
        <f t="shared" si="130"/>
        <v>0</v>
      </c>
      <c r="I456">
        <f t="shared" si="131"/>
        <v>1</v>
      </c>
      <c r="J456">
        <f t="shared" si="132"/>
        <v>0</v>
      </c>
      <c r="K456">
        <f t="shared" si="133"/>
        <v>1</v>
      </c>
      <c r="L456">
        <f t="shared" si="134"/>
        <v>0</v>
      </c>
      <c r="M456">
        <f t="shared" si="135"/>
        <v>0</v>
      </c>
      <c r="N456">
        <v>24.855401922702121</v>
      </c>
      <c r="O456">
        <v>0.77067277165724191</v>
      </c>
      <c r="P456">
        <v>42.766681200595627</v>
      </c>
      <c r="Q456">
        <v>0.95809466198316207</v>
      </c>
      <c r="R456">
        <v>32.377916876702237</v>
      </c>
      <c r="S456">
        <v>0.78457009100218644</v>
      </c>
      <c r="T456">
        <v>22.68204515203778</v>
      </c>
      <c r="U456">
        <v>0.97057540874963799</v>
      </c>
      <c r="V456">
        <v>39.293645737250927</v>
      </c>
      <c r="W456">
        <v>1.2554349244019565</v>
      </c>
      <c r="X456">
        <v>38.024309110711293</v>
      </c>
      <c r="Y456">
        <v>1.5535373966780592</v>
      </c>
      <c r="Z456">
        <v>-2.1733567706643413</v>
      </c>
      <c r="AA456">
        <v>1.249258855544487</v>
      </c>
      <c r="AB456">
        <v>8.1908736512712119E-2</v>
      </c>
      <c r="AC456">
        <v>-3.4730354633447007</v>
      </c>
      <c r="AD456">
        <v>1.5763840402718694</v>
      </c>
      <c r="AE456">
        <v>2.7583062236942072E-2</v>
      </c>
      <c r="AF456">
        <v>5.6463922340090562</v>
      </c>
      <c r="AG456">
        <v>1.7367014452298843</v>
      </c>
      <c r="AH456">
        <v>1.1491235311835129E-3</v>
      </c>
      <c r="AI456" t="b">
        <f t="shared" si="136"/>
        <v>0</v>
      </c>
      <c r="AJ456" t="b">
        <f t="shared" si="137"/>
        <v>0</v>
      </c>
      <c r="AK456" t="b">
        <f t="shared" si="138"/>
        <v>1</v>
      </c>
      <c r="AL456" t="b">
        <f t="shared" si="139"/>
        <v>0</v>
      </c>
      <c r="AM456" t="b">
        <f t="shared" si="140"/>
        <v>1</v>
      </c>
      <c r="AN456" t="b">
        <f t="shared" si="141"/>
        <v>0</v>
      </c>
      <c r="AO456" t="b">
        <f t="shared" si="142"/>
        <v>1</v>
      </c>
      <c r="AP456" t="b">
        <f t="shared" si="143"/>
        <v>0</v>
      </c>
      <c r="AQ456" t="b">
        <f t="shared" si="144"/>
        <v>0</v>
      </c>
    </row>
    <row r="457" spans="1:43" x14ac:dyDescent="0.25">
      <c r="A457" t="str">
        <f>INDEX('Country and Variable Crosswalk'!B:B, MATCH('Urban Science Issues 2015'!B457, 'Country and Variable Crosswalk'!A:A, 0))</f>
        <v>FIN</v>
      </c>
      <c r="B457" s="1">
        <v>246</v>
      </c>
      <c r="C457" t="s">
        <v>145</v>
      </c>
      <c r="D457" t="str">
        <f>INDEX('Country and Variable Crosswalk'!P:P, MATCH('Urban Science Issues 2015'!C457, 'Country and Variable Crosswalk'!O:O, 0))</f>
        <v>Genetically</v>
      </c>
      <c r="E457">
        <f t="shared" si="127"/>
        <v>0</v>
      </c>
      <c r="F457">
        <f t="shared" si="128"/>
        <v>0</v>
      </c>
      <c r="G457">
        <f t="shared" si="129"/>
        <v>1</v>
      </c>
      <c r="H457">
        <f t="shared" si="130"/>
        <v>0</v>
      </c>
      <c r="I457">
        <f t="shared" si="131"/>
        <v>0</v>
      </c>
      <c r="J457">
        <f t="shared" si="132"/>
        <v>1</v>
      </c>
      <c r="K457">
        <f t="shared" si="133"/>
        <v>0</v>
      </c>
      <c r="L457">
        <f t="shared" si="134"/>
        <v>0</v>
      </c>
      <c r="M457">
        <f t="shared" si="135"/>
        <v>1</v>
      </c>
      <c r="N457">
        <v>9.6047868739595632</v>
      </c>
      <c r="O457">
        <v>0.48193935396668802</v>
      </c>
      <c r="P457">
        <v>58.167982958670613</v>
      </c>
      <c r="Q457">
        <v>0.80474555363619005</v>
      </c>
      <c r="R457">
        <v>32.227230167369818</v>
      </c>
      <c r="S457">
        <v>0.83363094144120087</v>
      </c>
      <c r="T457">
        <v>8.5350855711315514</v>
      </c>
      <c r="U457">
        <v>0.71902301844403171</v>
      </c>
      <c r="V457">
        <v>58.383533066634008</v>
      </c>
      <c r="W457">
        <v>1.5937372524320168</v>
      </c>
      <c r="X457">
        <v>33.081381362234431</v>
      </c>
      <c r="Y457">
        <v>1.5148205025778823</v>
      </c>
      <c r="Z457">
        <v>-1.0697013028280118</v>
      </c>
      <c r="AA457">
        <v>0.85537810746252341</v>
      </c>
      <c r="AB457">
        <v>0.21109519843231062</v>
      </c>
      <c r="AC457">
        <v>0.21555010796339502</v>
      </c>
      <c r="AD457">
        <v>1.81413334828852</v>
      </c>
      <c r="AE457">
        <v>0.90542024137747201</v>
      </c>
      <c r="AF457">
        <v>0.85415119486461322</v>
      </c>
      <c r="AG457">
        <v>1.7243948651509136</v>
      </c>
      <c r="AH457">
        <v>0.6203644610954937</v>
      </c>
      <c r="AI457" t="b">
        <f t="shared" si="136"/>
        <v>0</v>
      </c>
      <c r="AJ457" t="b">
        <f t="shared" si="137"/>
        <v>0</v>
      </c>
      <c r="AK457" t="b">
        <f t="shared" si="138"/>
        <v>1</v>
      </c>
      <c r="AL457" t="b">
        <f t="shared" si="139"/>
        <v>0</v>
      </c>
      <c r="AM457" t="b">
        <f t="shared" si="140"/>
        <v>0</v>
      </c>
      <c r="AN457" t="b">
        <f t="shared" si="141"/>
        <v>1</v>
      </c>
      <c r="AO457" t="b">
        <f t="shared" si="142"/>
        <v>0</v>
      </c>
      <c r="AP457" t="b">
        <f t="shared" si="143"/>
        <v>0</v>
      </c>
      <c r="AQ457" t="b">
        <f t="shared" si="144"/>
        <v>1</v>
      </c>
    </row>
    <row r="458" spans="1:43" x14ac:dyDescent="0.25">
      <c r="A458" t="str">
        <f>INDEX('Country and Variable Crosswalk'!B:B, MATCH('Urban Science Issues 2015'!B458, 'Country and Variable Crosswalk'!A:A, 0))</f>
        <v>FRA</v>
      </c>
      <c r="B458" s="1">
        <v>250</v>
      </c>
      <c r="C458" t="s">
        <v>145</v>
      </c>
      <c r="D458" t="str">
        <f>INDEX('Country and Variable Crosswalk'!P:P, MATCH('Urban Science Issues 2015'!C458, 'Country and Variable Crosswalk'!O:O, 0))</f>
        <v>Genetically</v>
      </c>
      <c r="E458">
        <f t="shared" si="127"/>
        <v>0</v>
      </c>
      <c r="F458">
        <f t="shared" si="128"/>
        <v>0</v>
      </c>
      <c r="G458">
        <f t="shared" si="129"/>
        <v>1</v>
      </c>
      <c r="H458">
        <f t="shared" si="130"/>
        <v>0</v>
      </c>
      <c r="I458">
        <f t="shared" si="131"/>
        <v>0</v>
      </c>
      <c r="J458">
        <f t="shared" si="132"/>
        <v>1</v>
      </c>
      <c r="K458">
        <f t="shared" si="133"/>
        <v>0</v>
      </c>
      <c r="L458">
        <f t="shared" si="134"/>
        <v>0</v>
      </c>
      <c r="M458">
        <f t="shared" si="135"/>
        <v>1</v>
      </c>
      <c r="N458">
        <v>11.954472490133471</v>
      </c>
      <c r="O458">
        <v>0.64862513893916995</v>
      </c>
      <c r="P458">
        <v>39.489195118840563</v>
      </c>
      <c r="Q458">
        <v>0.97810501178827514</v>
      </c>
      <c r="R458">
        <v>48.556332391025961</v>
      </c>
      <c r="S458">
        <v>1.018281976269956</v>
      </c>
      <c r="T458">
        <v>11.67195042846185</v>
      </c>
      <c r="U458">
        <v>0.84928328682571119</v>
      </c>
      <c r="V458">
        <v>37.493550578131767</v>
      </c>
      <c r="W458">
        <v>1.2649592026368899</v>
      </c>
      <c r="X458">
        <v>50.834498993406363</v>
      </c>
      <c r="Y458">
        <v>1.5064461680265815</v>
      </c>
      <c r="Z458">
        <v>-0.28252206167162086</v>
      </c>
      <c r="AA458">
        <v>1.0881083692910933</v>
      </c>
      <c r="AB458">
        <v>0.795137505059338</v>
      </c>
      <c r="AC458">
        <v>-1.9956445407087955</v>
      </c>
      <c r="AD458">
        <v>1.5856640924058567</v>
      </c>
      <c r="AE458">
        <v>0.20819132176676766</v>
      </c>
      <c r="AF458">
        <v>2.2781666023804021</v>
      </c>
      <c r="AG458">
        <v>1.88303433061131</v>
      </c>
      <c r="AH458">
        <v>0.22634103845548606</v>
      </c>
      <c r="AI458" t="b">
        <f t="shared" si="136"/>
        <v>0</v>
      </c>
      <c r="AJ458" t="b">
        <f t="shared" si="137"/>
        <v>0</v>
      </c>
      <c r="AK458" t="b">
        <f t="shared" si="138"/>
        <v>1</v>
      </c>
      <c r="AL458" t="b">
        <f t="shared" si="139"/>
        <v>0</v>
      </c>
      <c r="AM458" t="b">
        <f t="shared" si="140"/>
        <v>0</v>
      </c>
      <c r="AN458" t="b">
        <f t="shared" si="141"/>
        <v>1</v>
      </c>
      <c r="AO458" t="b">
        <f t="shared" si="142"/>
        <v>0</v>
      </c>
      <c r="AP458" t="b">
        <f t="shared" si="143"/>
        <v>0</v>
      </c>
      <c r="AQ458" t="b">
        <f t="shared" si="144"/>
        <v>1</v>
      </c>
    </row>
    <row r="459" spans="1:43" x14ac:dyDescent="0.25">
      <c r="A459" t="str">
        <f>INDEX('Country and Variable Crosswalk'!B:B, MATCH('Urban Science Issues 2015'!B459, 'Country and Variable Crosswalk'!A:A, 0))</f>
        <v>GEO</v>
      </c>
      <c r="B459" s="1">
        <v>268</v>
      </c>
      <c r="C459" t="s">
        <v>145</v>
      </c>
      <c r="D459" t="str">
        <f>INDEX('Country and Variable Crosswalk'!P:P, MATCH('Urban Science Issues 2015'!C459, 'Country and Variable Crosswalk'!O:O, 0))</f>
        <v>Genetically</v>
      </c>
      <c r="E459">
        <f t="shared" si="127"/>
        <v>0</v>
      </c>
      <c r="F459">
        <f t="shared" si="128"/>
        <v>0</v>
      </c>
      <c r="G459">
        <f t="shared" si="129"/>
        <v>0</v>
      </c>
      <c r="H459">
        <f t="shared" si="130"/>
        <v>0</v>
      </c>
      <c r="I459">
        <f t="shared" si="131"/>
        <v>0</v>
      </c>
      <c r="J459">
        <f t="shared" si="132"/>
        <v>0</v>
      </c>
      <c r="K459">
        <f t="shared" si="133"/>
        <v>0</v>
      </c>
      <c r="L459">
        <f t="shared" si="134"/>
        <v>0</v>
      </c>
      <c r="M459">
        <f t="shared" si="135"/>
        <v>0</v>
      </c>
      <c r="N459">
        <v>0</v>
      </c>
      <c r="P459">
        <v>0</v>
      </c>
      <c r="R459">
        <v>0</v>
      </c>
      <c r="T459">
        <v>0</v>
      </c>
      <c r="V459">
        <v>0</v>
      </c>
      <c r="X459">
        <v>0</v>
      </c>
      <c r="Z459">
        <v>0</v>
      </c>
      <c r="AC459">
        <v>0</v>
      </c>
      <c r="AF459">
        <v>0</v>
      </c>
      <c r="AI459" t="str">
        <f t="shared" si="136"/>
        <v>N/A</v>
      </c>
      <c r="AJ459" t="str">
        <f t="shared" si="137"/>
        <v>N/A</v>
      </c>
      <c r="AK459" t="str">
        <f t="shared" si="138"/>
        <v>N/A</v>
      </c>
      <c r="AL459" t="str">
        <f t="shared" si="139"/>
        <v>N/A</v>
      </c>
      <c r="AM459" t="str">
        <f t="shared" si="140"/>
        <v>N/A</v>
      </c>
      <c r="AN459" t="str">
        <f t="shared" si="141"/>
        <v>N/A</v>
      </c>
      <c r="AO459" t="str">
        <f t="shared" si="142"/>
        <v>N/A</v>
      </c>
      <c r="AP459" t="str">
        <f t="shared" si="143"/>
        <v>N/A</v>
      </c>
      <c r="AQ459" t="str">
        <f t="shared" si="144"/>
        <v>N/A</v>
      </c>
    </row>
    <row r="460" spans="1:43" x14ac:dyDescent="0.25">
      <c r="A460" t="str">
        <f>INDEX('Country and Variable Crosswalk'!B:B, MATCH('Urban Science Issues 2015'!B460, 'Country and Variable Crosswalk'!A:A, 0))</f>
        <v>DEU</v>
      </c>
      <c r="B460" s="1">
        <v>276</v>
      </c>
      <c r="C460" t="s">
        <v>145</v>
      </c>
      <c r="D460" t="str">
        <f>INDEX('Country and Variable Crosswalk'!P:P, MATCH('Urban Science Issues 2015'!C460, 'Country and Variable Crosswalk'!O:O, 0))</f>
        <v>Genetically</v>
      </c>
      <c r="E460">
        <f t="shared" si="127"/>
        <v>0</v>
      </c>
      <c r="F460">
        <f t="shared" si="128"/>
        <v>0</v>
      </c>
      <c r="G460">
        <f t="shared" si="129"/>
        <v>1</v>
      </c>
      <c r="H460">
        <f t="shared" si="130"/>
        <v>0</v>
      </c>
      <c r="I460">
        <f t="shared" si="131"/>
        <v>0</v>
      </c>
      <c r="J460">
        <f t="shared" si="132"/>
        <v>1</v>
      </c>
      <c r="K460">
        <f t="shared" si="133"/>
        <v>0</v>
      </c>
      <c r="L460">
        <f t="shared" si="134"/>
        <v>0</v>
      </c>
      <c r="M460">
        <f t="shared" si="135"/>
        <v>1</v>
      </c>
      <c r="N460">
        <v>12.27773502844166</v>
      </c>
      <c r="O460">
        <v>0.83796172289456938</v>
      </c>
      <c r="P460">
        <v>48.088991756727417</v>
      </c>
      <c r="Q460">
        <v>1.0362687276707256</v>
      </c>
      <c r="R460">
        <v>39.633273214830929</v>
      </c>
      <c r="S460">
        <v>1.0078114225707644</v>
      </c>
      <c r="T460">
        <v>11.7226712357567</v>
      </c>
      <c r="U460">
        <v>1.1756800236361369</v>
      </c>
      <c r="V460">
        <v>46.398236416485688</v>
      </c>
      <c r="W460">
        <v>1.608681295844741</v>
      </c>
      <c r="X460">
        <v>41.879092347757613</v>
      </c>
      <c r="Y460">
        <v>1.9631754309544216</v>
      </c>
      <c r="Z460">
        <v>-0.55506379268495998</v>
      </c>
      <c r="AA460">
        <v>1.4290068835637673</v>
      </c>
      <c r="AB460">
        <v>0.69770061755391577</v>
      </c>
      <c r="AC460">
        <v>-1.6907553402417292</v>
      </c>
      <c r="AD460">
        <v>1.8947357198631389</v>
      </c>
      <c r="AE460">
        <v>0.37220877815825959</v>
      </c>
      <c r="AF460">
        <v>2.2458191329266839</v>
      </c>
      <c r="AG460">
        <v>2.1888505311195283</v>
      </c>
      <c r="AH460">
        <v>0.30487898903959071</v>
      </c>
      <c r="AI460" t="b">
        <f t="shared" si="136"/>
        <v>0</v>
      </c>
      <c r="AJ460" t="b">
        <f t="shared" si="137"/>
        <v>0</v>
      </c>
      <c r="AK460" t="b">
        <f t="shared" si="138"/>
        <v>1</v>
      </c>
      <c r="AL460" t="b">
        <f t="shared" si="139"/>
        <v>0</v>
      </c>
      <c r="AM460" t="b">
        <f t="shared" si="140"/>
        <v>0</v>
      </c>
      <c r="AN460" t="b">
        <f t="shared" si="141"/>
        <v>1</v>
      </c>
      <c r="AO460" t="b">
        <f t="shared" si="142"/>
        <v>0</v>
      </c>
      <c r="AP460" t="b">
        <f t="shared" si="143"/>
        <v>0</v>
      </c>
      <c r="AQ460" t="b">
        <f t="shared" si="144"/>
        <v>1</v>
      </c>
    </row>
    <row r="461" spans="1:43" x14ac:dyDescent="0.25">
      <c r="A461" t="str">
        <f>INDEX('Country and Variable Crosswalk'!B:B, MATCH('Urban Science Issues 2015'!B461, 'Country and Variable Crosswalk'!A:A, 0))</f>
        <v>GRC</v>
      </c>
      <c r="B461" s="1">
        <v>300</v>
      </c>
      <c r="C461" t="s">
        <v>145</v>
      </c>
      <c r="D461" t="str">
        <f>INDEX('Country and Variable Crosswalk'!P:P, MATCH('Urban Science Issues 2015'!C461, 'Country and Variable Crosswalk'!O:O, 0))</f>
        <v>Genetically</v>
      </c>
      <c r="E461">
        <f t="shared" si="127"/>
        <v>0</v>
      </c>
      <c r="F461">
        <f t="shared" si="128"/>
        <v>1</v>
      </c>
      <c r="G461">
        <f t="shared" si="129"/>
        <v>0</v>
      </c>
      <c r="H461">
        <f t="shared" si="130"/>
        <v>0</v>
      </c>
      <c r="I461">
        <f t="shared" si="131"/>
        <v>0</v>
      </c>
      <c r="J461">
        <f t="shared" si="132"/>
        <v>1</v>
      </c>
      <c r="K461">
        <f t="shared" si="133"/>
        <v>0</v>
      </c>
      <c r="L461">
        <f t="shared" si="134"/>
        <v>0</v>
      </c>
      <c r="M461">
        <f t="shared" si="135"/>
        <v>1</v>
      </c>
      <c r="N461">
        <v>20.967874206830832</v>
      </c>
      <c r="O461">
        <v>0.87692197182860254</v>
      </c>
      <c r="P461">
        <v>39.537164877834023</v>
      </c>
      <c r="Q461">
        <v>0.97588451406795262</v>
      </c>
      <c r="R461">
        <v>39.494960915335128</v>
      </c>
      <c r="S461">
        <v>1.166404738014917</v>
      </c>
      <c r="T461">
        <v>17.54760920735383</v>
      </c>
      <c r="U461">
        <v>1.14638387537936</v>
      </c>
      <c r="V461">
        <v>41.563939154616442</v>
      </c>
      <c r="W461">
        <v>0.99728868234538182</v>
      </c>
      <c r="X461">
        <v>40.888451638029743</v>
      </c>
      <c r="Y461">
        <v>1.2916547180125466</v>
      </c>
      <c r="Z461">
        <v>-3.420264999477002</v>
      </c>
      <c r="AA461">
        <v>1.2566579059091605</v>
      </c>
      <c r="AB461">
        <v>6.4944073238884714E-3</v>
      </c>
      <c r="AC461">
        <v>2.0267742767824188</v>
      </c>
      <c r="AD461">
        <v>1.3107328192159093</v>
      </c>
      <c r="AE461">
        <v>0.12203432021689922</v>
      </c>
      <c r="AF461">
        <v>1.3934907226946152</v>
      </c>
      <c r="AG461">
        <v>1.6536655727874436</v>
      </c>
      <c r="AH461">
        <v>0.39941426313893869</v>
      </c>
      <c r="AI461" t="b">
        <f t="shared" si="136"/>
        <v>0</v>
      </c>
      <c r="AJ461" t="b">
        <f t="shared" si="137"/>
        <v>1</v>
      </c>
      <c r="AK461" t="b">
        <f t="shared" si="138"/>
        <v>0</v>
      </c>
      <c r="AL461" t="b">
        <f t="shared" si="139"/>
        <v>0</v>
      </c>
      <c r="AM461" t="b">
        <f t="shared" si="140"/>
        <v>0</v>
      </c>
      <c r="AN461" t="b">
        <f t="shared" si="141"/>
        <v>1</v>
      </c>
      <c r="AO461" t="b">
        <f t="shared" si="142"/>
        <v>0</v>
      </c>
      <c r="AP461" t="b">
        <f t="shared" si="143"/>
        <v>0</v>
      </c>
      <c r="AQ461" t="b">
        <f t="shared" si="144"/>
        <v>1</v>
      </c>
    </row>
    <row r="462" spans="1:43" x14ac:dyDescent="0.25">
      <c r="A462" t="str">
        <f>INDEX('Country and Variable Crosswalk'!B:B, MATCH('Urban Science Issues 2015'!B462, 'Country and Variable Crosswalk'!A:A, 0))</f>
        <v>HKG</v>
      </c>
      <c r="B462" s="1">
        <v>344</v>
      </c>
      <c r="C462" t="s">
        <v>145</v>
      </c>
      <c r="D462" t="str">
        <f>INDEX('Country and Variable Crosswalk'!P:P, MATCH('Urban Science Issues 2015'!C462, 'Country and Variable Crosswalk'!O:O, 0))</f>
        <v>Genetically</v>
      </c>
      <c r="E462">
        <f t="shared" si="127"/>
        <v>0</v>
      </c>
      <c r="F462">
        <f t="shared" si="128"/>
        <v>0</v>
      </c>
      <c r="G462">
        <f t="shared" si="129"/>
        <v>0</v>
      </c>
      <c r="H462">
        <f t="shared" si="130"/>
        <v>0</v>
      </c>
      <c r="I462">
        <f t="shared" si="131"/>
        <v>0</v>
      </c>
      <c r="J462">
        <f t="shared" si="132"/>
        <v>0</v>
      </c>
      <c r="K462">
        <f t="shared" si="133"/>
        <v>0</v>
      </c>
      <c r="L462">
        <f t="shared" si="134"/>
        <v>0</v>
      </c>
      <c r="M462">
        <f t="shared" si="135"/>
        <v>0</v>
      </c>
      <c r="N462">
        <v>0</v>
      </c>
      <c r="P462">
        <v>0</v>
      </c>
      <c r="R462">
        <v>0</v>
      </c>
      <c r="T462">
        <v>25.125846668659619</v>
      </c>
      <c r="U462">
        <v>0.64915094889018277</v>
      </c>
      <c r="V462">
        <v>40.267583256489623</v>
      </c>
      <c r="W462">
        <v>0.76642884066435868</v>
      </c>
      <c r="X462">
        <v>34.606570074850751</v>
      </c>
      <c r="Y462">
        <v>0.81054898735672831</v>
      </c>
      <c r="Z462">
        <v>0</v>
      </c>
      <c r="AC462">
        <v>0</v>
      </c>
      <c r="AF462">
        <v>0</v>
      </c>
      <c r="AI462" t="str">
        <f t="shared" si="136"/>
        <v>N/A</v>
      </c>
      <c r="AJ462" t="str">
        <f t="shared" si="137"/>
        <v>N/A</v>
      </c>
      <c r="AK462" t="str">
        <f t="shared" si="138"/>
        <v>N/A</v>
      </c>
      <c r="AL462" t="str">
        <f t="shared" si="139"/>
        <v>N/A</v>
      </c>
      <c r="AM462" t="str">
        <f t="shared" si="140"/>
        <v>N/A</v>
      </c>
      <c r="AN462" t="str">
        <f t="shared" si="141"/>
        <v>N/A</v>
      </c>
      <c r="AO462" t="str">
        <f t="shared" si="142"/>
        <v>N/A</v>
      </c>
      <c r="AP462" t="str">
        <f t="shared" si="143"/>
        <v>N/A</v>
      </c>
      <c r="AQ462" t="str">
        <f t="shared" si="144"/>
        <v>N/A</v>
      </c>
    </row>
    <row r="463" spans="1:43" x14ac:dyDescent="0.25">
      <c r="A463" t="str">
        <f>INDEX('Country and Variable Crosswalk'!B:B, MATCH('Urban Science Issues 2015'!B463, 'Country and Variable Crosswalk'!A:A, 0))</f>
        <v>HUN</v>
      </c>
      <c r="B463" s="1">
        <v>348</v>
      </c>
      <c r="C463" t="s">
        <v>145</v>
      </c>
      <c r="D463" t="str">
        <f>INDEX('Country and Variable Crosswalk'!P:P, MATCH('Urban Science Issues 2015'!C463, 'Country and Variable Crosswalk'!O:O, 0))</f>
        <v>Genetically</v>
      </c>
      <c r="E463">
        <f t="shared" si="127"/>
        <v>0</v>
      </c>
      <c r="F463">
        <f t="shared" si="128"/>
        <v>0</v>
      </c>
      <c r="G463">
        <f t="shared" si="129"/>
        <v>1</v>
      </c>
      <c r="H463">
        <f t="shared" si="130"/>
        <v>0</v>
      </c>
      <c r="I463">
        <f t="shared" si="131"/>
        <v>0</v>
      </c>
      <c r="J463">
        <f t="shared" si="132"/>
        <v>1</v>
      </c>
      <c r="K463">
        <f t="shared" si="133"/>
        <v>0</v>
      </c>
      <c r="L463">
        <f t="shared" si="134"/>
        <v>0</v>
      </c>
      <c r="M463">
        <f t="shared" si="135"/>
        <v>1</v>
      </c>
      <c r="N463">
        <v>19.9211800078339</v>
      </c>
      <c r="O463">
        <v>1.015091094717808</v>
      </c>
      <c r="P463">
        <v>46.87792728716942</v>
      </c>
      <c r="Q463">
        <v>1.2710348104223539</v>
      </c>
      <c r="R463">
        <v>33.200892704996669</v>
      </c>
      <c r="S463">
        <v>1.1776934554600749</v>
      </c>
      <c r="T463">
        <v>19.94377719662879</v>
      </c>
      <c r="U463">
        <v>0.88728835451120858</v>
      </c>
      <c r="V463">
        <v>46.989845016676277</v>
      </c>
      <c r="W463">
        <v>1.0379886756982384</v>
      </c>
      <c r="X463">
        <v>33.066377786694922</v>
      </c>
      <c r="Y463">
        <v>0.93345602040034248</v>
      </c>
      <c r="Z463">
        <v>2.2597188794890144E-2</v>
      </c>
      <c r="AA463">
        <v>1.4411950389243715</v>
      </c>
      <c r="AB463">
        <v>0.98749009757048067</v>
      </c>
      <c r="AC463">
        <v>0.11191772950685674</v>
      </c>
      <c r="AD463">
        <v>1.7269872415871348</v>
      </c>
      <c r="AE463">
        <v>0.9483291122573706</v>
      </c>
      <c r="AF463">
        <v>-0.13451491830174689</v>
      </c>
      <c r="AG463">
        <v>1.4980582591335667</v>
      </c>
      <c r="AH463">
        <v>0.92845183130676112</v>
      </c>
      <c r="AI463" t="b">
        <f t="shared" si="136"/>
        <v>0</v>
      </c>
      <c r="AJ463" t="b">
        <f t="shared" si="137"/>
        <v>0</v>
      </c>
      <c r="AK463" t="b">
        <f t="shared" si="138"/>
        <v>1</v>
      </c>
      <c r="AL463" t="b">
        <f t="shared" si="139"/>
        <v>0</v>
      </c>
      <c r="AM463" t="b">
        <f t="shared" si="140"/>
        <v>0</v>
      </c>
      <c r="AN463" t="b">
        <f t="shared" si="141"/>
        <v>1</v>
      </c>
      <c r="AO463" t="b">
        <f t="shared" si="142"/>
        <v>0</v>
      </c>
      <c r="AP463" t="b">
        <f t="shared" si="143"/>
        <v>0</v>
      </c>
      <c r="AQ463" t="b">
        <f t="shared" si="144"/>
        <v>1</v>
      </c>
    </row>
    <row r="464" spans="1:43" x14ac:dyDescent="0.25">
      <c r="A464" t="str">
        <f>INDEX('Country and Variable Crosswalk'!B:B, MATCH('Urban Science Issues 2015'!B464, 'Country and Variable Crosswalk'!A:A, 0))</f>
        <v>ISL</v>
      </c>
      <c r="B464" s="1">
        <v>352</v>
      </c>
      <c r="C464" t="s">
        <v>145</v>
      </c>
      <c r="D464" t="str">
        <f>INDEX('Country and Variable Crosswalk'!P:P, MATCH('Urban Science Issues 2015'!C464, 'Country and Variable Crosswalk'!O:O, 0))</f>
        <v>Genetically</v>
      </c>
      <c r="E464">
        <f t="shared" si="127"/>
        <v>0</v>
      </c>
      <c r="F464">
        <f t="shared" si="128"/>
        <v>0</v>
      </c>
      <c r="G464">
        <f t="shared" si="129"/>
        <v>1</v>
      </c>
      <c r="H464">
        <f t="shared" si="130"/>
        <v>0</v>
      </c>
      <c r="I464">
        <f t="shared" si="131"/>
        <v>1</v>
      </c>
      <c r="J464">
        <f t="shared" si="132"/>
        <v>0</v>
      </c>
      <c r="K464">
        <f t="shared" si="133"/>
        <v>1</v>
      </c>
      <c r="L464">
        <f t="shared" si="134"/>
        <v>0</v>
      </c>
      <c r="M464">
        <f t="shared" si="135"/>
        <v>0</v>
      </c>
      <c r="N464">
        <v>8.1932654340246138</v>
      </c>
      <c r="O464">
        <v>0.61538241525653259</v>
      </c>
      <c r="P464">
        <v>47.354688407278843</v>
      </c>
      <c r="Q464">
        <v>1.1349499807094687</v>
      </c>
      <c r="R464">
        <v>44.452046158696547</v>
      </c>
      <c r="S464">
        <v>1.1898404862378296</v>
      </c>
      <c r="T464">
        <v>7.5805552718053812</v>
      </c>
      <c r="U464">
        <v>0.783680279575248</v>
      </c>
      <c r="V464">
        <v>43.112479778720157</v>
      </c>
      <c r="W464">
        <v>1.6822623632438849</v>
      </c>
      <c r="X464">
        <v>49.306964949474462</v>
      </c>
      <c r="Y464">
        <v>1.5976845552643488</v>
      </c>
      <c r="Z464">
        <v>-0.61271016221923258</v>
      </c>
      <c r="AA464">
        <v>0.97679732619892778</v>
      </c>
      <c r="AB464">
        <v>0.53048595292489154</v>
      </c>
      <c r="AC464">
        <v>-4.2422086285586857</v>
      </c>
      <c r="AD464">
        <v>2.0109421439725823</v>
      </c>
      <c r="AE464">
        <v>3.4896036171827245E-2</v>
      </c>
      <c r="AF464">
        <v>4.8549187907779157</v>
      </c>
      <c r="AG464">
        <v>1.8342939146906092</v>
      </c>
      <c r="AH464">
        <v>8.1269229472155698E-3</v>
      </c>
      <c r="AI464" t="b">
        <f t="shared" si="136"/>
        <v>0</v>
      </c>
      <c r="AJ464" t="b">
        <f t="shared" si="137"/>
        <v>0</v>
      </c>
      <c r="AK464" t="b">
        <f t="shared" si="138"/>
        <v>1</v>
      </c>
      <c r="AL464" t="b">
        <f t="shared" si="139"/>
        <v>0</v>
      </c>
      <c r="AM464" t="b">
        <f t="shared" si="140"/>
        <v>1</v>
      </c>
      <c r="AN464" t="b">
        <f t="shared" si="141"/>
        <v>0</v>
      </c>
      <c r="AO464" t="b">
        <f t="shared" si="142"/>
        <v>1</v>
      </c>
      <c r="AP464" t="b">
        <f t="shared" si="143"/>
        <v>0</v>
      </c>
      <c r="AQ464" t="b">
        <f t="shared" si="144"/>
        <v>0</v>
      </c>
    </row>
    <row r="465" spans="1:43" x14ac:dyDescent="0.25">
      <c r="A465" t="str">
        <f>INDEX('Country and Variable Crosswalk'!B:B, MATCH('Urban Science Issues 2015'!B465, 'Country and Variable Crosswalk'!A:A, 0))</f>
        <v>IDN</v>
      </c>
      <c r="B465" s="1">
        <v>360</v>
      </c>
      <c r="C465" t="s">
        <v>145</v>
      </c>
      <c r="D465" t="str">
        <f>INDEX('Country and Variable Crosswalk'!P:P, MATCH('Urban Science Issues 2015'!C465, 'Country and Variable Crosswalk'!O:O, 0))</f>
        <v>Genetically</v>
      </c>
      <c r="E465">
        <f t="shared" si="127"/>
        <v>0</v>
      </c>
      <c r="F465">
        <f t="shared" si="128"/>
        <v>0</v>
      </c>
      <c r="G465">
        <f t="shared" si="129"/>
        <v>0</v>
      </c>
      <c r="H465">
        <f t="shared" si="130"/>
        <v>0</v>
      </c>
      <c r="I465">
        <f t="shared" si="131"/>
        <v>0</v>
      </c>
      <c r="J465">
        <f t="shared" si="132"/>
        <v>0</v>
      </c>
      <c r="K465">
        <f t="shared" si="133"/>
        <v>0</v>
      </c>
      <c r="L465">
        <f t="shared" si="134"/>
        <v>0</v>
      </c>
      <c r="M465">
        <f t="shared" si="135"/>
        <v>0</v>
      </c>
      <c r="N465">
        <v>0</v>
      </c>
      <c r="P465">
        <v>0</v>
      </c>
      <c r="R465">
        <v>0</v>
      </c>
      <c r="T465">
        <v>0</v>
      </c>
      <c r="V465">
        <v>0</v>
      </c>
      <c r="X465">
        <v>0</v>
      </c>
      <c r="Z465">
        <v>0</v>
      </c>
      <c r="AC465">
        <v>0</v>
      </c>
      <c r="AF465">
        <v>0</v>
      </c>
      <c r="AI465" t="str">
        <f t="shared" si="136"/>
        <v>N/A</v>
      </c>
      <c r="AJ465" t="str">
        <f t="shared" si="137"/>
        <v>N/A</v>
      </c>
      <c r="AK465" t="str">
        <f t="shared" si="138"/>
        <v>N/A</v>
      </c>
      <c r="AL465" t="str">
        <f t="shared" si="139"/>
        <v>N/A</v>
      </c>
      <c r="AM465" t="str">
        <f t="shared" si="140"/>
        <v>N/A</v>
      </c>
      <c r="AN465" t="str">
        <f t="shared" si="141"/>
        <v>N/A</v>
      </c>
      <c r="AO465" t="str">
        <f t="shared" si="142"/>
        <v>N/A</v>
      </c>
      <c r="AP465" t="str">
        <f t="shared" si="143"/>
        <v>N/A</v>
      </c>
      <c r="AQ465" t="str">
        <f t="shared" si="144"/>
        <v>N/A</v>
      </c>
    </row>
    <row r="466" spans="1:43" x14ac:dyDescent="0.25">
      <c r="A466" t="str">
        <f>INDEX('Country and Variable Crosswalk'!B:B, MATCH('Urban Science Issues 2015'!B466, 'Country and Variable Crosswalk'!A:A, 0))</f>
        <v>IRL</v>
      </c>
      <c r="B466" s="1">
        <v>372</v>
      </c>
      <c r="C466" t="s">
        <v>145</v>
      </c>
      <c r="D466" t="str">
        <f>INDEX('Country and Variable Crosswalk'!P:P, MATCH('Urban Science Issues 2015'!C466, 'Country and Variable Crosswalk'!O:O, 0))</f>
        <v>Genetically</v>
      </c>
      <c r="E466">
        <f t="shared" si="127"/>
        <v>0</v>
      </c>
      <c r="F466">
        <f t="shared" si="128"/>
        <v>0</v>
      </c>
      <c r="G466">
        <f t="shared" si="129"/>
        <v>1</v>
      </c>
      <c r="H466">
        <f t="shared" si="130"/>
        <v>0</v>
      </c>
      <c r="I466">
        <f t="shared" si="131"/>
        <v>0</v>
      </c>
      <c r="J466">
        <f t="shared" si="132"/>
        <v>1</v>
      </c>
      <c r="K466">
        <f t="shared" si="133"/>
        <v>0</v>
      </c>
      <c r="L466">
        <f t="shared" si="134"/>
        <v>0</v>
      </c>
      <c r="M466">
        <f t="shared" si="135"/>
        <v>1</v>
      </c>
      <c r="N466">
        <v>26.093751476725771</v>
      </c>
      <c r="O466">
        <v>0.81938420664021205</v>
      </c>
      <c r="P466">
        <v>42.178302722032718</v>
      </c>
      <c r="Q466">
        <v>0.81160635482576515</v>
      </c>
      <c r="R466">
        <v>31.727945801241511</v>
      </c>
      <c r="S466">
        <v>0.78878884988747178</v>
      </c>
      <c r="T466">
        <v>27.370362510642551</v>
      </c>
      <c r="U466">
        <v>1.3632749203507895</v>
      </c>
      <c r="V466">
        <v>40.995428779001067</v>
      </c>
      <c r="W466">
        <v>1.373879847279158</v>
      </c>
      <c r="X466">
        <v>31.63420871035639</v>
      </c>
      <c r="Y466">
        <v>1.4173650576151655</v>
      </c>
      <c r="Z466">
        <v>1.2766110339167795</v>
      </c>
      <c r="AA466">
        <v>1.66300508402044</v>
      </c>
      <c r="AB466">
        <v>0.44269329727839701</v>
      </c>
      <c r="AC466">
        <v>-1.1828739430316517</v>
      </c>
      <c r="AD466">
        <v>1.6352153008833177</v>
      </c>
      <c r="AE466">
        <v>0.46944949813055864</v>
      </c>
      <c r="AF466">
        <v>-9.3737090885120722E-2</v>
      </c>
      <c r="AG466">
        <v>1.621409039428622</v>
      </c>
      <c r="AH466">
        <v>0.95389828547213706</v>
      </c>
      <c r="AI466" t="b">
        <f t="shared" si="136"/>
        <v>0</v>
      </c>
      <c r="AJ466" t="b">
        <f t="shared" si="137"/>
        <v>0</v>
      </c>
      <c r="AK466" t="b">
        <f t="shared" si="138"/>
        <v>1</v>
      </c>
      <c r="AL466" t="b">
        <f t="shared" si="139"/>
        <v>0</v>
      </c>
      <c r="AM466" t="b">
        <f t="shared" si="140"/>
        <v>0</v>
      </c>
      <c r="AN466" t="b">
        <f t="shared" si="141"/>
        <v>1</v>
      </c>
      <c r="AO466" t="b">
        <f t="shared" si="142"/>
        <v>0</v>
      </c>
      <c r="AP466" t="b">
        <f t="shared" si="143"/>
        <v>0</v>
      </c>
      <c r="AQ466" t="b">
        <f t="shared" si="144"/>
        <v>1</v>
      </c>
    </row>
    <row r="467" spans="1:43" x14ac:dyDescent="0.25">
      <c r="A467" t="str">
        <f>INDEX('Country and Variable Crosswalk'!B:B, MATCH('Urban Science Issues 2015'!B467, 'Country and Variable Crosswalk'!A:A, 0))</f>
        <v>ISR</v>
      </c>
      <c r="B467" s="1">
        <v>376</v>
      </c>
      <c r="C467" t="s">
        <v>145</v>
      </c>
      <c r="D467" t="str">
        <f>INDEX('Country and Variable Crosswalk'!P:P, MATCH('Urban Science Issues 2015'!C467, 'Country and Variable Crosswalk'!O:O, 0))</f>
        <v>Genetically</v>
      </c>
      <c r="E467">
        <f t="shared" si="127"/>
        <v>0</v>
      </c>
      <c r="F467">
        <f t="shared" si="128"/>
        <v>0</v>
      </c>
      <c r="G467">
        <f t="shared" si="129"/>
        <v>1</v>
      </c>
      <c r="H467">
        <f t="shared" si="130"/>
        <v>0</v>
      </c>
      <c r="I467">
        <f t="shared" si="131"/>
        <v>0</v>
      </c>
      <c r="J467">
        <f t="shared" si="132"/>
        <v>1</v>
      </c>
      <c r="K467">
        <f t="shared" si="133"/>
        <v>0</v>
      </c>
      <c r="L467">
        <f t="shared" si="134"/>
        <v>0</v>
      </c>
      <c r="M467">
        <f t="shared" si="135"/>
        <v>1</v>
      </c>
      <c r="N467">
        <v>29.45784912336832</v>
      </c>
      <c r="O467">
        <v>1.0881558235315587</v>
      </c>
      <c r="P467">
        <v>37.832745856055283</v>
      </c>
      <c r="Q467">
        <v>0.96371281017557009</v>
      </c>
      <c r="R467">
        <v>32.709405020576398</v>
      </c>
      <c r="S467">
        <v>1.0051247067736571</v>
      </c>
      <c r="T467">
        <v>28.72872952878253</v>
      </c>
      <c r="U467">
        <v>1.0230425150706477</v>
      </c>
      <c r="V467">
        <v>35.972080198402999</v>
      </c>
      <c r="W467">
        <v>1.1577503736301762</v>
      </c>
      <c r="X467">
        <v>35.299190272814471</v>
      </c>
      <c r="Y467">
        <v>1.3575802522049829</v>
      </c>
      <c r="Z467">
        <v>-0.72911959458578934</v>
      </c>
      <c r="AA467">
        <v>1.5470656674456627</v>
      </c>
      <c r="AB467">
        <v>0.63743226376627971</v>
      </c>
      <c r="AC467">
        <v>-1.8606656576522838</v>
      </c>
      <c r="AD467">
        <v>1.55243286004216</v>
      </c>
      <c r="AE467">
        <v>0.23070365837240009</v>
      </c>
      <c r="AF467">
        <v>2.5897852522380731</v>
      </c>
      <c r="AG467">
        <v>1.704883875118312</v>
      </c>
      <c r="AH467">
        <v>0.12875265656916035</v>
      </c>
      <c r="AI467" t="b">
        <f t="shared" si="136"/>
        <v>0</v>
      </c>
      <c r="AJ467" t="b">
        <f t="shared" si="137"/>
        <v>0</v>
      </c>
      <c r="AK467" t="b">
        <f t="shared" si="138"/>
        <v>1</v>
      </c>
      <c r="AL467" t="b">
        <f t="shared" si="139"/>
        <v>0</v>
      </c>
      <c r="AM467" t="b">
        <f t="shared" si="140"/>
        <v>0</v>
      </c>
      <c r="AN467" t="b">
        <f t="shared" si="141"/>
        <v>1</v>
      </c>
      <c r="AO467" t="b">
        <f t="shared" si="142"/>
        <v>0</v>
      </c>
      <c r="AP467" t="b">
        <f t="shared" si="143"/>
        <v>0</v>
      </c>
      <c r="AQ467" t="b">
        <f t="shared" si="144"/>
        <v>1</v>
      </c>
    </row>
    <row r="468" spans="1:43" x14ac:dyDescent="0.25">
      <c r="A468" t="str">
        <f>INDEX('Country and Variable Crosswalk'!B:B, MATCH('Urban Science Issues 2015'!B468, 'Country and Variable Crosswalk'!A:A, 0))</f>
        <v>ITA</v>
      </c>
      <c r="B468" s="1">
        <v>380</v>
      </c>
      <c r="C468" t="s">
        <v>145</v>
      </c>
      <c r="D468" t="str">
        <f>INDEX('Country and Variable Crosswalk'!P:P, MATCH('Urban Science Issues 2015'!C468, 'Country and Variable Crosswalk'!O:O, 0))</f>
        <v>Genetically</v>
      </c>
      <c r="E468">
        <f t="shared" si="127"/>
        <v>1</v>
      </c>
      <c r="F468">
        <f t="shared" si="128"/>
        <v>0</v>
      </c>
      <c r="G468">
        <f t="shared" si="129"/>
        <v>0</v>
      </c>
      <c r="H468">
        <f t="shared" si="130"/>
        <v>0</v>
      </c>
      <c r="I468">
        <f t="shared" si="131"/>
        <v>0</v>
      </c>
      <c r="J468">
        <f t="shared" si="132"/>
        <v>1</v>
      </c>
      <c r="K468">
        <f t="shared" si="133"/>
        <v>0</v>
      </c>
      <c r="L468">
        <f t="shared" si="134"/>
        <v>0</v>
      </c>
      <c r="M468">
        <f t="shared" si="135"/>
        <v>1</v>
      </c>
      <c r="N468">
        <v>24.22996863717993</v>
      </c>
      <c r="O468">
        <v>0.69730751221580745</v>
      </c>
      <c r="P468">
        <v>38.810313402871991</v>
      </c>
      <c r="Q468">
        <v>0.97566029827501466</v>
      </c>
      <c r="R468">
        <v>36.959717959948073</v>
      </c>
      <c r="S468">
        <v>0.8764975288111565</v>
      </c>
      <c r="T468">
        <v>27.893534824344009</v>
      </c>
      <c r="U468">
        <v>1.3285251756674485</v>
      </c>
      <c r="V468">
        <v>36.668685320784469</v>
      </c>
      <c r="W468">
        <v>1.2291791196949753</v>
      </c>
      <c r="X468">
        <v>35.437779854871508</v>
      </c>
      <c r="Y468">
        <v>1.2187736083570491</v>
      </c>
      <c r="Z468">
        <v>3.6635661871640792</v>
      </c>
      <c r="AA468">
        <v>1.4797298273680752</v>
      </c>
      <c r="AB468">
        <v>1.3292517191563574E-2</v>
      </c>
      <c r="AC468">
        <v>-2.1416280820875215</v>
      </c>
      <c r="AD468">
        <v>1.5922359326902495</v>
      </c>
      <c r="AE468">
        <v>0.17861088504793027</v>
      </c>
      <c r="AF468">
        <v>-1.5219381050765648</v>
      </c>
      <c r="AG468">
        <v>1.5895593147680656</v>
      </c>
      <c r="AH468">
        <v>0.33833555717102881</v>
      </c>
      <c r="AI468" t="b">
        <f t="shared" si="136"/>
        <v>1</v>
      </c>
      <c r="AJ468" t="b">
        <f t="shared" si="137"/>
        <v>0</v>
      </c>
      <c r="AK468" t="b">
        <f t="shared" si="138"/>
        <v>0</v>
      </c>
      <c r="AL468" t="b">
        <f t="shared" si="139"/>
        <v>0</v>
      </c>
      <c r="AM468" t="b">
        <f t="shared" si="140"/>
        <v>0</v>
      </c>
      <c r="AN468" t="b">
        <f t="shared" si="141"/>
        <v>1</v>
      </c>
      <c r="AO468" t="b">
        <f t="shared" si="142"/>
        <v>0</v>
      </c>
      <c r="AP468" t="b">
        <f t="shared" si="143"/>
        <v>0</v>
      </c>
      <c r="AQ468" t="b">
        <f t="shared" si="144"/>
        <v>1</v>
      </c>
    </row>
    <row r="469" spans="1:43" x14ac:dyDescent="0.25">
      <c r="A469" t="str">
        <f>INDEX('Country and Variable Crosswalk'!B:B, MATCH('Urban Science Issues 2015'!B469, 'Country and Variable Crosswalk'!A:A, 0))</f>
        <v>JPN</v>
      </c>
      <c r="B469" s="1">
        <v>392</v>
      </c>
      <c r="C469" t="s">
        <v>145</v>
      </c>
      <c r="D469" t="str">
        <f>INDEX('Country and Variable Crosswalk'!P:P, MATCH('Urban Science Issues 2015'!C469, 'Country and Variable Crosswalk'!O:O, 0))</f>
        <v>Genetically</v>
      </c>
      <c r="E469">
        <f t="shared" si="127"/>
        <v>0</v>
      </c>
      <c r="F469">
        <f t="shared" si="128"/>
        <v>0</v>
      </c>
      <c r="G469">
        <f t="shared" si="129"/>
        <v>1</v>
      </c>
      <c r="H469">
        <f t="shared" si="130"/>
        <v>0</v>
      </c>
      <c r="I469">
        <f t="shared" si="131"/>
        <v>1</v>
      </c>
      <c r="J469">
        <f t="shared" si="132"/>
        <v>0</v>
      </c>
      <c r="K469">
        <f t="shared" si="133"/>
        <v>1</v>
      </c>
      <c r="L469">
        <f t="shared" si="134"/>
        <v>0</v>
      </c>
      <c r="M469">
        <f t="shared" si="135"/>
        <v>0</v>
      </c>
      <c r="N469">
        <v>38.9681937033696</v>
      </c>
      <c r="O469">
        <v>1.37943770835257</v>
      </c>
      <c r="P469">
        <v>45.046528818389334</v>
      </c>
      <c r="Q469">
        <v>1.4591523908843402</v>
      </c>
      <c r="R469">
        <v>15.98527747824108</v>
      </c>
      <c r="S469">
        <v>0.73766579208436234</v>
      </c>
      <c r="T469">
        <v>41.019140172822503</v>
      </c>
      <c r="U469">
        <v>0.76895999117740099</v>
      </c>
      <c r="V469">
        <v>40.610619874215018</v>
      </c>
      <c r="W469">
        <v>0.73446581218411311</v>
      </c>
      <c r="X469">
        <v>18.370239952962478</v>
      </c>
      <c r="Y469">
        <v>0.60185017883164338</v>
      </c>
      <c r="Z469">
        <v>2.0509464694529029</v>
      </c>
      <c r="AA469">
        <v>1.5538284272875769</v>
      </c>
      <c r="AB469">
        <v>0.1868580220522793</v>
      </c>
      <c r="AC469">
        <v>-4.4359089441743151</v>
      </c>
      <c r="AD469">
        <v>1.668729173502042</v>
      </c>
      <c r="AE469">
        <v>7.8546258949375447E-3</v>
      </c>
      <c r="AF469">
        <v>2.384962474721398</v>
      </c>
      <c r="AG469">
        <v>0.96821963189380245</v>
      </c>
      <c r="AH469">
        <v>1.3768567431912338E-2</v>
      </c>
      <c r="AI469" t="b">
        <f t="shared" si="136"/>
        <v>0</v>
      </c>
      <c r="AJ469" t="b">
        <f t="shared" si="137"/>
        <v>0</v>
      </c>
      <c r="AK469" t="b">
        <f t="shared" si="138"/>
        <v>1</v>
      </c>
      <c r="AL469" t="b">
        <f t="shared" si="139"/>
        <v>0</v>
      </c>
      <c r="AM469" t="b">
        <f t="shared" si="140"/>
        <v>1</v>
      </c>
      <c r="AN469" t="b">
        <f t="shared" si="141"/>
        <v>0</v>
      </c>
      <c r="AO469" t="b">
        <f t="shared" si="142"/>
        <v>1</v>
      </c>
      <c r="AP469" t="b">
        <f t="shared" si="143"/>
        <v>0</v>
      </c>
      <c r="AQ469" t="b">
        <f t="shared" si="144"/>
        <v>0</v>
      </c>
    </row>
    <row r="470" spans="1:43" x14ac:dyDescent="0.25">
      <c r="A470" t="str">
        <f>INDEX('Country and Variable Crosswalk'!B:B, MATCH('Urban Science Issues 2015'!B470, 'Country and Variable Crosswalk'!A:A, 0))</f>
        <v>JOR</v>
      </c>
      <c r="B470" s="1">
        <v>400</v>
      </c>
      <c r="C470" t="s">
        <v>145</v>
      </c>
      <c r="D470" t="str">
        <f>INDEX('Country and Variable Crosswalk'!P:P, MATCH('Urban Science Issues 2015'!C470, 'Country and Variable Crosswalk'!O:O, 0))</f>
        <v>Genetically</v>
      </c>
      <c r="E470">
        <f t="shared" si="127"/>
        <v>0</v>
      </c>
      <c r="F470">
        <f t="shared" si="128"/>
        <v>0</v>
      </c>
      <c r="G470">
        <f t="shared" si="129"/>
        <v>0</v>
      </c>
      <c r="H470">
        <f t="shared" si="130"/>
        <v>0</v>
      </c>
      <c r="I470">
        <f t="shared" si="131"/>
        <v>0</v>
      </c>
      <c r="J470">
        <f t="shared" si="132"/>
        <v>0</v>
      </c>
      <c r="K470">
        <f t="shared" si="133"/>
        <v>0</v>
      </c>
      <c r="L470">
        <f t="shared" si="134"/>
        <v>0</v>
      </c>
      <c r="M470">
        <f t="shared" si="135"/>
        <v>0</v>
      </c>
      <c r="N470">
        <v>0</v>
      </c>
      <c r="P470">
        <v>0</v>
      </c>
      <c r="R470">
        <v>0</v>
      </c>
      <c r="T470">
        <v>0</v>
      </c>
      <c r="V470">
        <v>0</v>
      </c>
      <c r="X470">
        <v>0</v>
      </c>
      <c r="Z470">
        <v>0</v>
      </c>
      <c r="AC470">
        <v>0</v>
      </c>
      <c r="AF470">
        <v>0</v>
      </c>
      <c r="AI470" t="str">
        <f t="shared" si="136"/>
        <v>N/A</v>
      </c>
      <c r="AJ470" t="str">
        <f t="shared" si="137"/>
        <v>N/A</v>
      </c>
      <c r="AK470" t="str">
        <f t="shared" si="138"/>
        <v>N/A</v>
      </c>
      <c r="AL470" t="str">
        <f t="shared" si="139"/>
        <v>N/A</v>
      </c>
      <c r="AM470" t="str">
        <f t="shared" si="140"/>
        <v>N/A</v>
      </c>
      <c r="AN470" t="str">
        <f t="shared" si="141"/>
        <v>N/A</v>
      </c>
      <c r="AO470" t="str">
        <f t="shared" si="142"/>
        <v>N/A</v>
      </c>
      <c r="AP470" t="str">
        <f t="shared" si="143"/>
        <v>N/A</v>
      </c>
      <c r="AQ470" t="str">
        <f t="shared" si="144"/>
        <v>N/A</v>
      </c>
    </row>
    <row r="471" spans="1:43" x14ac:dyDescent="0.25">
      <c r="A471" t="str">
        <f>INDEX('Country and Variable Crosswalk'!B:B, MATCH('Urban Science Issues 2015'!B471, 'Country and Variable Crosswalk'!A:A, 0))</f>
        <v>KOR</v>
      </c>
      <c r="B471" s="1">
        <v>410</v>
      </c>
      <c r="C471" t="s">
        <v>145</v>
      </c>
      <c r="D471" t="str">
        <f>INDEX('Country and Variable Crosswalk'!P:P, MATCH('Urban Science Issues 2015'!C471, 'Country and Variable Crosswalk'!O:O, 0))</f>
        <v>Genetically</v>
      </c>
      <c r="E471">
        <f t="shared" si="127"/>
        <v>0</v>
      </c>
      <c r="F471">
        <f t="shared" si="128"/>
        <v>0</v>
      </c>
      <c r="G471">
        <f t="shared" si="129"/>
        <v>1</v>
      </c>
      <c r="H471">
        <f t="shared" si="130"/>
        <v>1</v>
      </c>
      <c r="I471">
        <f t="shared" si="131"/>
        <v>0</v>
      </c>
      <c r="J471">
        <f t="shared" si="132"/>
        <v>0</v>
      </c>
      <c r="K471">
        <f t="shared" si="133"/>
        <v>0</v>
      </c>
      <c r="L471">
        <f t="shared" si="134"/>
        <v>0</v>
      </c>
      <c r="M471">
        <f t="shared" si="135"/>
        <v>1</v>
      </c>
      <c r="N471">
        <v>37.792485886245771</v>
      </c>
      <c r="O471">
        <v>2.4623025479785046</v>
      </c>
      <c r="P471">
        <v>22.498943574359281</v>
      </c>
      <c r="Q471">
        <v>1.2978734289550964</v>
      </c>
      <c r="R471">
        <v>39.708570539394941</v>
      </c>
      <c r="S471">
        <v>2.5773329332311095</v>
      </c>
      <c r="T471">
        <v>39.056015148134477</v>
      </c>
      <c r="U471">
        <v>0.76176824335112181</v>
      </c>
      <c r="V471">
        <v>25.73088956244381</v>
      </c>
      <c r="W471">
        <v>0.72956317551738503</v>
      </c>
      <c r="X471">
        <v>35.213095289421723</v>
      </c>
      <c r="Y471">
        <v>0.71609232900811515</v>
      </c>
      <c r="Z471">
        <v>1.2635292618887064</v>
      </c>
      <c r="AA471">
        <v>2.5567731863319172</v>
      </c>
      <c r="AB471">
        <v>0.62117268612192511</v>
      </c>
      <c r="AC471">
        <v>3.2319459880845294</v>
      </c>
      <c r="AD471">
        <v>1.4985705879489566</v>
      </c>
      <c r="AE471">
        <v>3.1030149945099447E-2</v>
      </c>
      <c r="AF471">
        <v>-4.495475249973218</v>
      </c>
      <c r="AG471">
        <v>2.6377841418429071</v>
      </c>
      <c r="AH471">
        <v>8.833215274322509E-2</v>
      </c>
      <c r="AI471" t="b">
        <f t="shared" si="136"/>
        <v>0</v>
      </c>
      <c r="AJ471" t="b">
        <f t="shared" si="137"/>
        <v>0</v>
      </c>
      <c r="AK471" t="b">
        <f t="shared" si="138"/>
        <v>1</v>
      </c>
      <c r="AL471" t="b">
        <f t="shared" si="139"/>
        <v>1</v>
      </c>
      <c r="AM471" t="b">
        <f t="shared" si="140"/>
        <v>0</v>
      </c>
      <c r="AN471" t="b">
        <f t="shared" si="141"/>
        <v>0</v>
      </c>
      <c r="AO471" t="b">
        <f t="shared" si="142"/>
        <v>0</v>
      </c>
      <c r="AP471" t="b">
        <f t="shared" si="143"/>
        <v>0</v>
      </c>
      <c r="AQ471" t="b">
        <f t="shared" si="144"/>
        <v>1</v>
      </c>
    </row>
    <row r="472" spans="1:43" x14ac:dyDescent="0.25">
      <c r="A472" t="str">
        <f>INDEX('Country and Variable Crosswalk'!B:B, MATCH('Urban Science Issues 2015'!B472, 'Country and Variable Crosswalk'!A:A, 0))</f>
        <v>KSV</v>
      </c>
      <c r="B472" s="1">
        <v>411</v>
      </c>
      <c r="C472" t="s">
        <v>145</v>
      </c>
      <c r="D472" t="str">
        <f>INDEX('Country and Variable Crosswalk'!P:P, MATCH('Urban Science Issues 2015'!C472, 'Country and Variable Crosswalk'!O:O, 0))</f>
        <v>Genetically</v>
      </c>
      <c r="E472">
        <f t="shared" si="127"/>
        <v>0</v>
      </c>
      <c r="F472">
        <f t="shared" si="128"/>
        <v>0</v>
      </c>
      <c r="G472">
        <f t="shared" si="129"/>
        <v>0</v>
      </c>
      <c r="H472">
        <f t="shared" si="130"/>
        <v>0</v>
      </c>
      <c r="I472">
        <f t="shared" si="131"/>
        <v>0</v>
      </c>
      <c r="J472">
        <f t="shared" si="132"/>
        <v>0</v>
      </c>
      <c r="K472">
        <f t="shared" si="133"/>
        <v>0</v>
      </c>
      <c r="L472">
        <f t="shared" si="134"/>
        <v>0</v>
      </c>
      <c r="M472">
        <f t="shared" si="135"/>
        <v>0</v>
      </c>
      <c r="N472">
        <v>0</v>
      </c>
      <c r="P472">
        <v>0</v>
      </c>
      <c r="R472">
        <v>0</v>
      </c>
      <c r="T472">
        <v>0</v>
      </c>
      <c r="V472">
        <v>0</v>
      </c>
      <c r="X472">
        <v>0</v>
      </c>
      <c r="Z472">
        <v>0</v>
      </c>
      <c r="AC472">
        <v>0</v>
      </c>
      <c r="AF472">
        <v>0</v>
      </c>
      <c r="AI472" t="str">
        <f t="shared" si="136"/>
        <v>N/A</v>
      </c>
      <c r="AJ472" t="str">
        <f t="shared" si="137"/>
        <v>N/A</v>
      </c>
      <c r="AK472" t="str">
        <f t="shared" si="138"/>
        <v>N/A</v>
      </c>
      <c r="AL472" t="str">
        <f t="shared" si="139"/>
        <v>N/A</v>
      </c>
      <c r="AM472" t="str">
        <f t="shared" si="140"/>
        <v>N/A</v>
      </c>
      <c r="AN472" t="str">
        <f t="shared" si="141"/>
        <v>N/A</v>
      </c>
      <c r="AO472" t="str">
        <f t="shared" si="142"/>
        <v>N/A</v>
      </c>
      <c r="AP472" t="str">
        <f t="shared" si="143"/>
        <v>N/A</v>
      </c>
      <c r="AQ472" t="str">
        <f t="shared" si="144"/>
        <v>N/A</v>
      </c>
    </row>
    <row r="473" spans="1:43" x14ac:dyDescent="0.25">
      <c r="A473" t="str">
        <f>INDEX('Country and Variable Crosswalk'!B:B, MATCH('Urban Science Issues 2015'!B473, 'Country and Variable Crosswalk'!A:A, 0))</f>
        <v>LBN</v>
      </c>
      <c r="B473" s="1">
        <v>422</v>
      </c>
      <c r="C473" t="s">
        <v>145</v>
      </c>
      <c r="D473" t="str">
        <f>INDEX('Country and Variable Crosswalk'!P:P, MATCH('Urban Science Issues 2015'!C473, 'Country and Variable Crosswalk'!O:O, 0))</f>
        <v>Genetically</v>
      </c>
      <c r="E473">
        <f t="shared" si="127"/>
        <v>0</v>
      </c>
      <c r="F473">
        <f t="shared" si="128"/>
        <v>0</v>
      </c>
      <c r="G473">
        <f t="shared" si="129"/>
        <v>0</v>
      </c>
      <c r="H473">
        <f t="shared" si="130"/>
        <v>0</v>
      </c>
      <c r="I473">
        <f t="shared" si="131"/>
        <v>0</v>
      </c>
      <c r="J473">
        <f t="shared" si="132"/>
        <v>0</v>
      </c>
      <c r="K473">
        <f t="shared" si="133"/>
        <v>0</v>
      </c>
      <c r="L473">
        <f t="shared" si="134"/>
        <v>0</v>
      </c>
      <c r="M473">
        <f t="shared" si="135"/>
        <v>0</v>
      </c>
      <c r="N473">
        <v>0</v>
      </c>
      <c r="P473">
        <v>0</v>
      </c>
      <c r="R473">
        <v>0</v>
      </c>
      <c r="T473">
        <v>0</v>
      </c>
      <c r="V473">
        <v>0</v>
      </c>
      <c r="X473">
        <v>0</v>
      </c>
      <c r="Z473">
        <v>0</v>
      </c>
      <c r="AC473">
        <v>0</v>
      </c>
      <c r="AF473">
        <v>0</v>
      </c>
      <c r="AI473" t="str">
        <f t="shared" si="136"/>
        <v>N/A</v>
      </c>
      <c r="AJ473" t="str">
        <f t="shared" si="137"/>
        <v>N/A</v>
      </c>
      <c r="AK473" t="str">
        <f t="shared" si="138"/>
        <v>N/A</v>
      </c>
      <c r="AL473" t="str">
        <f t="shared" si="139"/>
        <v>N/A</v>
      </c>
      <c r="AM473" t="str">
        <f t="shared" si="140"/>
        <v>N/A</v>
      </c>
      <c r="AN473" t="str">
        <f t="shared" si="141"/>
        <v>N/A</v>
      </c>
      <c r="AO473" t="str">
        <f t="shared" si="142"/>
        <v>N/A</v>
      </c>
      <c r="AP473" t="str">
        <f t="shared" si="143"/>
        <v>N/A</v>
      </c>
      <c r="AQ473" t="str">
        <f t="shared" si="144"/>
        <v>N/A</v>
      </c>
    </row>
    <row r="474" spans="1:43" x14ac:dyDescent="0.25">
      <c r="A474" t="str">
        <f>INDEX('Country and Variable Crosswalk'!B:B, MATCH('Urban Science Issues 2015'!B474, 'Country and Variable Crosswalk'!A:A, 0))</f>
        <v>LVA</v>
      </c>
      <c r="B474" s="1">
        <v>428</v>
      </c>
      <c r="C474" t="s">
        <v>145</v>
      </c>
      <c r="D474" t="str">
        <f>INDEX('Country and Variable Crosswalk'!P:P, MATCH('Urban Science Issues 2015'!C474, 'Country and Variable Crosswalk'!O:O, 0))</f>
        <v>Genetically</v>
      </c>
      <c r="E474">
        <f t="shared" si="127"/>
        <v>0</v>
      </c>
      <c r="F474">
        <f t="shared" si="128"/>
        <v>0</v>
      </c>
      <c r="G474">
        <f t="shared" si="129"/>
        <v>1</v>
      </c>
      <c r="H474">
        <f t="shared" si="130"/>
        <v>0</v>
      </c>
      <c r="I474">
        <f t="shared" si="131"/>
        <v>0</v>
      </c>
      <c r="J474">
        <f t="shared" si="132"/>
        <v>1</v>
      </c>
      <c r="K474">
        <f t="shared" si="133"/>
        <v>0</v>
      </c>
      <c r="L474">
        <f t="shared" si="134"/>
        <v>0</v>
      </c>
      <c r="M474">
        <f t="shared" si="135"/>
        <v>1</v>
      </c>
      <c r="N474">
        <v>16.878297305957311</v>
      </c>
      <c r="O474">
        <v>0.67189151262623337</v>
      </c>
      <c r="P474">
        <v>36.607133615980878</v>
      </c>
      <c r="Q474">
        <v>1.0505307746681056</v>
      </c>
      <c r="R474">
        <v>46.514569078061797</v>
      </c>
      <c r="S474">
        <v>1.0804362534605039</v>
      </c>
      <c r="T474">
        <v>17.276654780652699</v>
      </c>
      <c r="U474">
        <v>1.3102530634084664</v>
      </c>
      <c r="V474">
        <v>33.81069829085591</v>
      </c>
      <c r="W474">
        <v>1.4579804183596987</v>
      </c>
      <c r="X474">
        <v>48.912646928491377</v>
      </c>
      <c r="Y474">
        <v>1.5649973089212208</v>
      </c>
      <c r="Z474">
        <v>0.39835747469538774</v>
      </c>
      <c r="AA474">
        <v>1.506234497079032</v>
      </c>
      <c r="AB474">
        <v>0.79141591809794487</v>
      </c>
      <c r="AC474">
        <v>-2.7964353251249676</v>
      </c>
      <c r="AD474">
        <v>1.8162429562727822</v>
      </c>
      <c r="AE474">
        <v>0.12363805601005896</v>
      </c>
      <c r="AF474">
        <v>2.3980778504295799</v>
      </c>
      <c r="AG474">
        <v>2.0190551199630145</v>
      </c>
      <c r="AH474">
        <v>0.23494262827960263</v>
      </c>
      <c r="AI474" t="b">
        <f t="shared" si="136"/>
        <v>0</v>
      </c>
      <c r="AJ474" t="b">
        <f t="shared" si="137"/>
        <v>0</v>
      </c>
      <c r="AK474" t="b">
        <f t="shared" si="138"/>
        <v>1</v>
      </c>
      <c r="AL474" t="b">
        <f t="shared" si="139"/>
        <v>0</v>
      </c>
      <c r="AM474" t="b">
        <f t="shared" si="140"/>
        <v>0</v>
      </c>
      <c r="AN474" t="b">
        <f t="shared" si="141"/>
        <v>1</v>
      </c>
      <c r="AO474" t="b">
        <f t="shared" si="142"/>
        <v>0</v>
      </c>
      <c r="AP474" t="b">
        <f t="shared" si="143"/>
        <v>0</v>
      </c>
      <c r="AQ474" t="b">
        <f t="shared" si="144"/>
        <v>1</v>
      </c>
    </row>
    <row r="475" spans="1:43" x14ac:dyDescent="0.25">
      <c r="A475" t="str">
        <f>INDEX('Country and Variable Crosswalk'!B:B, MATCH('Urban Science Issues 2015'!B475, 'Country and Variable Crosswalk'!A:A, 0))</f>
        <v>LTU</v>
      </c>
      <c r="B475" s="1">
        <v>440</v>
      </c>
      <c r="C475" t="s">
        <v>145</v>
      </c>
      <c r="D475" t="str">
        <f>INDEX('Country and Variable Crosswalk'!P:P, MATCH('Urban Science Issues 2015'!C475, 'Country and Variable Crosswalk'!O:O, 0))</f>
        <v>Genetically</v>
      </c>
      <c r="E475">
        <f t="shared" si="127"/>
        <v>0</v>
      </c>
      <c r="F475">
        <f t="shared" si="128"/>
        <v>0</v>
      </c>
      <c r="G475">
        <f t="shared" si="129"/>
        <v>1</v>
      </c>
      <c r="H475">
        <f t="shared" si="130"/>
        <v>0</v>
      </c>
      <c r="I475">
        <f t="shared" si="131"/>
        <v>0</v>
      </c>
      <c r="J475">
        <f t="shared" si="132"/>
        <v>1</v>
      </c>
      <c r="K475">
        <f t="shared" si="133"/>
        <v>0</v>
      </c>
      <c r="L475">
        <f t="shared" si="134"/>
        <v>0</v>
      </c>
      <c r="M475">
        <f t="shared" si="135"/>
        <v>1</v>
      </c>
      <c r="N475">
        <v>20.415497168747471</v>
      </c>
      <c r="O475">
        <v>0.87286934896925028</v>
      </c>
      <c r="P475">
        <v>35.705556650348193</v>
      </c>
      <c r="Q475">
        <v>0.94369097951132197</v>
      </c>
      <c r="R475">
        <v>43.878946180904343</v>
      </c>
      <c r="S475">
        <v>0.878948524830935</v>
      </c>
      <c r="T475">
        <v>21.676422737773208</v>
      </c>
      <c r="U475">
        <v>1.0610076460986859</v>
      </c>
      <c r="V475">
        <v>34.396152036803493</v>
      </c>
      <c r="W475">
        <v>1.1828397951670822</v>
      </c>
      <c r="X475">
        <v>43.927425225423313</v>
      </c>
      <c r="Y475">
        <v>1.2243947975842411</v>
      </c>
      <c r="Z475">
        <v>1.260925569025737</v>
      </c>
      <c r="AA475">
        <v>1.3329465867594052</v>
      </c>
      <c r="AB475">
        <v>0.34416462017578497</v>
      </c>
      <c r="AC475">
        <v>-1.3094046135447002</v>
      </c>
      <c r="AD475">
        <v>1.4451405598119622</v>
      </c>
      <c r="AE475">
        <v>0.36489656654823471</v>
      </c>
      <c r="AF475">
        <v>4.8479044518970227E-2</v>
      </c>
      <c r="AG475">
        <v>1.4784631174903291</v>
      </c>
      <c r="AH475">
        <v>0.97384192391372737</v>
      </c>
      <c r="AI475" t="b">
        <f t="shared" si="136"/>
        <v>0</v>
      </c>
      <c r="AJ475" t="b">
        <f t="shared" si="137"/>
        <v>0</v>
      </c>
      <c r="AK475" t="b">
        <f t="shared" si="138"/>
        <v>1</v>
      </c>
      <c r="AL475" t="b">
        <f t="shared" si="139"/>
        <v>0</v>
      </c>
      <c r="AM475" t="b">
        <f t="shared" si="140"/>
        <v>0</v>
      </c>
      <c r="AN475" t="b">
        <f t="shared" si="141"/>
        <v>1</v>
      </c>
      <c r="AO475" t="b">
        <f t="shared" si="142"/>
        <v>0</v>
      </c>
      <c r="AP475" t="b">
        <f t="shared" si="143"/>
        <v>0</v>
      </c>
      <c r="AQ475" t="b">
        <f t="shared" si="144"/>
        <v>1</v>
      </c>
    </row>
    <row r="476" spans="1:43" x14ac:dyDescent="0.25">
      <c r="A476" t="str">
        <f>INDEX('Country and Variable Crosswalk'!B:B, MATCH('Urban Science Issues 2015'!B476, 'Country and Variable Crosswalk'!A:A, 0))</f>
        <v>LUX</v>
      </c>
      <c r="B476" s="1">
        <v>442</v>
      </c>
      <c r="C476" t="s">
        <v>145</v>
      </c>
      <c r="D476" t="str">
        <f>INDEX('Country and Variable Crosswalk'!P:P, MATCH('Urban Science Issues 2015'!C476, 'Country and Variable Crosswalk'!O:O, 0))</f>
        <v>Genetically</v>
      </c>
      <c r="E476">
        <f t="shared" si="127"/>
        <v>0</v>
      </c>
      <c r="F476">
        <f t="shared" si="128"/>
        <v>0</v>
      </c>
      <c r="G476">
        <f t="shared" si="129"/>
        <v>1</v>
      </c>
      <c r="H476">
        <f t="shared" si="130"/>
        <v>0</v>
      </c>
      <c r="I476">
        <f t="shared" si="131"/>
        <v>1</v>
      </c>
      <c r="J476">
        <f t="shared" si="132"/>
        <v>0</v>
      </c>
      <c r="K476">
        <f t="shared" si="133"/>
        <v>1</v>
      </c>
      <c r="L476">
        <f t="shared" si="134"/>
        <v>0</v>
      </c>
      <c r="M476">
        <f t="shared" si="135"/>
        <v>0</v>
      </c>
      <c r="N476">
        <v>13.5578308806799</v>
      </c>
      <c r="O476">
        <v>0.66028033869745772</v>
      </c>
      <c r="P476">
        <v>46.110975006213053</v>
      </c>
      <c r="Q476">
        <v>1.0026503790397223</v>
      </c>
      <c r="R476">
        <v>40.331194113107053</v>
      </c>
      <c r="S476">
        <v>0.94001342580442815</v>
      </c>
      <c r="T476">
        <v>13.02881194533367</v>
      </c>
      <c r="U476">
        <v>0.8372819937170779</v>
      </c>
      <c r="V476">
        <v>42.83475801642917</v>
      </c>
      <c r="W476">
        <v>1.005245321001492</v>
      </c>
      <c r="X476">
        <v>44.136430038237172</v>
      </c>
      <c r="Y476">
        <v>1.0357494021724156</v>
      </c>
      <c r="Z476">
        <v>-0.52901893534622957</v>
      </c>
      <c r="AA476">
        <v>1.0668850464069639</v>
      </c>
      <c r="AB476">
        <v>0.61999760953990246</v>
      </c>
      <c r="AC476">
        <v>-3.2762169897838831</v>
      </c>
      <c r="AD476">
        <v>1.3670789023592866</v>
      </c>
      <c r="AE476">
        <v>1.6552083800303281E-2</v>
      </c>
      <c r="AF476">
        <v>3.8052359251301198</v>
      </c>
      <c r="AG476">
        <v>1.3219409852959838</v>
      </c>
      <c r="AH476">
        <v>3.9954368391026994E-3</v>
      </c>
      <c r="AI476" t="b">
        <f t="shared" si="136"/>
        <v>0</v>
      </c>
      <c r="AJ476" t="b">
        <f t="shared" si="137"/>
        <v>0</v>
      </c>
      <c r="AK476" t="b">
        <f t="shared" si="138"/>
        <v>1</v>
      </c>
      <c r="AL476" t="b">
        <f t="shared" si="139"/>
        <v>0</v>
      </c>
      <c r="AM476" t="b">
        <f t="shared" si="140"/>
        <v>1</v>
      </c>
      <c r="AN476" t="b">
        <f t="shared" si="141"/>
        <v>0</v>
      </c>
      <c r="AO476" t="b">
        <f t="shared" si="142"/>
        <v>1</v>
      </c>
      <c r="AP476" t="b">
        <f t="shared" si="143"/>
        <v>0</v>
      </c>
      <c r="AQ476" t="b">
        <f t="shared" si="144"/>
        <v>0</v>
      </c>
    </row>
    <row r="477" spans="1:43" x14ac:dyDescent="0.25">
      <c r="A477" t="str">
        <f>INDEX('Country and Variable Crosswalk'!B:B, MATCH('Urban Science Issues 2015'!B477, 'Country and Variable Crosswalk'!A:A, 0))</f>
        <v>MAC</v>
      </c>
      <c r="B477" s="1">
        <v>446</v>
      </c>
      <c r="C477" t="s">
        <v>145</v>
      </c>
      <c r="D477" t="str">
        <f>INDEX('Country and Variable Crosswalk'!P:P, MATCH('Urban Science Issues 2015'!C477, 'Country and Variable Crosswalk'!O:O, 0))</f>
        <v>Genetically</v>
      </c>
      <c r="E477">
        <f t="shared" si="127"/>
        <v>0</v>
      </c>
      <c r="F477">
        <f t="shared" si="128"/>
        <v>0</v>
      </c>
      <c r="G477">
        <f t="shared" si="129"/>
        <v>0</v>
      </c>
      <c r="H477">
        <f t="shared" si="130"/>
        <v>0</v>
      </c>
      <c r="I477">
        <f t="shared" si="131"/>
        <v>0</v>
      </c>
      <c r="J477">
        <f t="shared" si="132"/>
        <v>0</v>
      </c>
      <c r="K477">
        <f t="shared" si="133"/>
        <v>0</v>
      </c>
      <c r="L477">
        <f t="shared" si="134"/>
        <v>0</v>
      </c>
      <c r="M477">
        <f t="shared" si="135"/>
        <v>0</v>
      </c>
      <c r="N477">
        <v>0</v>
      </c>
      <c r="P477">
        <v>0</v>
      </c>
      <c r="R477">
        <v>0</v>
      </c>
      <c r="T477">
        <v>47.557579085408221</v>
      </c>
      <c r="U477">
        <v>0.68820615986772238</v>
      </c>
      <c r="V477">
        <v>31.80723232421661</v>
      </c>
      <c r="W477">
        <v>0.7456618343064485</v>
      </c>
      <c r="X477">
        <v>20.63518859037519</v>
      </c>
      <c r="Y477">
        <v>0.55313766286792332</v>
      </c>
      <c r="Z477">
        <v>0</v>
      </c>
      <c r="AC477">
        <v>0</v>
      </c>
      <c r="AF477">
        <v>0</v>
      </c>
      <c r="AI477" t="str">
        <f t="shared" si="136"/>
        <v>N/A</v>
      </c>
      <c r="AJ477" t="str">
        <f t="shared" si="137"/>
        <v>N/A</v>
      </c>
      <c r="AK477" t="str">
        <f t="shared" si="138"/>
        <v>N/A</v>
      </c>
      <c r="AL477" t="str">
        <f t="shared" si="139"/>
        <v>N/A</v>
      </c>
      <c r="AM477" t="str">
        <f t="shared" si="140"/>
        <v>N/A</v>
      </c>
      <c r="AN477" t="str">
        <f t="shared" si="141"/>
        <v>N/A</v>
      </c>
      <c r="AO477" t="str">
        <f t="shared" si="142"/>
        <v>N/A</v>
      </c>
      <c r="AP477" t="str">
        <f t="shared" si="143"/>
        <v>N/A</v>
      </c>
      <c r="AQ477" t="str">
        <f t="shared" si="144"/>
        <v>N/A</v>
      </c>
    </row>
    <row r="478" spans="1:43" x14ac:dyDescent="0.25">
      <c r="A478" t="str">
        <f>INDEX('Country and Variable Crosswalk'!B:B, MATCH('Urban Science Issues 2015'!B478, 'Country and Variable Crosswalk'!A:A, 0))</f>
        <v>MLT</v>
      </c>
      <c r="B478" s="1">
        <v>470</v>
      </c>
      <c r="C478" t="s">
        <v>145</v>
      </c>
      <c r="D478" t="str">
        <f>INDEX('Country and Variable Crosswalk'!P:P, MATCH('Urban Science Issues 2015'!C478, 'Country and Variable Crosswalk'!O:O, 0))</f>
        <v>Genetically</v>
      </c>
      <c r="E478">
        <f t="shared" si="127"/>
        <v>0</v>
      </c>
      <c r="F478">
        <f t="shared" si="128"/>
        <v>0</v>
      </c>
      <c r="G478">
        <f t="shared" si="129"/>
        <v>0</v>
      </c>
      <c r="H478">
        <f t="shared" si="130"/>
        <v>0</v>
      </c>
      <c r="I478">
        <f t="shared" si="131"/>
        <v>0</v>
      </c>
      <c r="J478">
        <f t="shared" si="132"/>
        <v>0</v>
      </c>
      <c r="K478">
        <f t="shared" si="133"/>
        <v>0</v>
      </c>
      <c r="L478">
        <f t="shared" si="134"/>
        <v>0</v>
      </c>
      <c r="M478">
        <f t="shared" si="135"/>
        <v>0</v>
      </c>
      <c r="N478">
        <v>0</v>
      </c>
      <c r="P478">
        <v>0</v>
      </c>
      <c r="R478">
        <v>0</v>
      </c>
      <c r="T478">
        <v>0</v>
      </c>
      <c r="V478">
        <v>0</v>
      </c>
      <c r="X478">
        <v>0</v>
      </c>
      <c r="Z478">
        <v>0</v>
      </c>
      <c r="AC478">
        <v>0</v>
      </c>
      <c r="AF478">
        <v>0</v>
      </c>
      <c r="AI478" t="str">
        <f t="shared" si="136"/>
        <v>N/A</v>
      </c>
      <c r="AJ478" t="str">
        <f t="shared" si="137"/>
        <v>N/A</v>
      </c>
      <c r="AK478" t="str">
        <f t="shared" si="138"/>
        <v>N/A</v>
      </c>
      <c r="AL478" t="str">
        <f t="shared" si="139"/>
        <v>N/A</v>
      </c>
      <c r="AM478" t="str">
        <f t="shared" si="140"/>
        <v>N/A</v>
      </c>
      <c r="AN478" t="str">
        <f t="shared" si="141"/>
        <v>N/A</v>
      </c>
      <c r="AO478" t="str">
        <f t="shared" si="142"/>
        <v>N/A</v>
      </c>
      <c r="AP478" t="str">
        <f t="shared" si="143"/>
        <v>N/A</v>
      </c>
      <c r="AQ478" t="str">
        <f t="shared" si="144"/>
        <v>N/A</v>
      </c>
    </row>
    <row r="479" spans="1:43" x14ac:dyDescent="0.25">
      <c r="A479" t="str">
        <f>INDEX('Country and Variable Crosswalk'!B:B, MATCH('Urban Science Issues 2015'!B479, 'Country and Variable Crosswalk'!A:A, 0))</f>
        <v>MEX</v>
      </c>
      <c r="B479" s="1">
        <v>484</v>
      </c>
      <c r="C479" t="s">
        <v>145</v>
      </c>
      <c r="D479" t="str">
        <f>INDEX('Country and Variable Crosswalk'!P:P, MATCH('Urban Science Issues 2015'!C479, 'Country and Variable Crosswalk'!O:O, 0))</f>
        <v>Genetically</v>
      </c>
      <c r="E479">
        <f t="shared" si="127"/>
        <v>0</v>
      </c>
      <c r="F479">
        <f t="shared" si="128"/>
        <v>0</v>
      </c>
      <c r="G479">
        <f t="shared" si="129"/>
        <v>1</v>
      </c>
      <c r="H479">
        <f t="shared" si="130"/>
        <v>0</v>
      </c>
      <c r="I479">
        <f t="shared" si="131"/>
        <v>0</v>
      </c>
      <c r="J479">
        <f t="shared" si="132"/>
        <v>1</v>
      </c>
      <c r="K479">
        <f t="shared" si="133"/>
        <v>0</v>
      </c>
      <c r="L479">
        <f t="shared" si="134"/>
        <v>1</v>
      </c>
      <c r="M479">
        <f t="shared" si="135"/>
        <v>0</v>
      </c>
      <c r="N479">
        <v>17.354200363013739</v>
      </c>
      <c r="O479">
        <v>0.94186367443021335</v>
      </c>
      <c r="P479">
        <v>30.886594241071911</v>
      </c>
      <c r="Q479">
        <v>0.85648478887939061</v>
      </c>
      <c r="R479">
        <v>51.759205395914357</v>
      </c>
      <c r="S479">
        <v>1.2268594398249997</v>
      </c>
      <c r="T479">
        <v>19.082700526058481</v>
      </c>
      <c r="U479">
        <v>0.98095966845138827</v>
      </c>
      <c r="V479">
        <v>33.084129238282642</v>
      </c>
      <c r="W479">
        <v>1.0269212676830231</v>
      </c>
      <c r="X479">
        <v>47.833170235658891</v>
      </c>
      <c r="Y479">
        <v>1.1628058659448526</v>
      </c>
      <c r="Z479">
        <v>1.7285001630447425</v>
      </c>
      <c r="AA479">
        <v>1.4486945337030668</v>
      </c>
      <c r="AB479">
        <v>0.23281325971085456</v>
      </c>
      <c r="AC479">
        <v>2.197534997210731</v>
      </c>
      <c r="AD479">
        <v>1.4173861422217324</v>
      </c>
      <c r="AE479">
        <v>0.12104223476860859</v>
      </c>
      <c r="AF479">
        <v>-3.9260351602554664</v>
      </c>
      <c r="AG479">
        <v>1.8086621276145989</v>
      </c>
      <c r="AH479">
        <v>2.9955016518383247E-2</v>
      </c>
      <c r="AI479" t="b">
        <f t="shared" si="136"/>
        <v>0</v>
      </c>
      <c r="AJ479" t="b">
        <f t="shared" si="137"/>
        <v>0</v>
      </c>
      <c r="AK479" t="b">
        <f t="shared" si="138"/>
        <v>1</v>
      </c>
      <c r="AL479" t="b">
        <f t="shared" si="139"/>
        <v>0</v>
      </c>
      <c r="AM479" t="b">
        <f t="shared" si="140"/>
        <v>0</v>
      </c>
      <c r="AN479" t="b">
        <f t="shared" si="141"/>
        <v>1</v>
      </c>
      <c r="AO479" t="b">
        <f t="shared" si="142"/>
        <v>0</v>
      </c>
      <c r="AP479" t="b">
        <f t="shared" si="143"/>
        <v>1</v>
      </c>
      <c r="AQ479" t="b">
        <f t="shared" si="144"/>
        <v>0</v>
      </c>
    </row>
    <row r="480" spans="1:43" x14ac:dyDescent="0.25">
      <c r="A480" t="str">
        <f>INDEX('Country and Variable Crosswalk'!B:B, MATCH('Urban Science Issues 2015'!B480, 'Country and Variable Crosswalk'!A:A, 0))</f>
        <v>MDA</v>
      </c>
      <c r="B480" s="1">
        <v>498</v>
      </c>
      <c r="C480" t="s">
        <v>145</v>
      </c>
      <c r="D480" t="str">
        <f>INDEX('Country and Variable Crosswalk'!P:P, MATCH('Urban Science Issues 2015'!C480, 'Country and Variable Crosswalk'!O:O, 0))</f>
        <v>Genetically</v>
      </c>
      <c r="E480">
        <f t="shared" si="127"/>
        <v>0</v>
      </c>
      <c r="F480">
        <f t="shared" si="128"/>
        <v>0</v>
      </c>
      <c r="G480">
        <f t="shared" si="129"/>
        <v>0</v>
      </c>
      <c r="H480">
        <f t="shared" si="130"/>
        <v>0</v>
      </c>
      <c r="I480">
        <f t="shared" si="131"/>
        <v>0</v>
      </c>
      <c r="J480">
        <f t="shared" si="132"/>
        <v>0</v>
      </c>
      <c r="K480">
        <f t="shared" si="133"/>
        <v>0</v>
      </c>
      <c r="L480">
        <f t="shared" si="134"/>
        <v>0</v>
      </c>
      <c r="M480">
        <f t="shared" si="135"/>
        <v>0</v>
      </c>
      <c r="N480">
        <v>0</v>
      </c>
      <c r="P480">
        <v>0</v>
      </c>
      <c r="R480">
        <v>0</v>
      </c>
      <c r="T480">
        <v>0</v>
      </c>
      <c r="V480">
        <v>0</v>
      </c>
      <c r="X480">
        <v>0</v>
      </c>
      <c r="Z480">
        <v>0</v>
      </c>
      <c r="AC480">
        <v>0</v>
      </c>
      <c r="AF480">
        <v>0</v>
      </c>
      <c r="AI480" t="str">
        <f t="shared" si="136"/>
        <v>N/A</v>
      </c>
      <c r="AJ480" t="str">
        <f t="shared" si="137"/>
        <v>N/A</v>
      </c>
      <c r="AK480" t="str">
        <f t="shared" si="138"/>
        <v>N/A</v>
      </c>
      <c r="AL480" t="str">
        <f t="shared" si="139"/>
        <v>N/A</v>
      </c>
      <c r="AM480" t="str">
        <f t="shared" si="140"/>
        <v>N/A</v>
      </c>
      <c r="AN480" t="str">
        <f t="shared" si="141"/>
        <v>N/A</v>
      </c>
      <c r="AO480" t="str">
        <f t="shared" si="142"/>
        <v>N/A</v>
      </c>
      <c r="AP480" t="str">
        <f t="shared" si="143"/>
        <v>N/A</v>
      </c>
      <c r="AQ480" t="str">
        <f t="shared" si="144"/>
        <v>N/A</v>
      </c>
    </row>
    <row r="481" spans="1:43" x14ac:dyDescent="0.25">
      <c r="A481" t="str">
        <f>INDEX('Country and Variable Crosswalk'!B:B, MATCH('Urban Science Issues 2015'!B481, 'Country and Variable Crosswalk'!A:A, 0))</f>
        <v>MNE</v>
      </c>
      <c r="B481" s="1">
        <v>499</v>
      </c>
      <c r="C481" t="s">
        <v>145</v>
      </c>
      <c r="D481" t="str">
        <f>INDEX('Country and Variable Crosswalk'!P:P, MATCH('Urban Science Issues 2015'!C481, 'Country and Variable Crosswalk'!O:O, 0))</f>
        <v>Genetically</v>
      </c>
      <c r="E481">
        <f t="shared" si="127"/>
        <v>1</v>
      </c>
      <c r="F481">
        <f t="shared" si="128"/>
        <v>0</v>
      </c>
      <c r="G481">
        <f t="shared" si="129"/>
        <v>0</v>
      </c>
      <c r="H481">
        <f t="shared" si="130"/>
        <v>0</v>
      </c>
      <c r="I481">
        <f t="shared" si="131"/>
        <v>0</v>
      </c>
      <c r="J481">
        <f t="shared" si="132"/>
        <v>1</v>
      </c>
      <c r="K481">
        <f t="shared" si="133"/>
        <v>0</v>
      </c>
      <c r="L481">
        <f t="shared" si="134"/>
        <v>0</v>
      </c>
      <c r="M481">
        <f t="shared" si="135"/>
        <v>1</v>
      </c>
      <c r="N481">
        <v>25.495405079087789</v>
      </c>
      <c r="O481">
        <v>0.7229398564466849</v>
      </c>
      <c r="P481">
        <v>35.260151161875527</v>
      </c>
      <c r="Q481">
        <v>0.81451516700706206</v>
      </c>
      <c r="R481">
        <v>39.244443759036692</v>
      </c>
      <c r="S481">
        <v>0.81399212772058516</v>
      </c>
      <c r="T481">
        <v>28.81854446822009</v>
      </c>
      <c r="U481">
        <v>1.1629952910785624</v>
      </c>
      <c r="V481">
        <v>34.230332353373633</v>
      </c>
      <c r="W481">
        <v>1.4306051897485981</v>
      </c>
      <c r="X481">
        <v>36.951123178406277</v>
      </c>
      <c r="Y481">
        <v>1.1651516700136544</v>
      </c>
      <c r="Z481">
        <v>3.3231393891323009</v>
      </c>
      <c r="AA481">
        <v>1.3569721070902145</v>
      </c>
      <c r="AB481">
        <v>1.4327845129667297E-2</v>
      </c>
      <c r="AC481">
        <v>-1.0298188085018936</v>
      </c>
      <c r="AD481">
        <v>1.711808709944503</v>
      </c>
      <c r="AE481">
        <v>0.54744249476871354</v>
      </c>
      <c r="AF481">
        <v>-2.2933205806304144</v>
      </c>
      <c r="AG481">
        <v>1.4781920266630921</v>
      </c>
      <c r="AH481">
        <v>0.12079719216415447</v>
      </c>
      <c r="AI481" t="b">
        <f t="shared" si="136"/>
        <v>1</v>
      </c>
      <c r="AJ481" t="b">
        <f t="shared" si="137"/>
        <v>0</v>
      </c>
      <c r="AK481" t="b">
        <f t="shared" si="138"/>
        <v>0</v>
      </c>
      <c r="AL481" t="b">
        <f t="shared" si="139"/>
        <v>0</v>
      </c>
      <c r="AM481" t="b">
        <f t="shared" si="140"/>
        <v>0</v>
      </c>
      <c r="AN481" t="b">
        <f t="shared" si="141"/>
        <v>1</v>
      </c>
      <c r="AO481" t="b">
        <f t="shared" si="142"/>
        <v>0</v>
      </c>
      <c r="AP481" t="b">
        <f t="shared" si="143"/>
        <v>0</v>
      </c>
      <c r="AQ481" t="b">
        <f t="shared" si="144"/>
        <v>1</v>
      </c>
    </row>
    <row r="482" spans="1:43" x14ac:dyDescent="0.25">
      <c r="A482" t="str">
        <f>INDEX('Country and Variable Crosswalk'!B:B, MATCH('Urban Science Issues 2015'!B482, 'Country and Variable Crosswalk'!A:A, 0))</f>
        <v>NLD</v>
      </c>
      <c r="B482" s="1">
        <v>528</v>
      </c>
      <c r="C482" t="s">
        <v>145</v>
      </c>
      <c r="D482" t="str">
        <f>INDEX('Country and Variable Crosswalk'!P:P, MATCH('Urban Science Issues 2015'!C482, 'Country and Variable Crosswalk'!O:O, 0))</f>
        <v>Genetically</v>
      </c>
      <c r="E482">
        <f t="shared" si="127"/>
        <v>0</v>
      </c>
      <c r="F482">
        <f t="shared" si="128"/>
        <v>0</v>
      </c>
      <c r="G482">
        <f t="shared" si="129"/>
        <v>1</v>
      </c>
      <c r="H482">
        <f t="shared" si="130"/>
        <v>0</v>
      </c>
      <c r="I482">
        <f t="shared" si="131"/>
        <v>0</v>
      </c>
      <c r="J482">
        <f t="shared" si="132"/>
        <v>1</v>
      </c>
      <c r="K482">
        <f t="shared" si="133"/>
        <v>0</v>
      </c>
      <c r="L482">
        <f t="shared" si="134"/>
        <v>0</v>
      </c>
      <c r="M482">
        <f t="shared" si="135"/>
        <v>1</v>
      </c>
      <c r="N482">
        <v>25.41304427789262</v>
      </c>
      <c r="O482">
        <v>1.1053398002898505</v>
      </c>
      <c r="P482">
        <v>55.386037890414663</v>
      </c>
      <c r="Q482">
        <v>1.2502312300362239</v>
      </c>
      <c r="R482">
        <v>19.20091783169272</v>
      </c>
      <c r="S482">
        <v>0.83285680055080891</v>
      </c>
      <c r="T482">
        <v>27.422631040440049</v>
      </c>
      <c r="U482">
        <v>2.0708162908745265</v>
      </c>
      <c r="V482">
        <v>51.020363712419112</v>
      </c>
      <c r="W482">
        <v>1.8559713348189808</v>
      </c>
      <c r="X482">
        <v>21.557005247140829</v>
      </c>
      <c r="Y482">
        <v>1.5474229421509653</v>
      </c>
      <c r="Z482">
        <v>2.0095867625474284</v>
      </c>
      <c r="AA482">
        <v>2.5179172375097423</v>
      </c>
      <c r="AB482">
        <v>0.42480393119607207</v>
      </c>
      <c r="AC482">
        <v>-4.365674177995551</v>
      </c>
      <c r="AD482">
        <v>2.3538798654585258</v>
      </c>
      <c r="AE482">
        <v>6.3643134149937761E-2</v>
      </c>
      <c r="AF482">
        <v>2.3560874154481084</v>
      </c>
      <c r="AG482">
        <v>1.8647029159039075</v>
      </c>
      <c r="AH482">
        <v>0.20640275132398089</v>
      </c>
      <c r="AI482" t="b">
        <f t="shared" si="136"/>
        <v>0</v>
      </c>
      <c r="AJ482" t="b">
        <f t="shared" si="137"/>
        <v>0</v>
      </c>
      <c r="AK482" t="b">
        <f t="shared" si="138"/>
        <v>1</v>
      </c>
      <c r="AL482" t="b">
        <f t="shared" si="139"/>
        <v>0</v>
      </c>
      <c r="AM482" t="b">
        <f t="shared" si="140"/>
        <v>0</v>
      </c>
      <c r="AN482" t="b">
        <f t="shared" si="141"/>
        <v>1</v>
      </c>
      <c r="AO482" t="b">
        <f t="shared" si="142"/>
        <v>0</v>
      </c>
      <c r="AP482" t="b">
        <f t="shared" si="143"/>
        <v>0</v>
      </c>
      <c r="AQ482" t="b">
        <f t="shared" si="144"/>
        <v>1</v>
      </c>
    </row>
    <row r="483" spans="1:43" x14ac:dyDescent="0.25">
      <c r="A483" t="str">
        <f>INDEX('Country and Variable Crosswalk'!B:B, MATCH('Urban Science Issues 2015'!B483, 'Country and Variable Crosswalk'!A:A, 0))</f>
        <v>NZL</v>
      </c>
      <c r="B483" s="1">
        <v>554</v>
      </c>
      <c r="C483" t="s">
        <v>145</v>
      </c>
      <c r="D483" t="str">
        <f>INDEX('Country and Variable Crosswalk'!P:P, MATCH('Urban Science Issues 2015'!C483, 'Country and Variable Crosswalk'!O:O, 0))</f>
        <v>Genetically</v>
      </c>
      <c r="E483">
        <f t="shared" si="127"/>
        <v>1</v>
      </c>
      <c r="F483">
        <f t="shared" si="128"/>
        <v>0</v>
      </c>
      <c r="G483">
        <f t="shared" si="129"/>
        <v>0</v>
      </c>
      <c r="H483">
        <f t="shared" si="130"/>
        <v>0</v>
      </c>
      <c r="I483">
        <f t="shared" si="131"/>
        <v>0</v>
      </c>
      <c r="J483">
        <f t="shared" si="132"/>
        <v>1</v>
      </c>
      <c r="K483">
        <f t="shared" si="133"/>
        <v>0</v>
      </c>
      <c r="L483">
        <f t="shared" si="134"/>
        <v>0</v>
      </c>
      <c r="M483">
        <f t="shared" si="135"/>
        <v>1</v>
      </c>
      <c r="N483">
        <v>17.650480833473988</v>
      </c>
      <c r="O483">
        <v>0.93485584435322633</v>
      </c>
      <c r="P483">
        <v>40.948099743926797</v>
      </c>
      <c r="Q483">
        <v>1.2362792646199328</v>
      </c>
      <c r="R483">
        <v>41.401419422599211</v>
      </c>
      <c r="S483">
        <v>1.1479222357165881</v>
      </c>
      <c r="T483">
        <v>20.779316643013718</v>
      </c>
      <c r="U483">
        <v>1.020725032865534</v>
      </c>
      <c r="V483">
        <v>40.751822185624782</v>
      </c>
      <c r="W483">
        <v>1.2296804963974051</v>
      </c>
      <c r="X483">
        <v>38.468861171361517</v>
      </c>
      <c r="Y483">
        <v>1.2729670146714489</v>
      </c>
      <c r="Z483">
        <v>3.12883580953973</v>
      </c>
      <c r="AA483">
        <v>1.4561507053655984</v>
      </c>
      <c r="AB483">
        <v>3.1657927832703499E-2</v>
      </c>
      <c r="AC483">
        <v>-0.19627755830201465</v>
      </c>
      <c r="AD483">
        <v>1.7623665354750173</v>
      </c>
      <c r="AE483">
        <v>0.91132168999165308</v>
      </c>
      <c r="AF483">
        <v>-2.932558251237694</v>
      </c>
      <c r="AG483">
        <v>1.5795732902969453</v>
      </c>
      <c r="AH483">
        <v>6.3375071621594628E-2</v>
      </c>
      <c r="AI483" t="b">
        <f t="shared" si="136"/>
        <v>1</v>
      </c>
      <c r="AJ483" t="b">
        <f t="shared" si="137"/>
        <v>0</v>
      </c>
      <c r="AK483" t="b">
        <f t="shared" si="138"/>
        <v>0</v>
      </c>
      <c r="AL483" t="b">
        <f t="shared" si="139"/>
        <v>0</v>
      </c>
      <c r="AM483" t="b">
        <f t="shared" si="140"/>
        <v>0</v>
      </c>
      <c r="AN483" t="b">
        <f t="shared" si="141"/>
        <v>1</v>
      </c>
      <c r="AO483" t="b">
        <f t="shared" si="142"/>
        <v>0</v>
      </c>
      <c r="AP483" t="b">
        <f t="shared" si="143"/>
        <v>0</v>
      </c>
      <c r="AQ483" t="b">
        <f t="shared" si="144"/>
        <v>1</v>
      </c>
    </row>
    <row r="484" spans="1:43" x14ac:dyDescent="0.25">
      <c r="A484" t="str">
        <f>INDEX('Country and Variable Crosswalk'!B:B, MATCH('Urban Science Issues 2015'!B484, 'Country and Variable Crosswalk'!A:A, 0))</f>
        <v>NOR</v>
      </c>
      <c r="B484" s="1">
        <v>578</v>
      </c>
      <c r="C484" t="s">
        <v>145</v>
      </c>
      <c r="D484" t="str">
        <f>INDEX('Country and Variable Crosswalk'!P:P, MATCH('Urban Science Issues 2015'!C484, 'Country and Variable Crosswalk'!O:O, 0))</f>
        <v>Genetically</v>
      </c>
      <c r="E484">
        <f t="shared" si="127"/>
        <v>0</v>
      </c>
      <c r="F484">
        <f t="shared" si="128"/>
        <v>0</v>
      </c>
      <c r="G484">
        <f t="shared" si="129"/>
        <v>1</v>
      </c>
      <c r="H484">
        <f t="shared" si="130"/>
        <v>0</v>
      </c>
      <c r="I484">
        <f t="shared" si="131"/>
        <v>0</v>
      </c>
      <c r="J484">
        <f t="shared" si="132"/>
        <v>1</v>
      </c>
      <c r="K484">
        <f t="shared" si="133"/>
        <v>0</v>
      </c>
      <c r="L484">
        <f t="shared" si="134"/>
        <v>0</v>
      </c>
      <c r="M484">
        <f t="shared" si="135"/>
        <v>1</v>
      </c>
      <c r="N484">
        <v>19.757034483044531</v>
      </c>
      <c r="O484">
        <v>0.75996838591916482</v>
      </c>
      <c r="P484">
        <v>49.231320323365999</v>
      </c>
      <c r="Q484">
        <v>1.0332501470648972</v>
      </c>
      <c r="R484">
        <v>31.011645193589469</v>
      </c>
      <c r="S484">
        <v>1.0723342964778306</v>
      </c>
      <c r="T484">
        <v>21.121162962830692</v>
      </c>
      <c r="U484">
        <v>1.4873709734955174</v>
      </c>
      <c r="V484">
        <v>48.597531254489702</v>
      </c>
      <c r="W484">
        <v>2.0166162732832187</v>
      </c>
      <c r="X484">
        <v>30.28130578267961</v>
      </c>
      <c r="Y484">
        <v>1.8003432077978689</v>
      </c>
      <c r="Z484">
        <v>1.3641284797861601</v>
      </c>
      <c r="AA484">
        <v>1.6750561710007832</v>
      </c>
      <c r="AB484">
        <v>0.41542857964623608</v>
      </c>
      <c r="AC484">
        <v>-0.63378906887629682</v>
      </c>
      <c r="AD484">
        <v>2.4805256107445128</v>
      </c>
      <c r="AE484">
        <v>0.79833234360916205</v>
      </c>
      <c r="AF484">
        <v>-0.73033941090985977</v>
      </c>
      <c r="AG484">
        <v>2.1317144877564709</v>
      </c>
      <c r="AH484">
        <v>0.73189445098551276</v>
      </c>
      <c r="AI484" t="b">
        <f t="shared" si="136"/>
        <v>0</v>
      </c>
      <c r="AJ484" t="b">
        <f t="shared" si="137"/>
        <v>0</v>
      </c>
      <c r="AK484" t="b">
        <f t="shared" si="138"/>
        <v>1</v>
      </c>
      <c r="AL484" t="b">
        <f t="shared" si="139"/>
        <v>0</v>
      </c>
      <c r="AM484" t="b">
        <f t="shared" si="140"/>
        <v>0</v>
      </c>
      <c r="AN484" t="b">
        <f t="shared" si="141"/>
        <v>1</v>
      </c>
      <c r="AO484" t="b">
        <f t="shared" si="142"/>
        <v>0</v>
      </c>
      <c r="AP484" t="b">
        <f t="shared" si="143"/>
        <v>0</v>
      </c>
      <c r="AQ484" t="b">
        <f t="shared" si="144"/>
        <v>1</v>
      </c>
    </row>
    <row r="485" spans="1:43" x14ac:dyDescent="0.25">
      <c r="A485" t="str">
        <f>INDEX('Country and Variable Crosswalk'!B:B, MATCH('Urban Science Issues 2015'!B485, 'Country and Variable Crosswalk'!A:A, 0))</f>
        <v>PER</v>
      </c>
      <c r="B485" s="1">
        <v>604</v>
      </c>
      <c r="C485" t="s">
        <v>145</v>
      </c>
      <c r="D485" t="str">
        <f>INDEX('Country and Variable Crosswalk'!P:P, MATCH('Urban Science Issues 2015'!C485, 'Country and Variable Crosswalk'!O:O, 0))</f>
        <v>Genetically</v>
      </c>
      <c r="E485">
        <f t="shared" si="127"/>
        <v>0</v>
      </c>
      <c r="F485">
        <f t="shared" si="128"/>
        <v>0</v>
      </c>
      <c r="G485">
        <f t="shared" si="129"/>
        <v>1</v>
      </c>
      <c r="H485">
        <f t="shared" si="130"/>
        <v>0</v>
      </c>
      <c r="I485">
        <f t="shared" si="131"/>
        <v>0</v>
      </c>
      <c r="J485">
        <f t="shared" si="132"/>
        <v>1</v>
      </c>
      <c r="K485">
        <f t="shared" si="133"/>
        <v>0</v>
      </c>
      <c r="L485">
        <f t="shared" si="134"/>
        <v>0</v>
      </c>
      <c r="M485">
        <f t="shared" si="135"/>
        <v>1</v>
      </c>
      <c r="N485">
        <v>22.67040669387249</v>
      </c>
      <c r="O485">
        <v>0.68567424984786818</v>
      </c>
      <c r="P485">
        <v>37.442296987251652</v>
      </c>
      <c r="Q485">
        <v>0.77338048829351758</v>
      </c>
      <c r="R485">
        <v>39.887296318875862</v>
      </c>
      <c r="S485">
        <v>0.74101214979081931</v>
      </c>
      <c r="T485">
        <v>20.62541230733979</v>
      </c>
      <c r="U485">
        <v>1.4101403390411562</v>
      </c>
      <c r="V485">
        <v>39.150770442168252</v>
      </c>
      <c r="W485">
        <v>1.8204826261980425</v>
      </c>
      <c r="X485">
        <v>40.223817250491962</v>
      </c>
      <c r="Y485">
        <v>2.0617830282320546</v>
      </c>
      <c r="Z485">
        <v>-2.0449943865327</v>
      </c>
      <c r="AA485">
        <v>1.58193003101332</v>
      </c>
      <c r="AB485">
        <v>0.19610752495932729</v>
      </c>
      <c r="AC485">
        <v>1.7084734549166001</v>
      </c>
      <c r="AD485">
        <v>1.9923997038395147</v>
      </c>
      <c r="AE485">
        <v>0.39117119091404523</v>
      </c>
      <c r="AF485">
        <v>0.33652093161609997</v>
      </c>
      <c r="AG485">
        <v>2.2985284938420958</v>
      </c>
      <c r="AH485">
        <v>0.88360000878629696</v>
      </c>
      <c r="AI485" t="b">
        <f t="shared" si="136"/>
        <v>0</v>
      </c>
      <c r="AJ485" t="b">
        <f t="shared" si="137"/>
        <v>0</v>
      </c>
      <c r="AK485" t="b">
        <f t="shared" si="138"/>
        <v>1</v>
      </c>
      <c r="AL485" t="b">
        <f t="shared" si="139"/>
        <v>0</v>
      </c>
      <c r="AM485" t="b">
        <f t="shared" si="140"/>
        <v>0</v>
      </c>
      <c r="AN485" t="b">
        <f t="shared" si="141"/>
        <v>1</v>
      </c>
      <c r="AO485" t="b">
        <f t="shared" si="142"/>
        <v>0</v>
      </c>
      <c r="AP485" t="b">
        <f t="shared" si="143"/>
        <v>0</v>
      </c>
      <c r="AQ485" t="b">
        <f t="shared" si="144"/>
        <v>1</v>
      </c>
    </row>
    <row r="486" spans="1:43" x14ac:dyDescent="0.25">
      <c r="A486" t="str">
        <f>INDEX('Country and Variable Crosswalk'!B:B, MATCH('Urban Science Issues 2015'!B486, 'Country and Variable Crosswalk'!A:A, 0))</f>
        <v>POL</v>
      </c>
      <c r="B486" s="1">
        <v>616</v>
      </c>
      <c r="C486" t="s">
        <v>145</v>
      </c>
      <c r="D486" t="str">
        <f>INDEX('Country and Variable Crosswalk'!P:P, MATCH('Urban Science Issues 2015'!C486, 'Country and Variable Crosswalk'!O:O, 0))</f>
        <v>Genetically</v>
      </c>
      <c r="E486">
        <f t="shared" si="127"/>
        <v>0</v>
      </c>
      <c r="F486">
        <f t="shared" si="128"/>
        <v>0</v>
      </c>
      <c r="G486">
        <f t="shared" si="129"/>
        <v>1</v>
      </c>
      <c r="H486">
        <f t="shared" si="130"/>
        <v>0</v>
      </c>
      <c r="I486">
        <f t="shared" si="131"/>
        <v>0</v>
      </c>
      <c r="J486">
        <f t="shared" si="132"/>
        <v>1</v>
      </c>
      <c r="K486">
        <f t="shared" si="133"/>
        <v>0</v>
      </c>
      <c r="L486">
        <f t="shared" si="134"/>
        <v>0</v>
      </c>
      <c r="M486">
        <f t="shared" si="135"/>
        <v>1</v>
      </c>
      <c r="N486">
        <v>27.51215534583887</v>
      </c>
      <c r="O486">
        <v>0.82626625203698467</v>
      </c>
      <c r="P486">
        <v>40.091245358526059</v>
      </c>
      <c r="Q486">
        <v>1.0303854410784863</v>
      </c>
      <c r="R486">
        <v>32.396599295635063</v>
      </c>
      <c r="S486">
        <v>0.86549991365125511</v>
      </c>
      <c r="T486">
        <v>27.99161932278691</v>
      </c>
      <c r="U486">
        <v>1.435549680413291</v>
      </c>
      <c r="V486">
        <v>38.163647965136533</v>
      </c>
      <c r="W486">
        <v>1.6639848515278979</v>
      </c>
      <c r="X486">
        <v>33.844732712076564</v>
      </c>
      <c r="Y486">
        <v>1.5489688597586251</v>
      </c>
      <c r="Z486">
        <v>0.47946397694803977</v>
      </c>
      <c r="AA486">
        <v>1.6408069461029497</v>
      </c>
      <c r="AB486">
        <v>0.77012430531165688</v>
      </c>
      <c r="AC486">
        <v>-1.9275973933895258</v>
      </c>
      <c r="AD486">
        <v>1.9520292347530663</v>
      </c>
      <c r="AE486">
        <v>0.32340548393657159</v>
      </c>
      <c r="AF486">
        <v>1.4481334164415003</v>
      </c>
      <c r="AG486">
        <v>1.7296919155334403</v>
      </c>
      <c r="AH486">
        <v>0.40246867348522763</v>
      </c>
      <c r="AI486" t="b">
        <f t="shared" si="136"/>
        <v>0</v>
      </c>
      <c r="AJ486" t="b">
        <f t="shared" si="137"/>
        <v>0</v>
      </c>
      <c r="AK486" t="b">
        <f t="shared" si="138"/>
        <v>1</v>
      </c>
      <c r="AL486" t="b">
        <f t="shared" si="139"/>
        <v>0</v>
      </c>
      <c r="AM486" t="b">
        <f t="shared" si="140"/>
        <v>0</v>
      </c>
      <c r="AN486" t="b">
        <f t="shared" si="141"/>
        <v>1</v>
      </c>
      <c r="AO486" t="b">
        <f t="shared" si="142"/>
        <v>0</v>
      </c>
      <c r="AP486" t="b">
        <f t="shared" si="143"/>
        <v>0</v>
      </c>
      <c r="AQ486" t="b">
        <f t="shared" si="144"/>
        <v>1</v>
      </c>
    </row>
    <row r="487" spans="1:43" x14ac:dyDescent="0.25">
      <c r="A487" t="str">
        <f>INDEX('Country and Variable Crosswalk'!B:B, MATCH('Urban Science Issues 2015'!B487, 'Country and Variable Crosswalk'!A:A, 0))</f>
        <v>PRT</v>
      </c>
      <c r="B487" s="1">
        <v>620</v>
      </c>
      <c r="C487" t="s">
        <v>145</v>
      </c>
      <c r="D487" t="str">
        <f>INDEX('Country and Variable Crosswalk'!P:P, MATCH('Urban Science Issues 2015'!C487, 'Country and Variable Crosswalk'!O:O, 0))</f>
        <v>Genetically</v>
      </c>
      <c r="E487">
        <f t="shared" si="127"/>
        <v>0</v>
      </c>
      <c r="F487">
        <f t="shared" si="128"/>
        <v>0</v>
      </c>
      <c r="G487">
        <f t="shared" si="129"/>
        <v>1</v>
      </c>
      <c r="H487">
        <f t="shared" si="130"/>
        <v>0</v>
      </c>
      <c r="I487">
        <f t="shared" si="131"/>
        <v>0</v>
      </c>
      <c r="J487">
        <f t="shared" si="132"/>
        <v>1</v>
      </c>
      <c r="K487">
        <f t="shared" si="133"/>
        <v>0</v>
      </c>
      <c r="L487">
        <f t="shared" si="134"/>
        <v>0</v>
      </c>
      <c r="M487">
        <f t="shared" si="135"/>
        <v>1</v>
      </c>
      <c r="N487">
        <v>26.374438040642559</v>
      </c>
      <c r="O487">
        <v>0.9179861198396313</v>
      </c>
      <c r="P487">
        <v>33.736533488220509</v>
      </c>
      <c r="Q487">
        <v>0.74205676309941382</v>
      </c>
      <c r="R487">
        <v>39.889028471136939</v>
      </c>
      <c r="S487">
        <v>1.0362424123902636</v>
      </c>
      <c r="T487">
        <v>25.157715308780329</v>
      </c>
      <c r="U487">
        <v>1.6100299853143201</v>
      </c>
      <c r="V487">
        <v>31.41631186174331</v>
      </c>
      <c r="W487">
        <v>1.9104819013233079</v>
      </c>
      <c r="X487">
        <v>43.425972829476358</v>
      </c>
      <c r="Y487">
        <v>1.8869498451182882</v>
      </c>
      <c r="Z487">
        <v>-1.2167227318622302</v>
      </c>
      <c r="AA487">
        <v>1.9241127537385203</v>
      </c>
      <c r="AB487">
        <v>0.52715479206132643</v>
      </c>
      <c r="AC487">
        <v>-2.3202216264771991</v>
      </c>
      <c r="AD487">
        <v>2.0233077347595603</v>
      </c>
      <c r="AE487">
        <v>0.25148629112620524</v>
      </c>
      <c r="AF487">
        <v>3.5369443583394187</v>
      </c>
      <c r="AG487">
        <v>2.1703570562521226</v>
      </c>
      <c r="AH487">
        <v>0.10317334868823018</v>
      </c>
      <c r="AI487" t="b">
        <f t="shared" si="136"/>
        <v>0</v>
      </c>
      <c r="AJ487" t="b">
        <f t="shared" si="137"/>
        <v>0</v>
      </c>
      <c r="AK487" t="b">
        <f t="shared" si="138"/>
        <v>1</v>
      </c>
      <c r="AL487" t="b">
        <f t="shared" si="139"/>
        <v>0</v>
      </c>
      <c r="AM487" t="b">
        <f t="shared" si="140"/>
        <v>0</v>
      </c>
      <c r="AN487" t="b">
        <f t="shared" si="141"/>
        <v>1</v>
      </c>
      <c r="AO487" t="b">
        <f t="shared" si="142"/>
        <v>0</v>
      </c>
      <c r="AP487" t="b">
        <f t="shared" si="143"/>
        <v>0</v>
      </c>
      <c r="AQ487" t="b">
        <f t="shared" si="144"/>
        <v>1</v>
      </c>
    </row>
    <row r="488" spans="1:43" x14ac:dyDescent="0.25">
      <c r="A488" t="str">
        <f>INDEX('Country and Variable Crosswalk'!B:B, MATCH('Urban Science Issues 2015'!B488, 'Country and Variable Crosswalk'!A:A, 0))</f>
        <v>QUD</v>
      </c>
      <c r="B488" s="1">
        <v>630</v>
      </c>
      <c r="C488" t="s">
        <v>145</v>
      </c>
      <c r="D488" t="str">
        <f>INDEX('Country and Variable Crosswalk'!P:P, MATCH('Urban Science Issues 2015'!C488, 'Country and Variable Crosswalk'!O:O, 0))</f>
        <v>Genetically</v>
      </c>
      <c r="E488">
        <f t="shared" si="127"/>
        <v>0</v>
      </c>
      <c r="F488">
        <f t="shared" si="128"/>
        <v>0</v>
      </c>
      <c r="G488">
        <f t="shared" si="129"/>
        <v>0</v>
      </c>
      <c r="H488">
        <f t="shared" si="130"/>
        <v>0</v>
      </c>
      <c r="I488">
        <f t="shared" si="131"/>
        <v>0</v>
      </c>
      <c r="J488">
        <f t="shared" si="132"/>
        <v>0</v>
      </c>
      <c r="K488">
        <f t="shared" si="133"/>
        <v>0</v>
      </c>
      <c r="L488">
        <f t="shared" si="134"/>
        <v>0</v>
      </c>
      <c r="M488">
        <f t="shared" si="135"/>
        <v>0</v>
      </c>
      <c r="AI488" t="str">
        <f t="shared" si="136"/>
        <v>N/A</v>
      </c>
      <c r="AJ488" t="str">
        <f t="shared" si="137"/>
        <v>N/A</v>
      </c>
      <c r="AK488" t="str">
        <f t="shared" si="138"/>
        <v>N/A</v>
      </c>
      <c r="AL488" t="str">
        <f t="shared" si="139"/>
        <v>N/A</v>
      </c>
      <c r="AM488" t="str">
        <f t="shared" si="140"/>
        <v>N/A</v>
      </c>
      <c r="AN488" t="str">
        <f t="shared" si="141"/>
        <v>N/A</v>
      </c>
      <c r="AO488" t="str">
        <f t="shared" si="142"/>
        <v>N/A</v>
      </c>
      <c r="AP488" t="str">
        <f t="shared" si="143"/>
        <v>N/A</v>
      </c>
      <c r="AQ488" t="str">
        <f t="shared" si="144"/>
        <v>N/A</v>
      </c>
    </row>
    <row r="489" spans="1:43" x14ac:dyDescent="0.25">
      <c r="A489" t="str">
        <f>INDEX('Country and Variable Crosswalk'!B:B, MATCH('Urban Science Issues 2015'!B489, 'Country and Variable Crosswalk'!A:A, 0))</f>
        <v>QAT</v>
      </c>
      <c r="B489" s="1">
        <v>634</v>
      </c>
      <c r="C489" t="s">
        <v>145</v>
      </c>
      <c r="D489" t="str">
        <f>INDEX('Country and Variable Crosswalk'!P:P, MATCH('Urban Science Issues 2015'!C489, 'Country and Variable Crosswalk'!O:O, 0))</f>
        <v>Genetically</v>
      </c>
      <c r="E489">
        <f t="shared" si="127"/>
        <v>0</v>
      </c>
      <c r="F489">
        <f t="shared" si="128"/>
        <v>1</v>
      </c>
      <c r="G489">
        <f t="shared" si="129"/>
        <v>0</v>
      </c>
      <c r="H489">
        <f t="shared" si="130"/>
        <v>0</v>
      </c>
      <c r="I489">
        <f t="shared" si="131"/>
        <v>0</v>
      </c>
      <c r="J489">
        <f t="shared" si="132"/>
        <v>1</v>
      </c>
      <c r="K489">
        <f t="shared" si="133"/>
        <v>1</v>
      </c>
      <c r="L489">
        <f t="shared" si="134"/>
        <v>0</v>
      </c>
      <c r="M489">
        <f t="shared" si="135"/>
        <v>0</v>
      </c>
      <c r="N489">
        <v>40.693000125137111</v>
      </c>
      <c r="O489">
        <v>0.54710063048820001</v>
      </c>
      <c r="P489">
        <v>36.874598044968288</v>
      </c>
      <c r="Q489">
        <v>0.70033918386587557</v>
      </c>
      <c r="R489">
        <v>22.432401829894609</v>
      </c>
      <c r="S489">
        <v>0.59777308499085802</v>
      </c>
      <c r="T489">
        <v>38.555249612408602</v>
      </c>
      <c r="U489">
        <v>0.6918217805157062</v>
      </c>
      <c r="V489">
        <v>36.25543597384295</v>
      </c>
      <c r="W489">
        <v>0.7066481245490327</v>
      </c>
      <c r="X489">
        <v>25.189314413748459</v>
      </c>
      <c r="Y489">
        <v>0.64242388592875632</v>
      </c>
      <c r="Z489">
        <v>-2.137750512728509</v>
      </c>
      <c r="AA489">
        <v>0.8898285612274266</v>
      </c>
      <c r="AB489">
        <v>1.6286567186731261E-2</v>
      </c>
      <c r="AC489">
        <v>-0.61916207112533783</v>
      </c>
      <c r="AD489">
        <v>1.0127286573644327</v>
      </c>
      <c r="AE489">
        <v>0.54094802392934738</v>
      </c>
      <c r="AF489">
        <v>2.7569125838538504</v>
      </c>
      <c r="AG489">
        <v>0.84400677329133333</v>
      </c>
      <c r="AH489">
        <v>1.0890200316722952E-3</v>
      </c>
      <c r="AI489" t="b">
        <f t="shared" si="136"/>
        <v>0</v>
      </c>
      <c r="AJ489" t="b">
        <f t="shared" si="137"/>
        <v>1</v>
      </c>
      <c r="AK489" t="b">
        <f t="shared" si="138"/>
        <v>0</v>
      </c>
      <c r="AL489" t="b">
        <f t="shared" si="139"/>
        <v>0</v>
      </c>
      <c r="AM489" t="b">
        <f t="shared" si="140"/>
        <v>0</v>
      </c>
      <c r="AN489" t="b">
        <f t="shared" si="141"/>
        <v>1</v>
      </c>
      <c r="AO489" t="b">
        <f t="shared" si="142"/>
        <v>1</v>
      </c>
      <c r="AP489" t="b">
        <f t="shared" si="143"/>
        <v>0</v>
      </c>
      <c r="AQ489" t="b">
        <f t="shared" si="144"/>
        <v>0</v>
      </c>
    </row>
    <row r="490" spans="1:43" x14ac:dyDescent="0.25">
      <c r="A490" t="str">
        <f>INDEX('Country and Variable Crosswalk'!B:B, MATCH('Urban Science Issues 2015'!B490, 'Country and Variable Crosswalk'!A:A, 0))</f>
        <v>ROU</v>
      </c>
      <c r="B490" s="1">
        <v>642</v>
      </c>
      <c r="C490" t="s">
        <v>145</v>
      </c>
      <c r="D490" t="str">
        <f>INDEX('Country and Variable Crosswalk'!P:P, MATCH('Urban Science Issues 2015'!C490, 'Country and Variable Crosswalk'!O:O, 0))</f>
        <v>Genetically</v>
      </c>
      <c r="E490">
        <f t="shared" si="127"/>
        <v>0</v>
      </c>
      <c r="F490">
        <f t="shared" si="128"/>
        <v>0</v>
      </c>
      <c r="G490">
        <f t="shared" si="129"/>
        <v>0</v>
      </c>
      <c r="H490">
        <f t="shared" si="130"/>
        <v>0</v>
      </c>
      <c r="I490">
        <f t="shared" si="131"/>
        <v>0</v>
      </c>
      <c r="J490">
        <f t="shared" si="132"/>
        <v>0</v>
      </c>
      <c r="K490">
        <f t="shared" si="133"/>
        <v>0</v>
      </c>
      <c r="L490">
        <f t="shared" si="134"/>
        <v>0</v>
      </c>
      <c r="M490">
        <f t="shared" si="135"/>
        <v>0</v>
      </c>
      <c r="N490">
        <v>0</v>
      </c>
      <c r="P490">
        <v>0</v>
      </c>
      <c r="R490">
        <v>0</v>
      </c>
      <c r="T490">
        <v>0</v>
      </c>
      <c r="V490">
        <v>0</v>
      </c>
      <c r="X490">
        <v>0</v>
      </c>
      <c r="Z490">
        <v>0</v>
      </c>
      <c r="AC490">
        <v>0</v>
      </c>
      <c r="AF490">
        <v>0</v>
      </c>
      <c r="AI490" t="str">
        <f t="shared" si="136"/>
        <v>N/A</v>
      </c>
      <c r="AJ490" t="str">
        <f t="shared" si="137"/>
        <v>N/A</v>
      </c>
      <c r="AK490" t="str">
        <f t="shared" si="138"/>
        <v>N/A</v>
      </c>
      <c r="AL490" t="str">
        <f t="shared" si="139"/>
        <v>N/A</v>
      </c>
      <c r="AM490" t="str">
        <f t="shared" si="140"/>
        <v>N/A</v>
      </c>
      <c r="AN490" t="str">
        <f t="shared" si="141"/>
        <v>N/A</v>
      </c>
      <c r="AO490" t="str">
        <f t="shared" si="142"/>
        <v>N/A</v>
      </c>
      <c r="AP490" t="str">
        <f t="shared" si="143"/>
        <v>N/A</v>
      </c>
      <c r="AQ490" t="str">
        <f t="shared" si="144"/>
        <v>N/A</v>
      </c>
    </row>
    <row r="491" spans="1:43" x14ac:dyDescent="0.25">
      <c r="A491" t="str">
        <f>INDEX('Country and Variable Crosswalk'!B:B, MATCH('Urban Science Issues 2015'!B491, 'Country and Variable Crosswalk'!A:A, 0))</f>
        <v>RUS</v>
      </c>
      <c r="B491" s="1">
        <v>643</v>
      </c>
      <c r="C491" t="s">
        <v>145</v>
      </c>
      <c r="D491" t="str">
        <f>INDEX('Country and Variable Crosswalk'!P:P, MATCH('Urban Science Issues 2015'!C491, 'Country and Variable Crosswalk'!O:O, 0))</f>
        <v>Genetically</v>
      </c>
      <c r="E491">
        <f t="shared" si="127"/>
        <v>0</v>
      </c>
      <c r="F491">
        <f t="shared" si="128"/>
        <v>0</v>
      </c>
      <c r="G491">
        <f t="shared" si="129"/>
        <v>1</v>
      </c>
      <c r="H491">
        <f t="shared" si="130"/>
        <v>0</v>
      </c>
      <c r="I491">
        <f t="shared" si="131"/>
        <v>0</v>
      </c>
      <c r="J491">
        <f t="shared" si="132"/>
        <v>1</v>
      </c>
      <c r="K491">
        <f t="shared" si="133"/>
        <v>0</v>
      </c>
      <c r="L491">
        <f t="shared" si="134"/>
        <v>0</v>
      </c>
      <c r="M491">
        <f t="shared" si="135"/>
        <v>1</v>
      </c>
      <c r="N491">
        <v>28.88713504030266</v>
      </c>
      <c r="O491">
        <v>1.119686479445589</v>
      </c>
      <c r="P491">
        <v>33.750316995997643</v>
      </c>
      <c r="Q491">
        <v>0.98041459991808444</v>
      </c>
      <c r="R491">
        <v>37.362547963699718</v>
      </c>
      <c r="S491">
        <v>1.2135525996537071</v>
      </c>
      <c r="T491">
        <v>26.701094408983568</v>
      </c>
      <c r="U491">
        <v>0.97631063117318106</v>
      </c>
      <c r="V491">
        <v>32.823073092662533</v>
      </c>
      <c r="W491">
        <v>0.99143885973286694</v>
      </c>
      <c r="X491">
        <v>40.475832498353903</v>
      </c>
      <c r="Y491">
        <v>1.0052046343519352</v>
      </c>
      <c r="Z491">
        <v>-2.1860406313190914</v>
      </c>
      <c r="AA491">
        <v>1.5314505671474248</v>
      </c>
      <c r="AB491">
        <v>0.15345558462730657</v>
      </c>
      <c r="AC491">
        <v>-0.92724390333511053</v>
      </c>
      <c r="AD491">
        <v>1.5133376207599187</v>
      </c>
      <c r="AE491">
        <v>0.54006513332338602</v>
      </c>
      <c r="AF491">
        <v>3.1132845346541842</v>
      </c>
      <c r="AG491">
        <v>1.7259219924853966</v>
      </c>
      <c r="AH491">
        <v>7.1256628699629829E-2</v>
      </c>
      <c r="AI491" t="b">
        <f t="shared" si="136"/>
        <v>0</v>
      </c>
      <c r="AJ491" t="b">
        <f t="shared" si="137"/>
        <v>0</v>
      </c>
      <c r="AK491" t="b">
        <f t="shared" si="138"/>
        <v>1</v>
      </c>
      <c r="AL491" t="b">
        <f t="shared" si="139"/>
        <v>0</v>
      </c>
      <c r="AM491" t="b">
        <f t="shared" si="140"/>
        <v>0</v>
      </c>
      <c r="AN491" t="b">
        <f t="shared" si="141"/>
        <v>1</v>
      </c>
      <c r="AO491" t="b">
        <f t="shared" si="142"/>
        <v>0</v>
      </c>
      <c r="AP491" t="b">
        <f t="shared" si="143"/>
        <v>0</v>
      </c>
      <c r="AQ491" t="b">
        <f t="shared" si="144"/>
        <v>1</v>
      </c>
    </row>
    <row r="492" spans="1:43" x14ac:dyDescent="0.25">
      <c r="A492" t="str">
        <f>INDEX('Country and Variable Crosswalk'!B:B, MATCH('Urban Science Issues 2015'!B492, 'Country and Variable Crosswalk'!A:A, 0))</f>
        <v>SGP</v>
      </c>
      <c r="B492" s="1">
        <v>702</v>
      </c>
      <c r="C492" t="s">
        <v>145</v>
      </c>
      <c r="D492" t="str">
        <f>INDEX('Country and Variable Crosswalk'!P:P, MATCH('Urban Science Issues 2015'!C492, 'Country and Variable Crosswalk'!O:O, 0))</f>
        <v>Genetically</v>
      </c>
      <c r="E492">
        <f t="shared" si="127"/>
        <v>0</v>
      </c>
      <c r="F492">
        <f t="shared" si="128"/>
        <v>0</v>
      </c>
      <c r="G492">
        <f t="shared" si="129"/>
        <v>0</v>
      </c>
      <c r="H492">
        <f t="shared" si="130"/>
        <v>0</v>
      </c>
      <c r="I492">
        <f t="shared" si="131"/>
        <v>0</v>
      </c>
      <c r="J492">
        <f t="shared" si="132"/>
        <v>0</v>
      </c>
      <c r="K492">
        <f t="shared" si="133"/>
        <v>0</v>
      </c>
      <c r="L492">
        <f t="shared" si="134"/>
        <v>0</v>
      </c>
      <c r="M492">
        <f t="shared" si="135"/>
        <v>0</v>
      </c>
      <c r="N492">
        <v>0</v>
      </c>
      <c r="P492">
        <v>0</v>
      </c>
      <c r="R492">
        <v>0</v>
      </c>
      <c r="T492">
        <v>23.50257559740589</v>
      </c>
      <c r="U492">
        <v>0.59179010344798155</v>
      </c>
      <c r="V492">
        <v>41.38162578976133</v>
      </c>
      <c r="W492">
        <v>0.76243302513098654</v>
      </c>
      <c r="X492">
        <v>35.115798612832783</v>
      </c>
      <c r="Y492">
        <v>0.69925045257323903</v>
      </c>
      <c r="Z492">
        <v>0</v>
      </c>
      <c r="AC492">
        <v>0</v>
      </c>
      <c r="AF492">
        <v>0</v>
      </c>
      <c r="AI492" t="str">
        <f t="shared" si="136"/>
        <v>N/A</v>
      </c>
      <c r="AJ492" t="str">
        <f t="shared" si="137"/>
        <v>N/A</v>
      </c>
      <c r="AK492" t="str">
        <f t="shared" si="138"/>
        <v>N/A</v>
      </c>
      <c r="AL492" t="str">
        <f t="shared" si="139"/>
        <v>N/A</v>
      </c>
      <c r="AM492" t="str">
        <f t="shared" si="140"/>
        <v>N/A</v>
      </c>
      <c r="AN492" t="str">
        <f t="shared" si="141"/>
        <v>N/A</v>
      </c>
      <c r="AO492" t="str">
        <f t="shared" si="142"/>
        <v>N/A</v>
      </c>
      <c r="AP492" t="str">
        <f t="shared" si="143"/>
        <v>N/A</v>
      </c>
      <c r="AQ492" t="str">
        <f t="shared" si="144"/>
        <v>N/A</v>
      </c>
    </row>
    <row r="493" spans="1:43" x14ac:dyDescent="0.25">
      <c r="A493" t="str">
        <f>INDEX('Country and Variable Crosswalk'!B:B, MATCH('Urban Science Issues 2015'!B493, 'Country and Variable Crosswalk'!A:A, 0))</f>
        <v>SVK</v>
      </c>
      <c r="B493" s="1">
        <v>703</v>
      </c>
      <c r="C493" t="s">
        <v>145</v>
      </c>
      <c r="D493" t="str">
        <f>INDEX('Country and Variable Crosswalk'!P:P, MATCH('Urban Science Issues 2015'!C493, 'Country and Variable Crosswalk'!O:O, 0))</f>
        <v>Genetically</v>
      </c>
      <c r="E493">
        <f t="shared" si="127"/>
        <v>0</v>
      </c>
      <c r="F493">
        <f t="shared" si="128"/>
        <v>0</v>
      </c>
      <c r="G493">
        <f t="shared" si="129"/>
        <v>1</v>
      </c>
      <c r="H493">
        <f t="shared" si="130"/>
        <v>0</v>
      </c>
      <c r="I493">
        <f t="shared" si="131"/>
        <v>0</v>
      </c>
      <c r="J493">
        <f t="shared" si="132"/>
        <v>1</v>
      </c>
      <c r="K493">
        <f t="shared" si="133"/>
        <v>0</v>
      </c>
      <c r="L493">
        <f t="shared" si="134"/>
        <v>0</v>
      </c>
      <c r="M493">
        <f t="shared" si="135"/>
        <v>1</v>
      </c>
      <c r="N493">
        <v>20.44828809936029</v>
      </c>
      <c r="O493">
        <v>0.77796964082309672</v>
      </c>
      <c r="P493">
        <v>43.192674647898677</v>
      </c>
      <c r="Q493">
        <v>1.0969277390501722</v>
      </c>
      <c r="R493">
        <v>36.359037252741032</v>
      </c>
      <c r="S493">
        <v>0.86612839750735215</v>
      </c>
      <c r="T493">
        <v>18.26448894868226</v>
      </c>
      <c r="U493">
        <v>2.1011210188972851</v>
      </c>
      <c r="V493">
        <v>41.700611391436517</v>
      </c>
      <c r="W493">
        <v>2.157027884644771</v>
      </c>
      <c r="X493">
        <v>40.034899659881233</v>
      </c>
      <c r="Y493">
        <v>1.8569085919668706</v>
      </c>
      <c r="Z493">
        <v>-2.1837991506780305</v>
      </c>
      <c r="AA493">
        <v>2.2719435825171135</v>
      </c>
      <c r="AB493">
        <v>0.33645007213499706</v>
      </c>
      <c r="AC493">
        <v>-1.4920632564621599</v>
      </c>
      <c r="AD493">
        <v>2.4863879386094823</v>
      </c>
      <c r="AE493">
        <v>0.54844445600073843</v>
      </c>
      <c r="AF493">
        <v>3.6758624071402011</v>
      </c>
      <c r="AG493">
        <v>2.0471943526169549</v>
      </c>
      <c r="AH493">
        <v>7.2564357832734086E-2</v>
      </c>
      <c r="AI493" t="b">
        <f t="shared" si="136"/>
        <v>0</v>
      </c>
      <c r="AJ493" t="b">
        <f t="shared" si="137"/>
        <v>0</v>
      </c>
      <c r="AK493" t="b">
        <f t="shared" si="138"/>
        <v>1</v>
      </c>
      <c r="AL493" t="b">
        <f t="shared" si="139"/>
        <v>0</v>
      </c>
      <c r="AM493" t="b">
        <f t="shared" si="140"/>
        <v>0</v>
      </c>
      <c r="AN493" t="b">
        <f t="shared" si="141"/>
        <v>1</v>
      </c>
      <c r="AO493" t="b">
        <f t="shared" si="142"/>
        <v>0</v>
      </c>
      <c r="AP493" t="b">
        <f t="shared" si="143"/>
        <v>0</v>
      </c>
      <c r="AQ493" t="b">
        <f t="shared" si="144"/>
        <v>1</v>
      </c>
    </row>
    <row r="494" spans="1:43" x14ac:dyDescent="0.25">
      <c r="A494" t="str">
        <f>INDEX('Country and Variable Crosswalk'!B:B, MATCH('Urban Science Issues 2015'!B494, 'Country and Variable Crosswalk'!A:A, 0))</f>
        <v>VNM</v>
      </c>
      <c r="B494" s="1">
        <v>704</v>
      </c>
      <c r="C494" t="s">
        <v>145</v>
      </c>
      <c r="D494" t="str">
        <f>INDEX('Country and Variable Crosswalk'!P:P, MATCH('Urban Science Issues 2015'!C494, 'Country and Variable Crosswalk'!O:O, 0))</f>
        <v>Genetically</v>
      </c>
      <c r="E494">
        <f t="shared" si="127"/>
        <v>0</v>
      </c>
      <c r="F494">
        <f t="shared" si="128"/>
        <v>0</v>
      </c>
      <c r="G494">
        <f t="shared" si="129"/>
        <v>0</v>
      </c>
      <c r="H494">
        <f t="shared" si="130"/>
        <v>0</v>
      </c>
      <c r="I494">
        <f t="shared" si="131"/>
        <v>0</v>
      </c>
      <c r="J494">
        <f t="shared" si="132"/>
        <v>0</v>
      </c>
      <c r="K494">
        <f t="shared" si="133"/>
        <v>0</v>
      </c>
      <c r="L494">
        <f t="shared" si="134"/>
        <v>0</v>
      </c>
      <c r="M494">
        <f t="shared" si="135"/>
        <v>0</v>
      </c>
      <c r="N494">
        <v>0</v>
      </c>
      <c r="P494">
        <v>0</v>
      </c>
      <c r="R494">
        <v>0</v>
      </c>
      <c r="T494">
        <v>0</v>
      </c>
      <c r="V494">
        <v>0</v>
      </c>
      <c r="X494">
        <v>0</v>
      </c>
      <c r="Z494">
        <v>0</v>
      </c>
      <c r="AC494">
        <v>0</v>
      </c>
      <c r="AF494">
        <v>0</v>
      </c>
      <c r="AI494" t="str">
        <f t="shared" si="136"/>
        <v>N/A</v>
      </c>
      <c r="AJ494" t="str">
        <f t="shared" si="137"/>
        <v>N/A</v>
      </c>
      <c r="AK494" t="str">
        <f t="shared" si="138"/>
        <v>N/A</v>
      </c>
      <c r="AL494" t="str">
        <f t="shared" si="139"/>
        <v>N/A</v>
      </c>
      <c r="AM494" t="str">
        <f t="shared" si="140"/>
        <v>N/A</v>
      </c>
      <c r="AN494" t="str">
        <f t="shared" si="141"/>
        <v>N/A</v>
      </c>
      <c r="AO494" t="str">
        <f t="shared" si="142"/>
        <v>N/A</v>
      </c>
      <c r="AP494" t="str">
        <f t="shared" si="143"/>
        <v>N/A</v>
      </c>
      <c r="AQ494" t="str">
        <f t="shared" si="144"/>
        <v>N/A</v>
      </c>
    </row>
    <row r="495" spans="1:43" x14ac:dyDescent="0.25">
      <c r="A495" t="str">
        <f>INDEX('Country and Variable Crosswalk'!B:B, MATCH('Urban Science Issues 2015'!B495, 'Country and Variable Crosswalk'!A:A, 0))</f>
        <v>SVN</v>
      </c>
      <c r="B495" s="1">
        <v>705</v>
      </c>
      <c r="C495" t="s">
        <v>145</v>
      </c>
      <c r="D495" t="str">
        <f>INDEX('Country and Variable Crosswalk'!P:P, MATCH('Urban Science Issues 2015'!C495, 'Country and Variable Crosswalk'!O:O, 0))</f>
        <v>Genetically</v>
      </c>
      <c r="E495">
        <f t="shared" si="127"/>
        <v>1</v>
      </c>
      <c r="F495">
        <f t="shared" si="128"/>
        <v>0</v>
      </c>
      <c r="G495">
        <f t="shared" si="129"/>
        <v>0</v>
      </c>
      <c r="H495">
        <f t="shared" si="130"/>
        <v>0</v>
      </c>
      <c r="I495">
        <f t="shared" si="131"/>
        <v>0</v>
      </c>
      <c r="J495">
        <f t="shared" si="132"/>
        <v>1</v>
      </c>
      <c r="K495">
        <f t="shared" si="133"/>
        <v>0</v>
      </c>
      <c r="L495">
        <f t="shared" si="134"/>
        <v>1</v>
      </c>
      <c r="M495">
        <f t="shared" si="135"/>
        <v>0</v>
      </c>
      <c r="N495">
        <v>19.920053535798662</v>
      </c>
      <c r="O495">
        <v>0.93403355546142641</v>
      </c>
      <c r="P495">
        <v>31.238987329431438</v>
      </c>
      <c r="Q495">
        <v>0.91826539190523704</v>
      </c>
      <c r="R495">
        <v>48.840959134769882</v>
      </c>
      <c r="S495">
        <v>1.1182586025046557</v>
      </c>
      <c r="T495">
        <v>23.559888442922329</v>
      </c>
      <c r="U495">
        <v>1.5025369515816696</v>
      </c>
      <c r="V495">
        <v>33.024496340751377</v>
      </c>
      <c r="W495">
        <v>1.5959271490226905</v>
      </c>
      <c r="X495">
        <v>43.415615216326273</v>
      </c>
      <c r="Y495">
        <v>1.8084704628993087</v>
      </c>
      <c r="Z495">
        <v>3.6398349071236673</v>
      </c>
      <c r="AA495">
        <v>1.6871491049657501</v>
      </c>
      <c r="AB495">
        <v>3.0975460488198249E-2</v>
      </c>
      <c r="AC495">
        <v>1.7855090113199381</v>
      </c>
      <c r="AD495">
        <v>1.884770809771094</v>
      </c>
      <c r="AE495">
        <v>0.34346819430278125</v>
      </c>
      <c r="AF495">
        <v>-5.425343918443609</v>
      </c>
      <c r="AG495">
        <v>2.1169730755895828</v>
      </c>
      <c r="AH495">
        <v>1.0383674006279056E-2</v>
      </c>
      <c r="AI495" t="b">
        <f t="shared" si="136"/>
        <v>1</v>
      </c>
      <c r="AJ495" t="b">
        <f t="shared" si="137"/>
        <v>0</v>
      </c>
      <c r="AK495" t="b">
        <f t="shared" si="138"/>
        <v>0</v>
      </c>
      <c r="AL495" t="b">
        <f t="shared" si="139"/>
        <v>0</v>
      </c>
      <c r="AM495" t="b">
        <f t="shared" si="140"/>
        <v>0</v>
      </c>
      <c r="AN495" t="b">
        <f t="shared" si="141"/>
        <v>1</v>
      </c>
      <c r="AO495" t="b">
        <f t="shared" si="142"/>
        <v>0</v>
      </c>
      <c r="AP495" t="b">
        <f t="shared" si="143"/>
        <v>1</v>
      </c>
      <c r="AQ495" t="b">
        <f t="shared" si="144"/>
        <v>0</v>
      </c>
    </row>
    <row r="496" spans="1:43" x14ac:dyDescent="0.25">
      <c r="A496" t="str">
        <f>INDEX('Country and Variable Crosswalk'!B:B, MATCH('Urban Science Issues 2015'!B496, 'Country and Variable Crosswalk'!A:A, 0))</f>
        <v>ESP</v>
      </c>
      <c r="B496" s="1">
        <v>724</v>
      </c>
      <c r="C496" t="s">
        <v>145</v>
      </c>
      <c r="D496" t="str">
        <f>INDEX('Country and Variable Crosswalk'!P:P, MATCH('Urban Science Issues 2015'!C496, 'Country and Variable Crosswalk'!O:O, 0))</f>
        <v>Genetically</v>
      </c>
      <c r="E496">
        <f t="shared" si="127"/>
        <v>0</v>
      </c>
      <c r="F496">
        <f t="shared" si="128"/>
        <v>0</v>
      </c>
      <c r="G496">
        <f t="shared" si="129"/>
        <v>1</v>
      </c>
      <c r="H496">
        <f t="shared" si="130"/>
        <v>0</v>
      </c>
      <c r="I496">
        <f t="shared" si="131"/>
        <v>1</v>
      </c>
      <c r="J496">
        <f t="shared" si="132"/>
        <v>0</v>
      </c>
      <c r="K496">
        <f t="shared" si="133"/>
        <v>0</v>
      </c>
      <c r="L496">
        <f t="shared" si="134"/>
        <v>0</v>
      </c>
      <c r="M496">
        <f t="shared" si="135"/>
        <v>1</v>
      </c>
      <c r="N496">
        <v>32.244821780561971</v>
      </c>
      <c r="O496">
        <v>1.0524710923095684</v>
      </c>
      <c r="P496">
        <v>38.299253674412327</v>
      </c>
      <c r="Q496">
        <v>0.90094342700027141</v>
      </c>
      <c r="R496">
        <v>29.455924545025699</v>
      </c>
      <c r="S496">
        <v>1.0072100391486039</v>
      </c>
      <c r="T496">
        <v>35.186256197025287</v>
      </c>
      <c r="U496">
        <v>1.1694092746224209</v>
      </c>
      <c r="V496">
        <v>33.571157499695282</v>
      </c>
      <c r="W496">
        <v>1.0818380028020289</v>
      </c>
      <c r="X496">
        <v>31.242586303279449</v>
      </c>
      <c r="Y496">
        <v>1.2281477829496648</v>
      </c>
      <c r="Z496">
        <v>2.9414344164633164</v>
      </c>
      <c r="AA496">
        <v>1.6289880691741638</v>
      </c>
      <c r="AB496">
        <v>7.0968027616029494E-2</v>
      </c>
      <c r="AC496">
        <v>-4.7280961747170451</v>
      </c>
      <c r="AD496">
        <v>1.3625767770072086</v>
      </c>
      <c r="AE496">
        <v>5.2052270660360033E-4</v>
      </c>
      <c r="AF496">
        <v>1.7866617582537501</v>
      </c>
      <c r="AG496">
        <v>1.5810774661062259</v>
      </c>
      <c r="AH496">
        <v>0.25846443923179513</v>
      </c>
      <c r="AI496" t="b">
        <f t="shared" si="136"/>
        <v>0</v>
      </c>
      <c r="AJ496" t="b">
        <f t="shared" si="137"/>
        <v>0</v>
      </c>
      <c r="AK496" t="b">
        <f t="shared" si="138"/>
        <v>1</v>
      </c>
      <c r="AL496" t="b">
        <f t="shared" si="139"/>
        <v>0</v>
      </c>
      <c r="AM496" t="b">
        <f t="shared" si="140"/>
        <v>1</v>
      </c>
      <c r="AN496" t="b">
        <f t="shared" si="141"/>
        <v>0</v>
      </c>
      <c r="AO496" t="b">
        <f t="shared" si="142"/>
        <v>0</v>
      </c>
      <c r="AP496" t="b">
        <f t="shared" si="143"/>
        <v>0</v>
      </c>
      <c r="AQ496" t="b">
        <f t="shared" si="144"/>
        <v>1</v>
      </c>
    </row>
    <row r="497" spans="1:43" x14ac:dyDescent="0.25">
      <c r="A497" t="str">
        <f>INDEX('Country and Variable Crosswalk'!B:B, MATCH('Urban Science Issues 2015'!B497, 'Country and Variable Crosswalk'!A:A, 0))</f>
        <v>SWE</v>
      </c>
      <c r="B497" s="1">
        <v>752</v>
      </c>
      <c r="C497" t="s">
        <v>145</v>
      </c>
      <c r="D497" t="str">
        <f>INDEX('Country and Variable Crosswalk'!P:P, MATCH('Urban Science Issues 2015'!C497, 'Country and Variable Crosswalk'!O:O, 0))</f>
        <v>Genetically</v>
      </c>
      <c r="E497">
        <f t="shared" si="127"/>
        <v>0</v>
      </c>
      <c r="F497">
        <f t="shared" si="128"/>
        <v>0</v>
      </c>
      <c r="G497">
        <f t="shared" si="129"/>
        <v>0</v>
      </c>
      <c r="H497">
        <f t="shared" si="130"/>
        <v>0</v>
      </c>
      <c r="I497">
        <f t="shared" si="131"/>
        <v>0</v>
      </c>
      <c r="J497">
        <f t="shared" si="132"/>
        <v>0</v>
      </c>
      <c r="K497">
        <f t="shared" si="133"/>
        <v>0</v>
      </c>
      <c r="L497">
        <f t="shared" si="134"/>
        <v>0</v>
      </c>
      <c r="M497">
        <f t="shared" si="135"/>
        <v>0</v>
      </c>
      <c r="AI497" t="str">
        <f t="shared" si="136"/>
        <v>N/A</v>
      </c>
      <c r="AJ497" t="str">
        <f t="shared" si="137"/>
        <v>N/A</v>
      </c>
      <c r="AK497" t="str">
        <f t="shared" si="138"/>
        <v>N/A</v>
      </c>
      <c r="AL497" t="str">
        <f t="shared" si="139"/>
        <v>N/A</v>
      </c>
      <c r="AM497" t="str">
        <f t="shared" si="140"/>
        <v>N/A</v>
      </c>
      <c r="AN497" t="str">
        <f t="shared" si="141"/>
        <v>N/A</v>
      </c>
      <c r="AO497" t="str">
        <f t="shared" si="142"/>
        <v>N/A</v>
      </c>
      <c r="AP497" t="str">
        <f t="shared" si="143"/>
        <v>N/A</v>
      </c>
      <c r="AQ497" t="str">
        <f t="shared" si="144"/>
        <v>N/A</v>
      </c>
    </row>
    <row r="498" spans="1:43" x14ac:dyDescent="0.25">
      <c r="A498" t="str">
        <f>INDEX('Country and Variable Crosswalk'!B:B, MATCH('Urban Science Issues 2015'!B498, 'Country and Variable Crosswalk'!A:A, 0))</f>
        <v>CHE</v>
      </c>
      <c r="B498" s="1">
        <v>756</v>
      </c>
      <c r="C498" t="s">
        <v>145</v>
      </c>
      <c r="D498" t="str">
        <f>INDEX('Country and Variable Crosswalk'!P:P, MATCH('Urban Science Issues 2015'!C498, 'Country and Variable Crosswalk'!O:O, 0))</f>
        <v>Genetically</v>
      </c>
      <c r="E498">
        <f t="shared" si="127"/>
        <v>0</v>
      </c>
      <c r="F498">
        <f t="shared" si="128"/>
        <v>0</v>
      </c>
      <c r="G498">
        <f t="shared" si="129"/>
        <v>1</v>
      </c>
      <c r="H498">
        <f t="shared" si="130"/>
        <v>0</v>
      </c>
      <c r="I498">
        <f t="shared" si="131"/>
        <v>0</v>
      </c>
      <c r="J498">
        <f t="shared" si="132"/>
        <v>1</v>
      </c>
      <c r="K498">
        <f t="shared" si="133"/>
        <v>0</v>
      </c>
      <c r="L498">
        <f t="shared" si="134"/>
        <v>0</v>
      </c>
      <c r="M498">
        <f t="shared" si="135"/>
        <v>1</v>
      </c>
      <c r="N498">
        <v>13.193238399158091</v>
      </c>
      <c r="O498">
        <v>0.7086881717312874</v>
      </c>
      <c r="P498">
        <v>46.998291734763498</v>
      </c>
      <c r="Q498">
        <v>0.90336365299550803</v>
      </c>
      <c r="R498">
        <v>39.808469866078397</v>
      </c>
      <c r="S498">
        <v>0.87864177329906346</v>
      </c>
      <c r="T498">
        <v>15.58579009272605</v>
      </c>
      <c r="U498">
        <v>1.2881692327439074</v>
      </c>
      <c r="V498">
        <v>44.781490800611557</v>
      </c>
      <c r="W498">
        <v>1.8780774203631905</v>
      </c>
      <c r="X498">
        <v>39.6327191066624</v>
      </c>
      <c r="Y498">
        <v>1.5935034812951574</v>
      </c>
      <c r="Z498">
        <v>2.3925516935679596</v>
      </c>
      <c r="AA498">
        <v>1.5428267992795179</v>
      </c>
      <c r="AB498">
        <v>0.12095958168791451</v>
      </c>
      <c r="AC498">
        <v>-2.2168009341519408</v>
      </c>
      <c r="AD498">
        <v>2.185622217874196</v>
      </c>
      <c r="AE498">
        <v>0.31045614214669021</v>
      </c>
      <c r="AF498">
        <v>-0.17575075941599749</v>
      </c>
      <c r="AG498">
        <v>1.8925267214461887</v>
      </c>
      <c r="AH498">
        <v>0.92601028030084864</v>
      </c>
      <c r="AI498" t="b">
        <f t="shared" si="136"/>
        <v>0</v>
      </c>
      <c r="AJ498" t="b">
        <f t="shared" si="137"/>
        <v>0</v>
      </c>
      <c r="AK498" t="b">
        <f t="shared" si="138"/>
        <v>1</v>
      </c>
      <c r="AL498" t="b">
        <f t="shared" si="139"/>
        <v>0</v>
      </c>
      <c r="AM498" t="b">
        <f t="shared" si="140"/>
        <v>0</v>
      </c>
      <c r="AN498" t="b">
        <f t="shared" si="141"/>
        <v>1</v>
      </c>
      <c r="AO498" t="b">
        <f t="shared" si="142"/>
        <v>0</v>
      </c>
      <c r="AP498" t="b">
        <f t="shared" si="143"/>
        <v>0</v>
      </c>
      <c r="AQ498" t="b">
        <f t="shared" si="144"/>
        <v>1</v>
      </c>
    </row>
    <row r="499" spans="1:43" x14ac:dyDescent="0.25">
      <c r="A499" t="str">
        <f>INDEX('Country and Variable Crosswalk'!B:B, MATCH('Urban Science Issues 2015'!B499, 'Country and Variable Crosswalk'!A:A, 0))</f>
        <v>THA</v>
      </c>
      <c r="B499" s="1">
        <v>764</v>
      </c>
      <c r="C499" t="s">
        <v>145</v>
      </c>
      <c r="D499" t="str">
        <f>INDEX('Country and Variable Crosswalk'!P:P, MATCH('Urban Science Issues 2015'!C499, 'Country and Variable Crosswalk'!O:O, 0))</f>
        <v>Genetically</v>
      </c>
      <c r="E499">
        <f t="shared" si="127"/>
        <v>0</v>
      </c>
      <c r="F499">
        <f t="shared" si="128"/>
        <v>0</v>
      </c>
      <c r="G499">
        <f t="shared" si="129"/>
        <v>1</v>
      </c>
      <c r="H499">
        <f t="shared" si="130"/>
        <v>0</v>
      </c>
      <c r="I499">
        <f t="shared" si="131"/>
        <v>0</v>
      </c>
      <c r="J499">
        <f t="shared" si="132"/>
        <v>1</v>
      </c>
      <c r="K499">
        <f t="shared" si="133"/>
        <v>0</v>
      </c>
      <c r="L499">
        <f t="shared" si="134"/>
        <v>0</v>
      </c>
      <c r="M499">
        <f t="shared" si="135"/>
        <v>1</v>
      </c>
      <c r="N499">
        <v>50.692766532070557</v>
      </c>
      <c r="O499">
        <v>1.0094105959739712</v>
      </c>
      <c r="P499">
        <v>33.878436156141127</v>
      </c>
      <c r="Q499">
        <v>0.8531638915406119</v>
      </c>
      <c r="R499">
        <v>15.428797311788321</v>
      </c>
      <c r="S499">
        <v>0.59962453656267767</v>
      </c>
      <c r="T499">
        <v>51.814695780163689</v>
      </c>
      <c r="U499">
        <v>1.600194275262363</v>
      </c>
      <c r="V499">
        <v>31.904186581574571</v>
      </c>
      <c r="W499">
        <v>1.3241706178837707</v>
      </c>
      <c r="X499">
        <v>16.281117638261751</v>
      </c>
      <c r="Y499">
        <v>1.6341904623595855</v>
      </c>
      <c r="Z499">
        <v>1.1219292480931315</v>
      </c>
      <c r="AA499">
        <v>1.9567616415440539</v>
      </c>
      <c r="AB499">
        <v>0.56640083182430745</v>
      </c>
      <c r="AC499">
        <v>-1.9742495745665565</v>
      </c>
      <c r="AD499">
        <v>1.4758217452621087</v>
      </c>
      <c r="AE499">
        <v>0.18098478791954067</v>
      </c>
      <c r="AF499">
        <v>0.85232032647343026</v>
      </c>
      <c r="AG499">
        <v>1.7227310752809286</v>
      </c>
      <c r="AH499">
        <v>0.62077696027904428</v>
      </c>
      <c r="AI499" t="b">
        <f t="shared" si="136"/>
        <v>0</v>
      </c>
      <c r="AJ499" t="b">
        <f t="shared" si="137"/>
        <v>0</v>
      </c>
      <c r="AK499" t="b">
        <f t="shared" si="138"/>
        <v>1</v>
      </c>
      <c r="AL499" t="b">
        <f t="shared" si="139"/>
        <v>0</v>
      </c>
      <c r="AM499" t="b">
        <f t="shared" si="140"/>
        <v>0</v>
      </c>
      <c r="AN499" t="b">
        <f t="shared" si="141"/>
        <v>1</v>
      </c>
      <c r="AO499" t="b">
        <f t="shared" si="142"/>
        <v>0</v>
      </c>
      <c r="AP499" t="b">
        <f t="shared" si="143"/>
        <v>0</v>
      </c>
      <c r="AQ499" t="b">
        <f t="shared" si="144"/>
        <v>1</v>
      </c>
    </row>
    <row r="500" spans="1:43" x14ac:dyDescent="0.25">
      <c r="A500" t="str">
        <f>INDEX('Country and Variable Crosswalk'!B:B, MATCH('Urban Science Issues 2015'!B500, 'Country and Variable Crosswalk'!A:A, 0))</f>
        <v>TTO</v>
      </c>
      <c r="B500" s="1">
        <v>780</v>
      </c>
      <c r="C500" t="s">
        <v>145</v>
      </c>
      <c r="D500" t="str">
        <f>INDEX('Country and Variable Crosswalk'!P:P, MATCH('Urban Science Issues 2015'!C500, 'Country and Variable Crosswalk'!O:O, 0))</f>
        <v>Genetically</v>
      </c>
      <c r="E500">
        <f t="shared" si="127"/>
        <v>0</v>
      </c>
      <c r="F500">
        <f t="shared" si="128"/>
        <v>0</v>
      </c>
      <c r="G500">
        <f t="shared" si="129"/>
        <v>0</v>
      </c>
      <c r="H500">
        <f t="shared" si="130"/>
        <v>0</v>
      </c>
      <c r="I500">
        <f t="shared" si="131"/>
        <v>0</v>
      </c>
      <c r="J500">
        <f t="shared" si="132"/>
        <v>0</v>
      </c>
      <c r="K500">
        <f t="shared" si="133"/>
        <v>0</v>
      </c>
      <c r="L500">
        <f t="shared" si="134"/>
        <v>0</v>
      </c>
      <c r="M500">
        <f t="shared" si="135"/>
        <v>0</v>
      </c>
      <c r="N500">
        <v>0</v>
      </c>
      <c r="P500">
        <v>0</v>
      </c>
      <c r="R500">
        <v>0</v>
      </c>
      <c r="T500">
        <v>0</v>
      </c>
      <c r="V500">
        <v>0</v>
      </c>
      <c r="X500">
        <v>0</v>
      </c>
      <c r="Z500">
        <v>0</v>
      </c>
      <c r="AC500">
        <v>0</v>
      </c>
      <c r="AF500">
        <v>0</v>
      </c>
      <c r="AI500" t="str">
        <f t="shared" si="136"/>
        <v>N/A</v>
      </c>
      <c r="AJ500" t="str">
        <f t="shared" si="137"/>
        <v>N/A</v>
      </c>
      <c r="AK500" t="str">
        <f t="shared" si="138"/>
        <v>N/A</v>
      </c>
      <c r="AL500" t="str">
        <f t="shared" si="139"/>
        <v>N/A</v>
      </c>
      <c r="AM500" t="str">
        <f t="shared" si="140"/>
        <v>N/A</v>
      </c>
      <c r="AN500" t="str">
        <f t="shared" si="141"/>
        <v>N/A</v>
      </c>
      <c r="AO500" t="str">
        <f t="shared" si="142"/>
        <v>N/A</v>
      </c>
      <c r="AP500" t="str">
        <f t="shared" si="143"/>
        <v>N/A</v>
      </c>
      <c r="AQ500" t="str">
        <f t="shared" si="144"/>
        <v>N/A</v>
      </c>
    </row>
    <row r="501" spans="1:43" x14ac:dyDescent="0.25">
      <c r="A501" t="str">
        <f>INDEX('Country and Variable Crosswalk'!B:B, MATCH('Urban Science Issues 2015'!B501, 'Country and Variable Crosswalk'!A:A, 0))</f>
        <v>ARE</v>
      </c>
      <c r="B501" s="1">
        <v>784</v>
      </c>
      <c r="C501" t="s">
        <v>145</v>
      </c>
      <c r="D501" t="str">
        <f>INDEX('Country and Variable Crosswalk'!P:P, MATCH('Urban Science Issues 2015'!C501, 'Country and Variable Crosswalk'!O:O, 0))</f>
        <v>Genetically</v>
      </c>
      <c r="E501">
        <f t="shared" si="127"/>
        <v>0</v>
      </c>
      <c r="F501">
        <f t="shared" si="128"/>
        <v>1</v>
      </c>
      <c r="G501">
        <f t="shared" si="129"/>
        <v>0</v>
      </c>
      <c r="H501">
        <f t="shared" si="130"/>
        <v>0</v>
      </c>
      <c r="I501">
        <f t="shared" si="131"/>
        <v>0</v>
      </c>
      <c r="J501">
        <f t="shared" si="132"/>
        <v>1</v>
      </c>
      <c r="K501">
        <f t="shared" si="133"/>
        <v>1</v>
      </c>
      <c r="L501">
        <f t="shared" si="134"/>
        <v>0</v>
      </c>
      <c r="M501">
        <f t="shared" si="135"/>
        <v>0</v>
      </c>
      <c r="N501">
        <v>41.222737398610427</v>
      </c>
      <c r="O501">
        <v>1.1580093608340265</v>
      </c>
      <c r="P501">
        <v>39.585015956148268</v>
      </c>
      <c r="Q501">
        <v>1.4254808724604771</v>
      </c>
      <c r="R501">
        <v>19.192246645241301</v>
      </c>
      <c r="S501">
        <v>0.85121536790551411</v>
      </c>
      <c r="T501">
        <v>36.70276549802373</v>
      </c>
      <c r="U501">
        <v>0.68054197631222968</v>
      </c>
      <c r="V501">
        <v>38.113619194449491</v>
      </c>
      <c r="W501">
        <v>0.6530882723598157</v>
      </c>
      <c r="X501">
        <v>25.183615307526779</v>
      </c>
      <c r="Y501">
        <v>0.59362865431405087</v>
      </c>
      <c r="Z501">
        <v>-4.5199719005866967</v>
      </c>
      <c r="AA501">
        <v>1.3027750579698247</v>
      </c>
      <c r="AB501">
        <v>5.2143725041565818E-4</v>
      </c>
      <c r="AC501">
        <v>-1.4713967616987773</v>
      </c>
      <c r="AD501">
        <v>1.4493308312992346</v>
      </c>
      <c r="AE501">
        <v>0.30999862934880756</v>
      </c>
      <c r="AF501">
        <v>5.9913686622854776</v>
      </c>
      <c r="AG501">
        <v>0.94861652740206281</v>
      </c>
      <c r="AH501">
        <v>2.685908815250747E-10</v>
      </c>
      <c r="AI501" t="b">
        <f t="shared" si="136"/>
        <v>0</v>
      </c>
      <c r="AJ501" t="b">
        <f t="shared" si="137"/>
        <v>1</v>
      </c>
      <c r="AK501" t="b">
        <f t="shared" si="138"/>
        <v>0</v>
      </c>
      <c r="AL501" t="b">
        <f t="shared" si="139"/>
        <v>0</v>
      </c>
      <c r="AM501" t="b">
        <f t="shared" si="140"/>
        <v>0</v>
      </c>
      <c r="AN501" t="b">
        <f t="shared" si="141"/>
        <v>1</v>
      </c>
      <c r="AO501" t="b">
        <f t="shared" si="142"/>
        <v>1</v>
      </c>
      <c r="AP501" t="b">
        <f t="shared" si="143"/>
        <v>0</v>
      </c>
      <c r="AQ501" t="b">
        <f t="shared" si="144"/>
        <v>0</v>
      </c>
    </row>
    <row r="502" spans="1:43" x14ac:dyDescent="0.25">
      <c r="A502" t="str">
        <f>INDEX('Country and Variable Crosswalk'!B:B, MATCH('Urban Science Issues 2015'!B502, 'Country and Variable Crosswalk'!A:A, 0))</f>
        <v>TUN</v>
      </c>
      <c r="B502" s="1">
        <v>788</v>
      </c>
      <c r="C502" t="s">
        <v>145</v>
      </c>
      <c r="D502" t="str">
        <f>INDEX('Country and Variable Crosswalk'!P:P, MATCH('Urban Science Issues 2015'!C502, 'Country and Variable Crosswalk'!O:O, 0))</f>
        <v>Genetically</v>
      </c>
      <c r="E502">
        <f t="shared" si="127"/>
        <v>0</v>
      </c>
      <c r="F502">
        <f t="shared" si="128"/>
        <v>1</v>
      </c>
      <c r="G502">
        <f t="shared" si="129"/>
        <v>0</v>
      </c>
      <c r="H502">
        <f t="shared" si="130"/>
        <v>0</v>
      </c>
      <c r="I502">
        <f t="shared" si="131"/>
        <v>0</v>
      </c>
      <c r="J502">
        <f t="shared" si="132"/>
        <v>1</v>
      </c>
      <c r="K502">
        <f t="shared" si="133"/>
        <v>0</v>
      </c>
      <c r="L502">
        <f t="shared" si="134"/>
        <v>0</v>
      </c>
      <c r="M502">
        <f t="shared" si="135"/>
        <v>1</v>
      </c>
      <c r="N502">
        <v>23.008697775713159</v>
      </c>
      <c r="O502">
        <v>0.77489436921798815</v>
      </c>
      <c r="P502">
        <v>42.251803779369311</v>
      </c>
      <c r="Q502">
        <v>0.90974586727618834</v>
      </c>
      <c r="R502">
        <v>34.73949844491753</v>
      </c>
      <c r="S502">
        <v>0.94929717257345936</v>
      </c>
      <c r="T502">
        <v>19.683057172929662</v>
      </c>
      <c r="U502">
        <v>1.3369675492996755</v>
      </c>
      <c r="V502">
        <v>42.216133546427663</v>
      </c>
      <c r="W502">
        <v>1.9064619959307458</v>
      </c>
      <c r="X502">
        <v>38.100809280642679</v>
      </c>
      <c r="Y502">
        <v>1.5687917789286152</v>
      </c>
      <c r="Z502">
        <v>-3.3256406027834977</v>
      </c>
      <c r="AA502">
        <v>1.594702266476405</v>
      </c>
      <c r="AB502">
        <v>3.7030248783110564E-2</v>
      </c>
      <c r="AC502">
        <v>-3.5670232941647839E-2</v>
      </c>
      <c r="AD502">
        <v>2.1330176731991934</v>
      </c>
      <c r="AE502">
        <v>0.98665768126275555</v>
      </c>
      <c r="AF502">
        <v>3.3613108357251491</v>
      </c>
      <c r="AG502">
        <v>1.8198272674242857</v>
      </c>
      <c r="AH502">
        <v>6.4739983136484019E-2</v>
      </c>
      <c r="AI502" t="b">
        <f t="shared" si="136"/>
        <v>0</v>
      </c>
      <c r="AJ502" t="b">
        <f t="shared" si="137"/>
        <v>1</v>
      </c>
      <c r="AK502" t="b">
        <f t="shared" si="138"/>
        <v>0</v>
      </c>
      <c r="AL502" t="b">
        <f t="shared" si="139"/>
        <v>0</v>
      </c>
      <c r="AM502" t="b">
        <f t="shared" si="140"/>
        <v>0</v>
      </c>
      <c r="AN502" t="b">
        <f t="shared" si="141"/>
        <v>1</v>
      </c>
      <c r="AO502" t="b">
        <f t="shared" si="142"/>
        <v>0</v>
      </c>
      <c r="AP502" t="b">
        <f t="shared" si="143"/>
        <v>0</v>
      </c>
      <c r="AQ502" t="b">
        <f t="shared" si="144"/>
        <v>1</v>
      </c>
    </row>
    <row r="503" spans="1:43" x14ac:dyDescent="0.25">
      <c r="A503" t="str">
        <f>INDEX('Country and Variable Crosswalk'!B:B, MATCH('Urban Science Issues 2015'!B503, 'Country and Variable Crosswalk'!A:A, 0))</f>
        <v>TUR</v>
      </c>
      <c r="B503" s="1">
        <v>792</v>
      </c>
      <c r="C503" t="s">
        <v>145</v>
      </c>
      <c r="D503" t="str">
        <f>INDEX('Country and Variable Crosswalk'!P:P, MATCH('Urban Science Issues 2015'!C503, 'Country and Variable Crosswalk'!O:O, 0))</f>
        <v>Genetically</v>
      </c>
      <c r="E503">
        <f t="shared" si="127"/>
        <v>0</v>
      </c>
      <c r="F503">
        <f t="shared" si="128"/>
        <v>0</v>
      </c>
      <c r="G503">
        <f t="shared" si="129"/>
        <v>1</v>
      </c>
      <c r="H503">
        <f t="shared" si="130"/>
        <v>0</v>
      </c>
      <c r="I503">
        <f t="shared" si="131"/>
        <v>0</v>
      </c>
      <c r="J503">
        <f t="shared" si="132"/>
        <v>1</v>
      </c>
      <c r="K503">
        <f t="shared" si="133"/>
        <v>0</v>
      </c>
      <c r="L503">
        <f t="shared" si="134"/>
        <v>0</v>
      </c>
      <c r="M503">
        <f t="shared" si="135"/>
        <v>1</v>
      </c>
      <c r="N503">
        <v>17.26753986053463</v>
      </c>
      <c r="O503">
        <v>1.1874195956683178</v>
      </c>
      <c r="P503">
        <v>17.228852769479872</v>
      </c>
      <c r="Q503">
        <v>1.0888398879359014</v>
      </c>
      <c r="R503">
        <v>65.503607369985488</v>
      </c>
      <c r="S503">
        <v>1.9826046098249208</v>
      </c>
      <c r="T503">
        <v>14.6125038133505</v>
      </c>
      <c r="U503">
        <v>0.70531234289446865</v>
      </c>
      <c r="V503">
        <v>17.810900841361001</v>
      </c>
      <c r="W503">
        <v>0.79820588175425844</v>
      </c>
      <c r="X503">
        <v>67.57659534528851</v>
      </c>
      <c r="Y503">
        <v>1.205153614283992</v>
      </c>
      <c r="Z503">
        <v>-2.6550360471841294</v>
      </c>
      <c r="AA503">
        <v>1.3718793678735515</v>
      </c>
      <c r="AB503">
        <v>5.2950103703904641E-2</v>
      </c>
      <c r="AC503">
        <v>0.58204807188112895</v>
      </c>
      <c r="AD503">
        <v>1.3728448326995311</v>
      </c>
      <c r="AE503">
        <v>0.67158607293826245</v>
      </c>
      <c r="AF503">
        <v>2.0729879753030218</v>
      </c>
      <c r="AG503">
        <v>2.3176290276487239</v>
      </c>
      <c r="AH503">
        <v>0.37108470319432402</v>
      </c>
      <c r="AI503" t="b">
        <f t="shared" si="136"/>
        <v>0</v>
      </c>
      <c r="AJ503" t="b">
        <f t="shared" si="137"/>
        <v>0</v>
      </c>
      <c r="AK503" t="b">
        <f t="shared" si="138"/>
        <v>1</v>
      </c>
      <c r="AL503" t="b">
        <f t="shared" si="139"/>
        <v>0</v>
      </c>
      <c r="AM503" t="b">
        <f t="shared" si="140"/>
        <v>0</v>
      </c>
      <c r="AN503" t="b">
        <f t="shared" si="141"/>
        <v>1</v>
      </c>
      <c r="AO503" t="b">
        <f t="shared" si="142"/>
        <v>0</v>
      </c>
      <c r="AP503" t="b">
        <f t="shared" si="143"/>
        <v>0</v>
      </c>
      <c r="AQ503" t="b">
        <f t="shared" si="144"/>
        <v>1</v>
      </c>
    </row>
    <row r="504" spans="1:43" x14ac:dyDescent="0.25">
      <c r="A504" t="str">
        <f>INDEX('Country and Variable Crosswalk'!B:B, MATCH('Urban Science Issues 2015'!B504, 'Country and Variable Crosswalk'!A:A, 0))</f>
        <v>MKD</v>
      </c>
      <c r="B504" s="1">
        <v>807</v>
      </c>
      <c r="C504" t="s">
        <v>145</v>
      </c>
      <c r="D504" t="str">
        <f>INDEX('Country and Variable Crosswalk'!P:P, MATCH('Urban Science Issues 2015'!C504, 'Country and Variable Crosswalk'!O:O, 0))</f>
        <v>Genetically</v>
      </c>
      <c r="E504">
        <f t="shared" si="127"/>
        <v>0</v>
      </c>
      <c r="F504">
        <f t="shared" si="128"/>
        <v>0</v>
      </c>
      <c r="G504">
        <f t="shared" si="129"/>
        <v>0</v>
      </c>
      <c r="H504">
        <f t="shared" si="130"/>
        <v>0</v>
      </c>
      <c r="I504">
        <f t="shared" si="131"/>
        <v>0</v>
      </c>
      <c r="J504">
        <f t="shared" si="132"/>
        <v>0</v>
      </c>
      <c r="K504">
        <f t="shared" si="133"/>
        <v>0</v>
      </c>
      <c r="L504">
        <f t="shared" si="134"/>
        <v>0</v>
      </c>
      <c r="M504">
        <f t="shared" si="135"/>
        <v>0</v>
      </c>
      <c r="N504">
        <v>0</v>
      </c>
      <c r="P504">
        <v>0</v>
      </c>
      <c r="R504">
        <v>0</v>
      </c>
      <c r="T504">
        <v>0</v>
      </c>
      <c r="V504">
        <v>0</v>
      </c>
      <c r="X504">
        <v>0</v>
      </c>
      <c r="Z504">
        <v>0</v>
      </c>
      <c r="AC504">
        <v>0</v>
      </c>
      <c r="AF504">
        <v>0</v>
      </c>
      <c r="AI504" t="str">
        <f t="shared" si="136"/>
        <v>N/A</v>
      </c>
      <c r="AJ504" t="str">
        <f t="shared" si="137"/>
        <v>N/A</v>
      </c>
      <c r="AK504" t="str">
        <f t="shared" si="138"/>
        <v>N/A</v>
      </c>
      <c r="AL504" t="str">
        <f t="shared" si="139"/>
        <v>N/A</v>
      </c>
      <c r="AM504" t="str">
        <f t="shared" si="140"/>
        <v>N/A</v>
      </c>
      <c r="AN504" t="str">
        <f t="shared" si="141"/>
        <v>N/A</v>
      </c>
      <c r="AO504" t="str">
        <f t="shared" si="142"/>
        <v>N/A</v>
      </c>
      <c r="AP504" t="str">
        <f t="shared" si="143"/>
        <v>N/A</v>
      </c>
      <c r="AQ504" t="str">
        <f t="shared" si="144"/>
        <v>N/A</v>
      </c>
    </row>
    <row r="505" spans="1:43" x14ac:dyDescent="0.25">
      <c r="A505" t="str">
        <f>INDEX('Country and Variable Crosswalk'!B:B, MATCH('Urban Science Issues 2015'!B505, 'Country and Variable Crosswalk'!A:A, 0))</f>
        <v>GBR</v>
      </c>
      <c r="B505" s="1">
        <v>826</v>
      </c>
      <c r="C505" t="s">
        <v>145</v>
      </c>
      <c r="D505" t="str">
        <f>INDEX('Country and Variable Crosswalk'!P:P, MATCH('Urban Science Issues 2015'!C505, 'Country and Variable Crosswalk'!O:O, 0))</f>
        <v>Genetically</v>
      </c>
      <c r="E505">
        <f t="shared" si="127"/>
        <v>0</v>
      </c>
      <c r="F505">
        <f t="shared" si="128"/>
        <v>0</v>
      </c>
      <c r="G505">
        <f t="shared" si="129"/>
        <v>1</v>
      </c>
      <c r="H505">
        <f t="shared" si="130"/>
        <v>0</v>
      </c>
      <c r="I505">
        <f t="shared" si="131"/>
        <v>0</v>
      </c>
      <c r="J505">
        <f t="shared" si="132"/>
        <v>1</v>
      </c>
      <c r="K505">
        <f t="shared" si="133"/>
        <v>0</v>
      </c>
      <c r="L505">
        <f t="shared" si="134"/>
        <v>0</v>
      </c>
      <c r="M505">
        <f t="shared" si="135"/>
        <v>1</v>
      </c>
      <c r="N505">
        <v>26.844757973352849</v>
      </c>
      <c r="O505">
        <v>0.88353182725016344</v>
      </c>
      <c r="P505">
        <v>39.410433009362102</v>
      </c>
      <c r="Q505">
        <v>0.86050734767395842</v>
      </c>
      <c r="R505">
        <v>33.744809017285057</v>
      </c>
      <c r="S505">
        <v>0.75628805911394248</v>
      </c>
      <c r="T505">
        <v>27.524364142392301</v>
      </c>
      <c r="U505">
        <v>1.1332872625379709</v>
      </c>
      <c r="V505">
        <v>36.624641826576386</v>
      </c>
      <c r="W505">
        <v>1.4074583530194245</v>
      </c>
      <c r="X505">
        <v>35.850994031031313</v>
      </c>
      <c r="Y505">
        <v>1.5303444264195571</v>
      </c>
      <c r="Z505">
        <v>0.67960616903945237</v>
      </c>
      <c r="AA505">
        <v>1.3875135593974912</v>
      </c>
      <c r="AB505">
        <v>0.62427439652676875</v>
      </c>
      <c r="AC505">
        <v>-2.7857911827857151</v>
      </c>
      <c r="AD505">
        <v>1.6214024370505253</v>
      </c>
      <c r="AE505">
        <v>8.5771667232258944E-2</v>
      </c>
      <c r="AF505">
        <v>2.1061850137462557</v>
      </c>
      <c r="AG505">
        <v>1.6932634542706764</v>
      </c>
      <c r="AH505">
        <v>0.21355058594471682</v>
      </c>
      <c r="AI505" t="b">
        <f t="shared" si="136"/>
        <v>0</v>
      </c>
      <c r="AJ505" t="b">
        <f t="shared" si="137"/>
        <v>0</v>
      </c>
      <c r="AK505" t="b">
        <f t="shared" si="138"/>
        <v>1</v>
      </c>
      <c r="AL505" t="b">
        <f t="shared" si="139"/>
        <v>0</v>
      </c>
      <c r="AM505" t="b">
        <f t="shared" si="140"/>
        <v>0</v>
      </c>
      <c r="AN505" t="b">
        <f t="shared" si="141"/>
        <v>1</v>
      </c>
      <c r="AO505" t="b">
        <f t="shared" si="142"/>
        <v>0</v>
      </c>
      <c r="AP505" t="b">
        <f t="shared" si="143"/>
        <v>0</v>
      </c>
      <c r="AQ505" t="b">
        <f t="shared" si="144"/>
        <v>1</v>
      </c>
    </row>
    <row r="506" spans="1:43" x14ac:dyDescent="0.25">
      <c r="A506" t="str">
        <f>INDEX('Country and Variable Crosswalk'!B:B, MATCH('Urban Science Issues 2015'!B506, 'Country and Variable Crosswalk'!A:A, 0))</f>
        <v>USA</v>
      </c>
      <c r="B506" s="1">
        <v>840</v>
      </c>
      <c r="C506" t="s">
        <v>145</v>
      </c>
      <c r="D506" t="str">
        <f>INDEX('Country and Variable Crosswalk'!P:P, MATCH('Urban Science Issues 2015'!C506, 'Country and Variable Crosswalk'!O:O, 0))</f>
        <v>Genetically</v>
      </c>
      <c r="E506">
        <f t="shared" si="127"/>
        <v>0</v>
      </c>
      <c r="F506">
        <f t="shared" si="128"/>
        <v>0</v>
      </c>
      <c r="G506">
        <f t="shared" si="129"/>
        <v>1</v>
      </c>
      <c r="H506">
        <f t="shared" si="130"/>
        <v>0</v>
      </c>
      <c r="I506">
        <f t="shared" si="131"/>
        <v>0</v>
      </c>
      <c r="J506">
        <f t="shared" si="132"/>
        <v>1</v>
      </c>
      <c r="K506">
        <f t="shared" si="133"/>
        <v>0</v>
      </c>
      <c r="L506">
        <f t="shared" si="134"/>
        <v>0</v>
      </c>
      <c r="M506">
        <f t="shared" si="135"/>
        <v>1</v>
      </c>
      <c r="N506">
        <v>24.43942299519804</v>
      </c>
      <c r="O506">
        <v>0.79136408265438118</v>
      </c>
      <c r="P506">
        <v>41.863598575736368</v>
      </c>
      <c r="Q506">
        <v>0.89753114362062092</v>
      </c>
      <c r="R506">
        <v>33.696978429065602</v>
      </c>
      <c r="S506">
        <v>0.90539857609460661</v>
      </c>
      <c r="T506">
        <v>25.502741697092748</v>
      </c>
      <c r="U506">
        <v>1.2408761102183004</v>
      </c>
      <c r="V506">
        <v>43.238197151057278</v>
      </c>
      <c r="W506">
        <v>1.1127208075718442</v>
      </c>
      <c r="X506">
        <v>31.25906115184997</v>
      </c>
      <c r="Y506">
        <v>1.0690349668249219</v>
      </c>
      <c r="Z506">
        <v>1.0633187018947083</v>
      </c>
      <c r="AA506">
        <v>1.4339071662418075</v>
      </c>
      <c r="AB506">
        <v>0.45835798016748885</v>
      </c>
      <c r="AC506">
        <v>1.3745985753209098</v>
      </c>
      <c r="AD506">
        <v>1.5205204988137755</v>
      </c>
      <c r="AE506">
        <v>0.36597864701963212</v>
      </c>
      <c r="AF506">
        <v>-2.4379172772156323</v>
      </c>
      <c r="AG506">
        <v>1.4236003334559733</v>
      </c>
      <c r="AH506">
        <v>8.6804343934906575E-2</v>
      </c>
      <c r="AI506" t="b">
        <f t="shared" si="136"/>
        <v>0</v>
      </c>
      <c r="AJ506" t="b">
        <f t="shared" si="137"/>
        <v>0</v>
      </c>
      <c r="AK506" t="b">
        <f t="shared" si="138"/>
        <v>1</v>
      </c>
      <c r="AL506" t="b">
        <f t="shared" si="139"/>
        <v>0</v>
      </c>
      <c r="AM506" t="b">
        <f t="shared" si="140"/>
        <v>0</v>
      </c>
      <c r="AN506" t="b">
        <f t="shared" si="141"/>
        <v>1</v>
      </c>
      <c r="AO506" t="b">
        <f t="shared" si="142"/>
        <v>0</v>
      </c>
      <c r="AP506" t="b">
        <f t="shared" si="143"/>
        <v>0</v>
      </c>
      <c r="AQ506" t="b">
        <f t="shared" si="144"/>
        <v>1</v>
      </c>
    </row>
    <row r="507" spans="1:43" x14ac:dyDescent="0.25">
      <c r="A507" t="str">
        <f>INDEX('Country and Variable Crosswalk'!B:B, MATCH('Urban Science Issues 2015'!B507, 'Country and Variable Crosswalk'!A:A, 0))</f>
        <v>URY</v>
      </c>
      <c r="B507" s="1">
        <v>858</v>
      </c>
      <c r="C507" t="s">
        <v>145</v>
      </c>
      <c r="D507" t="str">
        <f>INDEX('Country and Variable Crosswalk'!P:P, MATCH('Urban Science Issues 2015'!C507, 'Country and Variable Crosswalk'!O:O, 0))</f>
        <v>Genetically</v>
      </c>
      <c r="E507">
        <f t="shared" si="127"/>
        <v>0</v>
      </c>
      <c r="F507">
        <f t="shared" si="128"/>
        <v>0</v>
      </c>
      <c r="G507">
        <f t="shared" si="129"/>
        <v>1</v>
      </c>
      <c r="H507">
        <f t="shared" si="130"/>
        <v>0</v>
      </c>
      <c r="I507">
        <f t="shared" si="131"/>
        <v>0</v>
      </c>
      <c r="J507">
        <f t="shared" si="132"/>
        <v>1</v>
      </c>
      <c r="K507">
        <f t="shared" si="133"/>
        <v>0</v>
      </c>
      <c r="L507">
        <f t="shared" si="134"/>
        <v>0</v>
      </c>
      <c r="M507">
        <f t="shared" si="135"/>
        <v>1</v>
      </c>
      <c r="N507">
        <v>21.69219477827933</v>
      </c>
      <c r="O507">
        <v>0.80633139878623006</v>
      </c>
      <c r="P507">
        <v>39.078389717313293</v>
      </c>
      <c r="Q507">
        <v>0.96500684231715295</v>
      </c>
      <c r="R507">
        <v>39.229415504407392</v>
      </c>
      <c r="S507">
        <v>1.0147076226166243</v>
      </c>
      <c r="T507">
        <v>23.85089474922701</v>
      </c>
      <c r="U507">
        <v>1.2492132122367641</v>
      </c>
      <c r="V507">
        <v>38.70201319319284</v>
      </c>
      <c r="W507">
        <v>1.3744627769819664</v>
      </c>
      <c r="X507">
        <v>37.44709205758015</v>
      </c>
      <c r="Y507">
        <v>1.2781077911705374</v>
      </c>
      <c r="Z507">
        <v>2.15869997094768</v>
      </c>
      <c r="AA507">
        <v>1.5360979438763702</v>
      </c>
      <c r="AB507">
        <v>0.15992792224278615</v>
      </c>
      <c r="AC507">
        <v>-0.37637652412045242</v>
      </c>
      <c r="AD507">
        <v>1.6913189804085729</v>
      </c>
      <c r="AE507">
        <v>0.82389795721629167</v>
      </c>
      <c r="AF507">
        <v>-1.7823234468272418</v>
      </c>
      <c r="AG507">
        <v>1.6985849211210124</v>
      </c>
      <c r="AH507">
        <v>0.29404052946545761</v>
      </c>
      <c r="AI507" t="b">
        <f t="shared" si="136"/>
        <v>0</v>
      </c>
      <c r="AJ507" t="b">
        <f t="shared" si="137"/>
        <v>0</v>
      </c>
      <c r="AK507" t="b">
        <f t="shared" si="138"/>
        <v>1</v>
      </c>
      <c r="AL507" t="b">
        <f t="shared" si="139"/>
        <v>0</v>
      </c>
      <c r="AM507" t="b">
        <f t="shared" si="140"/>
        <v>0</v>
      </c>
      <c r="AN507" t="b">
        <f t="shared" si="141"/>
        <v>1</v>
      </c>
      <c r="AO507" t="b">
        <f t="shared" si="142"/>
        <v>0</v>
      </c>
      <c r="AP507" t="b">
        <f t="shared" si="143"/>
        <v>0</v>
      </c>
      <c r="AQ507" t="b">
        <f t="shared" si="144"/>
        <v>1</v>
      </c>
    </row>
    <row r="508" spans="1:43" x14ac:dyDescent="0.25">
      <c r="A508" t="str">
        <f>INDEX('Country and Variable Crosswalk'!B:B, MATCH('Urban Science Issues 2015'!B508, 'Country and Variable Crosswalk'!A:A, 0))</f>
        <v>QCH</v>
      </c>
      <c r="B508" s="1">
        <v>970</v>
      </c>
      <c r="C508" t="s">
        <v>145</v>
      </c>
      <c r="D508" t="str">
        <f>INDEX('Country and Variable Crosswalk'!P:P, MATCH('Urban Science Issues 2015'!C508, 'Country and Variable Crosswalk'!O:O, 0))</f>
        <v>Genetically</v>
      </c>
      <c r="E508">
        <f t="shared" si="127"/>
        <v>0</v>
      </c>
      <c r="F508">
        <f t="shared" si="128"/>
        <v>0</v>
      </c>
      <c r="G508">
        <f t="shared" si="129"/>
        <v>1</v>
      </c>
      <c r="H508">
        <f t="shared" si="130"/>
        <v>0</v>
      </c>
      <c r="I508">
        <f t="shared" si="131"/>
        <v>0</v>
      </c>
      <c r="J508">
        <f t="shared" si="132"/>
        <v>1</v>
      </c>
      <c r="K508">
        <f t="shared" si="133"/>
        <v>0</v>
      </c>
      <c r="L508">
        <f t="shared" si="134"/>
        <v>0</v>
      </c>
      <c r="M508">
        <f t="shared" si="135"/>
        <v>1</v>
      </c>
      <c r="N508">
        <v>58.566492413704921</v>
      </c>
      <c r="O508">
        <v>1.1453702255781584</v>
      </c>
      <c r="P508">
        <v>23.402008165327089</v>
      </c>
      <c r="Q508">
        <v>0.79786317689683806</v>
      </c>
      <c r="R508">
        <v>18.031499420968</v>
      </c>
      <c r="S508">
        <v>0.84087511181911756</v>
      </c>
      <c r="T508">
        <v>58.031250267954043</v>
      </c>
      <c r="U508">
        <v>1.3798833513519948</v>
      </c>
      <c r="V508">
        <v>23.240582117603839</v>
      </c>
      <c r="W508">
        <v>0.77507135811228467</v>
      </c>
      <c r="X508">
        <v>18.728167614442121</v>
      </c>
      <c r="Y508">
        <v>1.2035008089343087</v>
      </c>
      <c r="Z508">
        <v>-0.53524214575087825</v>
      </c>
      <c r="AA508">
        <v>1.7914300989765597</v>
      </c>
      <c r="AB508">
        <v>0.76510848241635854</v>
      </c>
      <c r="AC508">
        <v>-0.16142604772324987</v>
      </c>
      <c r="AD508">
        <v>1.1021627953318369</v>
      </c>
      <c r="AE508">
        <v>0.88355591221016094</v>
      </c>
      <c r="AF508">
        <v>0.69666819347412101</v>
      </c>
      <c r="AG508">
        <v>1.5404786860259221</v>
      </c>
      <c r="AH508">
        <v>0.6510951070968779</v>
      </c>
      <c r="AI508" t="b">
        <f t="shared" si="136"/>
        <v>0</v>
      </c>
      <c r="AJ508" t="b">
        <f t="shared" si="137"/>
        <v>0</v>
      </c>
      <c r="AK508" t="b">
        <f t="shared" si="138"/>
        <v>1</v>
      </c>
      <c r="AL508" t="b">
        <f t="shared" si="139"/>
        <v>0</v>
      </c>
      <c r="AM508" t="b">
        <f t="shared" si="140"/>
        <v>0</v>
      </c>
      <c r="AN508" t="b">
        <f t="shared" si="141"/>
        <v>1</v>
      </c>
      <c r="AO508" t="b">
        <f t="shared" si="142"/>
        <v>0</v>
      </c>
      <c r="AP508" t="b">
        <f t="shared" si="143"/>
        <v>0</v>
      </c>
      <c r="AQ508" t="b">
        <f t="shared" si="144"/>
        <v>1</v>
      </c>
    </row>
    <row r="509" spans="1:43" x14ac:dyDescent="0.25">
      <c r="A509" t="str">
        <f>INDEX('Country and Variable Crosswalk'!B:B, MATCH('Urban Science Issues 2015'!B509, 'Country and Variable Crosswalk'!A:A, 0))</f>
        <v>QES</v>
      </c>
      <c r="B509" s="1">
        <v>971</v>
      </c>
      <c r="C509" t="s">
        <v>145</v>
      </c>
      <c r="D509" t="str">
        <f>INDEX('Country and Variable Crosswalk'!P:P, MATCH('Urban Science Issues 2015'!C509, 'Country and Variable Crosswalk'!O:O, 0))</f>
        <v>Genetically</v>
      </c>
      <c r="E509">
        <f t="shared" si="127"/>
        <v>1</v>
      </c>
      <c r="F509">
        <f t="shared" si="128"/>
        <v>0</v>
      </c>
      <c r="G509">
        <f t="shared" si="129"/>
        <v>0</v>
      </c>
      <c r="H509">
        <f t="shared" si="130"/>
        <v>0</v>
      </c>
      <c r="I509">
        <f t="shared" si="131"/>
        <v>1</v>
      </c>
      <c r="J509">
        <f t="shared" si="132"/>
        <v>0</v>
      </c>
      <c r="K509">
        <f t="shared" si="133"/>
        <v>0</v>
      </c>
      <c r="L509">
        <f t="shared" si="134"/>
        <v>0</v>
      </c>
      <c r="M509">
        <f t="shared" si="135"/>
        <v>1</v>
      </c>
      <c r="N509">
        <v>31.570280077294338</v>
      </c>
      <c r="O509">
        <v>0.56429757992473517</v>
      </c>
      <c r="P509">
        <v>38.139047946112477</v>
      </c>
      <c r="Q509">
        <v>0.65811875544780407</v>
      </c>
      <c r="R509">
        <v>30.290671976593192</v>
      </c>
      <c r="S509">
        <v>0.63975320328064444</v>
      </c>
      <c r="T509">
        <v>34.901146030770583</v>
      </c>
      <c r="U509">
        <v>0.78669328202439215</v>
      </c>
      <c r="V509">
        <v>35.412235216753537</v>
      </c>
      <c r="W509">
        <v>0.83340582953502773</v>
      </c>
      <c r="X509">
        <v>29.68661875247588</v>
      </c>
      <c r="Y509">
        <v>0.63792308990002822</v>
      </c>
      <c r="Z509">
        <v>3.3308659534762448</v>
      </c>
      <c r="AA509">
        <v>0.97522019215415312</v>
      </c>
      <c r="AB509">
        <v>6.3664696954213629E-4</v>
      </c>
      <c r="AC509">
        <v>-2.7268127293589401</v>
      </c>
      <c r="AD509">
        <v>1.0384948106608198</v>
      </c>
      <c r="AE509">
        <v>8.6461965733769502E-3</v>
      </c>
      <c r="AF509">
        <v>-0.60405322411731177</v>
      </c>
      <c r="AG509">
        <v>0.84516349258363066</v>
      </c>
      <c r="AH509">
        <v>0.47478355938487266</v>
      </c>
      <c r="AI509" t="b">
        <f t="shared" si="136"/>
        <v>1</v>
      </c>
      <c r="AJ509" t="b">
        <f t="shared" si="137"/>
        <v>0</v>
      </c>
      <c r="AK509" t="b">
        <f t="shared" si="138"/>
        <v>0</v>
      </c>
      <c r="AL509" t="b">
        <f t="shared" si="139"/>
        <v>0</v>
      </c>
      <c r="AM509" t="b">
        <f t="shared" si="140"/>
        <v>1</v>
      </c>
      <c r="AN509" t="b">
        <f t="shared" si="141"/>
        <v>0</v>
      </c>
      <c r="AO509" t="b">
        <f t="shared" si="142"/>
        <v>0</v>
      </c>
      <c r="AP509" t="b">
        <f t="shared" si="143"/>
        <v>0</v>
      </c>
      <c r="AQ509" t="b">
        <f t="shared" si="144"/>
        <v>1</v>
      </c>
    </row>
    <row r="510" spans="1:43" x14ac:dyDescent="0.25">
      <c r="A510" t="str">
        <f>INDEX('Country and Variable Crosswalk'!B:B, MATCH('Urban Science Issues 2015'!B510, 'Country and Variable Crosswalk'!A:A, 0))</f>
        <v>QUC</v>
      </c>
      <c r="B510" s="1">
        <v>972</v>
      </c>
      <c r="C510" t="s">
        <v>145</v>
      </c>
      <c r="D510" t="str">
        <f>INDEX('Country and Variable Crosswalk'!P:P, MATCH('Urban Science Issues 2015'!C510, 'Country and Variable Crosswalk'!O:O, 0))</f>
        <v>Genetically</v>
      </c>
      <c r="E510">
        <f t="shared" si="127"/>
        <v>0</v>
      </c>
      <c r="F510">
        <f t="shared" si="128"/>
        <v>0</v>
      </c>
      <c r="G510">
        <f t="shared" si="129"/>
        <v>0</v>
      </c>
      <c r="H510">
        <f t="shared" si="130"/>
        <v>0</v>
      </c>
      <c r="I510">
        <f t="shared" si="131"/>
        <v>0</v>
      </c>
      <c r="J510">
        <f t="shared" si="132"/>
        <v>0</v>
      </c>
      <c r="K510">
        <f t="shared" si="133"/>
        <v>0</v>
      </c>
      <c r="L510">
        <f t="shared" si="134"/>
        <v>0</v>
      </c>
      <c r="M510">
        <f t="shared" si="135"/>
        <v>0</v>
      </c>
      <c r="AI510" t="str">
        <f t="shared" si="136"/>
        <v>N/A</v>
      </c>
      <c r="AJ510" t="str">
        <f t="shared" si="137"/>
        <v>N/A</v>
      </c>
      <c r="AK510" t="str">
        <f t="shared" si="138"/>
        <v>N/A</v>
      </c>
      <c r="AL510" t="str">
        <f t="shared" si="139"/>
        <v>N/A</v>
      </c>
      <c r="AM510" t="str">
        <f t="shared" si="140"/>
        <v>N/A</v>
      </c>
      <c r="AN510" t="str">
        <f t="shared" si="141"/>
        <v>N/A</v>
      </c>
      <c r="AO510" t="str">
        <f t="shared" si="142"/>
        <v>N/A</v>
      </c>
      <c r="AP510" t="str">
        <f t="shared" si="143"/>
        <v>N/A</v>
      </c>
      <c r="AQ510" t="str">
        <f t="shared" si="144"/>
        <v>N/A</v>
      </c>
    </row>
    <row r="511" spans="1:43" x14ac:dyDescent="0.25">
      <c r="A511" t="str">
        <f>INDEX('Country and Variable Crosswalk'!B:B, MATCH('Urban Science Issues 2015'!B511, 'Country and Variable Crosswalk'!A:A, 0))</f>
        <v>QUE</v>
      </c>
      <c r="B511" s="1">
        <v>973</v>
      </c>
      <c r="C511" t="s">
        <v>145</v>
      </c>
      <c r="D511" t="str">
        <f>INDEX('Country and Variable Crosswalk'!P:P, MATCH('Urban Science Issues 2015'!C511, 'Country and Variable Crosswalk'!O:O, 0))</f>
        <v>Genetically</v>
      </c>
      <c r="E511">
        <f t="shared" si="127"/>
        <v>0</v>
      </c>
      <c r="F511">
        <f t="shared" si="128"/>
        <v>0</v>
      </c>
      <c r="G511">
        <f t="shared" si="129"/>
        <v>0</v>
      </c>
      <c r="H511">
        <f t="shared" si="130"/>
        <v>0</v>
      </c>
      <c r="I511">
        <f t="shared" si="131"/>
        <v>0</v>
      </c>
      <c r="J511">
        <f t="shared" si="132"/>
        <v>0</v>
      </c>
      <c r="K511">
        <f t="shared" si="133"/>
        <v>0</v>
      </c>
      <c r="L511">
        <f t="shared" si="134"/>
        <v>0</v>
      </c>
      <c r="M511">
        <f t="shared" si="135"/>
        <v>0</v>
      </c>
      <c r="AI511" t="str">
        <f t="shared" si="136"/>
        <v>N/A</v>
      </c>
      <c r="AJ511" t="str">
        <f t="shared" si="137"/>
        <v>N/A</v>
      </c>
      <c r="AK511" t="str">
        <f t="shared" si="138"/>
        <v>N/A</v>
      </c>
      <c r="AL511" t="str">
        <f t="shared" si="139"/>
        <v>N/A</v>
      </c>
      <c r="AM511" t="str">
        <f t="shared" si="140"/>
        <v>N/A</v>
      </c>
      <c r="AN511" t="str">
        <f t="shared" si="141"/>
        <v>N/A</v>
      </c>
      <c r="AO511" t="str">
        <f t="shared" si="142"/>
        <v>N/A</v>
      </c>
      <c r="AP511" t="str">
        <f t="shared" si="143"/>
        <v>N/A</v>
      </c>
      <c r="AQ511" t="str">
        <f t="shared" si="144"/>
        <v>N/A</v>
      </c>
    </row>
    <row r="512" spans="1:43" x14ac:dyDescent="0.25">
      <c r="A512" t="str">
        <f>INDEX('Country and Variable Crosswalk'!B:B, MATCH('Urban Science Issues 2015'!B512, 'Country and Variable Crosswalk'!A:A, 0))</f>
        <v>QAR</v>
      </c>
      <c r="B512" s="1">
        <v>974</v>
      </c>
      <c r="C512" t="s">
        <v>145</v>
      </c>
      <c r="D512" t="str">
        <f>INDEX('Country and Variable Crosswalk'!P:P, MATCH('Urban Science Issues 2015'!C512, 'Country and Variable Crosswalk'!O:O, 0))</f>
        <v>Genetically</v>
      </c>
      <c r="E512">
        <f t="shared" si="127"/>
        <v>0</v>
      </c>
      <c r="F512">
        <f t="shared" si="128"/>
        <v>0</v>
      </c>
      <c r="G512">
        <f t="shared" si="129"/>
        <v>0</v>
      </c>
      <c r="H512">
        <f t="shared" si="130"/>
        <v>0</v>
      </c>
      <c r="I512">
        <f t="shared" si="131"/>
        <v>0</v>
      </c>
      <c r="J512">
        <f t="shared" si="132"/>
        <v>0</v>
      </c>
      <c r="K512">
        <f t="shared" si="133"/>
        <v>0</v>
      </c>
      <c r="L512">
        <f t="shared" si="134"/>
        <v>0</v>
      </c>
      <c r="M512">
        <f t="shared" si="135"/>
        <v>0</v>
      </c>
      <c r="N512">
        <v>0</v>
      </c>
      <c r="P512">
        <v>0</v>
      </c>
      <c r="R512">
        <v>0</v>
      </c>
      <c r="T512">
        <v>0</v>
      </c>
      <c r="V512">
        <v>0</v>
      </c>
      <c r="X512">
        <v>0</v>
      </c>
      <c r="Z512">
        <v>0</v>
      </c>
      <c r="AC512">
        <v>0</v>
      </c>
      <c r="AF512">
        <v>0</v>
      </c>
      <c r="AI512" t="str">
        <f t="shared" si="136"/>
        <v>N/A</v>
      </c>
      <c r="AJ512" t="str">
        <f t="shared" si="137"/>
        <v>N/A</v>
      </c>
      <c r="AK512" t="str">
        <f t="shared" si="138"/>
        <v>N/A</v>
      </c>
      <c r="AL512" t="str">
        <f t="shared" si="139"/>
        <v>N/A</v>
      </c>
      <c r="AM512" t="str">
        <f t="shared" si="140"/>
        <v>N/A</v>
      </c>
      <c r="AN512" t="str">
        <f t="shared" si="141"/>
        <v>N/A</v>
      </c>
      <c r="AO512" t="str">
        <f t="shared" si="142"/>
        <v>N/A</v>
      </c>
      <c r="AP512" t="str">
        <f t="shared" si="143"/>
        <v>N/A</v>
      </c>
      <c r="AQ512" t="str">
        <f t="shared" si="144"/>
        <v>N/A</v>
      </c>
    </row>
  </sheetData>
  <conditionalFormatting sqref="AK2:AK512 AN2:AN512 AQ2:AQ512">
    <cfRule type="containsText" dxfId="5" priority="3" operator="containsText" text="TRUE">
      <formula>NOT(ISERROR(SEARCH("TRUE",AK2)))</formula>
    </cfRule>
  </conditionalFormatting>
  <conditionalFormatting sqref="AI2:AI512 AL2:AL512 AO2:AO512">
    <cfRule type="containsText" dxfId="4" priority="2" operator="containsText" text="TRUE">
      <formula>NOT(ISERROR(SEARCH("TRUE",AI2)))</formula>
    </cfRule>
  </conditionalFormatting>
  <conditionalFormatting sqref="AJ2:AJ512 AM2:AM512 AP2:AP512">
    <cfRule type="containsText" dxfId="3" priority="1" operator="containsText" text="TRUE">
      <formula>NOT(ISERROR(SEARCH("TRUE",AJ2)))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2"/>
  <sheetViews>
    <sheetView topLeftCell="A409" workbookViewId="0">
      <selection activeCell="N5" sqref="N5"/>
    </sheetView>
  </sheetViews>
  <sheetFormatPr defaultRowHeight="15" x14ac:dyDescent="0.25"/>
  <cols>
    <col min="1" max="1" width="13.28515625" bestFit="1" customWidth="1"/>
    <col min="3" max="3" width="10.42578125" bestFit="1" customWidth="1"/>
    <col min="44" max="44" width="24.42578125" bestFit="1" customWidth="1"/>
    <col min="45" max="45" width="25.85546875" bestFit="1" customWidth="1"/>
    <col min="46" max="46" width="24.42578125" bestFit="1" customWidth="1"/>
    <col min="47" max="47" width="7.42578125" bestFit="1" customWidth="1"/>
    <col min="48" max="48" width="24.7109375" bestFit="1" customWidth="1"/>
    <col min="49" max="49" width="23.42578125" bestFit="1" customWidth="1"/>
    <col min="50" max="50" width="6.42578125" bestFit="1" customWidth="1"/>
    <col min="51" max="51" width="24.7109375" bestFit="1" customWidth="1"/>
    <col min="52" max="52" width="23.42578125" bestFit="1" customWidth="1"/>
    <col min="53" max="53" width="6.42578125" bestFit="1" customWidth="1"/>
    <col min="54" max="54" width="25.85546875" bestFit="1" customWidth="1"/>
    <col min="55" max="55" width="24.42578125" bestFit="1" customWidth="1"/>
    <col min="56" max="56" width="7.42578125" bestFit="1" customWidth="1"/>
  </cols>
  <sheetData>
    <row r="1" spans="1:56" x14ac:dyDescent="0.25">
      <c r="A1" t="s">
        <v>105</v>
      </c>
      <c r="B1" t="s">
        <v>115</v>
      </c>
      <c r="C1" t="s">
        <v>137</v>
      </c>
      <c r="D1" t="s">
        <v>139</v>
      </c>
      <c r="E1" t="s">
        <v>238</v>
      </c>
      <c r="F1" t="s">
        <v>239</v>
      </c>
      <c r="G1" t="s">
        <v>240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241</v>
      </c>
      <c r="O1" t="s">
        <v>248</v>
      </c>
      <c r="P1" t="s">
        <v>249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153</v>
      </c>
      <c r="AF1" t="s">
        <v>154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241</v>
      </c>
      <c r="BC1" t="s">
        <v>248</v>
      </c>
      <c r="BD1" t="s">
        <v>249</v>
      </c>
    </row>
    <row r="2" spans="1:56" x14ac:dyDescent="0.25">
      <c r="A2" t="str">
        <f>INDEX('Country and Variable Crosswalk'!B:B, MATCH('Urban Science Beliefs 2015'!B2, 'Country and Variable Crosswalk'!A:A, 0))</f>
        <v>ALB</v>
      </c>
      <c r="B2" s="1">
        <v>8</v>
      </c>
      <c r="C2" t="s">
        <v>146</v>
      </c>
      <c r="D2" t="str">
        <f>INDEX('Country and Variable Crosswalk'!P:P, MATCH('Urban Science Beliefs 2015'!C2, 'Country and Variable Crosswalk'!O:O, 0))</f>
        <v>Experiment</v>
      </c>
      <c r="E2">
        <f>IF(AS2=TRUE, 1, 0)</f>
        <v>0</v>
      </c>
      <c r="F2">
        <f t="shared" ref="F2:P2" si="0">IF(AT2=TRUE, 1, 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J2">
        <v>0</v>
      </c>
      <c r="AM2">
        <v>0</v>
      </c>
      <c r="AP2">
        <v>0</v>
      </c>
      <c r="AS2" t="str">
        <f>IF(ISBLANK(AI2),"N/A",AND(IF(AG2&gt;0,TRUE,FALSE),IF(AI2&lt;0.05,TRUE,FALSE)))</f>
        <v>N/A</v>
      </c>
      <c r="AT2" t="str">
        <f>IF(ISBLANK(AI2),"N/A",AND(IF(AG2&lt;0,TRUE,FALSE),IF(AI2&lt;0.05,TRUE,FALSE)))</f>
        <v>N/A</v>
      </c>
      <c r="AU2" t="str">
        <f>IF(ISBLANK(AI2),"N/A",AI2&gt;0.05)</f>
        <v>N/A</v>
      </c>
      <c r="AV2" t="str">
        <f>IF(ISBLANK(AL2),"N/A",AND(IF(AJ2&gt;0,TRUE,FALSE),IF(AL2&lt;0.05,TRUE,FALSE)))</f>
        <v>N/A</v>
      </c>
      <c r="AW2" t="str">
        <f>IF(ISBLANK(AL2),"N/A",AND(IF(AJ2&lt;0,TRUE,FALSE),IF(AL2&lt;0.05,TRUE,FALSE)))</f>
        <v>N/A</v>
      </c>
      <c r="AX2" t="str">
        <f>IF(ISBLANK(AL2),"N/A",AL2&gt;0.05)</f>
        <v>N/A</v>
      </c>
      <c r="AY2" t="str">
        <f>IF(ISBLANK(AO2),"N/A",AND(IF(AM2&gt;0,TRUE,FALSE),IF(AO2&lt;0.05,TRUE,FALSE)))</f>
        <v>N/A</v>
      </c>
      <c r="AZ2" t="str">
        <f>IF(ISBLANK(AO2),"N/A",AND(IF(AM2&lt;0,TRUE,FALSE),IF(AO2&lt;0.05,TRUE,FALSE)))</f>
        <v>N/A</v>
      </c>
      <c r="BA2" t="str">
        <f>IF(ISBLANK(AO2),"N/A",AO2&gt;0.05)</f>
        <v>N/A</v>
      </c>
      <c r="BB2" t="str">
        <f>IF(ISBLANK(AR2),"N/A",AND(IF(AP2&gt;0,TRUE,FALSE),IF(AR2&lt;0.05,TRUE,FALSE)))</f>
        <v>N/A</v>
      </c>
      <c r="BC2" t="str">
        <f>IF(ISBLANK(AR2),"N/A",AND(IF(AP2&lt;0,TRUE,FALSE),IF(AR2&lt;0.05,TRUE,FALSE)))</f>
        <v>N/A</v>
      </c>
      <c r="BD2" t="str">
        <f>IF(ISBLANK(AR2),"N/A",AR2&gt;0.05)</f>
        <v>N/A</v>
      </c>
    </row>
    <row r="3" spans="1:56" x14ac:dyDescent="0.25">
      <c r="A3" t="str">
        <f>INDEX('Country and Variable Crosswalk'!B:B, MATCH('Urban Science Beliefs 2015'!B3, 'Country and Variable Crosswalk'!A:A, 0))</f>
        <v>DZA</v>
      </c>
      <c r="B3" s="1">
        <v>12</v>
      </c>
      <c r="C3" t="s">
        <v>146</v>
      </c>
      <c r="D3" t="str">
        <f>INDEX('Country and Variable Crosswalk'!P:P, MATCH('Urban Science Beliefs 2015'!C3, 'Country and Variable Crosswalk'!O:O, 0))</f>
        <v>Experiment</v>
      </c>
      <c r="E3">
        <f t="shared" ref="E3:E66" si="1">IF(AS3=TRUE, 1, 0)</f>
        <v>0</v>
      </c>
      <c r="F3">
        <f t="shared" ref="F3:F66" si="2">IF(AT3=TRUE, 1, 0)</f>
        <v>0</v>
      </c>
      <c r="G3">
        <f t="shared" ref="G3:G66" si="3">IF(AU3=TRUE, 1, 0)</f>
        <v>1</v>
      </c>
      <c r="H3">
        <f t="shared" ref="H3:H66" si="4">IF(AV3=TRUE, 1, 0)</f>
        <v>0</v>
      </c>
      <c r="I3">
        <f t="shared" ref="I3:I66" si="5">IF(AW3=TRUE, 1, 0)</f>
        <v>0</v>
      </c>
      <c r="J3">
        <f t="shared" ref="J3:J66" si="6">IF(AX3=TRUE, 1, 0)</f>
        <v>1</v>
      </c>
      <c r="K3">
        <f t="shared" ref="K3:K66" si="7">IF(AY3=TRUE, 1, 0)</f>
        <v>0</v>
      </c>
      <c r="L3">
        <f t="shared" ref="L3:L66" si="8">IF(AZ3=TRUE, 1, 0)</f>
        <v>0</v>
      </c>
      <c r="M3">
        <f t="shared" ref="M3:M66" si="9">IF(BA3=TRUE, 1, 0)</f>
        <v>1</v>
      </c>
      <c r="N3">
        <f t="shared" ref="N3:N66" si="10">IF(BB3=TRUE, 1, 0)</f>
        <v>0</v>
      </c>
      <c r="O3">
        <f t="shared" ref="O3:O66" si="11">IF(BC3=TRUE, 1, 0)</f>
        <v>0</v>
      </c>
      <c r="P3">
        <f t="shared" ref="P3:P66" si="12">IF(BD3=TRUE, 1, 0)</f>
        <v>1</v>
      </c>
      <c r="Q3">
        <v>11.28432497999261</v>
      </c>
      <c r="R3">
        <v>0.6747704376904089</v>
      </c>
      <c r="S3">
        <v>10.825712614211771</v>
      </c>
      <c r="T3">
        <v>0.67100301830784925</v>
      </c>
      <c r="U3">
        <v>51.791293262878348</v>
      </c>
      <c r="V3">
        <v>1.0486146836754493</v>
      </c>
      <c r="W3">
        <v>26.09866914291727</v>
      </c>
      <c r="X3">
        <v>0.88895433032524174</v>
      </c>
      <c r="Y3">
        <v>9.2625786842341302</v>
      </c>
      <c r="Z3">
        <v>1.5494380168407016</v>
      </c>
      <c r="AA3">
        <v>8.6512146455704162</v>
      </c>
      <c r="AB3">
        <v>1.0690632021350721</v>
      </c>
      <c r="AC3">
        <v>51.680124536297981</v>
      </c>
      <c r="AD3">
        <v>2.826378076518651</v>
      </c>
      <c r="AE3">
        <v>30.40608213389747</v>
      </c>
      <c r="AF3">
        <v>3.6612654146284611</v>
      </c>
      <c r="AG3">
        <v>-2.0217462957584793</v>
      </c>
      <c r="AH3">
        <v>1.6744620112158084</v>
      </c>
      <c r="AI3">
        <v>0.22727793706854427</v>
      </c>
      <c r="AJ3">
        <v>-2.1744979686413544</v>
      </c>
      <c r="AK3">
        <v>1.2542901329140932</v>
      </c>
      <c r="AL3">
        <v>8.2980503239406686E-2</v>
      </c>
      <c r="AM3">
        <v>-0.11116872658036669</v>
      </c>
      <c r="AN3">
        <v>3.05998053160077</v>
      </c>
      <c r="AO3">
        <v>0.97101932458804763</v>
      </c>
      <c r="AP3">
        <v>4.3074129909802004</v>
      </c>
      <c r="AQ3">
        <v>3.8095459367820537</v>
      </c>
      <c r="AR3">
        <v>0.25818586854031994</v>
      </c>
      <c r="AS3" t="b">
        <f t="shared" ref="AS3:AS66" si="13">IF(ISBLANK(AI3),"N/A",AND(IF(AG3&gt;0,TRUE,FALSE),IF(AI3&lt;0.05,TRUE,FALSE)))</f>
        <v>0</v>
      </c>
      <c r="AT3" t="b">
        <f t="shared" ref="AT3:AT66" si="14">IF(ISBLANK(AI3),"N/A",AND(IF(AG3&lt;0,TRUE,FALSE),IF(AI3&lt;0.05,TRUE,FALSE)))</f>
        <v>0</v>
      </c>
      <c r="AU3" t="b">
        <f t="shared" ref="AU3:AU66" si="15">IF(ISBLANK(AI3),"N/A",AI3&gt;0.05)</f>
        <v>1</v>
      </c>
      <c r="AV3" t="b">
        <f t="shared" ref="AV3:AV66" si="16">IF(ISBLANK(AL3),"N/A",AND(IF(AJ3&gt;0,TRUE,FALSE),IF(AL3&lt;0.05,TRUE,FALSE)))</f>
        <v>0</v>
      </c>
      <c r="AW3" t="b">
        <f t="shared" ref="AW3:AW66" si="17">IF(ISBLANK(AL3),"N/A",AND(IF(AJ3&lt;0,TRUE,FALSE),IF(AL3&lt;0.05,TRUE,FALSE)))</f>
        <v>0</v>
      </c>
      <c r="AX3" t="b">
        <f t="shared" ref="AX3:AX66" si="18">IF(ISBLANK(AL3),"N/A",AL3&gt;0.05)</f>
        <v>1</v>
      </c>
      <c r="AY3" t="b">
        <f t="shared" ref="AY3:AY66" si="19">IF(ISBLANK(AO3),"N/A",AND(IF(AM3&gt;0,TRUE,FALSE),IF(AO3&lt;0.05,TRUE,FALSE)))</f>
        <v>0</v>
      </c>
      <c r="AZ3" t="b">
        <f t="shared" ref="AZ3:AZ66" si="20">IF(ISBLANK(AO3),"N/A",AND(IF(AM3&lt;0,TRUE,FALSE),IF(AO3&lt;0.05,TRUE,FALSE)))</f>
        <v>0</v>
      </c>
      <c r="BA3" t="b">
        <f t="shared" ref="BA3:BA66" si="21">IF(ISBLANK(AO3),"N/A",AO3&gt;0.05)</f>
        <v>1</v>
      </c>
      <c r="BB3" t="b">
        <f t="shared" ref="BB3:BB66" si="22">IF(ISBLANK(AR3),"N/A",AND(IF(AP3&gt;0,TRUE,FALSE),IF(AR3&lt;0.05,TRUE,FALSE)))</f>
        <v>0</v>
      </c>
      <c r="BC3" t="b">
        <f t="shared" ref="BC3:BC66" si="23">IF(ISBLANK(AR3),"N/A",AND(IF(AP3&lt;0,TRUE,FALSE),IF(AR3&lt;0.05,TRUE,FALSE)))</f>
        <v>0</v>
      </c>
      <c r="BD3" t="b">
        <f t="shared" ref="BD3:BD66" si="24">IF(ISBLANK(AR3),"N/A",AR3&gt;0.05)</f>
        <v>1</v>
      </c>
    </row>
    <row r="4" spans="1:56" x14ac:dyDescent="0.25">
      <c r="A4" t="str">
        <f>INDEX('Country and Variable Crosswalk'!B:B, MATCH('Urban Science Beliefs 2015'!B4, 'Country and Variable Crosswalk'!A:A, 0))</f>
        <v>AUS</v>
      </c>
      <c r="B4" s="1">
        <v>36</v>
      </c>
      <c r="C4" t="s">
        <v>146</v>
      </c>
      <c r="D4" t="str">
        <f>INDEX('Country and Variable Crosswalk'!P:P, MATCH('Urban Science Beliefs 2015'!C4, 'Country and Variable Crosswalk'!O:O, 0))</f>
        <v>Experiment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  <c r="M4">
        <f t="shared" si="9"/>
        <v>1</v>
      </c>
      <c r="N4">
        <f t="shared" si="10"/>
        <v>0</v>
      </c>
      <c r="O4">
        <f t="shared" si="11"/>
        <v>0</v>
      </c>
      <c r="P4">
        <f t="shared" si="12"/>
        <v>1</v>
      </c>
      <c r="Q4">
        <v>4.3001431464205444</v>
      </c>
      <c r="R4">
        <v>0.41365709972993836</v>
      </c>
      <c r="S4">
        <v>7.5720266881490303</v>
      </c>
      <c r="T4">
        <v>0.55375923743464872</v>
      </c>
      <c r="U4">
        <v>65.479526711445388</v>
      </c>
      <c r="V4">
        <v>1.0362583405968815</v>
      </c>
      <c r="W4">
        <v>22.648303453985051</v>
      </c>
      <c r="X4">
        <v>0.91778237710812915</v>
      </c>
      <c r="Y4">
        <v>3.468792297678664</v>
      </c>
      <c r="Z4">
        <v>0.27521927224787429</v>
      </c>
      <c r="AA4">
        <v>6.7675034105659071</v>
      </c>
      <c r="AB4">
        <v>0.35234597569504728</v>
      </c>
      <c r="AC4">
        <v>65.120293359478353</v>
      </c>
      <c r="AD4">
        <v>0.76048519942590165</v>
      </c>
      <c r="AE4">
        <v>24.643410932277071</v>
      </c>
      <c r="AF4">
        <v>0.78268274510751568</v>
      </c>
      <c r="AG4">
        <v>-0.83135084874188037</v>
      </c>
      <c r="AH4">
        <v>0.52565242002906265</v>
      </c>
      <c r="AI4">
        <v>0.11375004838131421</v>
      </c>
      <c r="AJ4">
        <v>-0.80452327758312325</v>
      </c>
      <c r="AK4">
        <v>0.70621760005260126</v>
      </c>
      <c r="AL4">
        <v>0.25461963480888544</v>
      </c>
      <c r="AM4">
        <v>-0.35923335196703476</v>
      </c>
      <c r="AN4">
        <v>1.2813136976150834</v>
      </c>
      <c r="AO4">
        <v>0.77919878153761213</v>
      </c>
      <c r="AP4">
        <v>1.9951074782920202</v>
      </c>
      <c r="AQ4">
        <v>1.2232619579626089</v>
      </c>
      <c r="AR4">
        <v>0.10289597314917372</v>
      </c>
      <c r="AS4" t="b">
        <f t="shared" si="13"/>
        <v>0</v>
      </c>
      <c r="AT4" t="b">
        <f t="shared" si="14"/>
        <v>0</v>
      </c>
      <c r="AU4" t="b">
        <f t="shared" si="15"/>
        <v>1</v>
      </c>
      <c r="AV4" t="b">
        <f t="shared" si="16"/>
        <v>0</v>
      </c>
      <c r="AW4" t="b">
        <f t="shared" si="17"/>
        <v>0</v>
      </c>
      <c r="AX4" t="b">
        <f t="shared" si="18"/>
        <v>1</v>
      </c>
      <c r="AY4" t="b">
        <f t="shared" si="19"/>
        <v>0</v>
      </c>
      <c r="AZ4" t="b">
        <f t="shared" si="20"/>
        <v>0</v>
      </c>
      <c r="BA4" t="b">
        <f t="shared" si="21"/>
        <v>1</v>
      </c>
      <c r="BB4" t="b">
        <f t="shared" si="22"/>
        <v>0</v>
      </c>
      <c r="BC4" t="b">
        <f t="shared" si="23"/>
        <v>0</v>
      </c>
      <c r="BD4" t="b">
        <f t="shared" si="24"/>
        <v>1</v>
      </c>
    </row>
    <row r="5" spans="1:56" x14ac:dyDescent="0.25">
      <c r="A5" t="str">
        <f>INDEX('Country and Variable Crosswalk'!B:B, MATCH('Urban Science Beliefs 2015'!B5, 'Country and Variable Crosswalk'!A:A, 0))</f>
        <v>AUT</v>
      </c>
      <c r="B5" s="1">
        <v>40</v>
      </c>
      <c r="C5" t="s">
        <v>146</v>
      </c>
      <c r="D5" t="str">
        <f>INDEX('Country and Variable Crosswalk'!P:P, MATCH('Urban Science Beliefs 2015'!C5, 'Country and Variable Crosswalk'!O:O, 0))</f>
        <v>Experiment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0</v>
      </c>
      <c r="M5">
        <f t="shared" si="9"/>
        <v>1</v>
      </c>
      <c r="N5">
        <f t="shared" si="10"/>
        <v>0</v>
      </c>
      <c r="O5">
        <f t="shared" si="11"/>
        <v>0</v>
      </c>
      <c r="P5">
        <f t="shared" si="12"/>
        <v>1</v>
      </c>
      <c r="Q5">
        <v>10.888620854388551</v>
      </c>
      <c r="R5">
        <v>0.68360731165608069</v>
      </c>
      <c r="S5">
        <v>16.460964847815891</v>
      </c>
      <c r="T5">
        <v>0.79590773831421735</v>
      </c>
      <c r="U5">
        <v>38.310596642314053</v>
      </c>
      <c r="V5">
        <v>0.85526542512428205</v>
      </c>
      <c r="W5">
        <v>34.339817655481532</v>
      </c>
      <c r="X5">
        <v>0.8915090667093668</v>
      </c>
      <c r="Y5">
        <v>10.85419492944437</v>
      </c>
      <c r="Z5">
        <v>1.2445562503091545</v>
      </c>
      <c r="AA5">
        <v>14.271745026403631</v>
      </c>
      <c r="AB5">
        <v>0.95088185080440901</v>
      </c>
      <c r="AC5">
        <v>39.634403448872987</v>
      </c>
      <c r="AD5">
        <v>1.2521246485706112</v>
      </c>
      <c r="AE5">
        <v>35.239656595279008</v>
      </c>
      <c r="AF5">
        <v>1.6661982545491738</v>
      </c>
      <c r="AG5">
        <v>-3.4425924944180508E-2</v>
      </c>
      <c r="AH5">
        <v>1.5009108930110935</v>
      </c>
      <c r="AI5">
        <v>0.98170077525442367</v>
      </c>
      <c r="AJ5">
        <v>-2.1892198214122605</v>
      </c>
      <c r="AK5">
        <v>1.2311807031134725</v>
      </c>
      <c r="AL5">
        <v>7.5379775247246747E-2</v>
      </c>
      <c r="AM5">
        <v>1.3238068065589346</v>
      </c>
      <c r="AN5">
        <v>1.5816343888895983</v>
      </c>
      <c r="AO5">
        <v>0.40260009419114079</v>
      </c>
      <c r="AP5">
        <v>0.8998389397974762</v>
      </c>
      <c r="AQ5">
        <v>2.02443107541177</v>
      </c>
      <c r="AR5">
        <v>0.65668851031566333</v>
      </c>
      <c r="AS5" t="b">
        <f t="shared" si="13"/>
        <v>0</v>
      </c>
      <c r="AT5" t="b">
        <f t="shared" si="14"/>
        <v>0</v>
      </c>
      <c r="AU5" t="b">
        <f t="shared" si="15"/>
        <v>1</v>
      </c>
      <c r="AV5" t="b">
        <f t="shared" si="16"/>
        <v>0</v>
      </c>
      <c r="AW5" t="b">
        <f t="shared" si="17"/>
        <v>0</v>
      </c>
      <c r="AX5" t="b">
        <f t="shared" si="18"/>
        <v>1</v>
      </c>
      <c r="AY5" t="b">
        <f t="shared" si="19"/>
        <v>0</v>
      </c>
      <c r="AZ5" t="b">
        <f t="shared" si="20"/>
        <v>0</v>
      </c>
      <c r="BA5" t="b">
        <f t="shared" si="21"/>
        <v>1</v>
      </c>
      <c r="BB5" t="b">
        <f t="shared" si="22"/>
        <v>0</v>
      </c>
      <c r="BC5" t="b">
        <f t="shared" si="23"/>
        <v>0</v>
      </c>
      <c r="BD5" t="b">
        <f t="shared" si="24"/>
        <v>1</v>
      </c>
    </row>
    <row r="6" spans="1:56" x14ac:dyDescent="0.25">
      <c r="A6" t="str">
        <f>INDEX('Country and Variable Crosswalk'!B:B, MATCH('Urban Science Beliefs 2015'!B6, 'Country and Variable Crosswalk'!A:A, 0))</f>
        <v>BEL</v>
      </c>
      <c r="B6" s="1">
        <v>56</v>
      </c>
      <c r="C6" t="s">
        <v>146</v>
      </c>
      <c r="D6" t="str">
        <f>INDEX('Country and Variable Crosswalk'!P:P, MATCH('Urban Science Beliefs 2015'!C6, 'Country and Variable Crosswalk'!O:O, 0))</f>
        <v>Experiment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1</v>
      </c>
      <c r="N6">
        <f t="shared" si="10"/>
        <v>0</v>
      </c>
      <c r="O6">
        <f t="shared" si="11"/>
        <v>0</v>
      </c>
      <c r="P6">
        <f t="shared" si="12"/>
        <v>1</v>
      </c>
      <c r="Q6">
        <v>5.1849978232207548</v>
      </c>
      <c r="R6">
        <v>0.39506350489508796</v>
      </c>
      <c r="S6">
        <v>5.50059263660195</v>
      </c>
      <c r="T6">
        <v>0.31967139852884252</v>
      </c>
      <c r="U6">
        <v>57.660633417295429</v>
      </c>
      <c r="V6">
        <v>0.66340648533785185</v>
      </c>
      <c r="W6">
        <v>31.653776122881879</v>
      </c>
      <c r="X6">
        <v>0.65783238802902855</v>
      </c>
      <c r="Y6">
        <v>7.441331357612281</v>
      </c>
      <c r="Z6">
        <v>0.78236600856304028</v>
      </c>
      <c r="AA6">
        <v>8.2201327510062878</v>
      </c>
      <c r="AB6">
        <v>0.7009378351167217</v>
      </c>
      <c r="AC6">
        <v>55.008474901427952</v>
      </c>
      <c r="AD6">
        <v>1.2889161760725585</v>
      </c>
      <c r="AE6">
        <v>29.330060989953491</v>
      </c>
      <c r="AF6">
        <v>1.2284060323505475</v>
      </c>
      <c r="AG6">
        <v>2.2563335343915263</v>
      </c>
      <c r="AH6">
        <v>0.95538595707793794</v>
      </c>
      <c r="AI6">
        <v>1.8191432586628687E-2</v>
      </c>
      <c r="AJ6">
        <v>2.7195401144043378</v>
      </c>
      <c r="AK6">
        <v>0.83308990899318658</v>
      </c>
      <c r="AL6">
        <v>1.0969552032219609E-3</v>
      </c>
      <c r="AM6">
        <v>-2.6521585158674768</v>
      </c>
      <c r="AN6">
        <v>1.5412556120038414</v>
      </c>
      <c r="AO6">
        <v>8.5291143555762311E-2</v>
      </c>
      <c r="AP6">
        <v>-2.3237151329283883</v>
      </c>
      <c r="AQ6">
        <v>1.495939820978192</v>
      </c>
      <c r="AR6">
        <v>0.12034001805738154</v>
      </c>
      <c r="AS6" t="b">
        <f t="shared" si="13"/>
        <v>1</v>
      </c>
      <c r="AT6" t="b">
        <f t="shared" si="14"/>
        <v>0</v>
      </c>
      <c r="AU6" t="b">
        <f t="shared" si="15"/>
        <v>0</v>
      </c>
      <c r="AV6" t="b">
        <f t="shared" si="16"/>
        <v>1</v>
      </c>
      <c r="AW6" t="b">
        <f t="shared" si="17"/>
        <v>0</v>
      </c>
      <c r="AX6" t="b">
        <f t="shared" si="18"/>
        <v>0</v>
      </c>
      <c r="AY6" t="b">
        <f t="shared" si="19"/>
        <v>0</v>
      </c>
      <c r="AZ6" t="b">
        <f t="shared" si="20"/>
        <v>0</v>
      </c>
      <c r="BA6" t="b">
        <f t="shared" si="21"/>
        <v>1</v>
      </c>
      <c r="BB6" t="b">
        <f t="shared" si="22"/>
        <v>0</v>
      </c>
      <c r="BC6" t="b">
        <f t="shared" si="23"/>
        <v>0</v>
      </c>
      <c r="BD6" t="b">
        <f t="shared" si="24"/>
        <v>1</v>
      </c>
    </row>
    <row r="7" spans="1:56" x14ac:dyDescent="0.25">
      <c r="A7" t="str">
        <f>INDEX('Country and Variable Crosswalk'!B:B, MATCH('Urban Science Beliefs 2015'!B7, 'Country and Variable Crosswalk'!A:A, 0))</f>
        <v>BRA</v>
      </c>
      <c r="B7" s="1">
        <v>76</v>
      </c>
      <c r="C7" t="s">
        <v>146</v>
      </c>
      <c r="D7" t="str">
        <f>INDEX('Country and Variable Crosswalk'!P:P, MATCH('Urban Science Beliefs 2015'!C7, 'Country and Variable Crosswalk'!O:O, 0))</f>
        <v>Experiment</v>
      </c>
      <c r="E7">
        <f t="shared" si="1"/>
        <v>0</v>
      </c>
      <c r="F7">
        <f t="shared" si="2"/>
        <v>0</v>
      </c>
      <c r="G7">
        <f t="shared" si="3"/>
        <v>1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1</v>
      </c>
      <c r="N7">
        <f t="shared" si="10"/>
        <v>1</v>
      </c>
      <c r="O7">
        <f t="shared" si="11"/>
        <v>0</v>
      </c>
      <c r="P7">
        <f t="shared" si="12"/>
        <v>0</v>
      </c>
      <c r="Q7">
        <v>6.1853559849532367</v>
      </c>
      <c r="R7">
        <v>0.48870689277496598</v>
      </c>
      <c r="S7">
        <v>9.5703366225425057</v>
      </c>
      <c r="T7">
        <v>0.48583252383947939</v>
      </c>
      <c r="U7">
        <v>65.662022481689291</v>
      </c>
      <c r="V7">
        <v>0.95551857977113552</v>
      </c>
      <c r="W7">
        <v>18.58228491081498</v>
      </c>
      <c r="X7">
        <v>0.90440062026975521</v>
      </c>
      <c r="Y7">
        <v>5.803929081834978</v>
      </c>
      <c r="Z7">
        <v>0.57973058981140746</v>
      </c>
      <c r="AA7">
        <v>8.0123680717459589</v>
      </c>
      <c r="AB7">
        <v>0.55222856279407773</v>
      </c>
      <c r="AC7">
        <v>63.60020762896923</v>
      </c>
      <c r="AD7">
        <v>0.82971522244507878</v>
      </c>
      <c r="AE7">
        <v>22.583495217449851</v>
      </c>
      <c r="AF7">
        <v>0.90516521863164467</v>
      </c>
      <c r="AG7">
        <v>-0.38142690311825866</v>
      </c>
      <c r="AH7">
        <v>0.78740278710628842</v>
      </c>
      <c r="AI7">
        <v>0.62809391448403762</v>
      </c>
      <c r="AJ7">
        <v>-1.5579685507965468</v>
      </c>
      <c r="AK7">
        <v>0.65470619418836473</v>
      </c>
      <c r="AL7">
        <v>1.7329307227636724E-2</v>
      </c>
      <c r="AM7">
        <v>-2.0618148527200617</v>
      </c>
      <c r="AN7">
        <v>1.3156489504741908</v>
      </c>
      <c r="AO7">
        <v>0.1170804159220893</v>
      </c>
      <c r="AP7">
        <v>4.0012103066348708</v>
      </c>
      <c r="AQ7">
        <v>1.4342588621188979</v>
      </c>
      <c r="AR7">
        <v>5.2750271625532068E-3</v>
      </c>
      <c r="AS7" t="b">
        <f t="shared" si="13"/>
        <v>0</v>
      </c>
      <c r="AT7" t="b">
        <f t="shared" si="14"/>
        <v>0</v>
      </c>
      <c r="AU7" t="b">
        <f t="shared" si="15"/>
        <v>1</v>
      </c>
      <c r="AV7" t="b">
        <f t="shared" si="16"/>
        <v>0</v>
      </c>
      <c r="AW7" t="b">
        <f t="shared" si="17"/>
        <v>1</v>
      </c>
      <c r="AX7" t="b">
        <f t="shared" si="18"/>
        <v>0</v>
      </c>
      <c r="AY7" t="b">
        <f t="shared" si="19"/>
        <v>0</v>
      </c>
      <c r="AZ7" t="b">
        <f t="shared" si="20"/>
        <v>0</v>
      </c>
      <c r="BA7" t="b">
        <f t="shared" si="21"/>
        <v>1</v>
      </c>
      <c r="BB7" t="b">
        <f t="shared" si="22"/>
        <v>1</v>
      </c>
      <c r="BC7" t="b">
        <f t="shared" si="23"/>
        <v>0</v>
      </c>
      <c r="BD7" t="b">
        <f t="shared" si="24"/>
        <v>0</v>
      </c>
    </row>
    <row r="8" spans="1:56" x14ac:dyDescent="0.25">
      <c r="A8" t="str">
        <f>INDEX('Country and Variable Crosswalk'!B:B, MATCH('Urban Science Beliefs 2015'!B8, 'Country and Variable Crosswalk'!A:A, 0))</f>
        <v>BGR</v>
      </c>
      <c r="B8" s="1">
        <v>100</v>
      </c>
      <c r="C8" t="s">
        <v>146</v>
      </c>
      <c r="D8" t="str">
        <f>INDEX('Country and Variable Crosswalk'!P:P, MATCH('Urban Science Beliefs 2015'!C8, 'Country and Variable Crosswalk'!O:O, 0))</f>
        <v>Experiment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0</v>
      </c>
      <c r="L8">
        <f t="shared" si="8"/>
        <v>0</v>
      </c>
      <c r="M8">
        <f t="shared" si="9"/>
        <v>1</v>
      </c>
      <c r="N8">
        <f t="shared" si="10"/>
        <v>1</v>
      </c>
      <c r="O8">
        <f t="shared" si="11"/>
        <v>0</v>
      </c>
      <c r="P8">
        <f t="shared" si="12"/>
        <v>0</v>
      </c>
      <c r="Q8">
        <v>12.01053534735124</v>
      </c>
      <c r="R8">
        <v>0.82950839674181243</v>
      </c>
      <c r="S8">
        <v>9.4891567231965972</v>
      </c>
      <c r="T8">
        <v>0.66764482208265308</v>
      </c>
      <c r="U8">
        <v>54.992867051094073</v>
      </c>
      <c r="V8">
        <v>0.96056637032903891</v>
      </c>
      <c r="W8">
        <v>23.5074408783581</v>
      </c>
      <c r="X8">
        <v>1.1390913378168832</v>
      </c>
      <c r="Y8">
        <v>7.9289861733087132</v>
      </c>
      <c r="Z8">
        <v>0.78200891691838059</v>
      </c>
      <c r="AA8">
        <v>7.5764301917104442</v>
      </c>
      <c r="AB8">
        <v>0.80230364000070797</v>
      </c>
      <c r="AC8">
        <v>54.176283111999091</v>
      </c>
      <c r="AD8">
        <v>1.2238349610024943</v>
      </c>
      <c r="AE8">
        <v>30.318300522981762</v>
      </c>
      <c r="AF8">
        <v>1.7485279039248156</v>
      </c>
      <c r="AG8">
        <v>-4.0815491740425269</v>
      </c>
      <c r="AH8">
        <v>1.165462783751485</v>
      </c>
      <c r="AI8">
        <v>4.6163315077597371E-4</v>
      </c>
      <c r="AJ8">
        <v>-1.912726531486153</v>
      </c>
      <c r="AK8">
        <v>1.0528719735388516</v>
      </c>
      <c r="AL8">
        <v>6.9266842592850569E-2</v>
      </c>
      <c r="AM8">
        <v>-0.81658393909498272</v>
      </c>
      <c r="AN8">
        <v>1.5288200348851204</v>
      </c>
      <c r="AO8">
        <v>0.59325372478227401</v>
      </c>
      <c r="AP8">
        <v>6.8108596446236618</v>
      </c>
      <c r="AQ8">
        <v>2.0468738089913163</v>
      </c>
      <c r="AR8">
        <v>8.7646346518516769E-4</v>
      </c>
      <c r="AS8" t="b">
        <f t="shared" si="13"/>
        <v>0</v>
      </c>
      <c r="AT8" t="b">
        <f t="shared" si="14"/>
        <v>1</v>
      </c>
      <c r="AU8" t="b">
        <f t="shared" si="15"/>
        <v>0</v>
      </c>
      <c r="AV8" t="b">
        <f t="shared" si="16"/>
        <v>0</v>
      </c>
      <c r="AW8" t="b">
        <f t="shared" si="17"/>
        <v>0</v>
      </c>
      <c r="AX8" t="b">
        <f t="shared" si="18"/>
        <v>1</v>
      </c>
      <c r="AY8" t="b">
        <f t="shared" si="19"/>
        <v>0</v>
      </c>
      <c r="AZ8" t="b">
        <f t="shared" si="20"/>
        <v>0</v>
      </c>
      <c r="BA8" t="b">
        <f t="shared" si="21"/>
        <v>1</v>
      </c>
      <c r="BB8" t="b">
        <f t="shared" si="22"/>
        <v>1</v>
      </c>
      <c r="BC8" t="b">
        <f t="shared" si="23"/>
        <v>0</v>
      </c>
      <c r="BD8" t="b">
        <f t="shared" si="24"/>
        <v>0</v>
      </c>
    </row>
    <row r="9" spans="1:56" x14ac:dyDescent="0.25">
      <c r="A9" t="str">
        <f>INDEX('Country and Variable Crosswalk'!B:B, MATCH('Urban Science Beliefs 2015'!B9, 'Country and Variable Crosswalk'!A:A, 0))</f>
        <v>CAN</v>
      </c>
      <c r="B9" s="1">
        <v>124</v>
      </c>
      <c r="C9" t="s">
        <v>146</v>
      </c>
      <c r="D9" t="str">
        <f>INDEX('Country and Variable Crosswalk'!P:P, MATCH('Urban Science Beliefs 2015'!C9, 'Country and Variable Crosswalk'!O:O, 0))</f>
        <v>Experiment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0</v>
      </c>
      <c r="L9">
        <f t="shared" si="8"/>
        <v>0</v>
      </c>
      <c r="M9">
        <f t="shared" si="9"/>
        <v>1</v>
      </c>
      <c r="N9">
        <f t="shared" si="10"/>
        <v>0</v>
      </c>
      <c r="O9">
        <f t="shared" si="11"/>
        <v>0</v>
      </c>
      <c r="P9">
        <f t="shared" si="12"/>
        <v>1</v>
      </c>
      <c r="Q9">
        <v>5.0591680392476306</v>
      </c>
      <c r="R9">
        <v>0.39102621660415182</v>
      </c>
      <c r="S9">
        <v>6.1961202683127761</v>
      </c>
      <c r="T9">
        <v>0.3589856392073128</v>
      </c>
      <c r="U9">
        <v>60.162901778921253</v>
      </c>
      <c r="V9">
        <v>0.87981201619360438</v>
      </c>
      <c r="W9">
        <v>28.581809913518349</v>
      </c>
      <c r="X9">
        <v>0.77906301161009384</v>
      </c>
      <c r="Y9">
        <v>4.3199512820145038</v>
      </c>
      <c r="Z9">
        <v>0.33609440429771109</v>
      </c>
      <c r="AA9">
        <v>6.0085787358636358</v>
      </c>
      <c r="AB9">
        <v>0.4558434729068464</v>
      </c>
      <c r="AC9">
        <v>60.769932309667972</v>
      </c>
      <c r="AD9">
        <v>0.80207569113783783</v>
      </c>
      <c r="AE9">
        <v>28.901537672453859</v>
      </c>
      <c r="AF9">
        <v>0.76326216207173503</v>
      </c>
      <c r="AG9">
        <v>-0.73921675723312674</v>
      </c>
      <c r="AH9">
        <v>0.50819528235769751</v>
      </c>
      <c r="AI9">
        <v>0.14578226610570844</v>
      </c>
      <c r="AJ9">
        <v>-0.18754153244914029</v>
      </c>
      <c r="AK9">
        <v>0.57934509517362021</v>
      </c>
      <c r="AL9">
        <v>0.74615533610330886</v>
      </c>
      <c r="AM9">
        <v>0.60703053074671942</v>
      </c>
      <c r="AN9">
        <v>1.1435999222043622</v>
      </c>
      <c r="AO9">
        <v>0.59555271856664316</v>
      </c>
      <c r="AP9">
        <v>0.31972775893551031</v>
      </c>
      <c r="AQ9">
        <v>1.0945610730223081</v>
      </c>
      <c r="AR9">
        <v>0.77020564767476352</v>
      </c>
      <c r="AS9" t="b">
        <f t="shared" si="13"/>
        <v>0</v>
      </c>
      <c r="AT9" t="b">
        <f t="shared" si="14"/>
        <v>0</v>
      </c>
      <c r="AU9" t="b">
        <f t="shared" si="15"/>
        <v>1</v>
      </c>
      <c r="AV9" t="b">
        <f t="shared" si="16"/>
        <v>0</v>
      </c>
      <c r="AW9" t="b">
        <f t="shared" si="17"/>
        <v>0</v>
      </c>
      <c r="AX9" t="b">
        <f t="shared" si="18"/>
        <v>1</v>
      </c>
      <c r="AY9" t="b">
        <f t="shared" si="19"/>
        <v>0</v>
      </c>
      <c r="AZ9" t="b">
        <f t="shared" si="20"/>
        <v>0</v>
      </c>
      <c r="BA9" t="b">
        <f t="shared" si="21"/>
        <v>1</v>
      </c>
      <c r="BB9" t="b">
        <f t="shared" si="22"/>
        <v>0</v>
      </c>
      <c r="BC9" t="b">
        <f t="shared" si="23"/>
        <v>0</v>
      </c>
      <c r="BD9" t="b">
        <f t="shared" si="24"/>
        <v>1</v>
      </c>
    </row>
    <row r="10" spans="1:56" x14ac:dyDescent="0.25">
      <c r="A10" t="str">
        <f>INDEX('Country and Variable Crosswalk'!B:B, MATCH('Urban Science Beliefs 2015'!B10, 'Country and Variable Crosswalk'!A:A, 0))</f>
        <v>CHL</v>
      </c>
      <c r="B10" s="1">
        <v>152</v>
      </c>
      <c r="C10" t="s">
        <v>146</v>
      </c>
      <c r="D10" t="str">
        <f>INDEX('Country and Variable Crosswalk'!P:P, MATCH('Urban Science Beliefs 2015'!C10, 'Country and Variable Crosswalk'!O:O, 0))</f>
        <v>Experiment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1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1</v>
      </c>
      <c r="N10">
        <f t="shared" si="10"/>
        <v>0</v>
      </c>
      <c r="O10">
        <f t="shared" si="11"/>
        <v>0</v>
      </c>
      <c r="P10">
        <f t="shared" si="12"/>
        <v>1</v>
      </c>
      <c r="Q10">
        <v>9.5249182413579998</v>
      </c>
      <c r="R10">
        <v>1.1929120346642945</v>
      </c>
      <c r="S10">
        <v>13.079658132122489</v>
      </c>
      <c r="T10">
        <v>0.95666267239845215</v>
      </c>
      <c r="U10">
        <v>54.214009668845428</v>
      </c>
      <c r="V10">
        <v>1.5901333422223771</v>
      </c>
      <c r="W10">
        <v>23.181413957674081</v>
      </c>
      <c r="X10">
        <v>1.445487576501852</v>
      </c>
      <c r="Y10">
        <v>8.1291730695946036</v>
      </c>
      <c r="Z10">
        <v>0.51662194640026982</v>
      </c>
      <c r="AA10">
        <v>10.226961310652561</v>
      </c>
      <c r="AB10">
        <v>0.60734313047800792</v>
      </c>
      <c r="AC10">
        <v>55.638967903934557</v>
      </c>
      <c r="AD10">
        <v>0.8548848106057414</v>
      </c>
      <c r="AE10">
        <v>26.004897715818281</v>
      </c>
      <c r="AF10">
        <v>0.96151894135327376</v>
      </c>
      <c r="AG10">
        <v>-1.3957451717633962</v>
      </c>
      <c r="AH10">
        <v>1.2416451914290503</v>
      </c>
      <c r="AI10">
        <v>0.26096656999180673</v>
      </c>
      <c r="AJ10">
        <v>-2.8526968214699284</v>
      </c>
      <c r="AK10">
        <v>1.1782840202867262</v>
      </c>
      <c r="AL10">
        <v>1.5475304298113213E-2</v>
      </c>
      <c r="AM10">
        <v>1.4249582350891288</v>
      </c>
      <c r="AN10">
        <v>1.8779607103623048</v>
      </c>
      <c r="AO10">
        <v>0.44798442410075801</v>
      </c>
      <c r="AP10">
        <v>2.8234837581441994</v>
      </c>
      <c r="AQ10">
        <v>1.8884306710356029</v>
      </c>
      <c r="AR10">
        <v>0.13487576343435914</v>
      </c>
      <c r="AS10" t="b">
        <f t="shared" si="13"/>
        <v>0</v>
      </c>
      <c r="AT10" t="b">
        <f t="shared" si="14"/>
        <v>0</v>
      </c>
      <c r="AU10" t="b">
        <f t="shared" si="15"/>
        <v>1</v>
      </c>
      <c r="AV10" t="b">
        <f t="shared" si="16"/>
        <v>0</v>
      </c>
      <c r="AW10" t="b">
        <f t="shared" si="17"/>
        <v>1</v>
      </c>
      <c r="AX10" t="b">
        <f t="shared" si="18"/>
        <v>0</v>
      </c>
      <c r="AY10" t="b">
        <f t="shared" si="19"/>
        <v>0</v>
      </c>
      <c r="AZ10" t="b">
        <f t="shared" si="20"/>
        <v>0</v>
      </c>
      <c r="BA10" t="b">
        <f t="shared" si="21"/>
        <v>1</v>
      </c>
      <c r="BB10" t="b">
        <f t="shared" si="22"/>
        <v>0</v>
      </c>
      <c r="BC10" t="b">
        <f t="shared" si="23"/>
        <v>0</v>
      </c>
      <c r="BD10" t="b">
        <f t="shared" si="24"/>
        <v>1</v>
      </c>
    </row>
    <row r="11" spans="1:56" x14ac:dyDescent="0.25">
      <c r="A11" t="str">
        <f>INDEX('Country and Variable Crosswalk'!B:B, MATCH('Urban Science Beliefs 2015'!B11, 'Country and Variable Crosswalk'!A:A, 0))</f>
        <v>TAP</v>
      </c>
      <c r="B11" s="1">
        <v>158</v>
      </c>
      <c r="C11" t="s">
        <v>146</v>
      </c>
      <c r="D11" t="str">
        <f>INDEX('Country and Variable Crosswalk'!P:P, MATCH('Urban Science Beliefs 2015'!C11, 'Country and Variable Crosswalk'!O:O, 0))</f>
        <v>Experiment</v>
      </c>
      <c r="E11">
        <f t="shared" si="1"/>
        <v>0</v>
      </c>
      <c r="F11">
        <f t="shared" si="2"/>
        <v>0</v>
      </c>
      <c r="G11">
        <f t="shared" si="3"/>
        <v>1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1</v>
      </c>
      <c r="O11">
        <f t="shared" si="11"/>
        <v>0</v>
      </c>
      <c r="P11">
        <f t="shared" si="12"/>
        <v>0</v>
      </c>
      <c r="Q11">
        <v>2.83735725572385</v>
      </c>
      <c r="R11">
        <v>0.28171689095466601</v>
      </c>
      <c r="S11">
        <v>11.507627012820119</v>
      </c>
      <c r="T11">
        <v>0.79630198698291099</v>
      </c>
      <c r="U11">
        <v>69.63268024482052</v>
      </c>
      <c r="V11">
        <v>0.81209360774483297</v>
      </c>
      <c r="W11">
        <v>16.022335486635519</v>
      </c>
      <c r="X11">
        <v>0.84541696270248934</v>
      </c>
      <c r="Y11">
        <v>2.1935198868979309</v>
      </c>
      <c r="Z11">
        <v>0.20719896600987953</v>
      </c>
      <c r="AA11">
        <v>8.9190472039561044</v>
      </c>
      <c r="AB11">
        <v>0.51023171674348555</v>
      </c>
      <c r="AC11">
        <v>66.775849742306306</v>
      </c>
      <c r="AD11">
        <v>0.84517094302111817</v>
      </c>
      <c r="AE11">
        <v>22.111583166839662</v>
      </c>
      <c r="AF11">
        <v>0.88815567179083066</v>
      </c>
      <c r="AG11">
        <v>-0.64383736882591913</v>
      </c>
      <c r="AH11">
        <v>0.35823082912983806</v>
      </c>
      <c r="AI11">
        <v>7.2292834391309402E-2</v>
      </c>
      <c r="AJ11">
        <v>-2.5885798088640151</v>
      </c>
      <c r="AK11">
        <v>0.92074982257464488</v>
      </c>
      <c r="AL11">
        <v>4.9329125934410717E-3</v>
      </c>
      <c r="AM11">
        <v>-2.8568305025142138</v>
      </c>
      <c r="AN11">
        <v>1.1687618477661335</v>
      </c>
      <c r="AO11">
        <v>1.4512460367362026E-2</v>
      </c>
      <c r="AP11">
        <v>6.0892476802041422</v>
      </c>
      <c r="AQ11">
        <v>1.2876376004408066</v>
      </c>
      <c r="AR11">
        <v>2.2562021373626005E-6</v>
      </c>
      <c r="AS11" t="b">
        <f t="shared" si="13"/>
        <v>0</v>
      </c>
      <c r="AT11" t="b">
        <f t="shared" si="14"/>
        <v>0</v>
      </c>
      <c r="AU11" t="b">
        <f t="shared" si="15"/>
        <v>1</v>
      </c>
      <c r="AV11" t="b">
        <f t="shared" si="16"/>
        <v>0</v>
      </c>
      <c r="AW11" t="b">
        <f t="shared" si="17"/>
        <v>1</v>
      </c>
      <c r="AX11" t="b">
        <f t="shared" si="18"/>
        <v>0</v>
      </c>
      <c r="AY11" t="b">
        <f t="shared" si="19"/>
        <v>0</v>
      </c>
      <c r="AZ11" t="b">
        <f t="shared" si="20"/>
        <v>1</v>
      </c>
      <c r="BA11" t="b">
        <f t="shared" si="21"/>
        <v>0</v>
      </c>
      <c r="BB11" t="b">
        <f t="shared" si="22"/>
        <v>1</v>
      </c>
      <c r="BC11" t="b">
        <f t="shared" si="23"/>
        <v>0</v>
      </c>
      <c r="BD11" t="b">
        <f t="shared" si="24"/>
        <v>0</v>
      </c>
    </row>
    <row r="12" spans="1:56" x14ac:dyDescent="0.25">
      <c r="A12" t="str">
        <f>INDEX('Country and Variable Crosswalk'!B:B, MATCH('Urban Science Beliefs 2015'!B12, 'Country and Variable Crosswalk'!A:A, 0))</f>
        <v>COL</v>
      </c>
      <c r="B12" s="1">
        <v>170</v>
      </c>
      <c r="C12" t="s">
        <v>146</v>
      </c>
      <c r="D12" t="str">
        <f>INDEX('Country and Variable Crosswalk'!P:P, MATCH('Urban Science Beliefs 2015'!C12, 'Country and Variable Crosswalk'!O:O, 0))</f>
        <v>Experiment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1</v>
      </c>
      <c r="N12">
        <f t="shared" si="10"/>
        <v>0</v>
      </c>
      <c r="O12">
        <f t="shared" si="11"/>
        <v>0</v>
      </c>
      <c r="P12">
        <f t="shared" si="12"/>
        <v>1</v>
      </c>
      <c r="Q12">
        <v>10.194198362413809</v>
      </c>
      <c r="R12">
        <v>0.80599871866914097</v>
      </c>
      <c r="S12">
        <v>11.208886800099959</v>
      </c>
      <c r="T12">
        <v>0.76944534423601729</v>
      </c>
      <c r="U12">
        <v>57.538281255293498</v>
      </c>
      <c r="V12">
        <v>1.1551490863608325</v>
      </c>
      <c r="W12">
        <v>21.05863358219273</v>
      </c>
      <c r="X12">
        <v>0.99330201997646661</v>
      </c>
      <c r="Y12">
        <v>7.5860601427306467</v>
      </c>
      <c r="Z12">
        <v>0.52129536183867242</v>
      </c>
      <c r="AA12">
        <v>8.9574185933459276</v>
      </c>
      <c r="AB12">
        <v>0.54533478429167892</v>
      </c>
      <c r="AC12">
        <v>60.222863784352839</v>
      </c>
      <c r="AD12">
        <v>0.80883268397564501</v>
      </c>
      <c r="AE12">
        <v>23.233657479570581</v>
      </c>
      <c r="AF12">
        <v>0.77751946735392885</v>
      </c>
      <c r="AG12">
        <v>-2.6081382196831626</v>
      </c>
      <c r="AH12">
        <v>0.97697915910707889</v>
      </c>
      <c r="AI12">
        <v>7.5942892687055029E-3</v>
      </c>
      <c r="AJ12">
        <v>-2.2514682067540317</v>
      </c>
      <c r="AK12">
        <v>0.88566546846047856</v>
      </c>
      <c r="AL12">
        <v>1.1018222894882501E-2</v>
      </c>
      <c r="AM12">
        <v>2.684582529059341</v>
      </c>
      <c r="AN12">
        <v>1.4043849614877033</v>
      </c>
      <c r="AO12">
        <v>5.5931153850416741E-2</v>
      </c>
      <c r="AP12">
        <v>2.1750238973778515</v>
      </c>
      <c r="AQ12">
        <v>1.4426638948901294</v>
      </c>
      <c r="AR12">
        <v>0.13164560613198134</v>
      </c>
      <c r="AS12" t="b">
        <f t="shared" si="13"/>
        <v>0</v>
      </c>
      <c r="AT12" t="b">
        <f t="shared" si="14"/>
        <v>1</v>
      </c>
      <c r="AU12" t="b">
        <f t="shared" si="15"/>
        <v>0</v>
      </c>
      <c r="AV12" t="b">
        <f t="shared" si="16"/>
        <v>0</v>
      </c>
      <c r="AW12" t="b">
        <f t="shared" si="17"/>
        <v>1</v>
      </c>
      <c r="AX12" t="b">
        <f t="shared" si="18"/>
        <v>0</v>
      </c>
      <c r="AY12" t="b">
        <f t="shared" si="19"/>
        <v>0</v>
      </c>
      <c r="AZ12" t="b">
        <f t="shared" si="20"/>
        <v>0</v>
      </c>
      <c r="BA12" t="b">
        <f t="shared" si="21"/>
        <v>1</v>
      </c>
      <c r="BB12" t="b">
        <f t="shared" si="22"/>
        <v>0</v>
      </c>
      <c r="BC12" t="b">
        <f t="shared" si="23"/>
        <v>0</v>
      </c>
      <c r="BD12" t="b">
        <f t="shared" si="24"/>
        <v>1</v>
      </c>
    </row>
    <row r="13" spans="1:56" x14ac:dyDescent="0.25">
      <c r="A13" t="str">
        <f>INDEX('Country and Variable Crosswalk'!B:B, MATCH('Urban Science Beliefs 2015'!B13, 'Country and Variable Crosswalk'!A:A, 0))</f>
        <v>CRI</v>
      </c>
      <c r="B13" s="1">
        <v>188</v>
      </c>
      <c r="C13" t="s">
        <v>146</v>
      </c>
      <c r="D13" t="str">
        <f>INDEX('Country and Variable Crosswalk'!P:P, MATCH('Urban Science Beliefs 2015'!C13, 'Country and Variable Crosswalk'!O:O, 0))</f>
        <v>Experiment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0</v>
      </c>
      <c r="M13">
        <f t="shared" si="9"/>
        <v>1</v>
      </c>
      <c r="N13">
        <f t="shared" si="10"/>
        <v>0</v>
      </c>
      <c r="O13">
        <f t="shared" si="11"/>
        <v>0</v>
      </c>
      <c r="P13">
        <f t="shared" si="12"/>
        <v>1</v>
      </c>
      <c r="Q13">
        <v>8.3590479646496441</v>
      </c>
      <c r="R13">
        <v>0.38715401844826047</v>
      </c>
      <c r="S13">
        <v>12.446769961837949</v>
      </c>
      <c r="T13">
        <v>0.48255374893386699</v>
      </c>
      <c r="U13">
        <v>57.140857950978003</v>
      </c>
      <c r="V13">
        <v>0.71251795977835741</v>
      </c>
      <c r="W13">
        <v>22.053324122534399</v>
      </c>
      <c r="X13">
        <v>0.69583147473051155</v>
      </c>
      <c r="Y13">
        <v>8.663151884413189</v>
      </c>
      <c r="Z13">
        <v>1.7755373218783843</v>
      </c>
      <c r="AA13">
        <v>13.248454432058629</v>
      </c>
      <c r="AB13">
        <v>1.305177595589387</v>
      </c>
      <c r="AC13">
        <v>57.682040080279023</v>
      </c>
      <c r="AD13">
        <v>1.636900272087024</v>
      </c>
      <c r="AE13">
        <v>20.40635360324918</v>
      </c>
      <c r="AF13">
        <v>1.5992459600358599</v>
      </c>
      <c r="AG13">
        <v>0.30410391976354489</v>
      </c>
      <c r="AH13">
        <v>1.8291805878545535</v>
      </c>
      <c r="AI13">
        <v>0.86795907380026671</v>
      </c>
      <c r="AJ13">
        <v>0.80168447022068001</v>
      </c>
      <c r="AK13">
        <v>1.3964816900072829</v>
      </c>
      <c r="AL13">
        <v>0.56591741628147441</v>
      </c>
      <c r="AM13">
        <v>0.54118212930102061</v>
      </c>
      <c r="AN13">
        <v>1.7549485272491991</v>
      </c>
      <c r="AO13">
        <v>0.75779705600178804</v>
      </c>
      <c r="AP13">
        <v>-1.6469705192852189</v>
      </c>
      <c r="AQ13">
        <v>1.5948138441754578</v>
      </c>
      <c r="AR13">
        <v>0.30174247536488807</v>
      </c>
      <c r="AS13" t="b">
        <f t="shared" si="13"/>
        <v>0</v>
      </c>
      <c r="AT13" t="b">
        <f t="shared" si="14"/>
        <v>0</v>
      </c>
      <c r="AU13" t="b">
        <f t="shared" si="15"/>
        <v>1</v>
      </c>
      <c r="AV13" t="b">
        <f t="shared" si="16"/>
        <v>0</v>
      </c>
      <c r="AW13" t="b">
        <f t="shared" si="17"/>
        <v>0</v>
      </c>
      <c r="AX13" t="b">
        <f t="shared" si="18"/>
        <v>1</v>
      </c>
      <c r="AY13" t="b">
        <f t="shared" si="19"/>
        <v>0</v>
      </c>
      <c r="AZ13" t="b">
        <f t="shared" si="20"/>
        <v>0</v>
      </c>
      <c r="BA13" t="b">
        <f t="shared" si="21"/>
        <v>1</v>
      </c>
      <c r="BB13" t="b">
        <f t="shared" si="22"/>
        <v>0</v>
      </c>
      <c r="BC13" t="b">
        <f t="shared" si="23"/>
        <v>0</v>
      </c>
      <c r="BD13" t="b">
        <f t="shared" si="24"/>
        <v>1</v>
      </c>
    </row>
    <row r="14" spans="1:56" x14ac:dyDescent="0.25">
      <c r="A14" t="str">
        <f>INDEX('Country and Variable Crosswalk'!B:B, MATCH('Urban Science Beliefs 2015'!B14, 'Country and Variable Crosswalk'!A:A, 0))</f>
        <v>HRV</v>
      </c>
      <c r="B14" s="1">
        <v>191</v>
      </c>
      <c r="C14" t="s">
        <v>146</v>
      </c>
      <c r="D14" t="str">
        <f>INDEX('Country and Variable Crosswalk'!P:P, MATCH('Urban Science Beliefs 2015'!C14, 'Country and Variable Crosswalk'!O:O, 0))</f>
        <v>Experiment</v>
      </c>
      <c r="E14">
        <f t="shared" si="1"/>
        <v>0</v>
      </c>
      <c r="F14">
        <f t="shared" si="2"/>
        <v>0</v>
      </c>
      <c r="G14">
        <f t="shared" si="3"/>
        <v>1</v>
      </c>
      <c r="H14">
        <f t="shared" si="4"/>
        <v>0</v>
      </c>
      <c r="I14">
        <f t="shared" si="5"/>
        <v>0</v>
      </c>
      <c r="J14">
        <f t="shared" si="6"/>
        <v>1</v>
      </c>
      <c r="K14">
        <f t="shared" si="7"/>
        <v>0</v>
      </c>
      <c r="L14">
        <f t="shared" si="8"/>
        <v>0</v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1</v>
      </c>
      <c r="Q14">
        <v>5.696449091953256</v>
      </c>
      <c r="R14">
        <v>0.50075553427256891</v>
      </c>
      <c r="S14">
        <v>6.1576673838042248</v>
      </c>
      <c r="T14">
        <v>0.4931301487533083</v>
      </c>
      <c r="U14">
        <v>55.935466625659721</v>
      </c>
      <c r="V14">
        <v>1.0124808499577984</v>
      </c>
      <c r="W14">
        <v>32.2104168985828</v>
      </c>
      <c r="X14">
        <v>1.1166231792000776</v>
      </c>
      <c r="Y14">
        <v>4.5236621009655513</v>
      </c>
      <c r="Z14">
        <v>0.5736214428084262</v>
      </c>
      <c r="AA14">
        <v>5.1265733491881482</v>
      </c>
      <c r="AB14">
        <v>0.70997570194824666</v>
      </c>
      <c r="AC14">
        <v>54.887357175273799</v>
      </c>
      <c r="AD14">
        <v>1.2308990309895389</v>
      </c>
      <c r="AE14">
        <v>35.4624073745725</v>
      </c>
      <c r="AF14">
        <v>1.3691193874431811</v>
      </c>
      <c r="AG14">
        <v>-1.1727869909877047</v>
      </c>
      <c r="AH14">
        <v>0.8158957503467138</v>
      </c>
      <c r="AI14">
        <v>0.15059795088828909</v>
      </c>
      <c r="AJ14">
        <v>-1.0310940346160766</v>
      </c>
      <c r="AK14">
        <v>0.85414345629797295</v>
      </c>
      <c r="AL14">
        <v>0.22736772781623846</v>
      </c>
      <c r="AM14">
        <v>-1.0481094503859225</v>
      </c>
      <c r="AN14">
        <v>1.6373540342291706</v>
      </c>
      <c r="AO14">
        <v>0.52209205202563824</v>
      </c>
      <c r="AP14">
        <v>3.2519904759897003</v>
      </c>
      <c r="AQ14">
        <v>1.8674065256488686</v>
      </c>
      <c r="AR14">
        <v>8.1605163506822787E-2</v>
      </c>
      <c r="AS14" t="b">
        <f t="shared" si="13"/>
        <v>0</v>
      </c>
      <c r="AT14" t="b">
        <f t="shared" si="14"/>
        <v>0</v>
      </c>
      <c r="AU14" t="b">
        <f t="shared" si="15"/>
        <v>1</v>
      </c>
      <c r="AV14" t="b">
        <f t="shared" si="16"/>
        <v>0</v>
      </c>
      <c r="AW14" t="b">
        <f t="shared" si="17"/>
        <v>0</v>
      </c>
      <c r="AX14" t="b">
        <f t="shared" si="18"/>
        <v>1</v>
      </c>
      <c r="AY14" t="b">
        <f t="shared" si="19"/>
        <v>0</v>
      </c>
      <c r="AZ14" t="b">
        <f t="shared" si="20"/>
        <v>0</v>
      </c>
      <c r="BA14" t="b">
        <f t="shared" si="21"/>
        <v>1</v>
      </c>
      <c r="BB14" t="b">
        <f t="shared" si="22"/>
        <v>0</v>
      </c>
      <c r="BC14" t="b">
        <f t="shared" si="23"/>
        <v>0</v>
      </c>
      <c r="BD14" t="b">
        <f t="shared" si="24"/>
        <v>1</v>
      </c>
    </row>
    <row r="15" spans="1:56" x14ac:dyDescent="0.25">
      <c r="A15" t="str">
        <f>INDEX('Country and Variable Crosswalk'!B:B, MATCH('Urban Science Beliefs 2015'!B15, 'Country and Variable Crosswalk'!A:A, 0))</f>
        <v>CZE</v>
      </c>
      <c r="B15" s="1">
        <v>203</v>
      </c>
      <c r="C15" t="s">
        <v>146</v>
      </c>
      <c r="D15" t="str">
        <f>INDEX('Country and Variable Crosswalk'!P:P, MATCH('Urban Science Beliefs 2015'!C15, 'Country and Variable Crosswalk'!O:O, 0))</f>
        <v>Experiment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1</v>
      </c>
      <c r="J15">
        <f t="shared" si="6"/>
        <v>0</v>
      </c>
      <c r="K15">
        <f t="shared" si="7"/>
        <v>1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1</v>
      </c>
      <c r="Q15">
        <v>8.4643151521887763</v>
      </c>
      <c r="R15">
        <v>0.60471043822710779</v>
      </c>
      <c r="S15">
        <v>11.211426466156819</v>
      </c>
      <c r="T15">
        <v>0.55420868903550347</v>
      </c>
      <c r="U15">
        <v>63.315377565487367</v>
      </c>
      <c r="V15">
        <v>0.90912559794640924</v>
      </c>
      <c r="W15">
        <v>17.008880816167039</v>
      </c>
      <c r="X15">
        <v>0.73824523193765579</v>
      </c>
      <c r="Y15">
        <v>4.1582187651428457</v>
      </c>
      <c r="Z15">
        <v>0.55508325109459589</v>
      </c>
      <c r="AA15">
        <v>8.6990070027523334</v>
      </c>
      <c r="AB15">
        <v>0.9309811644362066</v>
      </c>
      <c r="AC15">
        <v>67.560931304651945</v>
      </c>
      <c r="AD15">
        <v>1.3272604591283967</v>
      </c>
      <c r="AE15">
        <v>19.58184292745289</v>
      </c>
      <c r="AF15">
        <v>1.3586547024251969</v>
      </c>
      <c r="AG15">
        <v>-4.3060963870459306</v>
      </c>
      <c r="AH15">
        <v>0.85182383231177983</v>
      </c>
      <c r="AI15">
        <v>4.3005489977211061E-7</v>
      </c>
      <c r="AJ15">
        <v>-2.5124194634044859</v>
      </c>
      <c r="AK15">
        <v>1.1225406747605156</v>
      </c>
      <c r="AL15">
        <v>2.5210981586062855E-2</v>
      </c>
      <c r="AM15">
        <v>4.2455537391645777</v>
      </c>
      <c r="AN15">
        <v>1.5946171091360102</v>
      </c>
      <c r="AO15">
        <v>7.7579092552773794E-3</v>
      </c>
      <c r="AP15">
        <v>2.5729621112858503</v>
      </c>
      <c r="AQ15">
        <v>1.5737784478169796</v>
      </c>
      <c r="AR15">
        <v>0.1020711146679955</v>
      </c>
      <c r="AS15" t="b">
        <f t="shared" si="13"/>
        <v>0</v>
      </c>
      <c r="AT15" t="b">
        <f t="shared" si="14"/>
        <v>1</v>
      </c>
      <c r="AU15" t="b">
        <f t="shared" si="15"/>
        <v>0</v>
      </c>
      <c r="AV15" t="b">
        <f t="shared" si="16"/>
        <v>0</v>
      </c>
      <c r="AW15" t="b">
        <f t="shared" si="17"/>
        <v>1</v>
      </c>
      <c r="AX15" t="b">
        <f t="shared" si="18"/>
        <v>0</v>
      </c>
      <c r="AY15" t="b">
        <f t="shared" si="19"/>
        <v>1</v>
      </c>
      <c r="AZ15" t="b">
        <f t="shared" si="20"/>
        <v>0</v>
      </c>
      <c r="BA15" t="b">
        <f t="shared" si="21"/>
        <v>0</v>
      </c>
      <c r="BB15" t="b">
        <f t="shared" si="22"/>
        <v>0</v>
      </c>
      <c r="BC15" t="b">
        <f t="shared" si="23"/>
        <v>0</v>
      </c>
      <c r="BD15" t="b">
        <f t="shared" si="24"/>
        <v>1</v>
      </c>
    </row>
    <row r="16" spans="1:56" x14ac:dyDescent="0.25">
      <c r="A16" t="str">
        <f>INDEX('Country and Variable Crosswalk'!B:B, MATCH('Urban Science Beliefs 2015'!B16, 'Country and Variable Crosswalk'!A:A, 0))</f>
        <v>DNK</v>
      </c>
      <c r="B16" s="1">
        <v>208</v>
      </c>
      <c r="C16" t="s">
        <v>146</v>
      </c>
      <c r="D16" t="str">
        <f>INDEX('Country and Variable Crosswalk'!P:P, MATCH('Urban Science Beliefs 2015'!C16, 'Country and Variable Crosswalk'!O:O, 0))</f>
        <v>Experiment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1</v>
      </c>
      <c r="K16">
        <f t="shared" si="7"/>
        <v>0</v>
      </c>
      <c r="L16">
        <f t="shared" si="8"/>
        <v>0</v>
      </c>
      <c r="M16">
        <f t="shared" si="9"/>
        <v>1</v>
      </c>
      <c r="N16">
        <f t="shared" si="10"/>
        <v>0</v>
      </c>
      <c r="O16">
        <f t="shared" si="11"/>
        <v>0</v>
      </c>
      <c r="P16">
        <f t="shared" si="12"/>
        <v>1</v>
      </c>
      <c r="Q16">
        <v>5.2849630795517859</v>
      </c>
      <c r="R16">
        <v>0.44508478020855341</v>
      </c>
      <c r="S16">
        <v>6.1758076624029972</v>
      </c>
      <c r="T16">
        <v>0.33297256966076244</v>
      </c>
      <c r="U16">
        <v>54.758559132233692</v>
      </c>
      <c r="V16">
        <v>0.99179227529578595</v>
      </c>
      <c r="W16">
        <v>33.780670125811518</v>
      </c>
      <c r="X16">
        <v>0.92253614947062057</v>
      </c>
      <c r="Y16">
        <v>5.7451166046380022</v>
      </c>
      <c r="Z16">
        <v>0.96753254670677236</v>
      </c>
      <c r="AA16">
        <v>7.1884344308006627</v>
      </c>
      <c r="AB16">
        <v>1.0914736406476218</v>
      </c>
      <c r="AC16">
        <v>55.952608678111417</v>
      </c>
      <c r="AD16">
        <v>2.0307884977567685</v>
      </c>
      <c r="AE16">
        <v>31.113840286449921</v>
      </c>
      <c r="AF16">
        <v>1.9883710459380446</v>
      </c>
      <c r="AG16">
        <v>0.46015352508621632</v>
      </c>
      <c r="AH16">
        <v>1.0523079370821908</v>
      </c>
      <c r="AI16">
        <v>0.66190808411176427</v>
      </c>
      <c r="AJ16">
        <v>1.0126267683976655</v>
      </c>
      <c r="AK16">
        <v>1.1145530568036668</v>
      </c>
      <c r="AL16">
        <v>0.3635879044689817</v>
      </c>
      <c r="AM16">
        <v>1.1940495458777249</v>
      </c>
      <c r="AN16">
        <v>2.1704548352165989</v>
      </c>
      <c r="AO16">
        <v>0.58222476772095522</v>
      </c>
      <c r="AP16">
        <v>-2.666829839361597</v>
      </c>
      <c r="AQ16">
        <v>2.2374525175890825</v>
      </c>
      <c r="AR16">
        <v>0.2332986733384218</v>
      </c>
      <c r="AS16" t="b">
        <f t="shared" si="13"/>
        <v>0</v>
      </c>
      <c r="AT16" t="b">
        <f t="shared" si="14"/>
        <v>0</v>
      </c>
      <c r="AU16" t="b">
        <f t="shared" si="15"/>
        <v>1</v>
      </c>
      <c r="AV16" t="b">
        <f t="shared" si="16"/>
        <v>0</v>
      </c>
      <c r="AW16" t="b">
        <f t="shared" si="17"/>
        <v>0</v>
      </c>
      <c r="AX16" t="b">
        <f t="shared" si="18"/>
        <v>1</v>
      </c>
      <c r="AY16" t="b">
        <f t="shared" si="19"/>
        <v>0</v>
      </c>
      <c r="AZ16" t="b">
        <f t="shared" si="20"/>
        <v>0</v>
      </c>
      <c r="BA16" t="b">
        <f t="shared" si="21"/>
        <v>1</v>
      </c>
      <c r="BB16" t="b">
        <f t="shared" si="22"/>
        <v>0</v>
      </c>
      <c r="BC16" t="b">
        <f t="shared" si="23"/>
        <v>0</v>
      </c>
      <c r="BD16" t="b">
        <f t="shared" si="24"/>
        <v>1</v>
      </c>
    </row>
    <row r="17" spans="1:56" x14ac:dyDescent="0.25">
      <c r="A17" t="str">
        <f>INDEX('Country and Variable Crosswalk'!B:B, MATCH('Urban Science Beliefs 2015'!B17, 'Country and Variable Crosswalk'!A:A, 0))</f>
        <v>DOM</v>
      </c>
      <c r="B17" s="1">
        <v>214</v>
      </c>
      <c r="C17" t="s">
        <v>146</v>
      </c>
      <c r="D17" t="str">
        <f>INDEX('Country and Variable Crosswalk'!P:P, MATCH('Urban Science Beliefs 2015'!C17, 'Country and Variable Crosswalk'!O:O, 0))</f>
        <v>Experiment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0</v>
      </c>
      <c r="L17">
        <f t="shared" si="8"/>
        <v>0</v>
      </c>
      <c r="M17">
        <f t="shared" si="9"/>
        <v>1</v>
      </c>
      <c r="N17">
        <f t="shared" si="10"/>
        <v>0</v>
      </c>
      <c r="O17">
        <f t="shared" si="11"/>
        <v>0</v>
      </c>
      <c r="P17">
        <f t="shared" si="12"/>
        <v>1</v>
      </c>
      <c r="Q17">
        <v>15.31490839607646</v>
      </c>
      <c r="R17">
        <v>1.0661932380137336</v>
      </c>
      <c r="S17">
        <v>7.8232374179887252</v>
      </c>
      <c r="T17">
        <v>0.67805351568927053</v>
      </c>
      <c r="U17">
        <v>46.08682100239561</v>
      </c>
      <c r="V17">
        <v>1.3116322132385783</v>
      </c>
      <c r="W17">
        <v>30.775033183539222</v>
      </c>
      <c r="X17">
        <v>1.3916760860180197</v>
      </c>
      <c r="Y17">
        <v>9.6569396359983415</v>
      </c>
      <c r="Z17">
        <v>1.2261466441521907</v>
      </c>
      <c r="AA17">
        <v>8.410371983929263</v>
      </c>
      <c r="AB17">
        <v>0.73028660055373495</v>
      </c>
      <c r="AC17">
        <v>47.952682962925977</v>
      </c>
      <c r="AD17">
        <v>1.6014479376651298</v>
      </c>
      <c r="AE17">
        <v>33.980005417146423</v>
      </c>
      <c r="AF17">
        <v>2.0504467555850008</v>
      </c>
      <c r="AG17">
        <v>-5.6579687600781181</v>
      </c>
      <c r="AH17">
        <v>1.591528259344559</v>
      </c>
      <c r="AI17">
        <v>3.7790159875289735E-4</v>
      </c>
      <c r="AJ17">
        <v>0.58713456594053781</v>
      </c>
      <c r="AK17">
        <v>1.0486811189841028</v>
      </c>
      <c r="AL17">
        <v>0.57556195423980838</v>
      </c>
      <c r="AM17">
        <v>1.865861960530367</v>
      </c>
      <c r="AN17">
        <v>1.8796796038632482</v>
      </c>
      <c r="AO17">
        <v>0.32088106750759043</v>
      </c>
      <c r="AP17">
        <v>3.2049722336072008</v>
      </c>
      <c r="AQ17">
        <v>2.4063161405957563</v>
      </c>
      <c r="AR17">
        <v>0.18289308302318774</v>
      </c>
      <c r="AS17" t="b">
        <f t="shared" si="13"/>
        <v>0</v>
      </c>
      <c r="AT17" t="b">
        <f t="shared" si="14"/>
        <v>1</v>
      </c>
      <c r="AU17" t="b">
        <f t="shared" si="15"/>
        <v>0</v>
      </c>
      <c r="AV17" t="b">
        <f t="shared" si="16"/>
        <v>0</v>
      </c>
      <c r="AW17" t="b">
        <f t="shared" si="17"/>
        <v>0</v>
      </c>
      <c r="AX17" t="b">
        <f t="shared" si="18"/>
        <v>1</v>
      </c>
      <c r="AY17" t="b">
        <f t="shared" si="19"/>
        <v>0</v>
      </c>
      <c r="AZ17" t="b">
        <f t="shared" si="20"/>
        <v>0</v>
      </c>
      <c r="BA17" t="b">
        <f t="shared" si="21"/>
        <v>1</v>
      </c>
      <c r="BB17" t="b">
        <f t="shared" si="22"/>
        <v>0</v>
      </c>
      <c r="BC17" t="b">
        <f t="shared" si="23"/>
        <v>0</v>
      </c>
      <c r="BD17" t="b">
        <f t="shared" si="24"/>
        <v>1</v>
      </c>
    </row>
    <row r="18" spans="1:56" x14ac:dyDescent="0.25">
      <c r="A18" t="str">
        <f>INDEX('Country and Variable Crosswalk'!B:B, MATCH('Urban Science Beliefs 2015'!B18, 'Country and Variable Crosswalk'!A:A, 0))</f>
        <v>EST</v>
      </c>
      <c r="B18" s="1">
        <v>233</v>
      </c>
      <c r="C18" t="s">
        <v>146</v>
      </c>
      <c r="D18" t="str">
        <f>INDEX('Country and Variable Crosswalk'!P:P, MATCH('Urban Science Beliefs 2015'!C18, 'Country and Variable Crosswalk'!O:O, 0))</f>
        <v>Experiment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1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1</v>
      </c>
      <c r="Q18">
        <v>4.3480083557411886</v>
      </c>
      <c r="R18">
        <v>0.45772997476056315</v>
      </c>
      <c r="S18">
        <v>7.241463465472366</v>
      </c>
      <c r="T18">
        <v>0.4201572707293314</v>
      </c>
      <c r="U18">
        <v>67.12349920116533</v>
      </c>
      <c r="V18">
        <v>0.82429631621870414</v>
      </c>
      <c r="W18">
        <v>21.287028977621109</v>
      </c>
      <c r="X18">
        <v>0.75031959134934756</v>
      </c>
      <c r="Y18">
        <v>5.9976614967353727</v>
      </c>
      <c r="Z18">
        <v>0.81111190579427772</v>
      </c>
      <c r="AA18">
        <v>7.8330934670273864</v>
      </c>
      <c r="AB18">
        <v>0.57533629822638022</v>
      </c>
      <c r="AC18">
        <v>64.135253295167843</v>
      </c>
      <c r="AD18">
        <v>1.1502250751789713</v>
      </c>
      <c r="AE18">
        <v>22.033991741069389</v>
      </c>
      <c r="AF18">
        <v>1.112315871657644</v>
      </c>
      <c r="AG18">
        <v>1.6496531409941841</v>
      </c>
      <c r="AH18">
        <v>1.0072297349399464</v>
      </c>
      <c r="AI18">
        <v>0.10146087727420554</v>
      </c>
      <c r="AJ18">
        <v>0.59163000155502043</v>
      </c>
      <c r="AK18">
        <v>0.71518403477819226</v>
      </c>
      <c r="AL18">
        <v>0.40810012431178655</v>
      </c>
      <c r="AM18">
        <v>-2.9882459059974877</v>
      </c>
      <c r="AN18">
        <v>1.5009111531539023</v>
      </c>
      <c r="AO18">
        <v>4.6485882983562994E-2</v>
      </c>
      <c r="AP18">
        <v>0.7469627634482805</v>
      </c>
      <c r="AQ18">
        <v>1.4413465997140666</v>
      </c>
      <c r="AR18">
        <v>0.60429116763603608</v>
      </c>
      <c r="AS18" t="b">
        <f t="shared" si="13"/>
        <v>0</v>
      </c>
      <c r="AT18" t="b">
        <f t="shared" si="14"/>
        <v>0</v>
      </c>
      <c r="AU18" t="b">
        <f t="shared" si="15"/>
        <v>1</v>
      </c>
      <c r="AV18" t="b">
        <f t="shared" si="16"/>
        <v>0</v>
      </c>
      <c r="AW18" t="b">
        <f t="shared" si="17"/>
        <v>0</v>
      </c>
      <c r="AX18" t="b">
        <f t="shared" si="18"/>
        <v>1</v>
      </c>
      <c r="AY18" t="b">
        <f t="shared" si="19"/>
        <v>0</v>
      </c>
      <c r="AZ18" t="b">
        <f t="shared" si="20"/>
        <v>1</v>
      </c>
      <c r="BA18" t="b">
        <f t="shared" si="21"/>
        <v>0</v>
      </c>
      <c r="BB18" t="b">
        <f t="shared" si="22"/>
        <v>0</v>
      </c>
      <c r="BC18" t="b">
        <f t="shared" si="23"/>
        <v>0</v>
      </c>
      <c r="BD18" t="b">
        <f t="shared" si="24"/>
        <v>1</v>
      </c>
    </row>
    <row r="19" spans="1:56" x14ac:dyDescent="0.25">
      <c r="A19" t="str">
        <f>INDEX('Country and Variable Crosswalk'!B:B, MATCH('Urban Science Beliefs 2015'!B19, 'Country and Variable Crosswalk'!A:A, 0))</f>
        <v>FIN</v>
      </c>
      <c r="B19" s="1">
        <v>246</v>
      </c>
      <c r="C19" t="s">
        <v>146</v>
      </c>
      <c r="D19" t="str">
        <f>INDEX('Country and Variable Crosswalk'!P:P, MATCH('Urban Science Beliefs 2015'!C19, 'Country and Variable Crosswalk'!O:O, 0))</f>
        <v>Experiment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1</v>
      </c>
      <c r="K19">
        <f t="shared" si="7"/>
        <v>0</v>
      </c>
      <c r="L19">
        <f t="shared" si="8"/>
        <v>1</v>
      </c>
      <c r="M19">
        <f t="shared" si="9"/>
        <v>0</v>
      </c>
      <c r="N19">
        <f t="shared" si="10"/>
        <v>1</v>
      </c>
      <c r="O19">
        <f t="shared" si="11"/>
        <v>0</v>
      </c>
      <c r="P19">
        <f t="shared" si="12"/>
        <v>0</v>
      </c>
      <c r="Q19">
        <v>4.8822906967150157</v>
      </c>
      <c r="R19">
        <v>0.36631891974140535</v>
      </c>
      <c r="S19">
        <v>11.54452617040924</v>
      </c>
      <c r="T19">
        <v>0.52508633607933142</v>
      </c>
      <c r="U19">
        <v>64.157363162633658</v>
      </c>
      <c r="V19">
        <v>0.77825015110084461</v>
      </c>
      <c r="W19">
        <v>19.415819970242101</v>
      </c>
      <c r="X19">
        <v>0.6185084314385012</v>
      </c>
      <c r="Y19">
        <v>5.0859814602904363</v>
      </c>
      <c r="Z19">
        <v>0.64867741429811643</v>
      </c>
      <c r="AA19">
        <v>9.7071485321471975</v>
      </c>
      <c r="AB19">
        <v>0.94578383692790846</v>
      </c>
      <c r="AC19">
        <v>60.959303414955258</v>
      </c>
      <c r="AD19">
        <v>1.2805443685057563</v>
      </c>
      <c r="AE19">
        <v>24.247566592607111</v>
      </c>
      <c r="AF19">
        <v>1.1899975483948366</v>
      </c>
      <c r="AG19">
        <v>0.2036907635754206</v>
      </c>
      <c r="AH19">
        <v>0.78544113224152645</v>
      </c>
      <c r="AI19">
        <v>0.79537836062214806</v>
      </c>
      <c r="AJ19">
        <v>-1.8373776382620424</v>
      </c>
      <c r="AK19">
        <v>1.0862022609844633</v>
      </c>
      <c r="AL19">
        <v>9.072966294331937E-2</v>
      </c>
      <c r="AM19">
        <v>-3.1980597476783998</v>
      </c>
      <c r="AN19">
        <v>1.4488984131608431</v>
      </c>
      <c r="AO19">
        <v>2.7297623634459561E-2</v>
      </c>
      <c r="AP19">
        <v>4.8317466223650101</v>
      </c>
      <c r="AQ19">
        <v>1.330656665675044</v>
      </c>
      <c r="AR19">
        <v>2.8221645425846961E-4</v>
      </c>
      <c r="AS19" t="b">
        <f t="shared" si="13"/>
        <v>0</v>
      </c>
      <c r="AT19" t="b">
        <f t="shared" si="14"/>
        <v>0</v>
      </c>
      <c r="AU19" t="b">
        <f t="shared" si="15"/>
        <v>1</v>
      </c>
      <c r="AV19" t="b">
        <f t="shared" si="16"/>
        <v>0</v>
      </c>
      <c r="AW19" t="b">
        <f t="shared" si="17"/>
        <v>0</v>
      </c>
      <c r="AX19" t="b">
        <f t="shared" si="18"/>
        <v>1</v>
      </c>
      <c r="AY19" t="b">
        <f t="shared" si="19"/>
        <v>0</v>
      </c>
      <c r="AZ19" t="b">
        <f t="shared" si="20"/>
        <v>1</v>
      </c>
      <c r="BA19" t="b">
        <f t="shared" si="21"/>
        <v>0</v>
      </c>
      <c r="BB19" t="b">
        <f t="shared" si="22"/>
        <v>1</v>
      </c>
      <c r="BC19" t="b">
        <f t="shared" si="23"/>
        <v>0</v>
      </c>
      <c r="BD19" t="b">
        <f t="shared" si="24"/>
        <v>0</v>
      </c>
    </row>
    <row r="20" spans="1:56" x14ac:dyDescent="0.25">
      <c r="A20" t="str">
        <f>INDEX('Country and Variable Crosswalk'!B:B, MATCH('Urban Science Beliefs 2015'!B20, 'Country and Variable Crosswalk'!A:A, 0))</f>
        <v>FRA</v>
      </c>
      <c r="B20" s="1">
        <v>250</v>
      </c>
      <c r="C20" t="s">
        <v>146</v>
      </c>
      <c r="D20" t="str">
        <f>INDEX('Country and Variable Crosswalk'!P:P, MATCH('Urban Science Beliefs 2015'!C20, 'Country and Variable Crosswalk'!O:O, 0))</f>
        <v>Experiment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1</v>
      </c>
      <c r="N20">
        <f t="shared" si="10"/>
        <v>0</v>
      </c>
      <c r="O20">
        <f t="shared" si="11"/>
        <v>0</v>
      </c>
      <c r="P20">
        <f t="shared" si="12"/>
        <v>1</v>
      </c>
      <c r="Q20">
        <v>5.3583762322758961</v>
      </c>
      <c r="R20">
        <v>0.49127501776728638</v>
      </c>
      <c r="S20">
        <v>7.2827744863887292</v>
      </c>
      <c r="T20">
        <v>0.47921149822096554</v>
      </c>
      <c r="U20">
        <v>55.47840572446232</v>
      </c>
      <c r="V20">
        <v>0.83518343385707039</v>
      </c>
      <c r="W20">
        <v>31.88044355687305</v>
      </c>
      <c r="X20">
        <v>0.82426282826289787</v>
      </c>
      <c r="Y20">
        <v>4.5367023131882247</v>
      </c>
      <c r="Z20">
        <v>0.80221474500427381</v>
      </c>
      <c r="AA20">
        <v>6.7346661268130807</v>
      </c>
      <c r="AB20">
        <v>0.58647285095605461</v>
      </c>
      <c r="AC20">
        <v>57.878132670969407</v>
      </c>
      <c r="AD20">
        <v>1.4571741868860424</v>
      </c>
      <c r="AE20">
        <v>30.850498889029272</v>
      </c>
      <c r="AF20">
        <v>1.3955329379608117</v>
      </c>
      <c r="AG20">
        <v>-0.8216739190876714</v>
      </c>
      <c r="AH20">
        <v>0.99226742665273049</v>
      </c>
      <c r="AI20">
        <v>0.40762684545426003</v>
      </c>
      <c r="AJ20">
        <v>-0.54810835957564841</v>
      </c>
      <c r="AK20">
        <v>0.73028375457009909</v>
      </c>
      <c r="AL20">
        <v>0.45292856083501759</v>
      </c>
      <c r="AM20">
        <v>2.3997269465070872</v>
      </c>
      <c r="AN20">
        <v>1.7533869435675631</v>
      </c>
      <c r="AO20">
        <v>0.17111692815288457</v>
      </c>
      <c r="AP20">
        <v>-1.0299446678437789</v>
      </c>
      <c r="AQ20">
        <v>1.6281909992895227</v>
      </c>
      <c r="AR20">
        <v>0.52701452823673456</v>
      </c>
      <c r="AS20" t="b">
        <f t="shared" si="13"/>
        <v>0</v>
      </c>
      <c r="AT20" t="b">
        <f t="shared" si="14"/>
        <v>0</v>
      </c>
      <c r="AU20" t="b">
        <f t="shared" si="15"/>
        <v>1</v>
      </c>
      <c r="AV20" t="b">
        <f t="shared" si="16"/>
        <v>0</v>
      </c>
      <c r="AW20" t="b">
        <f t="shared" si="17"/>
        <v>0</v>
      </c>
      <c r="AX20" t="b">
        <f t="shared" si="18"/>
        <v>1</v>
      </c>
      <c r="AY20" t="b">
        <f t="shared" si="19"/>
        <v>0</v>
      </c>
      <c r="AZ20" t="b">
        <f t="shared" si="20"/>
        <v>0</v>
      </c>
      <c r="BA20" t="b">
        <f t="shared" si="21"/>
        <v>1</v>
      </c>
      <c r="BB20" t="b">
        <f t="shared" si="22"/>
        <v>0</v>
      </c>
      <c r="BC20" t="b">
        <f t="shared" si="23"/>
        <v>0</v>
      </c>
      <c r="BD20" t="b">
        <f t="shared" si="24"/>
        <v>1</v>
      </c>
    </row>
    <row r="21" spans="1:56" x14ac:dyDescent="0.25">
      <c r="A21" t="str">
        <f>INDEX('Country and Variable Crosswalk'!B:B, MATCH('Urban Science Beliefs 2015'!B21, 'Country and Variable Crosswalk'!A:A, 0))</f>
        <v>GEO</v>
      </c>
      <c r="B21" s="1">
        <v>268</v>
      </c>
      <c r="C21" t="s">
        <v>146</v>
      </c>
      <c r="D21" t="str">
        <f>INDEX('Country and Variable Crosswalk'!P:P, MATCH('Urban Science Beliefs 2015'!C21, 'Country and Variable Crosswalk'!O:O, 0))</f>
        <v>Experiment</v>
      </c>
      <c r="E21">
        <f t="shared" si="1"/>
        <v>0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  <c r="J21">
        <f t="shared" si="6"/>
        <v>1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1</v>
      </c>
      <c r="O21">
        <f t="shared" si="11"/>
        <v>0</v>
      </c>
      <c r="P21">
        <f t="shared" si="12"/>
        <v>0</v>
      </c>
      <c r="Q21">
        <v>7.2149473271493108</v>
      </c>
      <c r="R21">
        <v>0.64220510218584392</v>
      </c>
      <c r="S21">
        <v>7.579225377684744</v>
      </c>
      <c r="T21">
        <v>0.54560361970414761</v>
      </c>
      <c r="U21">
        <v>58.71325563652038</v>
      </c>
      <c r="V21">
        <v>0.99483699998846342</v>
      </c>
      <c r="W21">
        <v>26.49257165864557</v>
      </c>
      <c r="X21">
        <v>1.0577235074738498</v>
      </c>
      <c r="Y21">
        <v>5.6878607058390314</v>
      </c>
      <c r="Z21">
        <v>0.63479323925163766</v>
      </c>
      <c r="AA21">
        <v>6.4947303061728148</v>
      </c>
      <c r="AB21">
        <v>0.56235380170009153</v>
      </c>
      <c r="AC21">
        <v>55.256070480002862</v>
      </c>
      <c r="AD21">
        <v>1.2131428789305678</v>
      </c>
      <c r="AE21">
        <v>32.56133850798529</v>
      </c>
      <c r="AF21">
        <v>1.1781134330637877</v>
      </c>
      <c r="AG21">
        <v>-1.5270866213102794</v>
      </c>
      <c r="AH21">
        <v>0.89521892888083654</v>
      </c>
      <c r="AI21">
        <v>8.8040710280414089E-2</v>
      </c>
      <c r="AJ21">
        <v>-1.0844950715119293</v>
      </c>
      <c r="AK21">
        <v>0.83558270071799479</v>
      </c>
      <c r="AL21">
        <v>0.19432487356897304</v>
      </c>
      <c r="AM21">
        <v>-3.457185156517518</v>
      </c>
      <c r="AN21">
        <v>1.4986204838815065</v>
      </c>
      <c r="AO21">
        <v>2.1059742090910841E-2</v>
      </c>
      <c r="AP21">
        <v>6.0687668493397204</v>
      </c>
      <c r="AQ21">
        <v>1.6361755353997363</v>
      </c>
      <c r="AR21">
        <v>2.0798313091565493E-4</v>
      </c>
      <c r="AS21" t="b">
        <f t="shared" si="13"/>
        <v>0</v>
      </c>
      <c r="AT21" t="b">
        <f t="shared" si="14"/>
        <v>0</v>
      </c>
      <c r="AU21" t="b">
        <f t="shared" si="15"/>
        <v>1</v>
      </c>
      <c r="AV21" t="b">
        <f t="shared" si="16"/>
        <v>0</v>
      </c>
      <c r="AW21" t="b">
        <f t="shared" si="17"/>
        <v>0</v>
      </c>
      <c r="AX21" t="b">
        <f t="shared" si="18"/>
        <v>1</v>
      </c>
      <c r="AY21" t="b">
        <f t="shared" si="19"/>
        <v>0</v>
      </c>
      <c r="AZ21" t="b">
        <f t="shared" si="20"/>
        <v>1</v>
      </c>
      <c r="BA21" t="b">
        <f t="shared" si="21"/>
        <v>0</v>
      </c>
      <c r="BB21" t="b">
        <f t="shared" si="22"/>
        <v>1</v>
      </c>
      <c r="BC21" t="b">
        <f t="shared" si="23"/>
        <v>0</v>
      </c>
      <c r="BD21" t="b">
        <f t="shared" si="24"/>
        <v>0</v>
      </c>
    </row>
    <row r="22" spans="1:56" x14ac:dyDescent="0.25">
      <c r="A22" t="str">
        <f>INDEX('Country and Variable Crosswalk'!B:B, MATCH('Urban Science Beliefs 2015'!B22, 'Country and Variable Crosswalk'!A:A, 0))</f>
        <v>DEU</v>
      </c>
      <c r="B22" s="1">
        <v>276</v>
      </c>
      <c r="C22" t="s">
        <v>146</v>
      </c>
      <c r="D22" t="str">
        <f>INDEX('Country and Variable Crosswalk'!P:P, MATCH('Urban Science Beliefs 2015'!C22, 'Country and Variable Crosswalk'!O:O, 0))</f>
        <v>Experiment</v>
      </c>
      <c r="E22">
        <f t="shared" si="1"/>
        <v>0</v>
      </c>
      <c r="F22">
        <f t="shared" si="2"/>
        <v>0</v>
      </c>
      <c r="G22">
        <f t="shared" si="3"/>
        <v>1</v>
      </c>
      <c r="H22">
        <f t="shared" si="4"/>
        <v>0</v>
      </c>
      <c r="I22">
        <f t="shared" si="5"/>
        <v>0</v>
      </c>
      <c r="J22">
        <f t="shared" si="6"/>
        <v>1</v>
      </c>
      <c r="K22">
        <f t="shared" si="7"/>
        <v>0</v>
      </c>
      <c r="L22">
        <f t="shared" si="8"/>
        <v>1</v>
      </c>
      <c r="M22">
        <f t="shared" si="9"/>
        <v>0</v>
      </c>
      <c r="N22">
        <f t="shared" si="10"/>
        <v>1</v>
      </c>
      <c r="O22">
        <f t="shared" si="11"/>
        <v>0</v>
      </c>
      <c r="P22">
        <f t="shared" si="12"/>
        <v>0</v>
      </c>
      <c r="Q22">
        <v>6.5826039720304932</v>
      </c>
      <c r="R22">
        <v>0.66460378858630642</v>
      </c>
      <c r="S22">
        <v>14.966833049561419</v>
      </c>
      <c r="T22">
        <v>0.97131079712492896</v>
      </c>
      <c r="U22">
        <v>47.81780830699536</v>
      </c>
      <c r="V22">
        <v>1.1970275284642491</v>
      </c>
      <c r="W22">
        <v>30.632754671412719</v>
      </c>
      <c r="X22">
        <v>1.3249239550435095</v>
      </c>
      <c r="Y22">
        <v>7.7566614110768288</v>
      </c>
      <c r="Z22">
        <v>1.2207121029830277</v>
      </c>
      <c r="AA22">
        <v>13.32578270695584</v>
      </c>
      <c r="AB22">
        <v>1.5681463913256053</v>
      </c>
      <c r="AC22">
        <v>42.701957550140371</v>
      </c>
      <c r="AD22">
        <v>2.3332317842723764</v>
      </c>
      <c r="AE22">
        <v>36.215598331826968</v>
      </c>
      <c r="AF22">
        <v>1.6702866611261034</v>
      </c>
      <c r="AG22">
        <v>1.1740574390463356</v>
      </c>
      <c r="AH22">
        <v>1.4238125642261359</v>
      </c>
      <c r="AI22">
        <v>0.40960606127302363</v>
      </c>
      <c r="AJ22">
        <v>-1.6410503426055794</v>
      </c>
      <c r="AK22">
        <v>1.9700903785384023</v>
      </c>
      <c r="AL22">
        <v>0.40485473245078435</v>
      </c>
      <c r="AM22">
        <v>-5.1158507568549894</v>
      </c>
      <c r="AN22">
        <v>2.5915160437739928</v>
      </c>
      <c r="AO22">
        <v>4.8373052225737179E-2</v>
      </c>
      <c r="AP22">
        <v>5.5828436604142482</v>
      </c>
      <c r="AQ22">
        <v>2.1779430410218632</v>
      </c>
      <c r="AR22">
        <v>1.0366565244583476E-2</v>
      </c>
      <c r="AS22" t="b">
        <f t="shared" si="13"/>
        <v>0</v>
      </c>
      <c r="AT22" t="b">
        <f t="shared" si="14"/>
        <v>0</v>
      </c>
      <c r="AU22" t="b">
        <f t="shared" si="15"/>
        <v>1</v>
      </c>
      <c r="AV22" t="b">
        <f t="shared" si="16"/>
        <v>0</v>
      </c>
      <c r="AW22" t="b">
        <f t="shared" si="17"/>
        <v>0</v>
      </c>
      <c r="AX22" t="b">
        <f t="shared" si="18"/>
        <v>1</v>
      </c>
      <c r="AY22" t="b">
        <f t="shared" si="19"/>
        <v>0</v>
      </c>
      <c r="AZ22" t="b">
        <f t="shared" si="20"/>
        <v>1</v>
      </c>
      <c r="BA22" t="b">
        <f t="shared" si="21"/>
        <v>0</v>
      </c>
      <c r="BB22" t="b">
        <f t="shared" si="22"/>
        <v>1</v>
      </c>
      <c r="BC22" t="b">
        <f t="shared" si="23"/>
        <v>0</v>
      </c>
      <c r="BD22" t="b">
        <f t="shared" si="24"/>
        <v>0</v>
      </c>
    </row>
    <row r="23" spans="1:56" x14ac:dyDescent="0.25">
      <c r="A23" t="str">
        <f>INDEX('Country and Variable Crosswalk'!B:B, MATCH('Urban Science Beliefs 2015'!B23, 'Country and Variable Crosswalk'!A:A, 0))</f>
        <v>GRC</v>
      </c>
      <c r="B23" s="1">
        <v>300</v>
      </c>
      <c r="C23" t="s">
        <v>146</v>
      </c>
      <c r="D23" t="str">
        <f>INDEX('Country and Variable Crosswalk'!P:P, MATCH('Urban Science Beliefs 2015'!C23, 'Country and Variable Crosswalk'!O:O, 0))</f>
        <v>Experiment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1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1</v>
      </c>
      <c r="Q23">
        <v>8.3795862666929821</v>
      </c>
      <c r="R23">
        <v>0.91208644700595554</v>
      </c>
      <c r="S23">
        <v>13.09476082454826</v>
      </c>
      <c r="T23">
        <v>0.56569753171662329</v>
      </c>
      <c r="U23">
        <v>57.497584629677988</v>
      </c>
      <c r="V23">
        <v>0.8022297132268863</v>
      </c>
      <c r="W23">
        <v>21.02806827908076</v>
      </c>
      <c r="X23">
        <v>0.78687889113871545</v>
      </c>
      <c r="Y23">
        <v>5.6968370736708236</v>
      </c>
      <c r="Z23">
        <v>0.69282279254550672</v>
      </c>
      <c r="AA23">
        <v>10.642795774833401</v>
      </c>
      <c r="AB23">
        <v>0.78466766134093324</v>
      </c>
      <c r="AC23">
        <v>60.137213168351899</v>
      </c>
      <c r="AD23">
        <v>1.0490847169295534</v>
      </c>
      <c r="AE23">
        <v>23.523153983143882</v>
      </c>
      <c r="AF23">
        <v>1.3787645677015024</v>
      </c>
      <c r="AG23">
        <v>-2.6827491930221585</v>
      </c>
      <c r="AH23">
        <v>1.1580707074485257</v>
      </c>
      <c r="AI23">
        <v>2.0527292679732655E-2</v>
      </c>
      <c r="AJ23">
        <v>-2.4519650497148593</v>
      </c>
      <c r="AK23">
        <v>0.96181030573324533</v>
      </c>
      <c r="AL23">
        <v>1.0793231102964705E-2</v>
      </c>
      <c r="AM23">
        <v>2.6396285386739109</v>
      </c>
      <c r="AN23">
        <v>1.3057870857648635</v>
      </c>
      <c r="AO23">
        <v>4.32296206633936E-2</v>
      </c>
      <c r="AP23">
        <v>2.495085704063122</v>
      </c>
      <c r="AQ23">
        <v>1.5920098871617567</v>
      </c>
      <c r="AR23">
        <v>0.11705506277376893</v>
      </c>
      <c r="AS23" t="b">
        <f t="shared" si="13"/>
        <v>0</v>
      </c>
      <c r="AT23" t="b">
        <f t="shared" si="14"/>
        <v>1</v>
      </c>
      <c r="AU23" t="b">
        <f t="shared" si="15"/>
        <v>0</v>
      </c>
      <c r="AV23" t="b">
        <f t="shared" si="16"/>
        <v>0</v>
      </c>
      <c r="AW23" t="b">
        <f t="shared" si="17"/>
        <v>1</v>
      </c>
      <c r="AX23" t="b">
        <f t="shared" si="18"/>
        <v>0</v>
      </c>
      <c r="AY23" t="b">
        <f t="shared" si="19"/>
        <v>1</v>
      </c>
      <c r="AZ23" t="b">
        <f t="shared" si="20"/>
        <v>0</v>
      </c>
      <c r="BA23" t="b">
        <f t="shared" si="21"/>
        <v>0</v>
      </c>
      <c r="BB23" t="b">
        <f t="shared" si="22"/>
        <v>0</v>
      </c>
      <c r="BC23" t="b">
        <f t="shared" si="23"/>
        <v>0</v>
      </c>
      <c r="BD23" t="b">
        <f t="shared" si="24"/>
        <v>1</v>
      </c>
    </row>
    <row r="24" spans="1:56" x14ac:dyDescent="0.25">
      <c r="A24" t="str">
        <f>INDEX('Country and Variable Crosswalk'!B:B, MATCH('Urban Science Beliefs 2015'!B24, 'Country and Variable Crosswalk'!A:A, 0))</f>
        <v>HKG</v>
      </c>
      <c r="B24" s="1">
        <v>344</v>
      </c>
      <c r="C24" t="s">
        <v>146</v>
      </c>
      <c r="D24" t="str">
        <f>INDEX('Country and Variable Crosswalk'!P:P, MATCH('Urban Science Beliefs 2015'!C24, 'Country and Variable Crosswalk'!O:O, 0))</f>
        <v>Experiment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v>0</v>
      </c>
      <c r="S24">
        <v>0</v>
      </c>
      <c r="U24">
        <v>0</v>
      </c>
      <c r="W24">
        <v>0</v>
      </c>
      <c r="Y24">
        <v>3.324936903545479</v>
      </c>
      <c r="Z24">
        <v>0.30313891538273274</v>
      </c>
      <c r="AA24">
        <v>11.543697688658821</v>
      </c>
      <c r="AB24">
        <v>0.44735374572794812</v>
      </c>
      <c r="AC24">
        <v>68.577818531918894</v>
      </c>
      <c r="AD24">
        <v>0.60859365966249956</v>
      </c>
      <c r="AE24">
        <v>16.553546875876808</v>
      </c>
      <c r="AF24">
        <v>0.45059817594747892</v>
      </c>
      <c r="AG24">
        <v>0</v>
      </c>
      <c r="AJ24">
        <v>0</v>
      </c>
      <c r="AM24">
        <v>0</v>
      </c>
      <c r="AP24">
        <v>0</v>
      </c>
      <c r="AS24" t="str">
        <f t="shared" si="13"/>
        <v>N/A</v>
      </c>
      <c r="AT24" t="str">
        <f t="shared" si="14"/>
        <v>N/A</v>
      </c>
      <c r="AU24" t="str">
        <f t="shared" si="15"/>
        <v>N/A</v>
      </c>
      <c r="AV24" t="str">
        <f t="shared" si="16"/>
        <v>N/A</v>
      </c>
      <c r="AW24" t="str">
        <f t="shared" si="17"/>
        <v>N/A</v>
      </c>
      <c r="AX24" t="str">
        <f t="shared" si="18"/>
        <v>N/A</v>
      </c>
      <c r="AY24" t="str">
        <f t="shared" si="19"/>
        <v>N/A</v>
      </c>
      <c r="AZ24" t="str">
        <f t="shared" si="20"/>
        <v>N/A</v>
      </c>
      <c r="BA24" t="str">
        <f t="shared" si="21"/>
        <v>N/A</v>
      </c>
      <c r="BB24" t="str">
        <f t="shared" si="22"/>
        <v>N/A</v>
      </c>
      <c r="BC24" t="str">
        <f t="shared" si="23"/>
        <v>N/A</v>
      </c>
      <c r="BD24" t="str">
        <f t="shared" si="24"/>
        <v>N/A</v>
      </c>
    </row>
    <row r="25" spans="1:56" x14ac:dyDescent="0.25">
      <c r="A25" t="str">
        <f>INDEX('Country and Variable Crosswalk'!B:B, MATCH('Urban Science Beliefs 2015'!B25, 'Country and Variable Crosswalk'!A:A, 0))</f>
        <v>HUN</v>
      </c>
      <c r="B25" s="1">
        <v>348</v>
      </c>
      <c r="C25" t="s">
        <v>146</v>
      </c>
      <c r="D25" t="str">
        <f>INDEX('Country and Variable Crosswalk'!P:P, MATCH('Urban Science Beliefs 2015'!C25, 'Country and Variable Crosswalk'!O:O, 0))</f>
        <v>Experiment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1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1</v>
      </c>
      <c r="N25">
        <f t="shared" si="10"/>
        <v>1</v>
      </c>
      <c r="O25">
        <f t="shared" si="11"/>
        <v>0</v>
      </c>
      <c r="P25">
        <f t="shared" si="12"/>
        <v>0</v>
      </c>
      <c r="Q25">
        <v>11.056579576273419</v>
      </c>
      <c r="R25">
        <v>0.88767648483122386</v>
      </c>
      <c r="S25">
        <v>13.81804387673308</v>
      </c>
      <c r="T25">
        <v>0.83774178383128095</v>
      </c>
      <c r="U25">
        <v>59.405066939063254</v>
      </c>
      <c r="V25">
        <v>1.1627032491994305</v>
      </c>
      <c r="W25">
        <v>15.720309607930259</v>
      </c>
      <c r="X25">
        <v>0.96392305157138325</v>
      </c>
      <c r="Y25">
        <v>7.4457519212387604</v>
      </c>
      <c r="Z25">
        <v>0.83422092123596003</v>
      </c>
      <c r="AA25">
        <v>11.146896661216321</v>
      </c>
      <c r="AB25">
        <v>0.82367305890058695</v>
      </c>
      <c r="AC25">
        <v>60.988574014306607</v>
      </c>
      <c r="AD25">
        <v>1.1174970204162928</v>
      </c>
      <c r="AE25">
        <v>20.418777403238309</v>
      </c>
      <c r="AF25">
        <v>1.2334781951683387</v>
      </c>
      <c r="AG25">
        <v>-3.610827655034659</v>
      </c>
      <c r="AH25">
        <v>1.224105666359109</v>
      </c>
      <c r="AI25">
        <v>3.18012687034867E-3</v>
      </c>
      <c r="AJ25">
        <v>-2.6711472155167595</v>
      </c>
      <c r="AK25">
        <v>1.2027012600887541</v>
      </c>
      <c r="AL25">
        <v>2.6353905895970184E-2</v>
      </c>
      <c r="AM25">
        <v>1.5835070752433538</v>
      </c>
      <c r="AN25">
        <v>1.8115149696640036</v>
      </c>
      <c r="AO25">
        <v>0.38204520870206243</v>
      </c>
      <c r="AP25">
        <v>4.6984677953080496</v>
      </c>
      <c r="AQ25">
        <v>1.7213058574829885</v>
      </c>
      <c r="AR25">
        <v>6.3412182986347368E-3</v>
      </c>
      <c r="AS25" t="b">
        <f t="shared" si="13"/>
        <v>0</v>
      </c>
      <c r="AT25" t="b">
        <f t="shared" si="14"/>
        <v>1</v>
      </c>
      <c r="AU25" t="b">
        <f t="shared" si="15"/>
        <v>0</v>
      </c>
      <c r="AV25" t="b">
        <f t="shared" si="16"/>
        <v>0</v>
      </c>
      <c r="AW25" t="b">
        <f t="shared" si="17"/>
        <v>1</v>
      </c>
      <c r="AX25" t="b">
        <f t="shared" si="18"/>
        <v>0</v>
      </c>
      <c r="AY25" t="b">
        <f t="shared" si="19"/>
        <v>0</v>
      </c>
      <c r="AZ25" t="b">
        <f t="shared" si="20"/>
        <v>0</v>
      </c>
      <c r="BA25" t="b">
        <f t="shared" si="21"/>
        <v>1</v>
      </c>
      <c r="BB25" t="b">
        <f t="shared" si="22"/>
        <v>1</v>
      </c>
      <c r="BC25" t="b">
        <f t="shared" si="23"/>
        <v>0</v>
      </c>
      <c r="BD25" t="b">
        <f t="shared" si="24"/>
        <v>0</v>
      </c>
    </row>
    <row r="26" spans="1:56" x14ac:dyDescent="0.25">
      <c r="A26" t="str">
        <f>INDEX('Country and Variable Crosswalk'!B:B, MATCH('Urban Science Beliefs 2015'!B26, 'Country and Variable Crosswalk'!A:A, 0))</f>
        <v>ISL</v>
      </c>
      <c r="B26" s="1">
        <v>352</v>
      </c>
      <c r="C26" t="s">
        <v>146</v>
      </c>
      <c r="D26" t="str">
        <f>INDEX('Country and Variable Crosswalk'!P:P, MATCH('Urban Science Beliefs 2015'!C26, 'Country and Variable Crosswalk'!O:O, 0))</f>
        <v>Experiment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1</v>
      </c>
      <c r="J26">
        <f t="shared" si="6"/>
        <v>0</v>
      </c>
      <c r="K26">
        <f t="shared" si="7"/>
        <v>0</v>
      </c>
      <c r="L26">
        <f t="shared" si="8"/>
        <v>1</v>
      </c>
      <c r="M26">
        <f t="shared" si="9"/>
        <v>0</v>
      </c>
      <c r="N26">
        <f t="shared" si="10"/>
        <v>1</v>
      </c>
      <c r="O26">
        <f t="shared" si="11"/>
        <v>0</v>
      </c>
      <c r="P26">
        <f t="shared" si="12"/>
        <v>0</v>
      </c>
      <c r="Q26">
        <v>6.4535103985444389</v>
      </c>
      <c r="R26">
        <v>0.56412409991460088</v>
      </c>
      <c r="S26">
        <v>7.0486031044840951</v>
      </c>
      <c r="T26">
        <v>0.58052296946906001</v>
      </c>
      <c r="U26">
        <v>54.466488564526173</v>
      </c>
      <c r="V26">
        <v>1.1264684947506858</v>
      </c>
      <c r="W26">
        <v>32.031397932445287</v>
      </c>
      <c r="X26">
        <v>1.0579179784658137</v>
      </c>
      <c r="Y26">
        <v>6.3357715957098772</v>
      </c>
      <c r="Z26">
        <v>0.83886243281349782</v>
      </c>
      <c r="AA26">
        <v>4.4258549037294417</v>
      </c>
      <c r="AB26">
        <v>0.72779106126554272</v>
      </c>
      <c r="AC26">
        <v>49.305253414323992</v>
      </c>
      <c r="AD26">
        <v>1.7675986627760991</v>
      </c>
      <c r="AE26">
        <v>39.933120086236698</v>
      </c>
      <c r="AF26">
        <v>1.7107247608897849</v>
      </c>
      <c r="AG26">
        <v>-0.11773880283456162</v>
      </c>
      <c r="AH26">
        <v>1.0143104896248669</v>
      </c>
      <c r="AI26">
        <v>0.90759098237661762</v>
      </c>
      <c r="AJ26">
        <v>-2.6227482007546534</v>
      </c>
      <c r="AK26">
        <v>0.9690768867219216</v>
      </c>
      <c r="AL26">
        <v>6.8008923233719865E-3</v>
      </c>
      <c r="AM26">
        <v>-5.1612351502021809</v>
      </c>
      <c r="AN26">
        <v>2.0556810471773481</v>
      </c>
      <c r="AO26">
        <v>1.2048594592816726E-2</v>
      </c>
      <c r="AP26">
        <v>7.9017221537914111</v>
      </c>
      <c r="AQ26">
        <v>1.9739734380083329</v>
      </c>
      <c r="AR26">
        <v>6.2556832679191483E-5</v>
      </c>
      <c r="AS26" t="b">
        <f t="shared" si="13"/>
        <v>0</v>
      </c>
      <c r="AT26" t="b">
        <f t="shared" si="14"/>
        <v>0</v>
      </c>
      <c r="AU26" t="b">
        <f t="shared" si="15"/>
        <v>1</v>
      </c>
      <c r="AV26" t="b">
        <f t="shared" si="16"/>
        <v>0</v>
      </c>
      <c r="AW26" t="b">
        <f t="shared" si="17"/>
        <v>1</v>
      </c>
      <c r="AX26" t="b">
        <f t="shared" si="18"/>
        <v>0</v>
      </c>
      <c r="AY26" t="b">
        <f t="shared" si="19"/>
        <v>0</v>
      </c>
      <c r="AZ26" t="b">
        <f t="shared" si="20"/>
        <v>1</v>
      </c>
      <c r="BA26" t="b">
        <f t="shared" si="21"/>
        <v>0</v>
      </c>
      <c r="BB26" t="b">
        <f t="shared" si="22"/>
        <v>1</v>
      </c>
      <c r="BC26" t="b">
        <f t="shared" si="23"/>
        <v>0</v>
      </c>
      <c r="BD26" t="b">
        <f t="shared" si="24"/>
        <v>0</v>
      </c>
    </row>
    <row r="27" spans="1:56" x14ac:dyDescent="0.25">
      <c r="A27" t="str">
        <f>INDEX('Country and Variable Crosswalk'!B:B, MATCH('Urban Science Beliefs 2015'!B27, 'Country and Variable Crosswalk'!A:A, 0))</f>
        <v>IDN</v>
      </c>
      <c r="B27" s="1">
        <v>360</v>
      </c>
      <c r="C27" t="s">
        <v>146</v>
      </c>
      <c r="D27" t="str">
        <f>INDEX('Country and Variable Crosswalk'!P:P, MATCH('Urban Science Beliefs 2015'!C27, 'Country and Variable Crosswalk'!O:O, 0))</f>
        <v>Experiment</v>
      </c>
      <c r="E27">
        <f t="shared" si="1"/>
        <v>0</v>
      </c>
      <c r="F27">
        <f t="shared" si="2"/>
        <v>0</v>
      </c>
      <c r="G27">
        <f t="shared" si="3"/>
        <v>1</v>
      </c>
      <c r="H27">
        <f t="shared" si="4"/>
        <v>0</v>
      </c>
      <c r="I27">
        <f t="shared" si="5"/>
        <v>1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1</v>
      </c>
      <c r="N27">
        <f t="shared" si="10"/>
        <v>0</v>
      </c>
      <c r="O27">
        <f t="shared" si="11"/>
        <v>0</v>
      </c>
      <c r="P27">
        <f t="shared" si="12"/>
        <v>1</v>
      </c>
      <c r="Q27">
        <v>4.2953800443962367</v>
      </c>
      <c r="R27">
        <v>0.40292256675457522</v>
      </c>
      <c r="S27">
        <v>4.2809143941762979</v>
      </c>
      <c r="T27">
        <v>0.37203976660994531</v>
      </c>
      <c r="U27">
        <v>60.241404982132131</v>
      </c>
      <c r="V27">
        <v>0.96635592824094152</v>
      </c>
      <c r="W27">
        <v>31.18230057929534</v>
      </c>
      <c r="X27">
        <v>0.92768906187317446</v>
      </c>
      <c r="Y27">
        <v>3.2013648044542902</v>
      </c>
      <c r="Z27">
        <v>1.1104748124321651</v>
      </c>
      <c r="AA27">
        <v>2.8725727824269942</v>
      </c>
      <c r="AB27">
        <v>0.49240882493140542</v>
      </c>
      <c r="AC27">
        <v>62.499534257000043</v>
      </c>
      <c r="AD27">
        <v>2.4187578829257443</v>
      </c>
      <c r="AE27">
        <v>31.426528156118678</v>
      </c>
      <c r="AF27">
        <v>2.6492399934051578</v>
      </c>
      <c r="AG27">
        <v>-1.0940152399419465</v>
      </c>
      <c r="AH27">
        <v>1.1913283190116302</v>
      </c>
      <c r="AI27">
        <v>0.35845372403475689</v>
      </c>
      <c r="AJ27">
        <v>-1.4083416117493037</v>
      </c>
      <c r="AK27">
        <v>0.63212060047875851</v>
      </c>
      <c r="AL27">
        <v>2.5882950530110905E-2</v>
      </c>
      <c r="AM27">
        <v>2.2581292748679118</v>
      </c>
      <c r="AN27">
        <v>2.4496643086421108</v>
      </c>
      <c r="AO27">
        <v>0.35662679200464431</v>
      </c>
      <c r="AP27">
        <v>0.24422757682333796</v>
      </c>
      <c r="AQ27">
        <v>2.8234915396863682</v>
      </c>
      <c r="AR27">
        <v>0.93107020646096383</v>
      </c>
      <c r="AS27" t="b">
        <f t="shared" si="13"/>
        <v>0</v>
      </c>
      <c r="AT27" t="b">
        <f t="shared" si="14"/>
        <v>0</v>
      </c>
      <c r="AU27" t="b">
        <f t="shared" si="15"/>
        <v>1</v>
      </c>
      <c r="AV27" t="b">
        <f t="shared" si="16"/>
        <v>0</v>
      </c>
      <c r="AW27" t="b">
        <f t="shared" si="17"/>
        <v>1</v>
      </c>
      <c r="AX27" t="b">
        <f t="shared" si="18"/>
        <v>0</v>
      </c>
      <c r="AY27" t="b">
        <f t="shared" si="19"/>
        <v>0</v>
      </c>
      <c r="AZ27" t="b">
        <f t="shared" si="20"/>
        <v>0</v>
      </c>
      <c r="BA27" t="b">
        <f t="shared" si="21"/>
        <v>1</v>
      </c>
      <c r="BB27" t="b">
        <f t="shared" si="22"/>
        <v>0</v>
      </c>
      <c r="BC27" t="b">
        <f t="shared" si="23"/>
        <v>0</v>
      </c>
      <c r="BD27" t="b">
        <f t="shared" si="24"/>
        <v>1</v>
      </c>
    </row>
    <row r="28" spans="1:56" x14ac:dyDescent="0.25">
      <c r="A28" t="str">
        <f>INDEX('Country and Variable Crosswalk'!B:B, MATCH('Urban Science Beliefs 2015'!B28, 'Country and Variable Crosswalk'!A:A, 0))</f>
        <v>IRL</v>
      </c>
      <c r="B28" s="1">
        <v>372</v>
      </c>
      <c r="C28" t="s">
        <v>146</v>
      </c>
      <c r="D28" t="str">
        <f>INDEX('Country and Variable Crosswalk'!P:P, MATCH('Urban Science Beliefs 2015'!C28, 'Country and Variable Crosswalk'!O:O, 0))</f>
        <v>Experiment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  <c r="Q28">
        <v>2.2922118264156901</v>
      </c>
      <c r="R28">
        <v>0.26057629126620035</v>
      </c>
      <c r="S28">
        <v>4.3394631545269924</v>
      </c>
      <c r="T28">
        <v>0.42021640495452595</v>
      </c>
      <c r="U28">
        <v>58.766487140349007</v>
      </c>
      <c r="V28">
        <v>0.95295524862776959</v>
      </c>
      <c r="W28">
        <v>34.601837878708317</v>
      </c>
      <c r="X28">
        <v>0.91522402842295458</v>
      </c>
      <c r="Y28">
        <v>1.882219160597189</v>
      </c>
      <c r="Z28">
        <v>0.39356226763942792</v>
      </c>
      <c r="AA28">
        <v>4.512712555691472</v>
      </c>
      <c r="AB28">
        <v>0.48292092534317893</v>
      </c>
      <c r="AC28">
        <v>62.190812692391297</v>
      </c>
      <c r="AD28">
        <v>1.1476553039821689</v>
      </c>
      <c r="AE28">
        <v>31.41425559132005</v>
      </c>
      <c r="AF28">
        <v>1.200555628401055</v>
      </c>
      <c r="AG28">
        <v>-0.40999266581850113</v>
      </c>
      <c r="AH28">
        <v>0.4340414246062117</v>
      </c>
      <c r="AI28">
        <v>0.34486649687192872</v>
      </c>
      <c r="AJ28">
        <v>0.17324940116447962</v>
      </c>
      <c r="AK28">
        <v>0.60169467238352659</v>
      </c>
      <c r="AL28">
        <v>0.77339592778664634</v>
      </c>
      <c r="AM28">
        <v>3.4243255520422906</v>
      </c>
      <c r="AN28">
        <v>1.4942771395926537</v>
      </c>
      <c r="AO28">
        <v>2.1927187163910684E-2</v>
      </c>
      <c r="AP28">
        <v>-3.1875822873882669</v>
      </c>
      <c r="AQ28">
        <v>1.5040884797786673</v>
      </c>
      <c r="AR28">
        <v>3.4066942588769251E-2</v>
      </c>
      <c r="AS28" t="b">
        <f t="shared" si="13"/>
        <v>0</v>
      </c>
      <c r="AT28" t="b">
        <f t="shared" si="14"/>
        <v>0</v>
      </c>
      <c r="AU28" t="b">
        <f t="shared" si="15"/>
        <v>1</v>
      </c>
      <c r="AV28" t="b">
        <f t="shared" si="16"/>
        <v>0</v>
      </c>
      <c r="AW28" t="b">
        <f t="shared" si="17"/>
        <v>0</v>
      </c>
      <c r="AX28" t="b">
        <f t="shared" si="18"/>
        <v>1</v>
      </c>
      <c r="AY28" t="b">
        <f t="shared" si="19"/>
        <v>1</v>
      </c>
      <c r="AZ28" t="b">
        <f t="shared" si="20"/>
        <v>0</v>
      </c>
      <c r="BA28" t="b">
        <f t="shared" si="21"/>
        <v>0</v>
      </c>
      <c r="BB28" t="b">
        <f t="shared" si="22"/>
        <v>0</v>
      </c>
      <c r="BC28" t="b">
        <f t="shared" si="23"/>
        <v>1</v>
      </c>
      <c r="BD28" t="b">
        <f t="shared" si="24"/>
        <v>0</v>
      </c>
    </row>
    <row r="29" spans="1:56" x14ac:dyDescent="0.25">
      <c r="A29" t="str">
        <f>INDEX('Country and Variable Crosswalk'!B:B, MATCH('Urban Science Beliefs 2015'!B29, 'Country and Variable Crosswalk'!A:A, 0))</f>
        <v>ISR</v>
      </c>
      <c r="B29" s="1">
        <v>376</v>
      </c>
      <c r="C29" t="s">
        <v>146</v>
      </c>
      <c r="D29" t="str">
        <f>INDEX('Country and Variable Crosswalk'!P:P, MATCH('Urban Science Beliefs 2015'!C29, 'Country and Variable Crosswalk'!O:O, 0))</f>
        <v>Experiment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1</v>
      </c>
      <c r="J29">
        <f t="shared" si="6"/>
        <v>0</v>
      </c>
      <c r="K29">
        <f t="shared" si="7"/>
        <v>1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1</v>
      </c>
      <c r="Q29">
        <v>9.3225716186323915</v>
      </c>
      <c r="R29">
        <v>0.75982406932152557</v>
      </c>
      <c r="S29">
        <v>6.8346555150342772</v>
      </c>
      <c r="T29">
        <v>0.53624785152315946</v>
      </c>
      <c r="U29">
        <v>47.599407490458027</v>
      </c>
      <c r="V29">
        <v>0.98051314217247976</v>
      </c>
      <c r="W29">
        <v>36.2433653758753</v>
      </c>
      <c r="X29">
        <v>1.1862054634200063</v>
      </c>
      <c r="Y29">
        <v>5.8485243069792432</v>
      </c>
      <c r="Z29">
        <v>0.76641264291025635</v>
      </c>
      <c r="AA29">
        <v>5.0449689488567646</v>
      </c>
      <c r="AB29">
        <v>0.48116922188166472</v>
      </c>
      <c r="AC29">
        <v>51.43123845514318</v>
      </c>
      <c r="AD29">
        <v>1.2071109010805705</v>
      </c>
      <c r="AE29">
        <v>37.675268289020813</v>
      </c>
      <c r="AF29">
        <v>1.5068468870349088</v>
      </c>
      <c r="AG29">
        <v>-3.4740473116531483</v>
      </c>
      <c r="AH29">
        <v>1.1242436471203021</v>
      </c>
      <c r="AI29">
        <v>2.0007592206184935E-3</v>
      </c>
      <c r="AJ29">
        <v>-1.7896865661775125</v>
      </c>
      <c r="AK29">
        <v>0.735676367084248</v>
      </c>
      <c r="AL29">
        <v>1.4986337134425732E-2</v>
      </c>
      <c r="AM29">
        <v>3.8318309646851532</v>
      </c>
      <c r="AN29">
        <v>1.5552446224579313</v>
      </c>
      <c r="AO29">
        <v>1.3746804632837889E-2</v>
      </c>
      <c r="AP29">
        <v>1.4319029131455139</v>
      </c>
      <c r="AQ29">
        <v>1.9461135767220006</v>
      </c>
      <c r="AR29">
        <v>0.46186726378373172</v>
      </c>
      <c r="AS29" t="b">
        <f t="shared" si="13"/>
        <v>0</v>
      </c>
      <c r="AT29" t="b">
        <f t="shared" si="14"/>
        <v>1</v>
      </c>
      <c r="AU29" t="b">
        <f t="shared" si="15"/>
        <v>0</v>
      </c>
      <c r="AV29" t="b">
        <f t="shared" si="16"/>
        <v>0</v>
      </c>
      <c r="AW29" t="b">
        <f t="shared" si="17"/>
        <v>1</v>
      </c>
      <c r="AX29" t="b">
        <f t="shared" si="18"/>
        <v>0</v>
      </c>
      <c r="AY29" t="b">
        <f t="shared" si="19"/>
        <v>1</v>
      </c>
      <c r="AZ29" t="b">
        <f t="shared" si="20"/>
        <v>0</v>
      </c>
      <c r="BA29" t="b">
        <f t="shared" si="21"/>
        <v>0</v>
      </c>
      <c r="BB29" t="b">
        <f t="shared" si="22"/>
        <v>0</v>
      </c>
      <c r="BC29" t="b">
        <f t="shared" si="23"/>
        <v>0</v>
      </c>
      <c r="BD29" t="b">
        <f t="shared" si="24"/>
        <v>1</v>
      </c>
    </row>
    <row r="30" spans="1:56" x14ac:dyDescent="0.25">
      <c r="A30" t="str">
        <f>INDEX('Country and Variable Crosswalk'!B:B, MATCH('Urban Science Beliefs 2015'!B30, 'Country and Variable Crosswalk'!A:A, 0))</f>
        <v>ITA</v>
      </c>
      <c r="B30" s="1">
        <v>380</v>
      </c>
      <c r="C30" t="s">
        <v>146</v>
      </c>
      <c r="D30" t="str">
        <f>INDEX('Country and Variable Crosswalk'!P:P, MATCH('Urban Science Beliefs 2015'!C30, 'Country and Variable Crosswalk'!O:O, 0))</f>
        <v>Experiment</v>
      </c>
      <c r="E30">
        <f t="shared" si="1"/>
        <v>0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1</v>
      </c>
      <c r="K30">
        <f t="shared" si="7"/>
        <v>0</v>
      </c>
      <c r="L30">
        <f t="shared" si="8"/>
        <v>0</v>
      </c>
      <c r="M30">
        <f t="shared" si="9"/>
        <v>1</v>
      </c>
      <c r="N30">
        <f t="shared" si="10"/>
        <v>1</v>
      </c>
      <c r="O30">
        <f t="shared" si="11"/>
        <v>0</v>
      </c>
      <c r="P30">
        <f t="shared" si="12"/>
        <v>0</v>
      </c>
      <c r="Q30">
        <v>6.6928435323372186</v>
      </c>
      <c r="R30">
        <v>0.61540702804623426</v>
      </c>
      <c r="S30">
        <v>8.396305785954711</v>
      </c>
      <c r="T30">
        <v>0.6404874399758983</v>
      </c>
      <c r="U30">
        <v>60.906150892828357</v>
      </c>
      <c r="V30">
        <v>0.84291446361810196</v>
      </c>
      <c r="W30">
        <v>24.004699788879702</v>
      </c>
      <c r="X30">
        <v>0.78552039675714291</v>
      </c>
      <c r="Y30">
        <v>4.0482083698978304</v>
      </c>
      <c r="Z30">
        <v>0.59690484705060565</v>
      </c>
      <c r="AA30">
        <v>6.8426411614686531</v>
      </c>
      <c r="AB30">
        <v>0.76566082961807092</v>
      </c>
      <c r="AC30">
        <v>60.816558776216581</v>
      </c>
      <c r="AD30">
        <v>2.0743846288152388</v>
      </c>
      <c r="AE30">
        <v>28.29259169241692</v>
      </c>
      <c r="AF30">
        <v>1.9442323600822664</v>
      </c>
      <c r="AG30">
        <v>-2.6446351624393882</v>
      </c>
      <c r="AH30">
        <v>0.83596588569854391</v>
      </c>
      <c r="AI30">
        <v>1.5584778724333156E-3</v>
      </c>
      <c r="AJ30">
        <v>-1.5536646244860579</v>
      </c>
      <c r="AK30">
        <v>1.00405250910935</v>
      </c>
      <c r="AL30">
        <v>0.12176831608688496</v>
      </c>
      <c r="AM30">
        <v>-8.9592116611775907E-2</v>
      </c>
      <c r="AN30">
        <v>2.2730547541703121</v>
      </c>
      <c r="AO30">
        <v>0.96855963896636998</v>
      </c>
      <c r="AP30">
        <v>4.2878919035372185</v>
      </c>
      <c r="AQ30">
        <v>1.9924632501845851</v>
      </c>
      <c r="AR30">
        <v>3.1392967312727442E-2</v>
      </c>
      <c r="AS30" t="b">
        <f t="shared" si="13"/>
        <v>0</v>
      </c>
      <c r="AT30" t="b">
        <f t="shared" si="14"/>
        <v>1</v>
      </c>
      <c r="AU30" t="b">
        <f t="shared" si="15"/>
        <v>0</v>
      </c>
      <c r="AV30" t="b">
        <f t="shared" si="16"/>
        <v>0</v>
      </c>
      <c r="AW30" t="b">
        <f t="shared" si="17"/>
        <v>0</v>
      </c>
      <c r="AX30" t="b">
        <f t="shared" si="18"/>
        <v>1</v>
      </c>
      <c r="AY30" t="b">
        <f t="shared" si="19"/>
        <v>0</v>
      </c>
      <c r="AZ30" t="b">
        <f t="shared" si="20"/>
        <v>0</v>
      </c>
      <c r="BA30" t="b">
        <f t="shared" si="21"/>
        <v>1</v>
      </c>
      <c r="BB30" t="b">
        <f t="shared" si="22"/>
        <v>1</v>
      </c>
      <c r="BC30" t="b">
        <f t="shared" si="23"/>
        <v>0</v>
      </c>
      <c r="BD30" t="b">
        <f t="shared" si="24"/>
        <v>0</v>
      </c>
    </row>
    <row r="31" spans="1:56" x14ac:dyDescent="0.25">
      <c r="A31" t="str">
        <f>INDEX('Country and Variable Crosswalk'!B:B, MATCH('Urban Science Beliefs 2015'!B31, 'Country and Variable Crosswalk'!A:A, 0))</f>
        <v>JPN</v>
      </c>
      <c r="B31" s="1">
        <v>392</v>
      </c>
      <c r="C31" t="s">
        <v>146</v>
      </c>
      <c r="D31" t="str">
        <f>INDEX('Country and Variable Crosswalk'!P:P, MATCH('Urban Science Beliefs 2015'!C31, 'Country and Variable Crosswalk'!O:O, 0))</f>
        <v>Experiment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1</v>
      </c>
      <c r="K31">
        <f t="shared" si="7"/>
        <v>0</v>
      </c>
      <c r="L31">
        <f t="shared" si="8"/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1</v>
      </c>
      <c r="Q31">
        <v>5.0547587272514711</v>
      </c>
      <c r="R31">
        <v>0.59841140771538348</v>
      </c>
      <c r="S31">
        <v>15.006458044748589</v>
      </c>
      <c r="T31">
        <v>0.90670791954445229</v>
      </c>
      <c r="U31">
        <v>60.589798023512557</v>
      </c>
      <c r="V31">
        <v>1.3614260441825285</v>
      </c>
      <c r="W31">
        <v>19.348985204487381</v>
      </c>
      <c r="X31">
        <v>1.2718804621492246</v>
      </c>
      <c r="Y31">
        <v>4.2354650144094421</v>
      </c>
      <c r="Z31">
        <v>0.38957423129917212</v>
      </c>
      <c r="AA31">
        <v>14.944131371112141</v>
      </c>
      <c r="AB31">
        <v>0.53596712056639384</v>
      </c>
      <c r="AC31">
        <v>61.416397876759873</v>
      </c>
      <c r="AD31">
        <v>0.87051148020689362</v>
      </c>
      <c r="AE31">
        <v>19.404005737718549</v>
      </c>
      <c r="AF31">
        <v>0.72466291406996652</v>
      </c>
      <c r="AG31">
        <v>-0.81929371284202901</v>
      </c>
      <c r="AH31">
        <v>0.74647679407904199</v>
      </c>
      <c r="AI31">
        <v>0.27240214380187144</v>
      </c>
      <c r="AJ31">
        <v>-6.2326673636448504E-2</v>
      </c>
      <c r="AK31">
        <v>1.1447484707990663</v>
      </c>
      <c r="AL31">
        <v>0.95658004038633926</v>
      </c>
      <c r="AM31">
        <v>0.82659985324731622</v>
      </c>
      <c r="AN31">
        <v>1.6250329107987913</v>
      </c>
      <c r="AO31">
        <v>0.61098598608242272</v>
      </c>
      <c r="AP31">
        <v>5.50205332311684E-2</v>
      </c>
      <c r="AQ31">
        <v>1.499672504118079</v>
      </c>
      <c r="AR31">
        <v>0.97073348524143255</v>
      </c>
      <c r="AS31" t="b">
        <f t="shared" si="13"/>
        <v>0</v>
      </c>
      <c r="AT31" t="b">
        <f t="shared" si="14"/>
        <v>0</v>
      </c>
      <c r="AU31" t="b">
        <f t="shared" si="15"/>
        <v>1</v>
      </c>
      <c r="AV31" t="b">
        <f t="shared" si="16"/>
        <v>0</v>
      </c>
      <c r="AW31" t="b">
        <f t="shared" si="17"/>
        <v>0</v>
      </c>
      <c r="AX31" t="b">
        <f t="shared" si="18"/>
        <v>1</v>
      </c>
      <c r="AY31" t="b">
        <f t="shared" si="19"/>
        <v>0</v>
      </c>
      <c r="AZ31" t="b">
        <f t="shared" si="20"/>
        <v>0</v>
      </c>
      <c r="BA31" t="b">
        <f t="shared" si="21"/>
        <v>1</v>
      </c>
      <c r="BB31" t="b">
        <f t="shared" si="22"/>
        <v>0</v>
      </c>
      <c r="BC31" t="b">
        <f t="shared" si="23"/>
        <v>0</v>
      </c>
      <c r="BD31" t="b">
        <f t="shared" si="24"/>
        <v>1</v>
      </c>
    </row>
    <row r="32" spans="1:56" x14ac:dyDescent="0.25">
      <c r="A32" t="str">
        <f>INDEX('Country and Variable Crosswalk'!B:B, MATCH('Urban Science Beliefs 2015'!B32, 'Country and Variable Crosswalk'!A:A, 0))</f>
        <v>JOR</v>
      </c>
      <c r="B32" s="1">
        <v>400</v>
      </c>
      <c r="C32" t="s">
        <v>146</v>
      </c>
      <c r="D32" t="str">
        <f>INDEX('Country and Variable Crosswalk'!P:P, MATCH('Urban Science Beliefs 2015'!C32, 'Country and Variable Crosswalk'!O:O, 0))</f>
        <v>Experiment</v>
      </c>
      <c r="E32">
        <f t="shared" si="1"/>
        <v>0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1</v>
      </c>
      <c r="K32">
        <f t="shared" si="7"/>
        <v>0</v>
      </c>
      <c r="L32">
        <f t="shared" si="8"/>
        <v>0</v>
      </c>
      <c r="M32">
        <f t="shared" si="9"/>
        <v>1</v>
      </c>
      <c r="N32">
        <f t="shared" si="10"/>
        <v>1</v>
      </c>
      <c r="O32">
        <f t="shared" si="11"/>
        <v>0</v>
      </c>
      <c r="P32">
        <f t="shared" si="12"/>
        <v>0</v>
      </c>
      <c r="Q32">
        <v>17.740361955102419</v>
      </c>
      <c r="R32">
        <v>1.1244720426132637</v>
      </c>
      <c r="S32">
        <v>9.7206713037150472</v>
      </c>
      <c r="T32">
        <v>0.63269736169024215</v>
      </c>
      <c r="U32">
        <v>40.719551680245672</v>
      </c>
      <c r="V32">
        <v>0.94789435410430778</v>
      </c>
      <c r="W32">
        <v>31.819415060936858</v>
      </c>
      <c r="X32">
        <v>1.1589513382658085</v>
      </c>
      <c r="Y32">
        <v>11.694906086731679</v>
      </c>
      <c r="Z32">
        <v>1.1396481156507055</v>
      </c>
      <c r="AA32">
        <v>9.2001856701030871</v>
      </c>
      <c r="AB32">
        <v>0.75313139808036844</v>
      </c>
      <c r="AC32">
        <v>43.142175871837097</v>
      </c>
      <c r="AD32">
        <v>1.353600493434481</v>
      </c>
      <c r="AE32">
        <v>35.962732371328151</v>
      </c>
      <c r="AF32">
        <v>1.543307950415199</v>
      </c>
      <c r="AG32">
        <v>-6.0454558683707393</v>
      </c>
      <c r="AH32">
        <v>1.6557527246411625</v>
      </c>
      <c r="AI32">
        <v>2.6103535662130812E-4</v>
      </c>
      <c r="AJ32">
        <v>-0.5204856336119601</v>
      </c>
      <c r="AK32">
        <v>1.0231631908724454</v>
      </c>
      <c r="AL32">
        <v>0.61096079684716043</v>
      </c>
      <c r="AM32">
        <v>2.4226241915914244</v>
      </c>
      <c r="AN32">
        <v>1.6948522096089538</v>
      </c>
      <c r="AO32">
        <v>0.15288888433486447</v>
      </c>
      <c r="AP32">
        <v>4.1433173103912928</v>
      </c>
      <c r="AQ32">
        <v>2.0352000198264366</v>
      </c>
      <c r="AR32">
        <v>4.1767623608116693E-2</v>
      </c>
      <c r="AS32" t="b">
        <f t="shared" si="13"/>
        <v>0</v>
      </c>
      <c r="AT32" t="b">
        <f t="shared" si="14"/>
        <v>1</v>
      </c>
      <c r="AU32" t="b">
        <f t="shared" si="15"/>
        <v>0</v>
      </c>
      <c r="AV32" t="b">
        <f t="shared" si="16"/>
        <v>0</v>
      </c>
      <c r="AW32" t="b">
        <f t="shared" si="17"/>
        <v>0</v>
      </c>
      <c r="AX32" t="b">
        <f t="shared" si="18"/>
        <v>1</v>
      </c>
      <c r="AY32" t="b">
        <f t="shared" si="19"/>
        <v>0</v>
      </c>
      <c r="AZ32" t="b">
        <f t="shared" si="20"/>
        <v>0</v>
      </c>
      <c r="BA32" t="b">
        <f t="shared" si="21"/>
        <v>1</v>
      </c>
      <c r="BB32" t="b">
        <f t="shared" si="22"/>
        <v>1</v>
      </c>
      <c r="BC32" t="b">
        <f t="shared" si="23"/>
        <v>0</v>
      </c>
      <c r="BD32" t="b">
        <f t="shared" si="24"/>
        <v>0</v>
      </c>
    </row>
    <row r="33" spans="1:56" x14ac:dyDescent="0.25">
      <c r="A33" t="str">
        <f>INDEX('Country and Variable Crosswalk'!B:B, MATCH('Urban Science Beliefs 2015'!B33, 'Country and Variable Crosswalk'!A:A, 0))</f>
        <v>KOR</v>
      </c>
      <c r="B33" s="1">
        <v>410</v>
      </c>
      <c r="C33" t="s">
        <v>146</v>
      </c>
      <c r="D33" t="str">
        <f>INDEX('Country and Variable Crosswalk'!P:P, MATCH('Urban Science Beliefs 2015'!C33, 'Country and Variable Crosswalk'!O:O, 0))</f>
        <v>Experiment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  <c r="M33">
        <f t="shared" si="9"/>
        <v>1</v>
      </c>
      <c r="N33">
        <f t="shared" si="10"/>
        <v>0</v>
      </c>
      <c r="O33">
        <f t="shared" si="11"/>
        <v>0</v>
      </c>
      <c r="P33">
        <f t="shared" si="12"/>
        <v>1</v>
      </c>
      <c r="Q33">
        <v>0</v>
      </c>
      <c r="S33">
        <v>11.582580760554871</v>
      </c>
      <c r="T33">
        <v>1.6162690154263897</v>
      </c>
      <c r="U33">
        <v>69.665702134715275</v>
      </c>
      <c r="V33">
        <v>1.8027391327531122</v>
      </c>
      <c r="W33">
        <v>15.499678333792231</v>
      </c>
      <c r="X33">
        <v>1.4128427897616875</v>
      </c>
      <c r="Y33">
        <v>3.8415804478856019</v>
      </c>
      <c r="Z33">
        <v>0.34182189133159058</v>
      </c>
      <c r="AA33">
        <v>9.7865739132992786</v>
      </c>
      <c r="AB33">
        <v>0.51771411365153008</v>
      </c>
      <c r="AC33">
        <v>68.6099206803583</v>
      </c>
      <c r="AD33">
        <v>0.78725295114045579</v>
      </c>
      <c r="AE33">
        <v>17.761924958456799</v>
      </c>
      <c r="AF33">
        <v>0.75563795970239334</v>
      </c>
      <c r="AG33">
        <v>0</v>
      </c>
      <c r="AJ33">
        <v>-1.7960068472555921</v>
      </c>
      <c r="AK33">
        <v>1.6937582231854464</v>
      </c>
      <c r="AL33">
        <v>0.28897726060495438</v>
      </c>
      <c r="AM33">
        <v>-1.0557814543569748</v>
      </c>
      <c r="AN33">
        <v>1.9860511203760034</v>
      </c>
      <c r="AO33">
        <v>0.59500422324802815</v>
      </c>
      <c r="AP33">
        <v>2.2622466246645683</v>
      </c>
      <c r="AQ33">
        <v>1.6066825318760307</v>
      </c>
      <c r="AR33">
        <v>0.15912413681206097</v>
      </c>
      <c r="AS33" t="str">
        <f t="shared" si="13"/>
        <v>N/A</v>
      </c>
      <c r="AT33" t="str">
        <f t="shared" si="14"/>
        <v>N/A</v>
      </c>
      <c r="AU33" t="str">
        <f t="shared" si="15"/>
        <v>N/A</v>
      </c>
      <c r="AV33" t="b">
        <f t="shared" si="16"/>
        <v>0</v>
      </c>
      <c r="AW33" t="b">
        <f t="shared" si="17"/>
        <v>0</v>
      </c>
      <c r="AX33" t="b">
        <f t="shared" si="18"/>
        <v>1</v>
      </c>
      <c r="AY33" t="b">
        <f t="shared" si="19"/>
        <v>0</v>
      </c>
      <c r="AZ33" t="b">
        <f t="shared" si="20"/>
        <v>0</v>
      </c>
      <c r="BA33" t="b">
        <f t="shared" si="21"/>
        <v>1</v>
      </c>
      <c r="BB33" t="b">
        <f t="shared" si="22"/>
        <v>0</v>
      </c>
      <c r="BC33" t="b">
        <f t="shared" si="23"/>
        <v>0</v>
      </c>
      <c r="BD33" t="b">
        <f t="shared" si="24"/>
        <v>1</v>
      </c>
    </row>
    <row r="34" spans="1:56" x14ac:dyDescent="0.25">
      <c r="A34" t="str">
        <f>INDEX('Country and Variable Crosswalk'!B:B, MATCH('Urban Science Beliefs 2015'!B34, 'Country and Variable Crosswalk'!A:A, 0))</f>
        <v>KSV</v>
      </c>
      <c r="B34" s="1">
        <v>411</v>
      </c>
      <c r="C34" t="s">
        <v>146</v>
      </c>
      <c r="D34" t="str">
        <f>INDEX('Country and Variable Crosswalk'!P:P, MATCH('Urban Science Beliefs 2015'!C34, 'Country and Variable Crosswalk'!O:O, 0))</f>
        <v>Experiment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1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1</v>
      </c>
      <c r="O34">
        <f t="shared" si="11"/>
        <v>0</v>
      </c>
      <c r="P34">
        <f t="shared" si="12"/>
        <v>0</v>
      </c>
      <c r="Q34">
        <v>9.6166619116258207</v>
      </c>
      <c r="R34">
        <v>0.68253412157405968</v>
      </c>
      <c r="S34">
        <v>7.3595995711411524</v>
      </c>
      <c r="T34">
        <v>0.47762876800740162</v>
      </c>
      <c r="U34">
        <v>50.524400775098158</v>
      </c>
      <c r="V34">
        <v>1.0953214490728518</v>
      </c>
      <c r="W34">
        <v>32.499337742134877</v>
      </c>
      <c r="X34">
        <v>0.99817940324620913</v>
      </c>
      <c r="Y34">
        <v>6.765722589501201</v>
      </c>
      <c r="Z34">
        <v>0.80085168307607868</v>
      </c>
      <c r="AA34">
        <v>5.6652770124781142</v>
      </c>
      <c r="AB34">
        <v>0.93327625917775081</v>
      </c>
      <c r="AC34">
        <v>46.135903890440908</v>
      </c>
      <c r="AD34">
        <v>1.8759712603430658</v>
      </c>
      <c r="AE34">
        <v>41.433096507579783</v>
      </c>
      <c r="AF34">
        <v>1.9062092220362761</v>
      </c>
      <c r="AG34">
        <v>-2.8509393221246198</v>
      </c>
      <c r="AH34">
        <v>1.0713457782376161</v>
      </c>
      <c r="AI34">
        <v>7.7889908673279785E-3</v>
      </c>
      <c r="AJ34">
        <v>-1.6943225586630382</v>
      </c>
      <c r="AK34">
        <v>1.0212074947660419</v>
      </c>
      <c r="AL34">
        <v>9.7088303535207254E-2</v>
      </c>
      <c r="AM34">
        <v>-4.3884968846572505</v>
      </c>
      <c r="AN34">
        <v>2.1322486116033912</v>
      </c>
      <c r="AO34">
        <v>3.9575313311405458E-2</v>
      </c>
      <c r="AP34">
        <v>8.9337587654449067</v>
      </c>
      <c r="AQ34">
        <v>2.2052262437965311</v>
      </c>
      <c r="AR34">
        <v>5.0960941849742952E-5</v>
      </c>
      <c r="AS34" t="b">
        <f t="shared" si="13"/>
        <v>0</v>
      </c>
      <c r="AT34" t="b">
        <f t="shared" si="14"/>
        <v>1</v>
      </c>
      <c r="AU34" t="b">
        <f t="shared" si="15"/>
        <v>0</v>
      </c>
      <c r="AV34" t="b">
        <f t="shared" si="16"/>
        <v>0</v>
      </c>
      <c r="AW34" t="b">
        <f t="shared" si="17"/>
        <v>0</v>
      </c>
      <c r="AX34" t="b">
        <f t="shared" si="18"/>
        <v>1</v>
      </c>
      <c r="AY34" t="b">
        <f t="shared" si="19"/>
        <v>0</v>
      </c>
      <c r="AZ34" t="b">
        <f t="shared" si="20"/>
        <v>1</v>
      </c>
      <c r="BA34" t="b">
        <f t="shared" si="21"/>
        <v>0</v>
      </c>
      <c r="BB34" t="b">
        <f t="shared" si="22"/>
        <v>1</v>
      </c>
      <c r="BC34" t="b">
        <f t="shared" si="23"/>
        <v>0</v>
      </c>
      <c r="BD34" t="b">
        <f t="shared" si="24"/>
        <v>0</v>
      </c>
    </row>
    <row r="35" spans="1:56" x14ac:dyDescent="0.25">
      <c r="A35" t="str">
        <f>INDEX('Country and Variable Crosswalk'!B:B, MATCH('Urban Science Beliefs 2015'!B35, 'Country and Variable Crosswalk'!A:A, 0))</f>
        <v>LBN</v>
      </c>
      <c r="B35" s="1">
        <v>422</v>
      </c>
      <c r="C35" t="s">
        <v>146</v>
      </c>
      <c r="D35" t="str">
        <f>INDEX('Country and Variable Crosswalk'!P:P, MATCH('Urban Science Beliefs 2015'!C35, 'Country and Variable Crosswalk'!O:O, 0))</f>
        <v>Experiment</v>
      </c>
      <c r="E35">
        <f t="shared" si="1"/>
        <v>0</v>
      </c>
      <c r="F35">
        <f t="shared" si="2"/>
        <v>0</v>
      </c>
      <c r="G35">
        <f t="shared" si="3"/>
        <v>1</v>
      </c>
      <c r="H35">
        <f t="shared" si="4"/>
        <v>0</v>
      </c>
      <c r="I35">
        <f t="shared" si="5"/>
        <v>0</v>
      </c>
      <c r="J35">
        <f t="shared" si="6"/>
        <v>1</v>
      </c>
      <c r="K35">
        <f t="shared" si="7"/>
        <v>0</v>
      </c>
      <c r="L35">
        <f t="shared" si="8"/>
        <v>0</v>
      </c>
      <c r="M35">
        <f t="shared" si="9"/>
        <v>1</v>
      </c>
      <c r="N35">
        <f t="shared" si="10"/>
        <v>0</v>
      </c>
      <c r="O35">
        <f t="shared" si="11"/>
        <v>0</v>
      </c>
      <c r="P35">
        <f t="shared" si="12"/>
        <v>1</v>
      </c>
      <c r="Q35">
        <v>13.56993727445473</v>
      </c>
      <c r="R35">
        <v>1.2687004078154465</v>
      </c>
      <c r="S35">
        <v>7.5736164497323042</v>
      </c>
      <c r="T35">
        <v>0.6080127915613488</v>
      </c>
      <c r="U35">
        <v>50.734124865788047</v>
      </c>
      <c r="V35">
        <v>1.1591272561136514</v>
      </c>
      <c r="W35">
        <v>28.122321410024909</v>
      </c>
      <c r="X35">
        <v>1.4620289504117032</v>
      </c>
      <c r="Y35">
        <v>11.98966063483693</v>
      </c>
      <c r="Z35">
        <v>2.3837426106025745</v>
      </c>
      <c r="AA35">
        <v>6.8764752604066697</v>
      </c>
      <c r="AB35">
        <v>0.93180863954934023</v>
      </c>
      <c r="AC35">
        <v>51.333966614216877</v>
      </c>
      <c r="AD35">
        <v>2.4776800525977287</v>
      </c>
      <c r="AE35">
        <v>29.799897490539522</v>
      </c>
      <c r="AF35">
        <v>2.2940028686665692</v>
      </c>
      <c r="AG35">
        <v>-1.5802766396178001</v>
      </c>
      <c r="AH35">
        <v>2.8109130172233554</v>
      </c>
      <c r="AI35">
        <v>0.57398428353260522</v>
      </c>
      <c r="AJ35">
        <v>-0.69714118932563451</v>
      </c>
      <c r="AK35">
        <v>1.1642600636694564</v>
      </c>
      <c r="AL35">
        <v>0.54931642263355851</v>
      </c>
      <c r="AM35">
        <v>0.59984174842882965</v>
      </c>
      <c r="AN35">
        <v>2.6918286845280281</v>
      </c>
      <c r="AO35">
        <v>0.82366158368462261</v>
      </c>
      <c r="AP35">
        <v>1.677576080514612</v>
      </c>
      <c r="AQ35">
        <v>2.5270002907812357</v>
      </c>
      <c r="AR35">
        <v>0.50677949715689086</v>
      </c>
      <c r="AS35" t="b">
        <f t="shared" si="13"/>
        <v>0</v>
      </c>
      <c r="AT35" t="b">
        <f t="shared" si="14"/>
        <v>0</v>
      </c>
      <c r="AU35" t="b">
        <f t="shared" si="15"/>
        <v>1</v>
      </c>
      <c r="AV35" t="b">
        <f t="shared" si="16"/>
        <v>0</v>
      </c>
      <c r="AW35" t="b">
        <f t="shared" si="17"/>
        <v>0</v>
      </c>
      <c r="AX35" t="b">
        <f t="shared" si="18"/>
        <v>1</v>
      </c>
      <c r="AY35" t="b">
        <f t="shared" si="19"/>
        <v>0</v>
      </c>
      <c r="AZ35" t="b">
        <f t="shared" si="20"/>
        <v>0</v>
      </c>
      <c r="BA35" t="b">
        <f t="shared" si="21"/>
        <v>1</v>
      </c>
      <c r="BB35" t="b">
        <f t="shared" si="22"/>
        <v>0</v>
      </c>
      <c r="BC35" t="b">
        <f t="shared" si="23"/>
        <v>0</v>
      </c>
      <c r="BD35" t="b">
        <f t="shared" si="24"/>
        <v>1</v>
      </c>
    </row>
    <row r="36" spans="1:56" x14ac:dyDescent="0.25">
      <c r="A36" t="str">
        <f>INDEX('Country and Variable Crosswalk'!B:B, MATCH('Urban Science Beliefs 2015'!B36, 'Country and Variable Crosswalk'!A:A, 0))</f>
        <v>LVA</v>
      </c>
      <c r="B36" s="1">
        <v>428</v>
      </c>
      <c r="C36" t="s">
        <v>146</v>
      </c>
      <c r="D36" t="str">
        <f>INDEX('Country and Variable Crosswalk'!P:P, MATCH('Urban Science Beliefs 2015'!C36, 'Country and Variable Crosswalk'!O:O, 0))</f>
        <v>Experiment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  <c r="J36">
        <f t="shared" si="6"/>
        <v>1</v>
      </c>
      <c r="K36">
        <f t="shared" si="7"/>
        <v>0</v>
      </c>
      <c r="L36">
        <f t="shared" si="8"/>
        <v>0</v>
      </c>
      <c r="M36">
        <f t="shared" si="9"/>
        <v>1</v>
      </c>
      <c r="N36">
        <f t="shared" si="10"/>
        <v>0</v>
      </c>
      <c r="O36">
        <f t="shared" si="11"/>
        <v>0</v>
      </c>
      <c r="P36">
        <f t="shared" si="12"/>
        <v>1</v>
      </c>
      <c r="Q36">
        <v>10.867885870535771</v>
      </c>
      <c r="R36">
        <v>0.62782170554081818</v>
      </c>
      <c r="S36">
        <v>8.5909441143673817</v>
      </c>
      <c r="T36">
        <v>0.5029373947492819</v>
      </c>
      <c r="U36">
        <v>58.164131607957422</v>
      </c>
      <c r="V36">
        <v>0.90212685492772671</v>
      </c>
      <c r="W36">
        <v>22.37703840713943</v>
      </c>
      <c r="X36">
        <v>0.74920115440652413</v>
      </c>
      <c r="Y36">
        <v>9.9472341953770673</v>
      </c>
      <c r="Z36">
        <v>0.89300184694114781</v>
      </c>
      <c r="AA36">
        <v>8.5170772091605222</v>
      </c>
      <c r="AB36">
        <v>0.64044260063134539</v>
      </c>
      <c r="AC36">
        <v>56.298096211638722</v>
      </c>
      <c r="AD36">
        <v>1.4162809109545229</v>
      </c>
      <c r="AE36">
        <v>25.237592383823689</v>
      </c>
      <c r="AF36">
        <v>1.3628763055466262</v>
      </c>
      <c r="AG36">
        <v>-0.9206516751587035</v>
      </c>
      <c r="AH36">
        <v>1.132524065516155</v>
      </c>
      <c r="AI36">
        <v>0.41626381964107667</v>
      </c>
      <c r="AJ36">
        <v>-7.3866905206859457E-2</v>
      </c>
      <c r="AK36">
        <v>0.83754593136395938</v>
      </c>
      <c r="AL36">
        <v>0.92972212607218663</v>
      </c>
      <c r="AM36">
        <v>-1.8660353963187006</v>
      </c>
      <c r="AN36">
        <v>1.7749181912572498</v>
      </c>
      <c r="AO36">
        <v>0.29310429724418768</v>
      </c>
      <c r="AP36">
        <v>2.8605539766842583</v>
      </c>
      <c r="AQ36">
        <v>1.6577820187383816</v>
      </c>
      <c r="AR36">
        <v>8.4431853355659656E-2</v>
      </c>
      <c r="AS36" t="b">
        <f t="shared" si="13"/>
        <v>0</v>
      </c>
      <c r="AT36" t="b">
        <f t="shared" si="14"/>
        <v>0</v>
      </c>
      <c r="AU36" t="b">
        <f t="shared" si="15"/>
        <v>1</v>
      </c>
      <c r="AV36" t="b">
        <f t="shared" si="16"/>
        <v>0</v>
      </c>
      <c r="AW36" t="b">
        <f t="shared" si="17"/>
        <v>0</v>
      </c>
      <c r="AX36" t="b">
        <f t="shared" si="18"/>
        <v>1</v>
      </c>
      <c r="AY36" t="b">
        <f t="shared" si="19"/>
        <v>0</v>
      </c>
      <c r="AZ36" t="b">
        <f t="shared" si="20"/>
        <v>0</v>
      </c>
      <c r="BA36" t="b">
        <f t="shared" si="21"/>
        <v>1</v>
      </c>
      <c r="BB36" t="b">
        <f t="shared" si="22"/>
        <v>0</v>
      </c>
      <c r="BC36" t="b">
        <f t="shared" si="23"/>
        <v>0</v>
      </c>
      <c r="BD36" t="b">
        <f t="shared" si="24"/>
        <v>1</v>
      </c>
    </row>
    <row r="37" spans="1:56" x14ac:dyDescent="0.25">
      <c r="A37" t="str">
        <f>INDEX('Country and Variable Crosswalk'!B:B, MATCH('Urban Science Beliefs 2015'!B37, 'Country and Variable Crosswalk'!A:A, 0))</f>
        <v>LTU</v>
      </c>
      <c r="B37" s="1">
        <v>440</v>
      </c>
      <c r="C37" t="s">
        <v>146</v>
      </c>
      <c r="D37" t="str">
        <f>INDEX('Country and Variable Crosswalk'!P:P, MATCH('Urban Science Beliefs 2015'!C37, 'Country and Variable Crosswalk'!O:O, 0))</f>
        <v>Experiment</v>
      </c>
      <c r="E37">
        <f t="shared" si="1"/>
        <v>0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1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1</v>
      </c>
      <c r="N37">
        <f t="shared" si="10"/>
        <v>1</v>
      </c>
      <c r="O37">
        <f t="shared" si="11"/>
        <v>0</v>
      </c>
      <c r="P37">
        <f t="shared" si="12"/>
        <v>0</v>
      </c>
      <c r="Q37">
        <v>11.723564313018279</v>
      </c>
      <c r="R37">
        <v>0.64639255180701893</v>
      </c>
      <c r="S37">
        <v>9.197017642432737</v>
      </c>
      <c r="T37">
        <v>0.54786775256476483</v>
      </c>
      <c r="U37">
        <v>34.422694421851652</v>
      </c>
      <c r="V37">
        <v>0.82843037731400737</v>
      </c>
      <c r="W37">
        <v>44.656723622697342</v>
      </c>
      <c r="X37">
        <v>0.85376909166289083</v>
      </c>
      <c r="Y37">
        <v>8.8876610492826291</v>
      </c>
      <c r="Z37">
        <v>0.51821616617323085</v>
      </c>
      <c r="AA37">
        <v>7.0781032980802241</v>
      </c>
      <c r="AB37">
        <v>0.61989319668871301</v>
      </c>
      <c r="AC37">
        <v>34.201354015491461</v>
      </c>
      <c r="AD37">
        <v>1.0670127157670757</v>
      </c>
      <c r="AE37">
        <v>49.832881637145682</v>
      </c>
      <c r="AF37">
        <v>1.3783385755055906</v>
      </c>
      <c r="AG37">
        <v>-2.8359032637356503</v>
      </c>
      <c r="AH37">
        <v>0.81970614634712036</v>
      </c>
      <c r="AI37">
        <v>5.4086103515776983E-4</v>
      </c>
      <c r="AJ37">
        <v>-2.1189143443525129</v>
      </c>
      <c r="AK37">
        <v>0.7582410417367359</v>
      </c>
      <c r="AL37">
        <v>5.1977972922846311E-3</v>
      </c>
      <c r="AM37">
        <v>-0.22134040636019137</v>
      </c>
      <c r="AN37">
        <v>1.3397710089535244</v>
      </c>
      <c r="AO37">
        <v>0.86878055214639105</v>
      </c>
      <c r="AP37">
        <v>5.1761580144483403</v>
      </c>
      <c r="AQ37">
        <v>1.5773147702666737</v>
      </c>
      <c r="AR37">
        <v>1.0321020232041433E-3</v>
      </c>
      <c r="AS37" t="b">
        <f t="shared" si="13"/>
        <v>0</v>
      </c>
      <c r="AT37" t="b">
        <f t="shared" si="14"/>
        <v>1</v>
      </c>
      <c r="AU37" t="b">
        <f t="shared" si="15"/>
        <v>0</v>
      </c>
      <c r="AV37" t="b">
        <f t="shared" si="16"/>
        <v>0</v>
      </c>
      <c r="AW37" t="b">
        <f t="shared" si="17"/>
        <v>1</v>
      </c>
      <c r="AX37" t="b">
        <f t="shared" si="18"/>
        <v>0</v>
      </c>
      <c r="AY37" t="b">
        <f t="shared" si="19"/>
        <v>0</v>
      </c>
      <c r="AZ37" t="b">
        <f t="shared" si="20"/>
        <v>0</v>
      </c>
      <c r="BA37" t="b">
        <f t="shared" si="21"/>
        <v>1</v>
      </c>
      <c r="BB37" t="b">
        <f t="shared" si="22"/>
        <v>1</v>
      </c>
      <c r="BC37" t="b">
        <f t="shared" si="23"/>
        <v>0</v>
      </c>
      <c r="BD37" t="b">
        <f t="shared" si="24"/>
        <v>0</v>
      </c>
    </row>
    <row r="38" spans="1:56" x14ac:dyDescent="0.25">
      <c r="A38" t="str">
        <f>INDEX('Country and Variable Crosswalk'!B:B, MATCH('Urban Science Beliefs 2015'!B38, 'Country and Variable Crosswalk'!A:A, 0))</f>
        <v>LUX</v>
      </c>
      <c r="B38" s="1">
        <v>442</v>
      </c>
      <c r="C38" t="s">
        <v>146</v>
      </c>
      <c r="D38" t="str">
        <f>INDEX('Country and Variable Crosswalk'!P:P, MATCH('Urban Science Beliefs 2015'!C38, 'Country and Variable Crosswalk'!O:O, 0))</f>
        <v>Experiment</v>
      </c>
      <c r="E38">
        <f t="shared" si="1"/>
        <v>0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1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1</v>
      </c>
      <c r="O38">
        <f t="shared" si="11"/>
        <v>0</v>
      </c>
      <c r="P38">
        <f t="shared" si="12"/>
        <v>0</v>
      </c>
      <c r="Q38">
        <v>10.99559099544347</v>
      </c>
      <c r="R38">
        <v>0.67642988581771157</v>
      </c>
      <c r="S38">
        <v>12.7981402337441</v>
      </c>
      <c r="T38">
        <v>0.58708107273455434</v>
      </c>
      <c r="U38">
        <v>44.54252302485073</v>
      </c>
      <c r="V38">
        <v>0.97369201052707555</v>
      </c>
      <c r="W38">
        <v>31.663745745961702</v>
      </c>
      <c r="X38">
        <v>0.89245478771000708</v>
      </c>
      <c r="Y38">
        <v>6.2572540038349969</v>
      </c>
      <c r="Z38">
        <v>0.44895186024944655</v>
      </c>
      <c r="AA38">
        <v>9.3042761370666849</v>
      </c>
      <c r="AB38">
        <v>0.71281070925380707</v>
      </c>
      <c r="AC38">
        <v>49.668380233905367</v>
      </c>
      <c r="AD38">
        <v>1.0442156212492009</v>
      </c>
      <c r="AE38">
        <v>34.770089625192938</v>
      </c>
      <c r="AF38">
        <v>1.0740745840899784</v>
      </c>
      <c r="AG38">
        <v>-4.738336991608473</v>
      </c>
      <c r="AH38">
        <v>0.86574028358840649</v>
      </c>
      <c r="AI38">
        <v>4.4207514757998507E-8</v>
      </c>
      <c r="AJ38">
        <v>-3.4938640966774148</v>
      </c>
      <c r="AK38">
        <v>0.96642230421433217</v>
      </c>
      <c r="AL38">
        <v>3.0005089246091545E-4</v>
      </c>
      <c r="AM38">
        <v>5.1258572090546366</v>
      </c>
      <c r="AN38">
        <v>1.381995334145806</v>
      </c>
      <c r="AO38">
        <v>2.0805771824634561E-4</v>
      </c>
      <c r="AP38">
        <v>3.1063438792312361</v>
      </c>
      <c r="AQ38">
        <v>1.4822453214666766</v>
      </c>
      <c r="AR38">
        <v>3.6108670598178315E-2</v>
      </c>
      <c r="AS38" t="b">
        <f t="shared" si="13"/>
        <v>0</v>
      </c>
      <c r="AT38" t="b">
        <f t="shared" si="14"/>
        <v>1</v>
      </c>
      <c r="AU38" t="b">
        <f t="shared" si="15"/>
        <v>0</v>
      </c>
      <c r="AV38" t="b">
        <f t="shared" si="16"/>
        <v>0</v>
      </c>
      <c r="AW38" t="b">
        <f t="shared" si="17"/>
        <v>1</v>
      </c>
      <c r="AX38" t="b">
        <f t="shared" si="18"/>
        <v>0</v>
      </c>
      <c r="AY38" t="b">
        <f t="shared" si="19"/>
        <v>1</v>
      </c>
      <c r="AZ38" t="b">
        <f t="shared" si="20"/>
        <v>0</v>
      </c>
      <c r="BA38" t="b">
        <f t="shared" si="21"/>
        <v>0</v>
      </c>
      <c r="BB38" t="b">
        <f t="shared" si="22"/>
        <v>1</v>
      </c>
      <c r="BC38" t="b">
        <f t="shared" si="23"/>
        <v>0</v>
      </c>
      <c r="BD38" t="b">
        <f t="shared" si="24"/>
        <v>0</v>
      </c>
    </row>
    <row r="39" spans="1:56" x14ac:dyDescent="0.25">
      <c r="A39" t="str">
        <f>INDEX('Country and Variable Crosswalk'!B:B, MATCH('Urban Science Beliefs 2015'!B39, 'Country and Variable Crosswalk'!A:A, 0))</f>
        <v>MAC</v>
      </c>
      <c r="B39" s="1">
        <v>446</v>
      </c>
      <c r="C39" t="s">
        <v>146</v>
      </c>
      <c r="D39" t="str">
        <f>INDEX('Country and Variable Crosswalk'!P:P, MATCH('Urban Science Beliefs 2015'!C39, 'Country and Variable Crosswalk'!O:O, 0))</f>
        <v>Experiment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0</v>
      </c>
      <c r="S39">
        <v>0</v>
      </c>
      <c r="U39">
        <v>0</v>
      </c>
      <c r="W39">
        <v>0</v>
      </c>
      <c r="Y39">
        <v>2.8652024723141132</v>
      </c>
      <c r="Z39">
        <v>0.27186804924497493</v>
      </c>
      <c r="AA39">
        <v>9.2858663058128581</v>
      </c>
      <c r="AB39">
        <v>0.39050967081189036</v>
      </c>
      <c r="AC39">
        <v>68.724628821328309</v>
      </c>
      <c r="AD39">
        <v>0.68308327949491576</v>
      </c>
      <c r="AE39">
        <v>19.1243024005447</v>
      </c>
      <c r="AF39">
        <v>0.60268013309744417</v>
      </c>
      <c r="AG39">
        <v>0</v>
      </c>
      <c r="AJ39">
        <v>0</v>
      </c>
      <c r="AM39">
        <v>0</v>
      </c>
      <c r="AP39">
        <v>0</v>
      </c>
      <c r="AS39" t="str">
        <f t="shared" si="13"/>
        <v>N/A</v>
      </c>
      <c r="AT39" t="str">
        <f t="shared" si="14"/>
        <v>N/A</v>
      </c>
      <c r="AU39" t="str">
        <f t="shared" si="15"/>
        <v>N/A</v>
      </c>
      <c r="AV39" t="str">
        <f t="shared" si="16"/>
        <v>N/A</v>
      </c>
      <c r="AW39" t="str">
        <f t="shared" si="17"/>
        <v>N/A</v>
      </c>
      <c r="AX39" t="str">
        <f t="shared" si="18"/>
        <v>N/A</v>
      </c>
      <c r="AY39" t="str">
        <f t="shared" si="19"/>
        <v>N/A</v>
      </c>
      <c r="AZ39" t="str">
        <f t="shared" si="20"/>
        <v>N/A</v>
      </c>
      <c r="BA39" t="str">
        <f t="shared" si="21"/>
        <v>N/A</v>
      </c>
      <c r="BB39" t="str">
        <f t="shared" si="22"/>
        <v>N/A</v>
      </c>
      <c r="BC39" t="str">
        <f t="shared" si="23"/>
        <v>N/A</v>
      </c>
      <c r="BD39" t="str">
        <f t="shared" si="24"/>
        <v>N/A</v>
      </c>
    </row>
    <row r="40" spans="1:56" x14ac:dyDescent="0.25">
      <c r="A40" t="str">
        <f>INDEX('Country and Variable Crosswalk'!B:B, MATCH('Urban Science Beliefs 2015'!B40, 'Country and Variable Crosswalk'!A:A, 0))</f>
        <v>MLT</v>
      </c>
      <c r="B40" s="1">
        <v>470</v>
      </c>
      <c r="C40" t="s">
        <v>146</v>
      </c>
      <c r="D40" t="str">
        <f>INDEX('Country and Variable Crosswalk'!P:P, MATCH('Urban Science Beliefs 2015'!C40, 'Country and Variable Crosswalk'!O:O, 0))</f>
        <v>Experiment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5.6283805481429052</v>
      </c>
      <c r="R40">
        <v>0.33907977242747267</v>
      </c>
      <c r="S40">
        <v>9.2991898942993529</v>
      </c>
      <c r="T40">
        <v>0.48547566139964465</v>
      </c>
      <c r="U40">
        <v>56.821500572369267</v>
      </c>
      <c r="V40">
        <v>0.82539579470117086</v>
      </c>
      <c r="W40">
        <v>28.250928985188459</v>
      </c>
      <c r="X40">
        <v>0.80041527489902509</v>
      </c>
      <c r="Y40">
        <v>0</v>
      </c>
      <c r="AA40">
        <v>0</v>
      </c>
      <c r="AC40">
        <v>0</v>
      </c>
      <c r="AE40">
        <v>0</v>
      </c>
      <c r="AG40">
        <v>0</v>
      </c>
      <c r="AJ40">
        <v>0</v>
      </c>
      <c r="AM40">
        <v>0</v>
      </c>
      <c r="AP40">
        <v>0</v>
      </c>
      <c r="AS40" t="str">
        <f t="shared" si="13"/>
        <v>N/A</v>
      </c>
      <c r="AT40" t="str">
        <f t="shared" si="14"/>
        <v>N/A</v>
      </c>
      <c r="AU40" t="str">
        <f t="shared" si="15"/>
        <v>N/A</v>
      </c>
      <c r="AV40" t="str">
        <f t="shared" si="16"/>
        <v>N/A</v>
      </c>
      <c r="AW40" t="str">
        <f t="shared" si="17"/>
        <v>N/A</v>
      </c>
      <c r="AX40" t="str">
        <f t="shared" si="18"/>
        <v>N/A</v>
      </c>
      <c r="AY40" t="str">
        <f t="shared" si="19"/>
        <v>N/A</v>
      </c>
      <c r="AZ40" t="str">
        <f t="shared" si="20"/>
        <v>N/A</v>
      </c>
      <c r="BA40" t="str">
        <f t="shared" si="21"/>
        <v>N/A</v>
      </c>
      <c r="BB40" t="str">
        <f t="shared" si="22"/>
        <v>N/A</v>
      </c>
      <c r="BC40" t="str">
        <f t="shared" si="23"/>
        <v>N/A</v>
      </c>
      <c r="BD40" t="str">
        <f t="shared" si="24"/>
        <v>N/A</v>
      </c>
    </row>
    <row r="41" spans="1:56" x14ac:dyDescent="0.25">
      <c r="A41" t="str">
        <f>INDEX('Country and Variable Crosswalk'!B:B, MATCH('Urban Science Beliefs 2015'!B41, 'Country and Variable Crosswalk'!A:A, 0))</f>
        <v>MEX</v>
      </c>
      <c r="B41" s="1">
        <v>484</v>
      </c>
      <c r="C41" t="s">
        <v>146</v>
      </c>
      <c r="D41" t="str">
        <f>INDEX('Country and Variable Crosswalk'!P:P, MATCH('Urban Science Beliefs 2015'!C41, 'Country and Variable Crosswalk'!O:O, 0))</f>
        <v>Experiment</v>
      </c>
      <c r="E41">
        <f t="shared" si="1"/>
        <v>0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1</v>
      </c>
      <c r="K41">
        <f t="shared" si="7"/>
        <v>0</v>
      </c>
      <c r="L41">
        <f t="shared" si="8"/>
        <v>0</v>
      </c>
      <c r="M41">
        <f t="shared" si="9"/>
        <v>1</v>
      </c>
      <c r="N41">
        <f t="shared" si="10"/>
        <v>1</v>
      </c>
      <c r="O41">
        <f t="shared" si="11"/>
        <v>0</v>
      </c>
      <c r="P41">
        <f t="shared" si="12"/>
        <v>0</v>
      </c>
      <c r="Q41">
        <v>8.5544541702612324</v>
      </c>
      <c r="R41">
        <v>0.64253244934797182</v>
      </c>
      <c r="S41">
        <v>9.8426638857887525</v>
      </c>
      <c r="T41">
        <v>0.72316871264730409</v>
      </c>
      <c r="U41">
        <v>58.573968180748423</v>
      </c>
      <c r="V41">
        <v>1.0953129548025577</v>
      </c>
      <c r="W41">
        <v>23.028913763201579</v>
      </c>
      <c r="X41">
        <v>0.93575831608233118</v>
      </c>
      <c r="Y41">
        <v>5.8934840370276378</v>
      </c>
      <c r="Z41">
        <v>0.34810276301246595</v>
      </c>
      <c r="AA41">
        <v>8.204630484247728</v>
      </c>
      <c r="AB41">
        <v>0.489700903486537</v>
      </c>
      <c r="AC41">
        <v>57.840581071789337</v>
      </c>
      <c r="AD41">
        <v>1.0069973536728689</v>
      </c>
      <c r="AE41">
        <v>28.061304406935289</v>
      </c>
      <c r="AF41">
        <v>1.0170368745278255</v>
      </c>
      <c r="AG41">
        <v>-2.6609701332335947</v>
      </c>
      <c r="AH41">
        <v>0.78905112306361391</v>
      </c>
      <c r="AI41">
        <v>7.4525014056402671E-4</v>
      </c>
      <c r="AJ41">
        <v>-1.6380334015410245</v>
      </c>
      <c r="AK41">
        <v>0.85012463872523258</v>
      </c>
      <c r="AL41">
        <v>5.4002616740376819E-2</v>
      </c>
      <c r="AM41">
        <v>-0.73338710895908577</v>
      </c>
      <c r="AN41">
        <v>1.5020443617610315</v>
      </c>
      <c r="AO41">
        <v>0.62536619534077986</v>
      </c>
      <c r="AP41">
        <v>5.0323906437337094</v>
      </c>
      <c r="AQ41">
        <v>1.3943523855404449</v>
      </c>
      <c r="AR41">
        <v>3.0723274791221258E-4</v>
      </c>
      <c r="AS41" t="b">
        <f t="shared" si="13"/>
        <v>0</v>
      </c>
      <c r="AT41" t="b">
        <f t="shared" si="14"/>
        <v>1</v>
      </c>
      <c r="AU41" t="b">
        <f t="shared" si="15"/>
        <v>0</v>
      </c>
      <c r="AV41" t="b">
        <f t="shared" si="16"/>
        <v>0</v>
      </c>
      <c r="AW41" t="b">
        <f t="shared" si="17"/>
        <v>0</v>
      </c>
      <c r="AX41" t="b">
        <f t="shared" si="18"/>
        <v>1</v>
      </c>
      <c r="AY41" t="b">
        <f t="shared" si="19"/>
        <v>0</v>
      </c>
      <c r="AZ41" t="b">
        <f t="shared" si="20"/>
        <v>0</v>
      </c>
      <c r="BA41" t="b">
        <f t="shared" si="21"/>
        <v>1</v>
      </c>
      <c r="BB41" t="b">
        <f t="shared" si="22"/>
        <v>1</v>
      </c>
      <c r="BC41" t="b">
        <f t="shared" si="23"/>
        <v>0</v>
      </c>
      <c r="BD41" t="b">
        <f t="shared" si="24"/>
        <v>0</v>
      </c>
    </row>
    <row r="42" spans="1:56" x14ac:dyDescent="0.25">
      <c r="A42" t="str">
        <f>INDEX('Country and Variable Crosswalk'!B:B, MATCH('Urban Science Beliefs 2015'!B42, 'Country and Variable Crosswalk'!A:A, 0))</f>
        <v>MDA</v>
      </c>
      <c r="B42" s="1">
        <v>498</v>
      </c>
      <c r="C42" t="s">
        <v>146</v>
      </c>
      <c r="D42" t="str">
        <f>INDEX('Country and Variable Crosswalk'!P:P, MATCH('Urban Science Beliefs 2015'!C42, 'Country and Variable Crosswalk'!O:O, 0))</f>
        <v>Experiment</v>
      </c>
      <c r="E42">
        <f t="shared" si="1"/>
        <v>0</v>
      </c>
      <c r="F42">
        <f t="shared" si="2"/>
        <v>0</v>
      </c>
      <c r="G42">
        <f t="shared" si="3"/>
        <v>1</v>
      </c>
      <c r="H42">
        <f t="shared" si="4"/>
        <v>0</v>
      </c>
      <c r="I42">
        <f t="shared" si="5"/>
        <v>0</v>
      </c>
      <c r="J42">
        <f t="shared" si="6"/>
        <v>1</v>
      </c>
      <c r="K42">
        <f t="shared" si="7"/>
        <v>0</v>
      </c>
      <c r="L42">
        <f t="shared" si="8"/>
        <v>1</v>
      </c>
      <c r="M42">
        <f t="shared" si="9"/>
        <v>0</v>
      </c>
      <c r="N42">
        <f t="shared" si="10"/>
        <v>1</v>
      </c>
      <c r="O42">
        <f t="shared" si="11"/>
        <v>0</v>
      </c>
      <c r="P42">
        <f t="shared" si="12"/>
        <v>0</v>
      </c>
      <c r="Q42">
        <v>7.0182175093663437</v>
      </c>
      <c r="R42">
        <v>0.46381280402199365</v>
      </c>
      <c r="S42">
        <v>11.69211865036004</v>
      </c>
      <c r="T42">
        <v>0.52462031802553244</v>
      </c>
      <c r="U42">
        <v>67.239082973507607</v>
      </c>
      <c r="V42">
        <v>0.79472419898191637</v>
      </c>
      <c r="W42">
        <v>14.05058086676601</v>
      </c>
      <c r="X42">
        <v>0.67155066855488821</v>
      </c>
      <c r="Y42">
        <v>5.7319892373032619</v>
      </c>
      <c r="Z42">
        <v>1.0430187542993645</v>
      </c>
      <c r="AA42">
        <v>9.3382227133995972</v>
      </c>
      <c r="AB42">
        <v>1.1134264875795752</v>
      </c>
      <c r="AC42">
        <v>62.970468873299779</v>
      </c>
      <c r="AD42">
        <v>1.8703737565378524</v>
      </c>
      <c r="AE42">
        <v>21.959319175997368</v>
      </c>
      <c r="AF42">
        <v>1.6452694020685448</v>
      </c>
      <c r="AG42">
        <v>-1.2862282720630818</v>
      </c>
      <c r="AH42">
        <v>1.1869981071498545</v>
      </c>
      <c r="AI42">
        <v>0.27854326590659056</v>
      </c>
      <c r="AJ42">
        <v>-2.3538959369604431</v>
      </c>
      <c r="AK42">
        <v>1.3063227232162444</v>
      </c>
      <c r="AL42">
        <v>7.1557162466085983E-2</v>
      </c>
      <c r="AM42">
        <v>-4.2686141002078273</v>
      </c>
      <c r="AN42">
        <v>1.9912815779430044</v>
      </c>
      <c r="AO42">
        <v>3.2060806559770595E-2</v>
      </c>
      <c r="AP42">
        <v>7.9087383092313583</v>
      </c>
      <c r="AQ42">
        <v>1.7816805250839518</v>
      </c>
      <c r="AR42">
        <v>9.041117808406458E-6</v>
      </c>
      <c r="AS42" t="b">
        <f t="shared" si="13"/>
        <v>0</v>
      </c>
      <c r="AT42" t="b">
        <f t="shared" si="14"/>
        <v>0</v>
      </c>
      <c r="AU42" t="b">
        <f t="shared" si="15"/>
        <v>1</v>
      </c>
      <c r="AV42" t="b">
        <f t="shared" si="16"/>
        <v>0</v>
      </c>
      <c r="AW42" t="b">
        <f t="shared" si="17"/>
        <v>0</v>
      </c>
      <c r="AX42" t="b">
        <f t="shared" si="18"/>
        <v>1</v>
      </c>
      <c r="AY42" t="b">
        <f t="shared" si="19"/>
        <v>0</v>
      </c>
      <c r="AZ42" t="b">
        <f t="shared" si="20"/>
        <v>1</v>
      </c>
      <c r="BA42" t="b">
        <f t="shared" si="21"/>
        <v>0</v>
      </c>
      <c r="BB42" t="b">
        <f t="shared" si="22"/>
        <v>1</v>
      </c>
      <c r="BC42" t="b">
        <f t="shared" si="23"/>
        <v>0</v>
      </c>
      <c r="BD42" t="b">
        <f t="shared" si="24"/>
        <v>0</v>
      </c>
    </row>
    <row r="43" spans="1:56" x14ac:dyDescent="0.25">
      <c r="A43" t="str">
        <f>INDEX('Country and Variable Crosswalk'!B:B, MATCH('Urban Science Beliefs 2015'!B43, 'Country and Variable Crosswalk'!A:A, 0))</f>
        <v>MNE</v>
      </c>
      <c r="B43" s="1">
        <v>499</v>
      </c>
      <c r="C43" t="s">
        <v>146</v>
      </c>
      <c r="D43" t="str">
        <f>INDEX('Country and Variable Crosswalk'!P:P, MATCH('Urban Science Beliefs 2015'!C43, 'Country and Variable Crosswalk'!O:O, 0))</f>
        <v>Experiment</v>
      </c>
      <c r="E43">
        <f t="shared" si="1"/>
        <v>0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1</v>
      </c>
      <c r="N43">
        <f t="shared" si="10"/>
        <v>0</v>
      </c>
      <c r="O43">
        <f t="shared" si="11"/>
        <v>0</v>
      </c>
      <c r="P43">
        <f t="shared" si="12"/>
        <v>1</v>
      </c>
      <c r="Q43">
        <v>13.385240231030309</v>
      </c>
      <c r="R43">
        <v>0.6194537729177948</v>
      </c>
      <c r="S43">
        <v>15.712780042099039</v>
      </c>
      <c r="T43">
        <v>0.66996404562862288</v>
      </c>
      <c r="U43">
        <v>55.245212298117018</v>
      </c>
      <c r="V43">
        <v>0.74909798801590266</v>
      </c>
      <c r="W43">
        <v>15.65676742875362</v>
      </c>
      <c r="X43">
        <v>0.66867644247239832</v>
      </c>
      <c r="Y43">
        <v>12.57412520027543</v>
      </c>
      <c r="Z43">
        <v>1.0488070983304156</v>
      </c>
      <c r="AA43">
        <v>15.402280123790151</v>
      </c>
      <c r="AB43">
        <v>0.9540523162825989</v>
      </c>
      <c r="AC43">
        <v>55.53281829378173</v>
      </c>
      <c r="AD43">
        <v>1.4930930384843011</v>
      </c>
      <c r="AE43">
        <v>16.490776382152699</v>
      </c>
      <c r="AF43">
        <v>1.0566017080768817</v>
      </c>
      <c r="AG43">
        <v>-0.81111503075487867</v>
      </c>
      <c r="AH43">
        <v>1.1880226564473477</v>
      </c>
      <c r="AI43">
        <v>0.49476878598800633</v>
      </c>
      <c r="AJ43">
        <v>-0.31049991830888857</v>
      </c>
      <c r="AK43">
        <v>1.2349110622730508</v>
      </c>
      <c r="AL43">
        <v>0.80147777589560532</v>
      </c>
      <c r="AM43">
        <v>0.28760599566471257</v>
      </c>
      <c r="AN43">
        <v>1.6658490164071671</v>
      </c>
      <c r="AO43">
        <v>0.86292788640760532</v>
      </c>
      <c r="AP43">
        <v>0.83400895339907954</v>
      </c>
      <c r="AQ43">
        <v>1.1728849825148362</v>
      </c>
      <c r="AR43">
        <v>0.47703788547331227</v>
      </c>
      <c r="AS43" t="b">
        <f t="shared" si="13"/>
        <v>0</v>
      </c>
      <c r="AT43" t="b">
        <f t="shared" si="14"/>
        <v>0</v>
      </c>
      <c r="AU43" t="b">
        <f t="shared" si="15"/>
        <v>1</v>
      </c>
      <c r="AV43" t="b">
        <f t="shared" si="16"/>
        <v>0</v>
      </c>
      <c r="AW43" t="b">
        <f t="shared" si="17"/>
        <v>0</v>
      </c>
      <c r="AX43" t="b">
        <f t="shared" si="18"/>
        <v>1</v>
      </c>
      <c r="AY43" t="b">
        <f t="shared" si="19"/>
        <v>0</v>
      </c>
      <c r="AZ43" t="b">
        <f t="shared" si="20"/>
        <v>0</v>
      </c>
      <c r="BA43" t="b">
        <f t="shared" si="21"/>
        <v>1</v>
      </c>
      <c r="BB43" t="b">
        <f t="shared" si="22"/>
        <v>0</v>
      </c>
      <c r="BC43" t="b">
        <f t="shared" si="23"/>
        <v>0</v>
      </c>
      <c r="BD43" t="b">
        <f t="shared" si="24"/>
        <v>1</v>
      </c>
    </row>
    <row r="44" spans="1:56" x14ac:dyDescent="0.25">
      <c r="A44" t="str">
        <f>INDEX('Country and Variable Crosswalk'!B:B, MATCH('Urban Science Beliefs 2015'!B44, 'Country and Variable Crosswalk'!A:A, 0))</f>
        <v>NLD</v>
      </c>
      <c r="B44" s="1">
        <v>528</v>
      </c>
      <c r="C44" t="s">
        <v>146</v>
      </c>
      <c r="D44" t="str">
        <f>INDEX('Country and Variable Crosswalk'!P:P, MATCH('Urban Science Beliefs 2015'!C44, 'Country and Variable Crosswalk'!O:O, 0))</f>
        <v>Experiment</v>
      </c>
      <c r="E44">
        <f t="shared" si="1"/>
        <v>0</v>
      </c>
      <c r="F44">
        <f t="shared" si="2"/>
        <v>0</v>
      </c>
      <c r="G44">
        <f t="shared" si="3"/>
        <v>1</v>
      </c>
      <c r="H44">
        <f t="shared" si="4"/>
        <v>0</v>
      </c>
      <c r="I44">
        <f t="shared" si="5"/>
        <v>0</v>
      </c>
      <c r="J44">
        <f t="shared" si="6"/>
        <v>1</v>
      </c>
      <c r="K44">
        <f t="shared" si="7"/>
        <v>0</v>
      </c>
      <c r="L44">
        <f t="shared" si="8"/>
        <v>0</v>
      </c>
      <c r="M44">
        <f t="shared" si="9"/>
        <v>1</v>
      </c>
      <c r="N44">
        <f t="shared" si="10"/>
        <v>0</v>
      </c>
      <c r="O44">
        <f t="shared" si="11"/>
        <v>0</v>
      </c>
      <c r="P44">
        <f t="shared" si="12"/>
        <v>1</v>
      </c>
      <c r="Q44">
        <v>5.083788975862185</v>
      </c>
      <c r="R44">
        <v>0.73494943443218685</v>
      </c>
      <c r="S44">
        <v>10.212733673598461</v>
      </c>
      <c r="T44">
        <v>0.71001573811090024</v>
      </c>
      <c r="U44">
        <v>65.64400195266461</v>
      </c>
      <c r="V44">
        <v>1.171849210300884</v>
      </c>
      <c r="W44">
        <v>19.059475397874738</v>
      </c>
      <c r="X44">
        <v>0.92383976038652804</v>
      </c>
      <c r="Y44">
        <v>3.6152488036352719</v>
      </c>
      <c r="Z44">
        <v>0.89268486924243295</v>
      </c>
      <c r="AA44">
        <v>8.6337128271239187</v>
      </c>
      <c r="AB44">
        <v>1.0424039452836034</v>
      </c>
      <c r="AC44">
        <v>65.801203911184913</v>
      </c>
      <c r="AD44">
        <v>1.6603625119535228</v>
      </c>
      <c r="AE44">
        <v>21.9498344580559</v>
      </c>
      <c r="AF44">
        <v>1.764537604360517</v>
      </c>
      <c r="AG44">
        <v>-1.4685401722269131</v>
      </c>
      <c r="AH44">
        <v>1.1082367570525506</v>
      </c>
      <c r="AI44">
        <v>0.18513330443293988</v>
      </c>
      <c r="AJ44">
        <v>-1.5790208464745419</v>
      </c>
      <c r="AK44">
        <v>1.3017007401378544</v>
      </c>
      <c r="AL44">
        <v>0.2251128299803391</v>
      </c>
      <c r="AM44">
        <v>0.15720195852030372</v>
      </c>
      <c r="AN44">
        <v>1.9113576791710944</v>
      </c>
      <c r="AO44">
        <v>0.93445091370614086</v>
      </c>
      <c r="AP44">
        <v>2.8903590601811615</v>
      </c>
      <c r="AQ44">
        <v>1.9097065219057507</v>
      </c>
      <c r="AR44">
        <v>0.13015027698640302</v>
      </c>
      <c r="AS44" t="b">
        <f t="shared" si="13"/>
        <v>0</v>
      </c>
      <c r="AT44" t="b">
        <f t="shared" si="14"/>
        <v>0</v>
      </c>
      <c r="AU44" t="b">
        <f t="shared" si="15"/>
        <v>1</v>
      </c>
      <c r="AV44" t="b">
        <f t="shared" si="16"/>
        <v>0</v>
      </c>
      <c r="AW44" t="b">
        <f t="shared" si="17"/>
        <v>0</v>
      </c>
      <c r="AX44" t="b">
        <f t="shared" si="18"/>
        <v>1</v>
      </c>
      <c r="AY44" t="b">
        <f t="shared" si="19"/>
        <v>0</v>
      </c>
      <c r="AZ44" t="b">
        <f t="shared" si="20"/>
        <v>0</v>
      </c>
      <c r="BA44" t="b">
        <f t="shared" si="21"/>
        <v>1</v>
      </c>
      <c r="BB44" t="b">
        <f t="shared" si="22"/>
        <v>0</v>
      </c>
      <c r="BC44" t="b">
        <f t="shared" si="23"/>
        <v>0</v>
      </c>
      <c r="BD44" t="b">
        <f t="shared" si="24"/>
        <v>1</v>
      </c>
    </row>
    <row r="45" spans="1:56" x14ac:dyDescent="0.25">
      <c r="A45" t="str">
        <f>INDEX('Country and Variable Crosswalk'!B:B, MATCH('Urban Science Beliefs 2015'!B45, 'Country and Variable Crosswalk'!A:A, 0))</f>
        <v>NZL</v>
      </c>
      <c r="B45" s="1">
        <v>554</v>
      </c>
      <c r="C45" t="s">
        <v>146</v>
      </c>
      <c r="D45" t="str">
        <f>INDEX('Country and Variable Crosswalk'!P:P, MATCH('Urban Science Beliefs 2015'!C45, 'Country and Variable Crosswalk'!O:O, 0))</f>
        <v>Experiment</v>
      </c>
      <c r="E45">
        <f t="shared" si="1"/>
        <v>0</v>
      </c>
      <c r="F45">
        <f t="shared" si="2"/>
        <v>0</v>
      </c>
      <c r="G45">
        <f t="shared" si="3"/>
        <v>1</v>
      </c>
      <c r="H45">
        <f t="shared" si="4"/>
        <v>0</v>
      </c>
      <c r="I45">
        <f t="shared" si="5"/>
        <v>0</v>
      </c>
      <c r="J45">
        <f t="shared" si="6"/>
        <v>1</v>
      </c>
      <c r="K45">
        <f t="shared" si="7"/>
        <v>0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0</v>
      </c>
      <c r="P45">
        <f t="shared" si="12"/>
        <v>1</v>
      </c>
      <c r="Q45">
        <v>3.6218360751172169</v>
      </c>
      <c r="R45">
        <v>0.49732068498351195</v>
      </c>
      <c r="S45">
        <v>7.3881040688237007</v>
      </c>
      <c r="T45">
        <v>0.76505505435095311</v>
      </c>
      <c r="U45">
        <v>67.16480141813426</v>
      </c>
      <c r="V45">
        <v>1.1589687324775326</v>
      </c>
      <c r="W45">
        <v>21.82525843792483</v>
      </c>
      <c r="X45">
        <v>1.2324653180951177</v>
      </c>
      <c r="Y45">
        <v>2.6053356819538789</v>
      </c>
      <c r="Z45">
        <v>0.33288545428551747</v>
      </c>
      <c r="AA45">
        <v>6.8990472847917133</v>
      </c>
      <c r="AB45">
        <v>0.58096195621478874</v>
      </c>
      <c r="AC45">
        <v>66.363587250773875</v>
      </c>
      <c r="AD45">
        <v>1.4273105781053372</v>
      </c>
      <c r="AE45">
        <v>24.132029782480529</v>
      </c>
      <c r="AF45">
        <v>1.359577649903031</v>
      </c>
      <c r="AG45">
        <v>-1.0165003931633381</v>
      </c>
      <c r="AH45">
        <v>0.60744602938921965</v>
      </c>
      <c r="AI45">
        <v>9.4248510633317018E-2</v>
      </c>
      <c r="AJ45">
        <v>-0.48905678403198749</v>
      </c>
      <c r="AK45">
        <v>0.94904282807933904</v>
      </c>
      <c r="AL45">
        <v>0.60633234520408108</v>
      </c>
      <c r="AM45">
        <v>-0.80121416736038498</v>
      </c>
      <c r="AN45">
        <v>1.7273876204887764</v>
      </c>
      <c r="AO45">
        <v>0.64276956138729235</v>
      </c>
      <c r="AP45">
        <v>2.306771344555699</v>
      </c>
      <c r="AQ45">
        <v>1.8566073283945201</v>
      </c>
      <c r="AR45">
        <v>0.21406470460151414</v>
      </c>
      <c r="AS45" t="b">
        <f t="shared" si="13"/>
        <v>0</v>
      </c>
      <c r="AT45" t="b">
        <f t="shared" si="14"/>
        <v>0</v>
      </c>
      <c r="AU45" t="b">
        <f t="shared" si="15"/>
        <v>1</v>
      </c>
      <c r="AV45" t="b">
        <f t="shared" si="16"/>
        <v>0</v>
      </c>
      <c r="AW45" t="b">
        <f t="shared" si="17"/>
        <v>0</v>
      </c>
      <c r="AX45" t="b">
        <f t="shared" si="18"/>
        <v>1</v>
      </c>
      <c r="AY45" t="b">
        <f t="shared" si="19"/>
        <v>0</v>
      </c>
      <c r="AZ45" t="b">
        <f t="shared" si="20"/>
        <v>0</v>
      </c>
      <c r="BA45" t="b">
        <f t="shared" si="21"/>
        <v>1</v>
      </c>
      <c r="BB45" t="b">
        <f t="shared" si="22"/>
        <v>0</v>
      </c>
      <c r="BC45" t="b">
        <f t="shared" si="23"/>
        <v>0</v>
      </c>
      <c r="BD45" t="b">
        <f t="shared" si="24"/>
        <v>1</v>
      </c>
    </row>
    <row r="46" spans="1:56" x14ac:dyDescent="0.25">
      <c r="A46" t="str">
        <f>INDEX('Country and Variable Crosswalk'!B:B, MATCH('Urban Science Beliefs 2015'!B46, 'Country and Variable Crosswalk'!A:A, 0))</f>
        <v>NOR</v>
      </c>
      <c r="B46" s="1">
        <v>578</v>
      </c>
      <c r="C46" t="s">
        <v>146</v>
      </c>
      <c r="D46" t="str">
        <f>INDEX('Country and Variable Crosswalk'!P:P, MATCH('Urban Science Beliefs 2015'!C46, 'Country and Variable Crosswalk'!O:O, 0))</f>
        <v>Experiment</v>
      </c>
      <c r="E46">
        <f t="shared" si="1"/>
        <v>0</v>
      </c>
      <c r="F46">
        <f t="shared" si="2"/>
        <v>0</v>
      </c>
      <c r="G46">
        <f t="shared" si="3"/>
        <v>1</v>
      </c>
      <c r="H46">
        <f t="shared" si="4"/>
        <v>0</v>
      </c>
      <c r="I46">
        <f t="shared" si="5"/>
        <v>0</v>
      </c>
      <c r="J46">
        <f t="shared" si="6"/>
        <v>1</v>
      </c>
      <c r="K46">
        <f t="shared" si="7"/>
        <v>0</v>
      </c>
      <c r="L46">
        <f t="shared" si="8"/>
        <v>0</v>
      </c>
      <c r="M46">
        <f t="shared" si="9"/>
        <v>1</v>
      </c>
      <c r="N46">
        <f t="shared" si="10"/>
        <v>0</v>
      </c>
      <c r="O46">
        <f t="shared" si="11"/>
        <v>0</v>
      </c>
      <c r="P46">
        <f t="shared" si="12"/>
        <v>1</v>
      </c>
      <c r="Q46">
        <v>5.8395804789764956</v>
      </c>
      <c r="R46">
        <v>0.44599009428650754</v>
      </c>
      <c r="S46">
        <v>10.3470714442876</v>
      </c>
      <c r="T46">
        <v>0.57287547393601213</v>
      </c>
      <c r="U46">
        <v>61.142473347777518</v>
      </c>
      <c r="V46">
        <v>0.83497604588162078</v>
      </c>
      <c r="W46">
        <v>22.670874728958399</v>
      </c>
      <c r="X46">
        <v>0.77975870824182958</v>
      </c>
      <c r="Y46">
        <v>5.1930454138591049</v>
      </c>
      <c r="Z46">
        <v>0.7814327645417114</v>
      </c>
      <c r="AA46">
        <v>10.31648396708621</v>
      </c>
      <c r="AB46">
        <v>1.0586235620830828</v>
      </c>
      <c r="AC46">
        <v>63.692262960217441</v>
      </c>
      <c r="AD46">
        <v>1.9627127707937897</v>
      </c>
      <c r="AE46">
        <v>20.798207658837239</v>
      </c>
      <c r="AF46">
        <v>1.9097046369725712</v>
      </c>
      <c r="AG46">
        <v>-0.64653506511739067</v>
      </c>
      <c r="AH46">
        <v>0.87012341541201776</v>
      </c>
      <c r="AI46">
        <v>0.45745846373970106</v>
      </c>
      <c r="AJ46">
        <v>-3.0587477201390101E-2</v>
      </c>
      <c r="AK46">
        <v>1.1577737306887343</v>
      </c>
      <c r="AL46">
        <v>0.97892296532781153</v>
      </c>
      <c r="AM46">
        <v>2.5497896124399233</v>
      </c>
      <c r="AN46">
        <v>2.1015594466077108</v>
      </c>
      <c r="AO46">
        <v>0.22502104689270519</v>
      </c>
      <c r="AP46">
        <v>-1.8726670701211603</v>
      </c>
      <c r="AQ46">
        <v>2.0843473948190505</v>
      </c>
      <c r="AR46">
        <v>0.36894948618431628</v>
      </c>
      <c r="AS46" t="b">
        <f t="shared" si="13"/>
        <v>0</v>
      </c>
      <c r="AT46" t="b">
        <f t="shared" si="14"/>
        <v>0</v>
      </c>
      <c r="AU46" t="b">
        <f t="shared" si="15"/>
        <v>1</v>
      </c>
      <c r="AV46" t="b">
        <f t="shared" si="16"/>
        <v>0</v>
      </c>
      <c r="AW46" t="b">
        <f t="shared" si="17"/>
        <v>0</v>
      </c>
      <c r="AX46" t="b">
        <f t="shared" si="18"/>
        <v>1</v>
      </c>
      <c r="AY46" t="b">
        <f t="shared" si="19"/>
        <v>0</v>
      </c>
      <c r="AZ46" t="b">
        <f t="shared" si="20"/>
        <v>0</v>
      </c>
      <c r="BA46" t="b">
        <f t="shared" si="21"/>
        <v>1</v>
      </c>
      <c r="BB46" t="b">
        <f t="shared" si="22"/>
        <v>0</v>
      </c>
      <c r="BC46" t="b">
        <f t="shared" si="23"/>
        <v>0</v>
      </c>
      <c r="BD46" t="b">
        <f t="shared" si="24"/>
        <v>1</v>
      </c>
    </row>
    <row r="47" spans="1:56" x14ac:dyDescent="0.25">
      <c r="A47" t="str">
        <f>INDEX('Country and Variable Crosswalk'!B:B, MATCH('Urban Science Beliefs 2015'!B47, 'Country and Variable Crosswalk'!A:A, 0))</f>
        <v>PER</v>
      </c>
      <c r="B47" s="1">
        <v>604</v>
      </c>
      <c r="C47" t="s">
        <v>146</v>
      </c>
      <c r="D47" t="str">
        <f>INDEX('Country and Variable Crosswalk'!P:P, MATCH('Urban Science Beliefs 2015'!C47, 'Country and Variable Crosswalk'!O:O, 0))</f>
        <v>Experiment</v>
      </c>
      <c r="E47">
        <f t="shared" si="1"/>
        <v>0</v>
      </c>
      <c r="F47">
        <f t="shared" si="2"/>
        <v>0</v>
      </c>
      <c r="G47">
        <f t="shared" si="3"/>
        <v>1</v>
      </c>
      <c r="H47">
        <f t="shared" si="4"/>
        <v>0</v>
      </c>
      <c r="I47">
        <f t="shared" si="5"/>
        <v>0</v>
      </c>
      <c r="J47">
        <f t="shared" si="6"/>
        <v>1</v>
      </c>
      <c r="K47">
        <f t="shared" si="7"/>
        <v>0</v>
      </c>
      <c r="L47">
        <f t="shared" si="8"/>
        <v>0</v>
      </c>
      <c r="M47">
        <f t="shared" si="9"/>
        <v>1</v>
      </c>
      <c r="N47">
        <f t="shared" si="10"/>
        <v>0</v>
      </c>
      <c r="O47">
        <f t="shared" si="11"/>
        <v>0</v>
      </c>
      <c r="P47">
        <f t="shared" si="12"/>
        <v>1</v>
      </c>
      <c r="Q47">
        <v>8.6008540110434843</v>
      </c>
      <c r="R47">
        <v>0.47788768075066068</v>
      </c>
      <c r="S47">
        <v>10.04012813258173</v>
      </c>
      <c r="T47">
        <v>0.55161914604431539</v>
      </c>
      <c r="U47">
        <v>59.315477694533151</v>
      </c>
      <c r="V47">
        <v>0.65278240632328466</v>
      </c>
      <c r="W47">
        <v>22.04354016184163</v>
      </c>
      <c r="X47">
        <v>0.72234412791057179</v>
      </c>
      <c r="Y47">
        <v>7.12712280738271</v>
      </c>
      <c r="Z47">
        <v>0.9117327978340487</v>
      </c>
      <c r="AA47">
        <v>10.27336886512094</v>
      </c>
      <c r="AB47">
        <v>1.2071918509002868</v>
      </c>
      <c r="AC47">
        <v>57.881126014606352</v>
      </c>
      <c r="AD47">
        <v>1.9517772260365822</v>
      </c>
      <c r="AE47">
        <v>24.71838231289</v>
      </c>
      <c r="AF47">
        <v>1.588682064999102</v>
      </c>
      <c r="AG47">
        <v>-1.4737312036607744</v>
      </c>
      <c r="AH47">
        <v>0.97379794032341338</v>
      </c>
      <c r="AI47">
        <v>0.13018189090049134</v>
      </c>
      <c r="AJ47">
        <v>0.23324073253921007</v>
      </c>
      <c r="AK47">
        <v>1.2878957423129016</v>
      </c>
      <c r="AL47">
        <v>0.85628736984730436</v>
      </c>
      <c r="AM47">
        <v>-1.4343516799267988</v>
      </c>
      <c r="AN47">
        <v>2.1022863703790118</v>
      </c>
      <c r="AO47">
        <v>0.49506079380869122</v>
      </c>
      <c r="AP47">
        <v>2.6748421510483702</v>
      </c>
      <c r="AQ47">
        <v>1.8220260926010008</v>
      </c>
      <c r="AR47">
        <v>0.14208814544095866</v>
      </c>
      <c r="AS47" t="b">
        <f t="shared" si="13"/>
        <v>0</v>
      </c>
      <c r="AT47" t="b">
        <f t="shared" si="14"/>
        <v>0</v>
      </c>
      <c r="AU47" t="b">
        <f t="shared" si="15"/>
        <v>1</v>
      </c>
      <c r="AV47" t="b">
        <f t="shared" si="16"/>
        <v>0</v>
      </c>
      <c r="AW47" t="b">
        <f t="shared" si="17"/>
        <v>0</v>
      </c>
      <c r="AX47" t="b">
        <f t="shared" si="18"/>
        <v>1</v>
      </c>
      <c r="AY47" t="b">
        <f t="shared" si="19"/>
        <v>0</v>
      </c>
      <c r="AZ47" t="b">
        <f t="shared" si="20"/>
        <v>0</v>
      </c>
      <c r="BA47" t="b">
        <f t="shared" si="21"/>
        <v>1</v>
      </c>
      <c r="BB47" t="b">
        <f t="shared" si="22"/>
        <v>0</v>
      </c>
      <c r="BC47" t="b">
        <f t="shared" si="23"/>
        <v>0</v>
      </c>
      <c r="BD47" t="b">
        <f t="shared" si="24"/>
        <v>1</v>
      </c>
    </row>
    <row r="48" spans="1:56" x14ac:dyDescent="0.25">
      <c r="A48" t="str">
        <f>INDEX('Country and Variable Crosswalk'!B:B, MATCH('Urban Science Beliefs 2015'!B48, 'Country and Variable Crosswalk'!A:A, 0))</f>
        <v>POL</v>
      </c>
      <c r="B48" s="1">
        <v>616</v>
      </c>
      <c r="C48" t="s">
        <v>146</v>
      </c>
      <c r="D48" t="str">
        <f>INDEX('Country and Variable Crosswalk'!P:P, MATCH('Urban Science Beliefs 2015'!C48, 'Country and Variable Crosswalk'!O:O, 0))</f>
        <v>Experiment</v>
      </c>
      <c r="E48">
        <f t="shared" si="1"/>
        <v>0</v>
      </c>
      <c r="F48">
        <f t="shared" si="2"/>
        <v>0</v>
      </c>
      <c r="G48">
        <f t="shared" si="3"/>
        <v>1</v>
      </c>
      <c r="H48">
        <f t="shared" si="4"/>
        <v>0</v>
      </c>
      <c r="I48">
        <f t="shared" si="5"/>
        <v>1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1</v>
      </c>
      <c r="N48">
        <f t="shared" si="10"/>
        <v>1</v>
      </c>
      <c r="O48">
        <f t="shared" si="11"/>
        <v>0</v>
      </c>
      <c r="P48">
        <f t="shared" si="12"/>
        <v>0</v>
      </c>
      <c r="Q48">
        <v>7.9620570769784873</v>
      </c>
      <c r="R48">
        <v>0.53454043848152311</v>
      </c>
      <c r="S48">
        <v>6.4432423774087662</v>
      </c>
      <c r="T48">
        <v>0.36426325484141842</v>
      </c>
      <c r="U48">
        <v>50.627079373548902</v>
      </c>
      <c r="V48">
        <v>1.0673335375370887</v>
      </c>
      <c r="W48">
        <v>34.967621172063851</v>
      </c>
      <c r="X48">
        <v>1.1320268951537453</v>
      </c>
      <c r="Y48">
        <v>7.0364196327399622</v>
      </c>
      <c r="Z48">
        <v>0.87870297184507751</v>
      </c>
      <c r="AA48">
        <v>4.2939593758064207</v>
      </c>
      <c r="AB48">
        <v>0.46339197141134553</v>
      </c>
      <c r="AC48">
        <v>48.739998918958243</v>
      </c>
      <c r="AD48">
        <v>1.7222298005554295</v>
      </c>
      <c r="AE48">
        <v>39.929622072495377</v>
      </c>
      <c r="AF48">
        <v>1.7005303236290843</v>
      </c>
      <c r="AG48">
        <v>-0.92563744423852512</v>
      </c>
      <c r="AH48">
        <v>1.0364023927594841</v>
      </c>
      <c r="AI48">
        <v>0.3717899484409668</v>
      </c>
      <c r="AJ48">
        <v>-2.1492830016023454</v>
      </c>
      <c r="AK48">
        <v>0.59061579314344903</v>
      </c>
      <c r="AL48">
        <v>2.7364099333990405E-4</v>
      </c>
      <c r="AM48">
        <v>-1.8870804545906594</v>
      </c>
      <c r="AN48">
        <v>2.0332446156664834</v>
      </c>
      <c r="AO48">
        <v>0.35334903478503449</v>
      </c>
      <c r="AP48">
        <v>4.9620009004315264</v>
      </c>
      <c r="AQ48">
        <v>2.0783861250175546</v>
      </c>
      <c r="AR48">
        <v>1.696664428463673E-2</v>
      </c>
      <c r="AS48" t="b">
        <f t="shared" si="13"/>
        <v>0</v>
      </c>
      <c r="AT48" t="b">
        <f t="shared" si="14"/>
        <v>0</v>
      </c>
      <c r="AU48" t="b">
        <f t="shared" si="15"/>
        <v>1</v>
      </c>
      <c r="AV48" t="b">
        <f t="shared" si="16"/>
        <v>0</v>
      </c>
      <c r="AW48" t="b">
        <f t="shared" si="17"/>
        <v>1</v>
      </c>
      <c r="AX48" t="b">
        <f t="shared" si="18"/>
        <v>0</v>
      </c>
      <c r="AY48" t="b">
        <f t="shared" si="19"/>
        <v>0</v>
      </c>
      <c r="AZ48" t="b">
        <f t="shared" si="20"/>
        <v>0</v>
      </c>
      <c r="BA48" t="b">
        <f t="shared" si="21"/>
        <v>1</v>
      </c>
      <c r="BB48" t="b">
        <f t="shared" si="22"/>
        <v>1</v>
      </c>
      <c r="BC48" t="b">
        <f t="shared" si="23"/>
        <v>0</v>
      </c>
      <c r="BD48" t="b">
        <f t="shared" si="24"/>
        <v>0</v>
      </c>
    </row>
    <row r="49" spans="1:56" x14ac:dyDescent="0.25">
      <c r="A49" t="str">
        <f>INDEX('Country and Variable Crosswalk'!B:B, MATCH('Urban Science Beliefs 2015'!B49, 'Country and Variable Crosswalk'!A:A, 0))</f>
        <v>PRT</v>
      </c>
      <c r="B49" s="1">
        <v>620</v>
      </c>
      <c r="C49" t="s">
        <v>146</v>
      </c>
      <c r="D49" t="str">
        <f>INDEX('Country and Variable Crosswalk'!P:P, MATCH('Urban Science Beliefs 2015'!C49, 'Country and Variable Crosswalk'!O:O, 0))</f>
        <v>Experiment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1</v>
      </c>
      <c r="K49">
        <f t="shared" si="7"/>
        <v>0</v>
      </c>
      <c r="L49">
        <f t="shared" si="8"/>
        <v>0</v>
      </c>
      <c r="M49">
        <f t="shared" si="9"/>
        <v>1</v>
      </c>
      <c r="N49">
        <f t="shared" si="10"/>
        <v>0</v>
      </c>
      <c r="O49">
        <f t="shared" si="11"/>
        <v>0</v>
      </c>
      <c r="P49">
        <f t="shared" si="12"/>
        <v>1</v>
      </c>
      <c r="Q49">
        <v>2.871549862126944</v>
      </c>
      <c r="R49">
        <v>0.23390571534753021</v>
      </c>
      <c r="S49">
        <v>6.9194235421420283</v>
      </c>
      <c r="T49">
        <v>0.46407102544787282</v>
      </c>
      <c r="U49">
        <v>63.159607778312022</v>
      </c>
      <c r="V49">
        <v>0.84192661114534384</v>
      </c>
      <c r="W49">
        <v>27.049418817419021</v>
      </c>
      <c r="X49">
        <v>0.9097980717703269</v>
      </c>
      <c r="Y49">
        <v>0</v>
      </c>
      <c r="AA49">
        <v>6.8160170277862804</v>
      </c>
      <c r="AB49">
        <v>1.2388693700339011</v>
      </c>
      <c r="AC49">
        <v>61.186578583112009</v>
      </c>
      <c r="AD49">
        <v>1.6261031164912869</v>
      </c>
      <c r="AE49">
        <v>29.896177505945719</v>
      </c>
      <c r="AF49">
        <v>1.4654656406375932</v>
      </c>
      <c r="AG49">
        <v>0</v>
      </c>
      <c r="AJ49">
        <v>-0.10340651435574788</v>
      </c>
      <c r="AK49">
        <v>1.2718032831486541</v>
      </c>
      <c r="AL49">
        <v>0.93519780421968757</v>
      </c>
      <c r="AM49">
        <v>-1.973029195200013</v>
      </c>
      <c r="AN49">
        <v>1.8470431370229048</v>
      </c>
      <c r="AO49">
        <v>0.28542597908332329</v>
      </c>
      <c r="AP49">
        <v>2.8467586885266982</v>
      </c>
      <c r="AQ49">
        <v>1.7949167329899147</v>
      </c>
      <c r="AR49">
        <v>0.11273668716043864</v>
      </c>
      <c r="AS49" t="str">
        <f t="shared" si="13"/>
        <v>N/A</v>
      </c>
      <c r="AT49" t="str">
        <f t="shared" si="14"/>
        <v>N/A</v>
      </c>
      <c r="AU49" t="str">
        <f t="shared" si="15"/>
        <v>N/A</v>
      </c>
      <c r="AV49" t="b">
        <f t="shared" si="16"/>
        <v>0</v>
      </c>
      <c r="AW49" t="b">
        <f t="shared" si="17"/>
        <v>0</v>
      </c>
      <c r="AX49" t="b">
        <f t="shared" si="18"/>
        <v>1</v>
      </c>
      <c r="AY49" t="b">
        <f t="shared" si="19"/>
        <v>0</v>
      </c>
      <c r="AZ49" t="b">
        <f t="shared" si="20"/>
        <v>0</v>
      </c>
      <c r="BA49" t="b">
        <f t="shared" si="21"/>
        <v>1</v>
      </c>
      <c r="BB49" t="b">
        <f t="shared" si="22"/>
        <v>0</v>
      </c>
      <c r="BC49" t="b">
        <f t="shared" si="23"/>
        <v>0</v>
      </c>
      <c r="BD49" t="b">
        <f t="shared" si="24"/>
        <v>1</v>
      </c>
    </row>
    <row r="50" spans="1:56" x14ac:dyDescent="0.25">
      <c r="A50" t="str">
        <f>INDEX('Country and Variable Crosswalk'!B:B, MATCH('Urban Science Beliefs 2015'!B50, 'Country and Variable Crosswalk'!A:A, 0))</f>
        <v>QUD</v>
      </c>
      <c r="B50" s="1">
        <v>630</v>
      </c>
      <c r="C50" t="s">
        <v>146</v>
      </c>
      <c r="D50" t="str">
        <f>INDEX('Country and Variable Crosswalk'!P:P, MATCH('Urban Science Beliefs 2015'!C50, 'Country and Variable Crosswalk'!O:O, 0))</f>
        <v>Experiment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AS50" t="str">
        <f t="shared" si="13"/>
        <v>N/A</v>
      </c>
      <c r="AT50" t="str">
        <f t="shared" si="14"/>
        <v>N/A</v>
      </c>
      <c r="AU50" t="str">
        <f t="shared" si="15"/>
        <v>N/A</v>
      </c>
      <c r="AV50" t="str">
        <f t="shared" si="16"/>
        <v>N/A</v>
      </c>
      <c r="AW50" t="str">
        <f t="shared" si="17"/>
        <v>N/A</v>
      </c>
      <c r="AX50" t="str">
        <f t="shared" si="18"/>
        <v>N/A</v>
      </c>
      <c r="AY50" t="str">
        <f t="shared" si="19"/>
        <v>N/A</v>
      </c>
      <c r="AZ50" t="str">
        <f t="shared" si="20"/>
        <v>N/A</v>
      </c>
      <c r="BA50" t="str">
        <f t="shared" si="21"/>
        <v>N/A</v>
      </c>
      <c r="BB50" t="str">
        <f t="shared" si="22"/>
        <v>N/A</v>
      </c>
      <c r="BC50" t="str">
        <f t="shared" si="23"/>
        <v>N/A</v>
      </c>
      <c r="BD50" t="str">
        <f t="shared" si="24"/>
        <v>N/A</v>
      </c>
    </row>
    <row r="51" spans="1:56" x14ac:dyDescent="0.25">
      <c r="A51" t="str">
        <f>INDEX('Country and Variable Crosswalk'!B:B, MATCH('Urban Science Beliefs 2015'!B51, 'Country and Variable Crosswalk'!A:A, 0))</f>
        <v>QAT</v>
      </c>
      <c r="B51" s="1">
        <v>634</v>
      </c>
      <c r="C51" t="s">
        <v>146</v>
      </c>
      <c r="D51" t="str">
        <f>INDEX('Country and Variable Crosswalk'!P:P, MATCH('Urban Science Beliefs 2015'!C51, 'Country and Variable Crosswalk'!O:O, 0))</f>
        <v>Experiment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1</v>
      </c>
      <c r="N51">
        <f t="shared" si="10"/>
        <v>1</v>
      </c>
      <c r="O51">
        <f t="shared" si="11"/>
        <v>0</v>
      </c>
      <c r="P51">
        <f t="shared" si="12"/>
        <v>0</v>
      </c>
      <c r="Q51">
        <v>12.054838126294561</v>
      </c>
      <c r="R51">
        <v>0.44583569200661333</v>
      </c>
      <c r="S51">
        <v>10.766449409537289</v>
      </c>
      <c r="T51">
        <v>0.46023722939881528</v>
      </c>
      <c r="U51">
        <v>54.315406950729582</v>
      </c>
      <c r="V51">
        <v>0.79528598809205842</v>
      </c>
      <c r="W51">
        <v>22.863305513438569</v>
      </c>
      <c r="X51">
        <v>0.59444852548538485</v>
      </c>
      <c r="Y51">
        <v>8.2831058127616028</v>
      </c>
      <c r="Z51">
        <v>0.36829106923433852</v>
      </c>
      <c r="AA51">
        <v>9.1124367101726946</v>
      </c>
      <c r="AB51">
        <v>0.40249066674125616</v>
      </c>
      <c r="AC51">
        <v>53.73319443815425</v>
      </c>
      <c r="AD51">
        <v>0.66173747935557614</v>
      </c>
      <c r="AE51">
        <v>28.871263038911462</v>
      </c>
      <c r="AF51">
        <v>0.54910692716254084</v>
      </c>
      <c r="AG51">
        <v>-3.7717323135329579</v>
      </c>
      <c r="AH51">
        <v>0.5966902264078483</v>
      </c>
      <c r="AI51">
        <v>2.5972556570761014E-10</v>
      </c>
      <c r="AJ51">
        <v>-1.6540126993645945</v>
      </c>
      <c r="AK51">
        <v>0.5612688329926262</v>
      </c>
      <c r="AL51">
        <v>3.2095927769726354E-3</v>
      </c>
      <c r="AM51">
        <v>-0.58221251257533169</v>
      </c>
      <c r="AN51">
        <v>0.97145901144170965</v>
      </c>
      <c r="AO51">
        <v>0.54896109338301002</v>
      </c>
      <c r="AP51">
        <v>6.007957525472893</v>
      </c>
      <c r="AQ51">
        <v>0.83642553507158435</v>
      </c>
      <c r="AR51">
        <v>6.8250081078166994E-13</v>
      </c>
      <c r="AS51" t="b">
        <f t="shared" si="13"/>
        <v>0</v>
      </c>
      <c r="AT51" t="b">
        <f t="shared" si="14"/>
        <v>1</v>
      </c>
      <c r="AU51" t="b">
        <f t="shared" si="15"/>
        <v>0</v>
      </c>
      <c r="AV51" t="b">
        <f t="shared" si="16"/>
        <v>0</v>
      </c>
      <c r="AW51" t="b">
        <f t="shared" si="17"/>
        <v>1</v>
      </c>
      <c r="AX51" t="b">
        <f t="shared" si="18"/>
        <v>0</v>
      </c>
      <c r="AY51" t="b">
        <f t="shared" si="19"/>
        <v>0</v>
      </c>
      <c r="AZ51" t="b">
        <f t="shared" si="20"/>
        <v>0</v>
      </c>
      <c r="BA51" t="b">
        <f t="shared" si="21"/>
        <v>1</v>
      </c>
      <c r="BB51" t="b">
        <f t="shared" si="22"/>
        <v>1</v>
      </c>
      <c r="BC51" t="b">
        <f t="shared" si="23"/>
        <v>0</v>
      </c>
      <c r="BD51" t="b">
        <f t="shared" si="24"/>
        <v>0</v>
      </c>
    </row>
    <row r="52" spans="1:56" x14ac:dyDescent="0.25">
      <c r="A52" t="str">
        <f>INDEX('Country and Variable Crosswalk'!B:B, MATCH('Urban Science Beliefs 2015'!B52, 'Country and Variable Crosswalk'!A:A, 0))</f>
        <v>ROU</v>
      </c>
      <c r="B52" s="1">
        <v>642</v>
      </c>
      <c r="C52" t="s">
        <v>146</v>
      </c>
      <c r="D52" t="str">
        <f>INDEX('Country and Variable Crosswalk'!P:P, MATCH('Urban Science Beliefs 2015'!C52, 'Country and Variable Crosswalk'!O:O, 0))</f>
        <v>Experiment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1</v>
      </c>
      <c r="K52">
        <f t="shared" si="7"/>
        <v>0</v>
      </c>
      <c r="L52">
        <f t="shared" si="8"/>
        <v>0</v>
      </c>
      <c r="M52">
        <f t="shared" si="9"/>
        <v>1</v>
      </c>
      <c r="N52">
        <f t="shared" si="10"/>
        <v>1</v>
      </c>
      <c r="O52">
        <f t="shared" si="11"/>
        <v>0</v>
      </c>
      <c r="P52">
        <f t="shared" si="12"/>
        <v>0</v>
      </c>
      <c r="Q52">
        <v>11.841996456164891</v>
      </c>
      <c r="R52">
        <v>1.4627265957396529</v>
      </c>
      <c r="S52">
        <v>13.21455001774344</v>
      </c>
      <c r="T52">
        <v>0.73592565897297169</v>
      </c>
      <c r="U52">
        <v>60.471219793865991</v>
      </c>
      <c r="V52">
        <v>1.5483159771399004</v>
      </c>
      <c r="W52">
        <v>14.47223373222568</v>
      </c>
      <c r="X52">
        <v>0.95244648678383537</v>
      </c>
      <c r="Y52">
        <v>7.4150642735054451</v>
      </c>
      <c r="Z52">
        <v>1.345818557350515</v>
      </c>
      <c r="AA52">
        <v>12.6286768641944</v>
      </c>
      <c r="AB52">
        <v>0.96797270057462015</v>
      </c>
      <c r="AC52">
        <v>60.57183480833627</v>
      </c>
      <c r="AD52">
        <v>1.579041903259619</v>
      </c>
      <c r="AE52">
        <v>19.384424053963912</v>
      </c>
      <c r="AF52">
        <v>1.9353444961648518</v>
      </c>
      <c r="AG52">
        <v>-4.4269321826594457</v>
      </c>
      <c r="AH52">
        <v>1.9971127302485014</v>
      </c>
      <c r="AI52">
        <v>2.6645913698957337E-2</v>
      </c>
      <c r="AJ52">
        <v>-0.58587315354903957</v>
      </c>
      <c r="AK52">
        <v>1.2961751651282856</v>
      </c>
      <c r="AL52">
        <v>0.65126788257802648</v>
      </c>
      <c r="AM52">
        <v>0.10061501447027865</v>
      </c>
      <c r="AN52">
        <v>2.1533785470577933</v>
      </c>
      <c r="AO52">
        <v>0.96273299649247379</v>
      </c>
      <c r="AP52">
        <v>4.9121903217382314</v>
      </c>
      <c r="AQ52">
        <v>2.3485137435885046</v>
      </c>
      <c r="AR52">
        <v>3.6472826741782573E-2</v>
      </c>
      <c r="AS52" t="b">
        <f t="shared" si="13"/>
        <v>0</v>
      </c>
      <c r="AT52" t="b">
        <f t="shared" si="14"/>
        <v>1</v>
      </c>
      <c r="AU52" t="b">
        <f t="shared" si="15"/>
        <v>0</v>
      </c>
      <c r="AV52" t="b">
        <f t="shared" si="16"/>
        <v>0</v>
      </c>
      <c r="AW52" t="b">
        <f t="shared" si="17"/>
        <v>0</v>
      </c>
      <c r="AX52" t="b">
        <f t="shared" si="18"/>
        <v>1</v>
      </c>
      <c r="AY52" t="b">
        <f t="shared" si="19"/>
        <v>0</v>
      </c>
      <c r="AZ52" t="b">
        <f t="shared" si="20"/>
        <v>0</v>
      </c>
      <c r="BA52" t="b">
        <f t="shared" si="21"/>
        <v>1</v>
      </c>
      <c r="BB52" t="b">
        <f t="shared" si="22"/>
        <v>1</v>
      </c>
      <c r="BC52" t="b">
        <f t="shared" si="23"/>
        <v>0</v>
      </c>
      <c r="BD52" t="b">
        <f t="shared" si="24"/>
        <v>0</v>
      </c>
    </row>
    <row r="53" spans="1:56" x14ac:dyDescent="0.25">
      <c r="A53" t="str">
        <f>INDEX('Country and Variable Crosswalk'!B:B, MATCH('Urban Science Beliefs 2015'!B53, 'Country and Variable Crosswalk'!A:A, 0))</f>
        <v>RUS</v>
      </c>
      <c r="B53" s="1">
        <v>643</v>
      </c>
      <c r="C53" t="s">
        <v>146</v>
      </c>
      <c r="D53" t="str">
        <f>INDEX('Country and Variable Crosswalk'!P:P, MATCH('Urban Science Beliefs 2015'!C53, 'Country and Variable Crosswalk'!O:O, 0))</f>
        <v>Experiment</v>
      </c>
      <c r="E53">
        <f t="shared" si="1"/>
        <v>0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0</v>
      </c>
      <c r="J53">
        <f t="shared" si="6"/>
        <v>1</v>
      </c>
      <c r="K53">
        <f t="shared" si="7"/>
        <v>0</v>
      </c>
      <c r="L53">
        <f t="shared" si="8"/>
        <v>0</v>
      </c>
      <c r="M53">
        <f t="shared" si="9"/>
        <v>1</v>
      </c>
      <c r="N53">
        <f t="shared" si="10"/>
        <v>1</v>
      </c>
      <c r="O53">
        <f t="shared" si="11"/>
        <v>0</v>
      </c>
      <c r="P53">
        <f t="shared" si="12"/>
        <v>0</v>
      </c>
      <c r="Q53">
        <v>8.6652848093218804</v>
      </c>
      <c r="R53">
        <v>0.94885251486752586</v>
      </c>
      <c r="S53">
        <v>13.85830917805159</v>
      </c>
      <c r="T53">
        <v>0.831990221541137</v>
      </c>
      <c r="U53">
        <v>65.375438831742855</v>
      </c>
      <c r="V53">
        <v>1.3313355856097131</v>
      </c>
      <c r="W53">
        <v>12.100967180883661</v>
      </c>
      <c r="X53">
        <v>0.90294759685961867</v>
      </c>
      <c r="Y53">
        <v>7.1706157233739658</v>
      </c>
      <c r="Z53">
        <v>0.81297847826544511</v>
      </c>
      <c r="AA53">
        <v>12.94143058381175</v>
      </c>
      <c r="AB53">
        <v>0.92883382616182308</v>
      </c>
      <c r="AC53">
        <v>63.849854262897942</v>
      </c>
      <c r="AD53">
        <v>1.2248169228924803</v>
      </c>
      <c r="AE53">
        <v>16.03809942991634</v>
      </c>
      <c r="AF53">
        <v>0.77811175664374055</v>
      </c>
      <c r="AG53">
        <v>-1.4946690859479146</v>
      </c>
      <c r="AH53">
        <v>1.2913160805992756</v>
      </c>
      <c r="AI53">
        <v>0.24707739714188293</v>
      </c>
      <c r="AJ53">
        <v>-0.91687859423984008</v>
      </c>
      <c r="AK53">
        <v>1.1212922468550131</v>
      </c>
      <c r="AL53">
        <v>0.41352956792148465</v>
      </c>
      <c r="AM53">
        <v>-1.5255845688449128</v>
      </c>
      <c r="AN53">
        <v>1.5470281035591205</v>
      </c>
      <c r="AO53">
        <v>0.32406496449025474</v>
      </c>
      <c r="AP53">
        <v>3.937132249032679</v>
      </c>
      <c r="AQ53">
        <v>1.0485052371437247</v>
      </c>
      <c r="AR53">
        <v>1.7334472348433773E-4</v>
      </c>
      <c r="AS53" t="b">
        <f t="shared" si="13"/>
        <v>0</v>
      </c>
      <c r="AT53" t="b">
        <f t="shared" si="14"/>
        <v>0</v>
      </c>
      <c r="AU53" t="b">
        <f t="shared" si="15"/>
        <v>1</v>
      </c>
      <c r="AV53" t="b">
        <f t="shared" si="16"/>
        <v>0</v>
      </c>
      <c r="AW53" t="b">
        <f t="shared" si="17"/>
        <v>0</v>
      </c>
      <c r="AX53" t="b">
        <f t="shared" si="18"/>
        <v>1</v>
      </c>
      <c r="AY53" t="b">
        <f t="shared" si="19"/>
        <v>0</v>
      </c>
      <c r="AZ53" t="b">
        <f t="shared" si="20"/>
        <v>0</v>
      </c>
      <c r="BA53" t="b">
        <f t="shared" si="21"/>
        <v>1</v>
      </c>
      <c r="BB53" t="b">
        <f t="shared" si="22"/>
        <v>1</v>
      </c>
      <c r="BC53" t="b">
        <f t="shared" si="23"/>
        <v>0</v>
      </c>
      <c r="BD53" t="b">
        <f t="shared" si="24"/>
        <v>0</v>
      </c>
    </row>
    <row r="54" spans="1:56" x14ac:dyDescent="0.25">
      <c r="A54" t="str">
        <f>INDEX('Country and Variable Crosswalk'!B:B, MATCH('Urban Science Beliefs 2015'!B54, 'Country and Variable Crosswalk'!A:A, 0))</f>
        <v>SGP</v>
      </c>
      <c r="B54" s="1">
        <v>702</v>
      </c>
      <c r="C54" t="s">
        <v>146</v>
      </c>
      <c r="D54" t="str">
        <f>INDEX('Country and Variable Crosswalk'!P:P, MATCH('Urban Science Beliefs 2015'!C54, 'Country and Variable Crosswalk'!O:O, 0))</f>
        <v>Experiment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v>0</v>
      </c>
      <c r="S54">
        <v>0</v>
      </c>
      <c r="U54">
        <v>0</v>
      </c>
      <c r="W54">
        <v>0</v>
      </c>
      <c r="Y54">
        <v>2.4302320609153121</v>
      </c>
      <c r="Z54">
        <v>0.21896097263869341</v>
      </c>
      <c r="AA54">
        <v>6.2285239443043539</v>
      </c>
      <c r="AB54">
        <v>0.36773752702469858</v>
      </c>
      <c r="AC54">
        <v>63.890523455642843</v>
      </c>
      <c r="AD54">
        <v>0.64665905470930685</v>
      </c>
      <c r="AE54">
        <v>27.450720539137489</v>
      </c>
      <c r="AF54">
        <v>0.58111704693094635</v>
      </c>
      <c r="AG54">
        <v>0</v>
      </c>
      <c r="AJ54">
        <v>0</v>
      </c>
      <c r="AM54">
        <v>0</v>
      </c>
      <c r="AP54">
        <v>0</v>
      </c>
      <c r="AS54" t="str">
        <f t="shared" si="13"/>
        <v>N/A</v>
      </c>
      <c r="AT54" t="str">
        <f t="shared" si="14"/>
        <v>N/A</v>
      </c>
      <c r="AU54" t="str">
        <f t="shared" si="15"/>
        <v>N/A</v>
      </c>
      <c r="AV54" t="str">
        <f t="shared" si="16"/>
        <v>N/A</v>
      </c>
      <c r="AW54" t="str">
        <f t="shared" si="17"/>
        <v>N/A</v>
      </c>
      <c r="AX54" t="str">
        <f t="shared" si="18"/>
        <v>N/A</v>
      </c>
      <c r="AY54" t="str">
        <f t="shared" si="19"/>
        <v>N/A</v>
      </c>
      <c r="AZ54" t="str">
        <f t="shared" si="20"/>
        <v>N/A</v>
      </c>
      <c r="BA54" t="str">
        <f t="shared" si="21"/>
        <v>N/A</v>
      </c>
      <c r="BB54" t="str">
        <f t="shared" si="22"/>
        <v>N/A</v>
      </c>
      <c r="BC54" t="str">
        <f t="shared" si="23"/>
        <v>N/A</v>
      </c>
      <c r="BD54" t="str">
        <f t="shared" si="24"/>
        <v>N/A</v>
      </c>
    </row>
    <row r="55" spans="1:56" x14ac:dyDescent="0.25">
      <c r="A55" t="str">
        <f>INDEX('Country and Variable Crosswalk'!B:B, MATCH('Urban Science Beliefs 2015'!B55, 'Country and Variable Crosswalk'!A:A, 0))</f>
        <v>SVK</v>
      </c>
      <c r="B55" s="1">
        <v>703</v>
      </c>
      <c r="C55" t="s">
        <v>146</v>
      </c>
      <c r="D55" t="str">
        <f>INDEX('Country and Variable Crosswalk'!P:P, MATCH('Urban Science Beliefs 2015'!C55, 'Country and Variable Crosswalk'!O:O, 0))</f>
        <v>Experiment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1</v>
      </c>
      <c r="K55">
        <f t="shared" si="7"/>
        <v>0</v>
      </c>
      <c r="L55">
        <f t="shared" si="8"/>
        <v>0</v>
      </c>
      <c r="M55">
        <f t="shared" si="9"/>
        <v>1</v>
      </c>
      <c r="N55">
        <f t="shared" si="10"/>
        <v>1</v>
      </c>
      <c r="O55">
        <f t="shared" si="11"/>
        <v>0</v>
      </c>
      <c r="P55">
        <f t="shared" si="12"/>
        <v>0</v>
      </c>
      <c r="Q55">
        <v>13.76773021572186</v>
      </c>
      <c r="R55">
        <v>0.70806125475323323</v>
      </c>
      <c r="S55">
        <v>11.7715242115367</v>
      </c>
      <c r="T55">
        <v>0.57978774855061421</v>
      </c>
      <c r="U55">
        <v>59.069397580396931</v>
      </c>
      <c r="V55">
        <v>0.94113787639290691</v>
      </c>
      <c r="W55">
        <v>15.39134799234451</v>
      </c>
      <c r="X55">
        <v>0.50007931201870937</v>
      </c>
      <c r="Y55">
        <v>9.6040218164171627</v>
      </c>
      <c r="Z55">
        <v>1.6997169233521454</v>
      </c>
      <c r="AA55">
        <v>9.1626394745005229</v>
      </c>
      <c r="AB55">
        <v>1.4711744897166508</v>
      </c>
      <c r="AC55">
        <v>58.974865315232456</v>
      </c>
      <c r="AD55">
        <v>1.933113661899764</v>
      </c>
      <c r="AE55">
        <v>22.25847339384983</v>
      </c>
      <c r="AF55">
        <v>1.8591327610842479</v>
      </c>
      <c r="AG55">
        <v>-4.1637083993046975</v>
      </c>
      <c r="AH55">
        <v>1.8402710314160979</v>
      </c>
      <c r="AI55">
        <v>2.3663336778050856E-2</v>
      </c>
      <c r="AJ55">
        <v>-2.6088847370361776</v>
      </c>
      <c r="AK55">
        <v>1.5541259885264052</v>
      </c>
      <c r="AL55">
        <v>9.3213858370463198E-2</v>
      </c>
      <c r="AM55">
        <v>-9.4532265164474438E-2</v>
      </c>
      <c r="AN55">
        <v>2.0182336285986042</v>
      </c>
      <c r="AO55">
        <v>0.96264145865264439</v>
      </c>
      <c r="AP55">
        <v>6.8671254015053194</v>
      </c>
      <c r="AQ55">
        <v>1.8937493115815589</v>
      </c>
      <c r="AR55">
        <v>2.8761577121813104E-4</v>
      </c>
      <c r="AS55" t="b">
        <f t="shared" si="13"/>
        <v>0</v>
      </c>
      <c r="AT55" t="b">
        <f t="shared" si="14"/>
        <v>1</v>
      </c>
      <c r="AU55" t="b">
        <f t="shared" si="15"/>
        <v>0</v>
      </c>
      <c r="AV55" t="b">
        <f t="shared" si="16"/>
        <v>0</v>
      </c>
      <c r="AW55" t="b">
        <f t="shared" si="17"/>
        <v>0</v>
      </c>
      <c r="AX55" t="b">
        <f t="shared" si="18"/>
        <v>1</v>
      </c>
      <c r="AY55" t="b">
        <f t="shared" si="19"/>
        <v>0</v>
      </c>
      <c r="AZ55" t="b">
        <f t="shared" si="20"/>
        <v>0</v>
      </c>
      <c r="BA55" t="b">
        <f t="shared" si="21"/>
        <v>1</v>
      </c>
      <c r="BB55" t="b">
        <f t="shared" si="22"/>
        <v>1</v>
      </c>
      <c r="BC55" t="b">
        <f t="shared" si="23"/>
        <v>0</v>
      </c>
      <c r="BD55" t="b">
        <f t="shared" si="24"/>
        <v>0</v>
      </c>
    </row>
    <row r="56" spans="1:56" x14ac:dyDescent="0.25">
      <c r="A56" t="str">
        <f>INDEX('Country and Variable Crosswalk'!B:B, MATCH('Urban Science Beliefs 2015'!B56, 'Country and Variable Crosswalk'!A:A, 0))</f>
        <v>VNM</v>
      </c>
      <c r="B56" s="1">
        <v>704</v>
      </c>
      <c r="C56" t="s">
        <v>146</v>
      </c>
      <c r="D56" t="str">
        <f>INDEX('Country and Variable Crosswalk'!P:P, MATCH('Urban Science Beliefs 2015'!C56, 'Country and Variable Crosswalk'!O:O, 0))</f>
        <v>Experiment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1</v>
      </c>
      <c r="J56">
        <f t="shared" si="6"/>
        <v>0</v>
      </c>
      <c r="K56">
        <f t="shared" si="7"/>
        <v>0</v>
      </c>
      <c r="L56">
        <f t="shared" si="8"/>
        <v>1</v>
      </c>
      <c r="M56">
        <f t="shared" si="9"/>
        <v>0</v>
      </c>
      <c r="N56">
        <f t="shared" si="10"/>
        <v>1</v>
      </c>
      <c r="O56">
        <f t="shared" si="11"/>
        <v>0</v>
      </c>
      <c r="P56">
        <f t="shared" si="12"/>
        <v>0</v>
      </c>
      <c r="Q56">
        <v>5.05916774518428</v>
      </c>
      <c r="R56">
        <v>0.46230013545030718</v>
      </c>
      <c r="S56">
        <v>14.3998438995947</v>
      </c>
      <c r="T56">
        <v>0.69909906541803912</v>
      </c>
      <c r="U56">
        <v>65.512898355945453</v>
      </c>
      <c r="V56">
        <v>0.98625410371475564</v>
      </c>
      <c r="W56">
        <v>15.028089999275579</v>
      </c>
      <c r="X56">
        <v>1.0709370015760393</v>
      </c>
      <c r="Y56">
        <v>3.5769423940494698</v>
      </c>
      <c r="Z56">
        <v>0.43662863571460586</v>
      </c>
      <c r="AA56">
        <v>10.970890068018321</v>
      </c>
      <c r="AB56">
        <v>1.2396510161117016</v>
      </c>
      <c r="AC56">
        <v>61.478781370328882</v>
      </c>
      <c r="AD56">
        <v>1.5657672815710402</v>
      </c>
      <c r="AE56">
        <v>23.973386167603341</v>
      </c>
      <c r="AF56">
        <v>1.5263596491861957</v>
      </c>
      <c r="AG56">
        <v>-1.4822253511348102</v>
      </c>
      <c r="AH56">
        <v>0.67555969504783941</v>
      </c>
      <c r="AI56">
        <v>2.8230367910127063E-2</v>
      </c>
      <c r="AJ56">
        <v>-3.4289538315763792</v>
      </c>
      <c r="AK56">
        <v>1.3864065347497962</v>
      </c>
      <c r="AL56">
        <v>1.3388399397168111E-2</v>
      </c>
      <c r="AM56">
        <v>-4.0341169856165706</v>
      </c>
      <c r="AN56">
        <v>1.7989346808218605</v>
      </c>
      <c r="AO56">
        <v>2.4928861285822872E-2</v>
      </c>
      <c r="AP56">
        <v>8.9452961683277614</v>
      </c>
      <c r="AQ56">
        <v>1.8842395717800733</v>
      </c>
      <c r="AR56">
        <v>2.0601727876294868E-6</v>
      </c>
      <c r="AS56" t="b">
        <f t="shared" si="13"/>
        <v>0</v>
      </c>
      <c r="AT56" t="b">
        <f t="shared" si="14"/>
        <v>1</v>
      </c>
      <c r="AU56" t="b">
        <f t="shared" si="15"/>
        <v>0</v>
      </c>
      <c r="AV56" t="b">
        <f t="shared" si="16"/>
        <v>0</v>
      </c>
      <c r="AW56" t="b">
        <f t="shared" si="17"/>
        <v>1</v>
      </c>
      <c r="AX56" t="b">
        <f t="shared" si="18"/>
        <v>0</v>
      </c>
      <c r="AY56" t="b">
        <f t="shared" si="19"/>
        <v>0</v>
      </c>
      <c r="AZ56" t="b">
        <f t="shared" si="20"/>
        <v>1</v>
      </c>
      <c r="BA56" t="b">
        <f t="shared" si="21"/>
        <v>0</v>
      </c>
      <c r="BB56" t="b">
        <f t="shared" si="22"/>
        <v>1</v>
      </c>
      <c r="BC56" t="b">
        <f t="shared" si="23"/>
        <v>0</v>
      </c>
      <c r="BD56" t="b">
        <f t="shared" si="24"/>
        <v>0</v>
      </c>
    </row>
    <row r="57" spans="1:56" x14ac:dyDescent="0.25">
      <c r="A57" t="str">
        <f>INDEX('Country and Variable Crosswalk'!B:B, MATCH('Urban Science Beliefs 2015'!B57, 'Country and Variable Crosswalk'!A:A, 0))</f>
        <v>SVN</v>
      </c>
      <c r="B57" s="1">
        <v>705</v>
      </c>
      <c r="C57" t="s">
        <v>146</v>
      </c>
      <c r="D57" t="str">
        <f>INDEX('Country and Variable Crosswalk'!P:P, MATCH('Urban Science Beliefs 2015'!C57, 'Country and Variable Crosswalk'!O:O, 0))</f>
        <v>Experiment</v>
      </c>
      <c r="E57">
        <f t="shared" si="1"/>
        <v>0</v>
      </c>
      <c r="F57">
        <f t="shared" si="2"/>
        <v>0</v>
      </c>
      <c r="G57">
        <f t="shared" si="3"/>
        <v>1</v>
      </c>
      <c r="H57">
        <f t="shared" si="4"/>
        <v>0</v>
      </c>
      <c r="I57">
        <f t="shared" si="5"/>
        <v>1</v>
      </c>
      <c r="J57">
        <f t="shared" si="6"/>
        <v>0</v>
      </c>
      <c r="K57">
        <f t="shared" si="7"/>
        <v>1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1</v>
      </c>
      <c r="Q57">
        <v>5.6639681737422354</v>
      </c>
      <c r="R57">
        <v>0.35899467581013678</v>
      </c>
      <c r="S57">
        <v>6.2536742467919142</v>
      </c>
      <c r="T57">
        <v>0.43410324724406218</v>
      </c>
      <c r="U57">
        <v>59.790540183824781</v>
      </c>
      <c r="V57">
        <v>1.0007664469841469</v>
      </c>
      <c r="W57">
        <v>28.29181739564109</v>
      </c>
      <c r="X57">
        <v>0.88610568761449193</v>
      </c>
      <c r="Y57">
        <v>5.2876646926307682</v>
      </c>
      <c r="Z57">
        <v>0.88085886702914162</v>
      </c>
      <c r="AA57">
        <v>4.4346732476609194</v>
      </c>
      <c r="AB57">
        <v>0.7693737072469814</v>
      </c>
      <c r="AC57">
        <v>63.631910929514532</v>
      </c>
      <c r="AD57">
        <v>1.8024652246631119</v>
      </c>
      <c r="AE57">
        <v>26.645751130193791</v>
      </c>
      <c r="AF57">
        <v>1.8573940270724933</v>
      </c>
      <c r="AG57">
        <v>-0.37630348111146716</v>
      </c>
      <c r="AH57">
        <v>0.95518738277859117</v>
      </c>
      <c r="AI57">
        <v>0.69361222560641866</v>
      </c>
      <c r="AJ57">
        <v>-1.8190009991309948</v>
      </c>
      <c r="AK57">
        <v>0.80587212546831966</v>
      </c>
      <c r="AL57">
        <v>2.3996631581353199E-2</v>
      </c>
      <c r="AM57">
        <v>3.8413707456897512</v>
      </c>
      <c r="AN57">
        <v>1.8955902272431875</v>
      </c>
      <c r="AO57">
        <v>4.2715886898640865E-2</v>
      </c>
      <c r="AP57">
        <v>-1.6460662654472991</v>
      </c>
      <c r="AQ57">
        <v>2.0202410777347799</v>
      </c>
      <c r="AR57">
        <v>0.41519421559889441</v>
      </c>
      <c r="AS57" t="b">
        <f t="shared" si="13"/>
        <v>0</v>
      </c>
      <c r="AT57" t="b">
        <f t="shared" si="14"/>
        <v>0</v>
      </c>
      <c r="AU57" t="b">
        <f t="shared" si="15"/>
        <v>1</v>
      </c>
      <c r="AV57" t="b">
        <f t="shared" si="16"/>
        <v>0</v>
      </c>
      <c r="AW57" t="b">
        <f t="shared" si="17"/>
        <v>1</v>
      </c>
      <c r="AX57" t="b">
        <f t="shared" si="18"/>
        <v>0</v>
      </c>
      <c r="AY57" t="b">
        <f t="shared" si="19"/>
        <v>1</v>
      </c>
      <c r="AZ57" t="b">
        <f t="shared" si="20"/>
        <v>0</v>
      </c>
      <c r="BA57" t="b">
        <f t="shared" si="21"/>
        <v>0</v>
      </c>
      <c r="BB57" t="b">
        <f t="shared" si="22"/>
        <v>0</v>
      </c>
      <c r="BC57" t="b">
        <f t="shared" si="23"/>
        <v>0</v>
      </c>
      <c r="BD57" t="b">
        <f t="shared" si="24"/>
        <v>1</v>
      </c>
    </row>
    <row r="58" spans="1:56" x14ac:dyDescent="0.25">
      <c r="A58" t="str">
        <f>INDEX('Country and Variable Crosswalk'!B:B, MATCH('Urban Science Beliefs 2015'!B58, 'Country and Variable Crosswalk'!A:A, 0))</f>
        <v>ESP</v>
      </c>
      <c r="B58" s="1">
        <v>724</v>
      </c>
      <c r="C58" t="s">
        <v>146</v>
      </c>
      <c r="D58" t="str">
        <f>INDEX('Country and Variable Crosswalk'!P:P, MATCH('Urban Science Beliefs 2015'!C58, 'Country and Variable Crosswalk'!O:O, 0))</f>
        <v>Experiment</v>
      </c>
      <c r="E58">
        <f t="shared" si="1"/>
        <v>0</v>
      </c>
      <c r="F58">
        <f t="shared" si="2"/>
        <v>0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1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0</v>
      </c>
      <c r="O58">
        <f t="shared" si="11"/>
        <v>0</v>
      </c>
      <c r="P58">
        <f t="shared" si="12"/>
        <v>1</v>
      </c>
      <c r="Q58">
        <v>6.5127437742794809</v>
      </c>
      <c r="R58">
        <v>0.40834101214537571</v>
      </c>
      <c r="S58">
        <v>8.5251476870325327</v>
      </c>
      <c r="T58">
        <v>0.4810778023275617</v>
      </c>
      <c r="U58">
        <v>52.935751855557342</v>
      </c>
      <c r="V58">
        <v>0.80463921332350596</v>
      </c>
      <c r="W58">
        <v>32.026356683130643</v>
      </c>
      <c r="X58">
        <v>0.87461962299923279</v>
      </c>
      <c r="Y58">
        <v>5.3625482327655654</v>
      </c>
      <c r="Z58">
        <v>0.60075722545158361</v>
      </c>
      <c r="AA58">
        <v>8.1543819575856364</v>
      </c>
      <c r="AB58">
        <v>0.67969261781223689</v>
      </c>
      <c r="AC58">
        <v>53.702625128903087</v>
      </c>
      <c r="AD58">
        <v>1.0413141423174068</v>
      </c>
      <c r="AE58">
        <v>32.78044468074571</v>
      </c>
      <c r="AF58">
        <v>1.0687144086710099</v>
      </c>
      <c r="AG58">
        <v>-1.1501955415139156</v>
      </c>
      <c r="AH58">
        <v>0.73395261288323788</v>
      </c>
      <c r="AI58">
        <v>0.11708545979146956</v>
      </c>
      <c r="AJ58">
        <v>-0.37076572944689623</v>
      </c>
      <c r="AK58">
        <v>0.84604949062057488</v>
      </c>
      <c r="AL58">
        <v>0.66121831163470568</v>
      </c>
      <c r="AM58">
        <v>0.76687327334574462</v>
      </c>
      <c r="AN58">
        <v>1.3510721605475884</v>
      </c>
      <c r="AO58">
        <v>0.57030423694570564</v>
      </c>
      <c r="AP58">
        <v>0.75408799761506629</v>
      </c>
      <c r="AQ58">
        <v>1.4456142343279277</v>
      </c>
      <c r="AR58">
        <v>0.60192207280034737</v>
      </c>
      <c r="AS58" t="b">
        <f t="shared" si="13"/>
        <v>0</v>
      </c>
      <c r="AT58" t="b">
        <f t="shared" si="14"/>
        <v>0</v>
      </c>
      <c r="AU58" t="b">
        <f t="shared" si="15"/>
        <v>1</v>
      </c>
      <c r="AV58" t="b">
        <f t="shared" si="16"/>
        <v>0</v>
      </c>
      <c r="AW58" t="b">
        <f t="shared" si="17"/>
        <v>0</v>
      </c>
      <c r="AX58" t="b">
        <f t="shared" si="18"/>
        <v>1</v>
      </c>
      <c r="AY58" t="b">
        <f t="shared" si="19"/>
        <v>0</v>
      </c>
      <c r="AZ58" t="b">
        <f t="shared" si="20"/>
        <v>0</v>
      </c>
      <c r="BA58" t="b">
        <f t="shared" si="21"/>
        <v>1</v>
      </c>
      <c r="BB58" t="b">
        <f t="shared" si="22"/>
        <v>0</v>
      </c>
      <c r="BC58" t="b">
        <f t="shared" si="23"/>
        <v>0</v>
      </c>
      <c r="BD58" t="b">
        <f t="shared" si="24"/>
        <v>1</v>
      </c>
    </row>
    <row r="59" spans="1:56" x14ac:dyDescent="0.25">
      <c r="A59" t="str">
        <f>INDEX('Country and Variable Crosswalk'!B:B, MATCH('Urban Science Beliefs 2015'!B59, 'Country and Variable Crosswalk'!A:A, 0))</f>
        <v>SWE</v>
      </c>
      <c r="B59" s="1">
        <v>752</v>
      </c>
      <c r="C59" t="s">
        <v>146</v>
      </c>
      <c r="D59" t="str">
        <f>INDEX('Country and Variable Crosswalk'!P:P, MATCH('Urban Science Beliefs 2015'!C59, 'Country and Variable Crosswalk'!O:O, 0))</f>
        <v>Experiment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AS59" t="str">
        <f t="shared" si="13"/>
        <v>N/A</v>
      </c>
      <c r="AT59" t="str">
        <f t="shared" si="14"/>
        <v>N/A</v>
      </c>
      <c r="AU59" t="str">
        <f t="shared" si="15"/>
        <v>N/A</v>
      </c>
      <c r="AV59" t="str">
        <f t="shared" si="16"/>
        <v>N/A</v>
      </c>
      <c r="AW59" t="str">
        <f t="shared" si="17"/>
        <v>N/A</v>
      </c>
      <c r="AX59" t="str">
        <f t="shared" si="18"/>
        <v>N/A</v>
      </c>
      <c r="AY59" t="str">
        <f t="shared" si="19"/>
        <v>N/A</v>
      </c>
      <c r="AZ59" t="str">
        <f t="shared" si="20"/>
        <v>N/A</v>
      </c>
      <c r="BA59" t="str">
        <f t="shared" si="21"/>
        <v>N/A</v>
      </c>
      <c r="BB59" t="str">
        <f t="shared" si="22"/>
        <v>N/A</v>
      </c>
      <c r="BC59" t="str">
        <f t="shared" si="23"/>
        <v>N/A</v>
      </c>
      <c r="BD59" t="str">
        <f t="shared" si="24"/>
        <v>N/A</v>
      </c>
    </row>
    <row r="60" spans="1:56" x14ac:dyDescent="0.25">
      <c r="A60" t="str">
        <f>INDEX('Country and Variable Crosswalk'!B:B, MATCH('Urban Science Beliefs 2015'!B60, 'Country and Variable Crosswalk'!A:A, 0))</f>
        <v>CHE</v>
      </c>
      <c r="B60" s="1">
        <v>756</v>
      </c>
      <c r="C60" t="s">
        <v>146</v>
      </c>
      <c r="D60" t="str">
        <f>INDEX('Country and Variable Crosswalk'!P:P, MATCH('Urban Science Beliefs 2015'!C60, 'Country and Variable Crosswalk'!O:O, 0))</f>
        <v>Experiment</v>
      </c>
      <c r="E60">
        <f t="shared" si="1"/>
        <v>0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1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1</v>
      </c>
      <c r="N60">
        <f t="shared" si="10"/>
        <v>0</v>
      </c>
      <c r="O60">
        <f t="shared" si="11"/>
        <v>0</v>
      </c>
      <c r="P60">
        <f t="shared" si="12"/>
        <v>1</v>
      </c>
      <c r="Q60">
        <v>7.0161864687933297</v>
      </c>
      <c r="R60">
        <v>0.55225990775977896</v>
      </c>
      <c r="S60">
        <v>12.96495898928757</v>
      </c>
      <c r="T60">
        <v>0.80009785373527353</v>
      </c>
      <c r="U60">
        <v>45.780454390268247</v>
      </c>
      <c r="V60">
        <v>0.95636807214615382</v>
      </c>
      <c r="W60">
        <v>34.238400151650858</v>
      </c>
      <c r="X60">
        <v>1.0288231711392763</v>
      </c>
      <c r="Y60">
        <v>6.0494330040061346</v>
      </c>
      <c r="Z60">
        <v>1.3618724643046511</v>
      </c>
      <c r="AA60">
        <v>9.7037941339691063</v>
      </c>
      <c r="AB60">
        <v>0.85905806277049446</v>
      </c>
      <c r="AC60">
        <v>47.35332955075507</v>
      </c>
      <c r="AD60">
        <v>1.940134199857682</v>
      </c>
      <c r="AE60">
        <v>36.893443311269692</v>
      </c>
      <c r="AF60">
        <v>2.199236856630741</v>
      </c>
      <c r="AG60">
        <v>-0.96675346478719515</v>
      </c>
      <c r="AH60">
        <v>1.517737325271151</v>
      </c>
      <c r="AI60">
        <v>0.52414424727356534</v>
      </c>
      <c r="AJ60">
        <v>-3.261164855318464</v>
      </c>
      <c r="AK60">
        <v>1.1787400238617398</v>
      </c>
      <c r="AL60">
        <v>5.6634968025084543E-3</v>
      </c>
      <c r="AM60">
        <v>1.5728751604868236</v>
      </c>
      <c r="AN60">
        <v>2.0462045821362147</v>
      </c>
      <c r="AO60">
        <v>0.44208370047196605</v>
      </c>
      <c r="AP60">
        <v>2.6550431596188346</v>
      </c>
      <c r="AQ60">
        <v>2.5135317770645509</v>
      </c>
      <c r="AR60">
        <v>0.29083125892627126</v>
      </c>
      <c r="AS60" t="b">
        <f t="shared" si="13"/>
        <v>0</v>
      </c>
      <c r="AT60" t="b">
        <f t="shared" si="14"/>
        <v>0</v>
      </c>
      <c r="AU60" t="b">
        <f t="shared" si="15"/>
        <v>1</v>
      </c>
      <c r="AV60" t="b">
        <f t="shared" si="16"/>
        <v>0</v>
      </c>
      <c r="AW60" t="b">
        <f t="shared" si="17"/>
        <v>1</v>
      </c>
      <c r="AX60" t="b">
        <f t="shared" si="18"/>
        <v>0</v>
      </c>
      <c r="AY60" t="b">
        <f t="shared" si="19"/>
        <v>0</v>
      </c>
      <c r="AZ60" t="b">
        <f t="shared" si="20"/>
        <v>0</v>
      </c>
      <c r="BA60" t="b">
        <f t="shared" si="21"/>
        <v>1</v>
      </c>
      <c r="BB60" t="b">
        <f t="shared" si="22"/>
        <v>0</v>
      </c>
      <c r="BC60" t="b">
        <f t="shared" si="23"/>
        <v>0</v>
      </c>
      <c r="BD60" t="b">
        <f t="shared" si="24"/>
        <v>1</v>
      </c>
    </row>
    <row r="61" spans="1:56" x14ac:dyDescent="0.25">
      <c r="A61" t="str">
        <f>INDEX('Country and Variable Crosswalk'!B:B, MATCH('Urban Science Beliefs 2015'!B61, 'Country and Variable Crosswalk'!A:A, 0))</f>
        <v>THA</v>
      </c>
      <c r="B61" s="1">
        <v>764</v>
      </c>
      <c r="C61" t="s">
        <v>146</v>
      </c>
      <c r="D61" t="str">
        <f>INDEX('Country and Variable Crosswalk'!P:P, MATCH('Urban Science Beliefs 2015'!C61, 'Country and Variable Crosswalk'!O:O, 0))</f>
        <v>Experiment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1</v>
      </c>
      <c r="K61">
        <f t="shared" si="7"/>
        <v>0</v>
      </c>
      <c r="L61">
        <f t="shared" si="8"/>
        <v>1</v>
      </c>
      <c r="M61">
        <f t="shared" si="9"/>
        <v>0</v>
      </c>
      <c r="N61">
        <f t="shared" si="10"/>
        <v>1</v>
      </c>
      <c r="O61">
        <f t="shared" si="11"/>
        <v>0</v>
      </c>
      <c r="P61">
        <f t="shared" si="12"/>
        <v>0</v>
      </c>
      <c r="Q61">
        <v>3.2196866130575752</v>
      </c>
      <c r="R61">
        <v>0.31698058969162823</v>
      </c>
      <c r="S61">
        <v>8.3616901278495472</v>
      </c>
      <c r="T61">
        <v>0.44044249089526705</v>
      </c>
      <c r="U61">
        <v>73.467743450907946</v>
      </c>
      <c r="V61">
        <v>0.84606020619861333</v>
      </c>
      <c r="W61">
        <v>14.95087980818492</v>
      </c>
      <c r="X61">
        <v>0.8050531030868241</v>
      </c>
      <c r="Y61">
        <v>2.099678743027066</v>
      </c>
      <c r="Z61">
        <v>0.51528348788625467</v>
      </c>
      <c r="AA61">
        <v>7.3486693507359204</v>
      </c>
      <c r="AB61">
        <v>1.1871288791136267</v>
      </c>
      <c r="AC61">
        <v>67.822447121423266</v>
      </c>
      <c r="AD61">
        <v>1.923698330525931</v>
      </c>
      <c r="AE61">
        <v>22.729204784813749</v>
      </c>
      <c r="AF61">
        <v>2.1534848802981994</v>
      </c>
      <c r="AG61">
        <v>-1.1200078700305092</v>
      </c>
      <c r="AH61">
        <v>0.59633060836407836</v>
      </c>
      <c r="AI61">
        <v>6.0358460553027668E-2</v>
      </c>
      <c r="AJ61">
        <v>-1.0130207771136268</v>
      </c>
      <c r="AK61">
        <v>1.2542853904214728</v>
      </c>
      <c r="AL61">
        <v>0.41929338852710646</v>
      </c>
      <c r="AM61">
        <v>-5.6452963294846796</v>
      </c>
      <c r="AN61">
        <v>2.1246678356469024</v>
      </c>
      <c r="AO61">
        <v>7.8833511580880863E-3</v>
      </c>
      <c r="AP61">
        <v>7.7783249766288289</v>
      </c>
      <c r="AQ61">
        <v>2.3747827000278403</v>
      </c>
      <c r="AR61">
        <v>1.0551848288991696E-3</v>
      </c>
      <c r="AS61" t="b">
        <f t="shared" si="13"/>
        <v>0</v>
      </c>
      <c r="AT61" t="b">
        <f t="shared" si="14"/>
        <v>0</v>
      </c>
      <c r="AU61" t="b">
        <f t="shared" si="15"/>
        <v>1</v>
      </c>
      <c r="AV61" t="b">
        <f t="shared" si="16"/>
        <v>0</v>
      </c>
      <c r="AW61" t="b">
        <f t="shared" si="17"/>
        <v>0</v>
      </c>
      <c r="AX61" t="b">
        <f t="shared" si="18"/>
        <v>1</v>
      </c>
      <c r="AY61" t="b">
        <f t="shared" si="19"/>
        <v>0</v>
      </c>
      <c r="AZ61" t="b">
        <f t="shared" si="20"/>
        <v>1</v>
      </c>
      <c r="BA61" t="b">
        <f t="shared" si="21"/>
        <v>0</v>
      </c>
      <c r="BB61" t="b">
        <f t="shared" si="22"/>
        <v>1</v>
      </c>
      <c r="BC61" t="b">
        <f t="shared" si="23"/>
        <v>0</v>
      </c>
      <c r="BD61" t="b">
        <f t="shared" si="24"/>
        <v>0</v>
      </c>
    </row>
    <row r="62" spans="1:56" x14ac:dyDescent="0.25">
      <c r="A62" t="str">
        <f>INDEX('Country and Variable Crosswalk'!B:B, MATCH('Urban Science Beliefs 2015'!B62, 'Country and Variable Crosswalk'!A:A, 0))</f>
        <v>TTO</v>
      </c>
      <c r="B62" s="1">
        <v>780</v>
      </c>
      <c r="C62" t="s">
        <v>146</v>
      </c>
      <c r="D62" t="str">
        <f>INDEX('Country and Variable Crosswalk'!P:P, MATCH('Urban Science Beliefs 2015'!C62, 'Country and Variable Crosswalk'!O:O, 0))</f>
        <v>Experiment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v>8.8394219931077558</v>
      </c>
      <c r="R62">
        <v>0.50847692538834244</v>
      </c>
      <c r="S62">
        <v>5.288124493145542</v>
      </c>
      <c r="T62">
        <v>0.35744643370050494</v>
      </c>
      <c r="U62">
        <v>54.382797578744999</v>
      </c>
      <c r="V62">
        <v>0.94129901785437231</v>
      </c>
      <c r="W62">
        <v>31.4896559350017</v>
      </c>
      <c r="X62">
        <v>0.85902417085768312</v>
      </c>
      <c r="Y62">
        <v>0</v>
      </c>
      <c r="AA62">
        <v>0</v>
      </c>
      <c r="AC62">
        <v>0</v>
      </c>
      <c r="AE62">
        <v>0</v>
      </c>
      <c r="AG62">
        <v>0</v>
      </c>
      <c r="AJ62">
        <v>0</v>
      </c>
      <c r="AM62">
        <v>0</v>
      </c>
      <c r="AP62">
        <v>0</v>
      </c>
      <c r="AS62" t="str">
        <f t="shared" si="13"/>
        <v>N/A</v>
      </c>
      <c r="AT62" t="str">
        <f t="shared" si="14"/>
        <v>N/A</v>
      </c>
      <c r="AU62" t="str">
        <f t="shared" si="15"/>
        <v>N/A</v>
      </c>
      <c r="AV62" t="str">
        <f t="shared" si="16"/>
        <v>N/A</v>
      </c>
      <c r="AW62" t="str">
        <f t="shared" si="17"/>
        <v>N/A</v>
      </c>
      <c r="AX62" t="str">
        <f t="shared" si="18"/>
        <v>N/A</v>
      </c>
      <c r="AY62" t="str">
        <f t="shared" si="19"/>
        <v>N/A</v>
      </c>
      <c r="AZ62" t="str">
        <f t="shared" si="20"/>
        <v>N/A</v>
      </c>
      <c r="BA62" t="str">
        <f t="shared" si="21"/>
        <v>N/A</v>
      </c>
      <c r="BB62" t="str">
        <f t="shared" si="22"/>
        <v>N/A</v>
      </c>
      <c r="BC62" t="str">
        <f t="shared" si="23"/>
        <v>N/A</v>
      </c>
      <c r="BD62" t="str">
        <f t="shared" si="24"/>
        <v>N/A</v>
      </c>
    </row>
    <row r="63" spans="1:56" x14ac:dyDescent="0.25">
      <c r="A63" t="str">
        <f>INDEX('Country and Variable Crosswalk'!B:B, MATCH('Urban Science Beliefs 2015'!B63, 'Country and Variable Crosswalk'!A:A, 0))</f>
        <v>ARE</v>
      </c>
      <c r="B63" s="1">
        <v>784</v>
      </c>
      <c r="C63" t="s">
        <v>146</v>
      </c>
      <c r="D63" t="str">
        <f>INDEX('Country and Variable Crosswalk'!P:P, MATCH('Urban Science Beliefs 2015'!C63, 'Country and Variable Crosswalk'!O:O, 0))</f>
        <v>Experiment</v>
      </c>
      <c r="E63">
        <f t="shared" si="1"/>
        <v>0</v>
      </c>
      <c r="F63">
        <f t="shared" si="2"/>
        <v>0</v>
      </c>
      <c r="G63">
        <f t="shared" si="3"/>
        <v>1</v>
      </c>
      <c r="H63">
        <f t="shared" si="4"/>
        <v>0</v>
      </c>
      <c r="I63">
        <f t="shared" si="5"/>
        <v>1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1</v>
      </c>
      <c r="Q63">
        <v>9.3086205030489246</v>
      </c>
      <c r="R63">
        <v>0.83584583925031497</v>
      </c>
      <c r="S63">
        <v>9.6033744407192714</v>
      </c>
      <c r="T63">
        <v>0.63548315186502269</v>
      </c>
      <c r="U63">
        <v>52.811735510985343</v>
      </c>
      <c r="V63">
        <v>0.8927213607849287</v>
      </c>
      <c r="W63">
        <v>28.276269545246461</v>
      </c>
      <c r="X63">
        <v>1.1796054867337917</v>
      </c>
      <c r="Y63">
        <v>7.346035130366781</v>
      </c>
      <c r="Z63">
        <v>0.48079255417451078</v>
      </c>
      <c r="AA63">
        <v>7.0351853363292767</v>
      </c>
      <c r="AB63">
        <v>0.38593343681264902</v>
      </c>
      <c r="AC63">
        <v>54.58172178653917</v>
      </c>
      <c r="AD63">
        <v>0.72704517133408109</v>
      </c>
      <c r="AE63">
        <v>31.03705774676477</v>
      </c>
      <c r="AF63">
        <v>0.74063549921305971</v>
      </c>
      <c r="AG63">
        <v>-1.9625853726821436</v>
      </c>
      <c r="AH63">
        <v>1.0600163962513143</v>
      </c>
      <c r="AI63">
        <v>6.4102398584306608E-2</v>
      </c>
      <c r="AJ63">
        <v>-2.5681891043899947</v>
      </c>
      <c r="AK63">
        <v>0.75676398632128783</v>
      </c>
      <c r="AL63">
        <v>6.8968773856074709E-4</v>
      </c>
      <c r="AM63">
        <v>1.7699862755538263</v>
      </c>
      <c r="AN63">
        <v>1.1741590726315037</v>
      </c>
      <c r="AO63">
        <v>0.13169531123760411</v>
      </c>
      <c r="AP63">
        <v>2.7607882015183094</v>
      </c>
      <c r="AQ63">
        <v>1.5001489205015512</v>
      </c>
      <c r="AR63">
        <v>6.5717931663985277E-2</v>
      </c>
      <c r="AS63" t="b">
        <f t="shared" si="13"/>
        <v>0</v>
      </c>
      <c r="AT63" t="b">
        <f t="shared" si="14"/>
        <v>0</v>
      </c>
      <c r="AU63" t="b">
        <f t="shared" si="15"/>
        <v>1</v>
      </c>
      <c r="AV63" t="b">
        <f t="shared" si="16"/>
        <v>0</v>
      </c>
      <c r="AW63" t="b">
        <f t="shared" si="17"/>
        <v>1</v>
      </c>
      <c r="AX63" t="b">
        <f t="shared" si="18"/>
        <v>0</v>
      </c>
      <c r="AY63" t="b">
        <f t="shared" si="19"/>
        <v>0</v>
      </c>
      <c r="AZ63" t="b">
        <f t="shared" si="20"/>
        <v>0</v>
      </c>
      <c r="BA63" t="b">
        <f t="shared" si="21"/>
        <v>1</v>
      </c>
      <c r="BB63" t="b">
        <f t="shared" si="22"/>
        <v>0</v>
      </c>
      <c r="BC63" t="b">
        <f t="shared" si="23"/>
        <v>0</v>
      </c>
      <c r="BD63" t="b">
        <f t="shared" si="24"/>
        <v>1</v>
      </c>
    </row>
    <row r="64" spans="1:56" x14ac:dyDescent="0.25">
      <c r="A64" t="str">
        <f>INDEX('Country and Variable Crosswalk'!B:B, MATCH('Urban Science Beliefs 2015'!B64, 'Country and Variable Crosswalk'!A:A, 0))</f>
        <v>TUN</v>
      </c>
      <c r="B64" s="1">
        <v>788</v>
      </c>
      <c r="C64" t="s">
        <v>146</v>
      </c>
      <c r="D64" t="str">
        <f>INDEX('Country and Variable Crosswalk'!P:P, MATCH('Urban Science Beliefs 2015'!C64, 'Country and Variable Crosswalk'!O:O, 0))</f>
        <v>Experiment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1</v>
      </c>
      <c r="K64">
        <f t="shared" si="7"/>
        <v>0</v>
      </c>
      <c r="L64">
        <f t="shared" si="8"/>
        <v>0</v>
      </c>
      <c r="M64">
        <f t="shared" si="9"/>
        <v>1</v>
      </c>
      <c r="N64">
        <f t="shared" si="10"/>
        <v>1</v>
      </c>
      <c r="O64">
        <f t="shared" si="11"/>
        <v>0</v>
      </c>
      <c r="P64">
        <f t="shared" si="12"/>
        <v>0</v>
      </c>
      <c r="Q64">
        <v>12.028717577714859</v>
      </c>
      <c r="R64">
        <v>0.79159983454378846</v>
      </c>
      <c r="S64">
        <v>11.079056925725871</v>
      </c>
      <c r="T64">
        <v>0.70685817461938061</v>
      </c>
      <c r="U64">
        <v>57.981633899565153</v>
      </c>
      <c r="V64">
        <v>1.1828113849120379</v>
      </c>
      <c r="W64">
        <v>18.910591596994109</v>
      </c>
      <c r="X64">
        <v>0.85180719424059381</v>
      </c>
      <c r="Y64">
        <v>7.7414764526300504</v>
      </c>
      <c r="Z64">
        <v>1.1055266521639302</v>
      </c>
      <c r="AA64">
        <v>11.51005180994585</v>
      </c>
      <c r="AB64">
        <v>1.1837126824127706</v>
      </c>
      <c r="AC64">
        <v>55.596956676675603</v>
      </c>
      <c r="AD64">
        <v>1.408051917392195</v>
      </c>
      <c r="AE64">
        <v>25.15151506074848</v>
      </c>
      <c r="AF64">
        <v>2.1615888287826075</v>
      </c>
      <c r="AG64">
        <v>-4.287241125084809</v>
      </c>
      <c r="AH64">
        <v>1.3741989794723324</v>
      </c>
      <c r="AI64">
        <v>1.8096709849082975E-3</v>
      </c>
      <c r="AJ64">
        <v>0.43099488421997911</v>
      </c>
      <c r="AK64">
        <v>1.3753928699626614</v>
      </c>
      <c r="AL64">
        <v>0.75400619021619131</v>
      </c>
      <c r="AM64">
        <v>-2.3846772228895503</v>
      </c>
      <c r="AN64">
        <v>1.8284326272765734</v>
      </c>
      <c r="AO64">
        <v>0.19215880227760476</v>
      </c>
      <c r="AP64">
        <v>6.2409234637543705</v>
      </c>
      <c r="AQ64">
        <v>2.3585258065850292</v>
      </c>
      <c r="AR64">
        <v>8.1422850389238077E-3</v>
      </c>
      <c r="AS64" t="b">
        <f t="shared" si="13"/>
        <v>0</v>
      </c>
      <c r="AT64" t="b">
        <f t="shared" si="14"/>
        <v>1</v>
      </c>
      <c r="AU64" t="b">
        <f t="shared" si="15"/>
        <v>0</v>
      </c>
      <c r="AV64" t="b">
        <f t="shared" si="16"/>
        <v>0</v>
      </c>
      <c r="AW64" t="b">
        <f t="shared" si="17"/>
        <v>0</v>
      </c>
      <c r="AX64" t="b">
        <f t="shared" si="18"/>
        <v>1</v>
      </c>
      <c r="AY64" t="b">
        <f t="shared" si="19"/>
        <v>0</v>
      </c>
      <c r="AZ64" t="b">
        <f t="shared" si="20"/>
        <v>0</v>
      </c>
      <c r="BA64" t="b">
        <f t="shared" si="21"/>
        <v>1</v>
      </c>
      <c r="BB64" t="b">
        <f t="shared" si="22"/>
        <v>1</v>
      </c>
      <c r="BC64" t="b">
        <f t="shared" si="23"/>
        <v>0</v>
      </c>
      <c r="BD64" t="b">
        <f t="shared" si="24"/>
        <v>0</v>
      </c>
    </row>
    <row r="65" spans="1:56" x14ac:dyDescent="0.25">
      <c r="A65" t="str">
        <f>INDEX('Country and Variable Crosswalk'!B:B, MATCH('Urban Science Beliefs 2015'!B65, 'Country and Variable Crosswalk'!A:A, 0))</f>
        <v>TUR</v>
      </c>
      <c r="B65" s="1">
        <v>792</v>
      </c>
      <c r="C65" t="s">
        <v>146</v>
      </c>
      <c r="D65" t="str">
        <f>INDEX('Country and Variable Crosswalk'!P:P, MATCH('Urban Science Beliefs 2015'!C65, 'Country and Variable Crosswalk'!O:O, 0))</f>
        <v>Experiment</v>
      </c>
      <c r="E65">
        <f t="shared" si="1"/>
        <v>0</v>
      </c>
      <c r="F65">
        <f t="shared" si="2"/>
        <v>0</v>
      </c>
      <c r="G65">
        <f t="shared" si="3"/>
        <v>1</v>
      </c>
      <c r="H65">
        <f t="shared" si="4"/>
        <v>0</v>
      </c>
      <c r="I65">
        <f t="shared" si="5"/>
        <v>0</v>
      </c>
      <c r="J65">
        <f t="shared" si="6"/>
        <v>1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1</v>
      </c>
      <c r="Q65">
        <v>14.213675368814769</v>
      </c>
      <c r="R65">
        <v>1.1905403748973151</v>
      </c>
      <c r="S65">
        <v>15.02282154324546</v>
      </c>
      <c r="T65">
        <v>0.87658112117790254</v>
      </c>
      <c r="U65">
        <v>42.790381478138663</v>
      </c>
      <c r="V65">
        <v>1.2306509486518831</v>
      </c>
      <c r="W65">
        <v>27.973121609801129</v>
      </c>
      <c r="X65">
        <v>1.1764204223618149</v>
      </c>
      <c r="Y65">
        <v>11.67510222254719</v>
      </c>
      <c r="Z65">
        <v>0.83565006793305463</v>
      </c>
      <c r="AA65">
        <v>13.421503188436009</v>
      </c>
      <c r="AB65">
        <v>0.72288907989882845</v>
      </c>
      <c r="AC65">
        <v>47.231035851420543</v>
      </c>
      <c r="AD65">
        <v>0.91815956951764854</v>
      </c>
      <c r="AE65">
        <v>27.672358737596259</v>
      </c>
      <c r="AF65">
        <v>1.0267994860476151</v>
      </c>
      <c r="AG65">
        <v>-2.5385731462675789</v>
      </c>
      <c r="AH65">
        <v>1.4128012842749533</v>
      </c>
      <c r="AI65">
        <v>7.2361553931964792E-2</v>
      </c>
      <c r="AJ65">
        <v>-1.6013183548094503</v>
      </c>
      <c r="AK65">
        <v>1.2102448744564394</v>
      </c>
      <c r="AL65">
        <v>0.18579021166311366</v>
      </c>
      <c r="AM65">
        <v>4.4406543732818804</v>
      </c>
      <c r="AN65">
        <v>1.5835773575116796</v>
      </c>
      <c r="AO65">
        <v>5.0442914304774525E-3</v>
      </c>
      <c r="AP65">
        <v>-0.30076287220487075</v>
      </c>
      <c r="AQ65">
        <v>1.699338137434723</v>
      </c>
      <c r="AR65">
        <v>0.85951762405604404</v>
      </c>
      <c r="AS65" t="b">
        <f t="shared" si="13"/>
        <v>0</v>
      </c>
      <c r="AT65" t="b">
        <f t="shared" si="14"/>
        <v>0</v>
      </c>
      <c r="AU65" t="b">
        <f t="shared" si="15"/>
        <v>1</v>
      </c>
      <c r="AV65" t="b">
        <f t="shared" si="16"/>
        <v>0</v>
      </c>
      <c r="AW65" t="b">
        <f t="shared" si="17"/>
        <v>0</v>
      </c>
      <c r="AX65" t="b">
        <f t="shared" si="18"/>
        <v>1</v>
      </c>
      <c r="AY65" t="b">
        <f t="shared" si="19"/>
        <v>1</v>
      </c>
      <c r="AZ65" t="b">
        <f t="shared" si="20"/>
        <v>0</v>
      </c>
      <c r="BA65" t="b">
        <f t="shared" si="21"/>
        <v>0</v>
      </c>
      <c r="BB65" t="b">
        <f t="shared" si="22"/>
        <v>0</v>
      </c>
      <c r="BC65" t="b">
        <f t="shared" si="23"/>
        <v>0</v>
      </c>
      <c r="BD65" t="b">
        <f t="shared" si="24"/>
        <v>1</v>
      </c>
    </row>
    <row r="66" spans="1:56" x14ac:dyDescent="0.25">
      <c r="A66" t="str">
        <f>INDEX('Country and Variable Crosswalk'!B:B, MATCH('Urban Science Beliefs 2015'!B66, 'Country and Variable Crosswalk'!A:A, 0))</f>
        <v>MKD</v>
      </c>
      <c r="B66" s="1">
        <v>807</v>
      </c>
      <c r="C66" t="s">
        <v>146</v>
      </c>
      <c r="D66" t="str">
        <f>INDEX('Country and Variable Crosswalk'!P:P, MATCH('Urban Science Beliefs 2015'!C66, 'Country and Variable Crosswalk'!O:O, 0))</f>
        <v>Experiment</v>
      </c>
      <c r="E66">
        <f t="shared" si="1"/>
        <v>0</v>
      </c>
      <c r="F66">
        <f t="shared" si="2"/>
        <v>0</v>
      </c>
      <c r="G66">
        <f t="shared" si="3"/>
        <v>1</v>
      </c>
      <c r="H66">
        <f t="shared" si="4"/>
        <v>0</v>
      </c>
      <c r="I66">
        <f t="shared" si="5"/>
        <v>0</v>
      </c>
      <c r="J66">
        <f t="shared" si="6"/>
        <v>1</v>
      </c>
      <c r="K66">
        <f t="shared" si="7"/>
        <v>0</v>
      </c>
      <c r="L66">
        <f t="shared" si="8"/>
        <v>0</v>
      </c>
      <c r="M66">
        <f t="shared" si="9"/>
        <v>1</v>
      </c>
      <c r="N66">
        <f t="shared" si="10"/>
        <v>0</v>
      </c>
      <c r="O66">
        <f t="shared" si="11"/>
        <v>0</v>
      </c>
      <c r="P66">
        <f t="shared" si="12"/>
        <v>1</v>
      </c>
      <c r="Q66">
        <v>8.1778447029474854</v>
      </c>
      <c r="R66">
        <v>0.50650177044731493</v>
      </c>
      <c r="S66">
        <v>12.797792486199381</v>
      </c>
      <c r="T66">
        <v>0.756052118567485</v>
      </c>
      <c r="U66">
        <v>57.262765773346644</v>
      </c>
      <c r="V66">
        <v>1.0599677688382934</v>
      </c>
      <c r="W66">
        <v>21.76159703750648</v>
      </c>
      <c r="X66">
        <v>0.88269103149912465</v>
      </c>
      <c r="Y66">
        <v>8.1683580369330926</v>
      </c>
      <c r="Z66">
        <v>0.59224904879710616</v>
      </c>
      <c r="AA66">
        <v>13.972329148703411</v>
      </c>
      <c r="AB66">
        <v>0.90696949567242269</v>
      </c>
      <c r="AC66">
        <v>57.623963088080778</v>
      </c>
      <c r="AD66">
        <v>1.2125000953164813</v>
      </c>
      <c r="AE66">
        <v>20.23534972628271</v>
      </c>
      <c r="AF66">
        <v>1.1387758700342698</v>
      </c>
      <c r="AG66">
        <v>-9.4866660143928527E-3</v>
      </c>
      <c r="AH66">
        <v>0.78242125127103634</v>
      </c>
      <c r="AI66">
        <v>0.99032608217251694</v>
      </c>
      <c r="AJ66">
        <v>1.1745366625040301</v>
      </c>
      <c r="AK66">
        <v>1.2569456200167288</v>
      </c>
      <c r="AL66">
        <v>0.35007845034609969</v>
      </c>
      <c r="AM66">
        <v>0.36119731473413452</v>
      </c>
      <c r="AN66">
        <v>1.6833354653108767</v>
      </c>
      <c r="AO66">
        <v>0.83010072176345684</v>
      </c>
      <c r="AP66">
        <v>-1.52624731122377</v>
      </c>
      <c r="AQ66">
        <v>1.3302392614606469</v>
      </c>
      <c r="AR66">
        <v>0.25123783723696524</v>
      </c>
      <c r="AS66" t="b">
        <f t="shared" si="13"/>
        <v>0</v>
      </c>
      <c r="AT66" t="b">
        <f t="shared" si="14"/>
        <v>0</v>
      </c>
      <c r="AU66" t="b">
        <f t="shared" si="15"/>
        <v>1</v>
      </c>
      <c r="AV66" t="b">
        <f t="shared" si="16"/>
        <v>0</v>
      </c>
      <c r="AW66" t="b">
        <f t="shared" si="17"/>
        <v>0</v>
      </c>
      <c r="AX66" t="b">
        <f t="shared" si="18"/>
        <v>1</v>
      </c>
      <c r="AY66" t="b">
        <f t="shared" si="19"/>
        <v>0</v>
      </c>
      <c r="AZ66" t="b">
        <f t="shared" si="20"/>
        <v>0</v>
      </c>
      <c r="BA66" t="b">
        <f t="shared" si="21"/>
        <v>1</v>
      </c>
      <c r="BB66" t="b">
        <f t="shared" si="22"/>
        <v>0</v>
      </c>
      <c r="BC66" t="b">
        <f t="shared" si="23"/>
        <v>0</v>
      </c>
      <c r="BD66" t="b">
        <f t="shared" si="24"/>
        <v>1</v>
      </c>
    </row>
    <row r="67" spans="1:56" x14ac:dyDescent="0.25">
      <c r="A67" t="str">
        <f>INDEX('Country and Variable Crosswalk'!B:B, MATCH('Urban Science Beliefs 2015'!B67, 'Country and Variable Crosswalk'!A:A, 0))</f>
        <v>GBR</v>
      </c>
      <c r="B67" s="1">
        <v>826</v>
      </c>
      <c r="C67" t="s">
        <v>146</v>
      </c>
      <c r="D67" t="str">
        <f>INDEX('Country and Variable Crosswalk'!P:P, MATCH('Urban Science Beliefs 2015'!C67, 'Country and Variable Crosswalk'!O:O, 0))</f>
        <v>Experiment</v>
      </c>
      <c r="E67">
        <f t="shared" ref="E67:E130" si="25">IF(AS67=TRUE, 1, 0)</f>
        <v>1</v>
      </c>
      <c r="F67">
        <f t="shared" ref="F67:F130" si="26">IF(AT67=TRUE, 1, 0)</f>
        <v>0</v>
      </c>
      <c r="G67">
        <f t="shared" ref="G67:G130" si="27">IF(AU67=TRUE, 1, 0)</f>
        <v>0</v>
      </c>
      <c r="H67">
        <f t="shared" ref="H67:H130" si="28">IF(AV67=TRUE, 1, 0)</f>
        <v>0</v>
      </c>
      <c r="I67">
        <f t="shared" ref="I67:I130" si="29">IF(AW67=TRUE, 1, 0)</f>
        <v>0</v>
      </c>
      <c r="J67">
        <f t="shared" ref="J67:J130" si="30">IF(AX67=TRUE, 1, 0)</f>
        <v>1</v>
      </c>
      <c r="K67">
        <f t="shared" ref="K67:K130" si="31">IF(AY67=TRUE, 1, 0)</f>
        <v>0</v>
      </c>
      <c r="L67">
        <f t="shared" ref="L67:L130" si="32">IF(AZ67=TRUE, 1, 0)</f>
        <v>0</v>
      </c>
      <c r="M67">
        <f t="shared" ref="M67:M130" si="33">IF(BA67=TRUE, 1, 0)</f>
        <v>1</v>
      </c>
      <c r="N67">
        <f t="shared" ref="N67:N130" si="34">IF(BB67=TRUE, 1, 0)</f>
        <v>0</v>
      </c>
      <c r="O67">
        <f t="shared" ref="O67:O130" si="35">IF(BC67=TRUE, 1, 0)</f>
        <v>0</v>
      </c>
      <c r="P67">
        <f t="shared" ref="P67:P130" si="36">IF(BD67=TRUE, 1, 0)</f>
        <v>1</v>
      </c>
      <c r="Q67">
        <v>3.161131236220621</v>
      </c>
      <c r="R67">
        <v>0.28401292553357421</v>
      </c>
      <c r="S67">
        <v>6.0264815740049889</v>
      </c>
      <c r="T67">
        <v>0.4844597340058473</v>
      </c>
      <c r="U67">
        <v>66.449263606404614</v>
      </c>
      <c r="V67">
        <v>0.81958087733532559</v>
      </c>
      <c r="W67">
        <v>24.363123583369791</v>
      </c>
      <c r="X67">
        <v>0.76280059033847447</v>
      </c>
      <c r="Y67">
        <v>5.0841614652055434</v>
      </c>
      <c r="Z67">
        <v>0.81638658102147366</v>
      </c>
      <c r="AA67">
        <v>6.9711724542155338</v>
      </c>
      <c r="AB67">
        <v>0.88450910102087754</v>
      </c>
      <c r="AC67">
        <v>64.830924032131392</v>
      </c>
      <c r="AD67">
        <v>1.627349657145531</v>
      </c>
      <c r="AE67">
        <v>23.11374204844752</v>
      </c>
      <c r="AF67">
        <v>1.3389492660193718</v>
      </c>
      <c r="AG67">
        <v>1.9230302289849224</v>
      </c>
      <c r="AH67">
        <v>0.92531239165265744</v>
      </c>
      <c r="AI67">
        <v>3.7686363813497666E-2</v>
      </c>
      <c r="AJ67">
        <v>0.94469088021054493</v>
      </c>
      <c r="AK67">
        <v>1.0381041026415485</v>
      </c>
      <c r="AL67">
        <v>0.36281430696518496</v>
      </c>
      <c r="AM67">
        <v>-1.6183395742732216</v>
      </c>
      <c r="AN67">
        <v>1.9068163383709242</v>
      </c>
      <c r="AO67">
        <v>0.39604108092789625</v>
      </c>
      <c r="AP67">
        <v>-1.2493815349222714</v>
      </c>
      <c r="AQ67">
        <v>1.5955353948628574</v>
      </c>
      <c r="AR67">
        <v>0.43359865493566441</v>
      </c>
      <c r="AS67" t="b">
        <f t="shared" ref="AS67:AS130" si="37">IF(ISBLANK(AI67),"N/A",AND(IF(AG67&gt;0,TRUE,FALSE),IF(AI67&lt;0.05,TRUE,FALSE)))</f>
        <v>1</v>
      </c>
      <c r="AT67" t="b">
        <f t="shared" ref="AT67:AT130" si="38">IF(ISBLANK(AI67),"N/A",AND(IF(AG67&lt;0,TRUE,FALSE),IF(AI67&lt;0.05,TRUE,FALSE)))</f>
        <v>0</v>
      </c>
      <c r="AU67" t="b">
        <f t="shared" ref="AU67:AU130" si="39">IF(ISBLANK(AI67),"N/A",AI67&gt;0.05)</f>
        <v>0</v>
      </c>
      <c r="AV67" t="b">
        <f t="shared" ref="AV67:AV130" si="40">IF(ISBLANK(AL67),"N/A",AND(IF(AJ67&gt;0,TRUE,FALSE),IF(AL67&lt;0.05,TRUE,FALSE)))</f>
        <v>0</v>
      </c>
      <c r="AW67" t="b">
        <f t="shared" ref="AW67:AW130" si="41">IF(ISBLANK(AL67),"N/A",AND(IF(AJ67&lt;0,TRUE,FALSE),IF(AL67&lt;0.05,TRUE,FALSE)))</f>
        <v>0</v>
      </c>
      <c r="AX67" t="b">
        <f t="shared" ref="AX67:AX130" si="42">IF(ISBLANK(AL67),"N/A",AL67&gt;0.05)</f>
        <v>1</v>
      </c>
      <c r="AY67" t="b">
        <f t="shared" ref="AY67:AY130" si="43">IF(ISBLANK(AO67),"N/A",AND(IF(AM67&gt;0,TRUE,FALSE),IF(AO67&lt;0.05,TRUE,FALSE)))</f>
        <v>0</v>
      </c>
      <c r="AZ67" t="b">
        <f t="shared" ref="AZ67:AZ130" si="44">IF(ISBLANK(AO67),"N/A",AND(IF(AM67&lt;0,TRUE,FALSE),IF(AO67&lt;0.05,TRUE,FALSE)))</f>
        <v>0</v>
      </c>
      <c r="BA67" t="b">
        <f t="shared" ref="BA67:BA130" si="45">IF(ISBLANK(AO67),"N/A",AO67&gt;0.05)</f>
        <v>1</v>
      </c>
      <c r="BB67" t="b">
        <f t="shared" ref="BB67:BB130" si="46">IF(ISBLANK(AR67),"N/A",AND(IF(AP67&gt;0,TRUE,FALSE),IF(AR67&lt;0.05,TRUE,FALSE)))</f>
        <v>0</v>
      </c>
      <c r="BC67" t="b">
        <f t="shared" ref="BC67:BC130" si="47">IF(ISBLANK(AR67),"N/A",AND(IF(AP67&lt;0,TRUE,FALSE),IF(AR67&lt;0.05,TRUE,FALSE)))</f>
        <v>0</v>
      </c>
      <c r="BD67" t="b">
        <f t="shared" ref="BD67:BD130" si="48">IF(ISBLANK(AR67),"N/A",AR67&gt;0.05)</f>
        <v>1</v>
      </c>
    </row>
    <row r="68" spans="1:56" x14ac:dyDescent="0.25">
      <c r="A68" t="str">
        <f>INDEX('Country and Variable Crosswalk'!B:B, MATCH('Urban Science Beliefs 2015'!B68, 'Country and Variable Crosswalk'!A:A, 0))</f>
        <v>USA</v>
      </c>
      <c r="B68" s="1">
        <v>840</v>
      </c>
      <c r="C68" t="s">
        <v>146</v>
      </c>
      <c r="D68" t="str">
        <f>INDEX('Country and Variable Crosswalk'!P:P, MATCH('Urban Science Beliefs 2015'!C68, 'Country and Variable Crosswalk'!O:O, 0))</f>
        <v>Experiment</v>
      </c>
      <c r="E68">
        <f t="shared" si="25"/>
        <v>0</v>
      </c>
      <c r="F68">
        <f t="shared" si="26"/>
        <v>0</v>
      </c>
      <c r="G68">
        <f t="shared" si="27"/>
        <v>1</v>
      </c>
      <c r="H68">
        <f t="shared" si="28"/>
        <v>0</v>
      </c>
      <c r="I68">
        <f t="shared" si="29"/>
        <v>0</v>
      </c>
      <c r="J68">
        <f t="shared" si="30"/>
        <v>1</v>
      </c>
      <c r="K68">
        <f t="shared" si="31"/>
        <v>0</v>
      </c>
      <c r="L68">
        <f t="shared" si="32"/>
        <v>0</v>
      </c>
      <c r="M68">
        <f t="shared" si="33"/>
        <v>1</v>
      </c>
      <c r="N68">
        <f t="shared" si="34"/>
        <v>0</v>
      </c>
      <c r="O68">
        <f t="shared" si="35"/>
        <v>0</v>
      </c>
      <c r="P68">
        <f t="shared" si="36"/>
        <v>1</v>
      </c>
      <c r="Q68">
        <v>4.1492879643914566</v>
      </c>
      <c r="R68">
        <v>0.42140389126149813</v>
      </c>
      <c r="S68">
        <v>5.3992407739138626</v>
      </c>
      <c r="T68">
        <v>0.46135334378874449</v>
      </c>
      <c r="U68">
        <v>64.92683888834388</v>
      </c>
      <c r="V68">
        <v>0.96836070539393504</v>
      </c>
      <c r="W68">
        <v>25.524632373350801</v>
      </c>
      <c r="X68">
        <v>1.0402204859614159</v>
      </c>
      <c r="Y68">
        <v>5.228195025543612</v>
      </c>
      <c r="Z68">
        <v>0.69168192497480985</v>
      </c>
      <c r="AA68">
        <v>5.5589136232451279</v>
      </c>
      <c r="AB68">
        <v>0.48540848940173487</v>
      </c>
      <c r="AC68">
        <v>64.044712554400334</v>
      </c>
      <c r="AD68">
        <v>1.1022325650595246</v>
      </c>
      <c r="AE68">
        <v>25.168178796810921</v>
      </c>
      <c r="AF68">
        <v>1.2033311822927024</v>
      </c>
      <c r="AG68">
        <v>1.0789070611521554</v>
      </c>
      <c r="AH68">
        <v>0.81039131594328428</v>
      </c>
      <c r="AI68">
        <v>0.18307688353858254</v>
      </c>
      <c r="AJ68">
        <v>0.15967284933126535</v>
      </c>
      <c r="AK68">
        <v>0.73183687215327675</v>
      </c>
      <c r="AL68">
        <v>0.8272881428767267</v>
      </c>
      <c r="AM68">
        <v>-0.88212633394354611</v>
      </c>
      <c r="AN68">
        <v>1.4574254003531832</v>
      </c>
      <c r="AO68">
        <v>0.54500395908356092</v>
      </c>
      <c r="AP68">
        <v>-0.35645357653988086</v>
      </c>
      <c r="AQ68">
        <v>1.6780794231413545</v>
      </c>
      <c r="AR68">
        <v>0.83178126886353798</v>
      </c>
      <c r="AS68" t="b">
        <f t="shared" si="37"/>
        <v>0</v>
      </c>
      <c r="AT68" t="b">
        <f t="shared" si="38"/>
        <v>0</v>
      </c>
      <c r="AU68" t="b">
        <f t="shared" si="39"/>
        <v>1</v>
      </c>
      <c r="AV68" t="b">
        <f t="shared" si="40"/>
        <v>0</v>
      </c>
      <c r="AW68" t="b">
        <f t="shared" si="41"/>
        <v>0</v>
      </c>
      <c r="AX68" t="b">
        <f t="shared" si="42"/>
        <v>1</v>
      </c>
      <c r="AY68" t="b">
        <f t="shared" si="43"/>
        <v>0</v>
      </c>
      <c r="AZ68" t="b">
        <f t="shared" si="44"/>
        <v>0</v>
      </c>
      <c r="BA68" t="b">
        <f t="shared" si="45"/>
        <v>1</v>
      </c>
      <c r="BB68" t="b">
        <f t="shared" si="46"/>
        <v>0</v>
      </c>
      <c r="BC68" t="b">
        <f t="shared" si="47"/>
        <v>0</v>
      </c>
      <c r="BD68" t="b">
        <f t="shared" si="48"/>
        <v>1</v>
      </c>
    </row>
    <row r="69" spans="1:56" x14ac:dyDescent="0.25">
      <c r="A69" t="str">
        <f>INDEX('Country and Variable Crosswalk'!B:B, MATCH('Urban Science Beliefs 2015'!B69, 'Country and Variable Crosswalk'!A:A, 0))</f>
        <v>URY</v>
      </c>
      <c r="B69" s="1">
        <v>858</v>
      </c>
      <c r="C69" t="s">
        <v>146</v>
      </c>
      <c r="D69" t="str">
        <f>INDEX('Country and Variable Crosswalk'!P:P, MATCH('Urban Science Beliefs 2015'!C69, 'Country and Variable Crosswalk'!O:O, 0))</f>
        <v>Experiment</v>
      </c>
      <c r="E69">
        <f t="shared" si="25"/>
        <v>0</v>
      </c>
      <c r="F69">
        <f t="shared" si="26"/>
        <v>1</v>
      </c>
      <c r="G6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1</v>
      </c>
      <c r="K69">
        <f t="shared" si="31"/>
        <v>1</v>
      </c>
      <c r="L69">
        <f t="shared" si="32"/>
        <v>0</v>
      </c>
      <c r="M69">
        <f t="shared" si="33"/>
        <v>0</v>
      </c>
      <c r="N69">
        <f t="shared" si="34"/>
        <v>0</v>
      </c>
      <c r="O69">
        <f t="shared" si="35"/>
        <v>0</v>
      </c>
      <c r="P69">
        <f t="shared" si="36"/>
        <v>1</v>
      </c>
      <c r="Q69">
        <v>12.36121233973811</v>
      </c>
      <c r="R69">
        <v>0.77018941709538991</v>
      </c>
      <c r="S69">
        <v>10.12088321583134</v>
      </c>
      <c r="T69">
        <v>0.57703560399035092</v>
      </c>
      <c r="U69">
        <v>56.13906156186583</v>
      </c>
      <c r="V69">
        <v>1.0225137387170726</v>
      </c>
      <c r="W69">
        <v>21.37884288256474</v>
      </c>
      <c r="X69">
        <v>0.84372900893341318</v>
      </c>
      <c r="Y69">
        <v>9.0689278504334219</v>
      </c>
      <c r="Z69">
        <v>0.65924899879902454</v>
      </c>
      <c r="AA69">
        <v>10.670094264209389</v>
      </c>
      <c r="AB69">
        <v>0.66669250921314493</v>
      </c>
      <c r="AC69">
        <v>59.997836163357753</v>
      </c>
      <c r="AD69">
        <v>1.1099143998699799</v>
      </c>
      <c r="AE69">
        <v>20.263141721999439</v>
      </c>
      <c r="AF69">
        <v>1.1392618186146501</v>
      </c>
      <c r="AG69">
        <v>-3.2922844893046879</v>
      </c>
      <c r="AH69">
        <v>1.1095671457723357</v>
      </c>
      <c r="AI69">
        <v>3.0054579276704214E-3</v>
      </c>
      <c r="AJ69">
        <v>0.54921104837804968</v>
      </c>
      <c r="AK69">
        <v>0.85744449102071241</v>
      </c>
      <c r="AL69">
        <v>0.52183405805670868</v>
      </c>
      <c r="AM69">
        <v>3.8587746014919233</v>
      </c>
      <c r="AN69">
        <v>1.5430166637849587</v>
      </c>
      <c r="AO69">
        <v>1.2391346760851017E-2</v>
      </c>
      <c r="AP69">
        <v>-1.1157011605653011</v>
      </c>
      <c r="AQ69">
        <v>1.416639625339561</v>
      </c>
      <c r="AR69">
        <v>0.43094897428136475</v>
      </c>
      <c r="AS69" t="b">
        <f t="shared" si="37"/>
        <v>0</v>
      </c>
      <c r="AT69" t="b">
        <f t="shared" si="38"/>
        <v>1</v>
      </c>
      <c r="AU69" t="b">
        <f t="shared" si="39"/>
        <v>0</v>
      </c>
      <c r="AV69" t="b">
        <f t="shared" si="40"/>
        <v>0</v>
      </c>
      <c r="AW69" t="b">
        <f t="shared" si="41"/>
        <v>0</v>
      </c>
      <c r="AX69" t="b">
        <f t="shared" si="42"/>
        <v>1</v>
      </c>
      <c r="AY69" t="b">
        <f t="shared" si="43"/>
        <v>1</v>
      </c>
      <c r="AZ69" t="b">
        <f t="shared" si="44"/>
        <v>0</v>
      </c>
      <c r="BA69" t="b">
        <f t="shared" si="45"/>
        <v>0</v>
      </c>
      <c r="BB69" t="b">
        <f t="shared" si="46"/>
        <v>0</v>
      </c>
      <c r="BC69" t="b">
        <f t="shared" si="47"/>
        <v>0</v>
      </c>
      <c r="BD69" t="b">
        <f t="shared" si="48"/>
        <v>1</v>
      </c>
    </row>
    <row r="70" spans="1:56" x14ac:dyDescent="0.25">
      <c r="A70" t="str">
        <f>INDEX('Country and Variable Crosswalk'!B:B, MATCH('Urban Science Beliefs 2015'!B70, 'Country and Variable Crosswalk'!A:A, 0))</f>
        <v>QCH</v>
      </c>
      <c r="B70" s="1">
        <v>970</v>
      </c>
      <c r="C70" t="s">
        <v>146</v>
      </c>
      <c r="D70" t="str">
        <f>INDEX('Country and Variable Crosswalk'!P:P, MATCH('Urban Science Beliefs 2015'!C70, 'Country and Variable Crosswalk'!O:O, 0))</f>
        <v>Experiment</v>
      </c>
      <c r="E70">
        <f t="shared" si="25"/>
        <v>0</v>
      </c>
      <c r="F70">
        <f t="shared" si="26"/>
        <v>0</v>
      </c>
      <c r="G70">
        <f t="shared" si="27"/>
        <v>1</v>
      </c>
      <c r="H70">
        <f t="shared" si="28"/>
        <v>0</v>
      </c>
      <c r="I70">
        <f t="shared" si="29"/>
        <v>1</v>
      </c>
      <c r="J70">
        <f t="shared" si="30"/>
        <v>0</v>
      </c>
      <c r="K70">
        <f t="shared" si="31"/>
        <v>0</v>
      </c>
      <c r="L70">
        <f t="shared" si="32"/>
        <v>1</v>
      </c>
      <c r="M70">
        <f t="shared" si="33"/>
        <v>0</v>
      </c>
      <c r="N70">
        <f t="shared" si="34"/>
        <v>1</v>
      </c>
      <c r="O70">
        <f t="shared" si="35"/>
        <v>0</v>
      </c>
      <c r="P70">
        <f t="shared" si="36"/>
        <v>0</v>
      </c>
      <c r="Q70">
        <v>3.0660826198578799</v>
      </c>
      <c r="R70">
        <v>0.36718773999163773</v>
      </c>
      <c r="S70">
        <v>9.0891788453192888</v>
      </c>
      <c r="T70">
        <v>0.67242511310205222</v>
      </c>
      <c r="U70">
        <v>70.490351605564598</v>
      </c>
      <c r="V70">
        <v>1.0588026865434692</v>
      </c>
      <c r="W70">
        <v>17.354386929258229</v>
      </c>
      <c r="X70">
        <v>0.93311827412642645</v>
      </c>
      <c r="Y70">
        <v>3.1682148472079512</v>
      </c>
      <c r="Z70">
        <v>0.4872759488733614</v>
      </c>
      <c r="AA70">
        <v>5.6961023846905769</v>
      </c>
      <c r="AB70">
        <v>0.51766353826309142</v>
      </c>
      <c r="AC70">
        <v>64.966069476410624</v>
      </c>
      <c r="AD70">
        <v>1.2327367345788149</v>
      </c>
      <c r="AE70">
        <v>26.169613291690862</v>
      </c>
      <c r="AF70">
        <v>1.3659900536340084</v>
      </c>
      <c r="AG70">
        <v>0.10213222735007133</v>
      </c>
      <c r="AH70">
        <v>0.62411006032969463</v>
      </c>
      <c r="AI70">
        <v>0.87001094967765658</v>
      </c>
      <c r="AJ70">
        <v>-3.3930764606287118</v>
      </c>
      <c r="AK70">
        <v>0.88521770795806565</v>
      </c>
      <c r="AL70">
        <v>1.2656844602157587E-4</v>
      </c>
      <c r="AM70">
        <v>-5.5242821291539741</v>
      </c>
      <c r="AN70">
        <v>1.5820503577854279</v>
      </c>
      <c r="AO70">
        <v>4.7968801662887924E-4</v>
      </c>
      <c r="AP70">
        <v>8.8152263624326324</v>
      </c>
      <c r="AQ70">
        <v>1.6934296212537701</v>
      </c>
      <c r="AR70">
        <v>1.9342667158399444E-7</v>
      </c>
      <c r="AS70" t="b">
        <f t="shared" si="37"/>
        <v>0</v>
      </c>
      <c r="AT70" t="b">
        <f t="shared" si="38"/>
        <v>0</v>
      </c>
      <c r="AU70" t="b">
        <f t="shared" si="39"/>
        <v>1</v>
      </c>
      <c r="AV70" t="b">
        <f t="shared" si="40"/>
        <v>0</v>
      </c>
      <c r="AW70" t="b">
        <f t="shared" si="41"/>
        <v>1</v>
      </c>
      <c r="AX70" t="b">
        <f t="shared" si="42"/>
        <v>0</v>
      </c>
      <c r="AY70" t="b">
        <f t="shared" si="43"/>
        <v>0</v>
      </c>
      <c r="AZ70" t="b">
        <f t="shared" si="44"/>
        <v>1</v>
      </c>
      <c r="BA70" t="b">
        <f t="shared" si="45"/>
        <v>0</v>
      </c>
      <c r="BB70" t="b">
        <f t="shared" si="46"/>
        <v>1</v>
      </c>
      <c r="BC70" t="b">
        <f t="shared" si="47"/>
        <v>0</v>
      </c>
      <c r="BD70" t="b">
        <f t="shared" si="48"/>
        <v>0</v>
      </c>
    </row>
    <row r="71" spans="1:56" x14ac:dyDescent="0.25">
      <c r="A71" t="str">
        <f>INDEX('Country and Variable Crosswalk'!B:B, MATCH('Urban Science Beliefs 2015'!B71, 'Country and Variable Crosswalk'!A:A, 0))</f>
        <v>QES</v>
      </c>
      <c r="B71" s="1">
        <v>971</v>
      </c>
      <c r="C71" t="s">
        <v>146</v>
      </c>
      <c r="D71" t="str">
        <f>INDEX('Country and Variable Crosswalk'!P:P, MATCH('Urban Science Beliefs 2015'!C71, 'Country and Variable Crosswalk'!O:O, 0))</f>
        <v>Experiment</v>
      </c>
      <c r="E71">
        <f t="shared" si="25"/>
        <v>0</v>
      </c>
      <c r="F71">
        <f t="shared" si="26"/>
        <v>0</v>
      </c>
      <c r="G71">
        <f t="shared" si="27"/>
        <v>1</v>
      </c>
      <c r="H71">
        <f t="shared" si="28"/>
        <v>0</v>
      </c>
      <c r="I71">
        <f t="shared" si="29"/>
        <v>0</v>
      </c>
      <c r="J71">
        <f t="shared" si="30"/>
        <v>1</v>
      </c>
      <c r="K71">
        <f t="shared" si="31"/>
        <v>0</v>
      </c>
      <c r="L71">
        <f t="shared" si="32"/>
        <v>0</v>
      </c>
      <c r="M71">
        <f t="shared" si="33"/>
        <v>1</v>
      </c>
      <c r="N71">
        <f t="shared" si="34"/>
        <v>1</v>
      </c>
      <c r="O71">
        <f t="shared" si="35"/>
        <v>0</v>
      </c>
      <c r="P71">
        <f t="shared" si="36"/>
        <v>0</v>
      </c>
      <c r="Q71">
        <v>6.3252991960300848</v>
      </c>
      <c r="R71">
        <v>0.27925847583337676</v>
      </c>
      <c r="S71">
        <v>8.7639822188511491</v>
      </c>
      <c r="T71">
        <v>0.30101757334213086</v>
      </c>
      <c r="U71">
        <v>54.269622152524143</v>
      </c>
      <c r="V71">
        <v>0.46808243902212571</v>
      </c>
      <c r="W71">
        <v>30.641096432594619</v>
      </c>
      <c r="X71">
        <v>0.56683276233552571</v>
      </c>
      <c r="Y71">
        <v>5.3963071407586094</v>
      </c>
      <c r="Z71">
        <v>0.41702461871011698</v>
      </c>
      <c r="AA71">
        <v>8.3415496076195392</v>
      </c>
      <c r="AB71">
        <v>0.5790401951277675</v>
      </c>
      <c r="AC71">
        <v>53.064463388083347</v>
      </c>
      <c r="AD71">
        <v>0.59966114251419955</v>
      </c>
      <c r="AE71">
        <v>33.197679863538511</v>
      </c>
      <c r="AF71">
        <v>0.80860502184334493</v>
      </c>
      <c r="AG71">
        <v>-0.92899205527147544</v>
      </c>
      <c r="AH71">
        <v>0.50419286322704504</v>
      </c>
      <c r="AI71">
        <v>6.5397204821054503E-2</v>
      </c>
      <c r="AJ71">
        <v>-0.42243261123160991</v>
      </c>
      <c r="AK71">
        <v>0.63510721444653917</v>
      </c>
      <c r="AL71">
        <v>0.50596357205679943</v>
      </c>
      <c r="AM71">
        <v>-1.2051587644407959</v>
      </c>
      <c r="AN71">
        <v>0.73075573325585241</v>
      </c>
      <c r="AO71">
        <v>9.910767433448979E-2</v>
      </c>
      <c r="AP71">
        <v>2.556583430943892</v>
      </c>
      <c r="AQ71">
        <v>1.0003054847549622</v>
      </c>
      <c r="AR71">
        <v>1.0594317888067303E-2</v>
      </c>
      <c r="AS71" t="b">
        <f t="shared" si="37"/>
        <v>0</v>
      </c>
      <c r="AT71" t="b">
        <f t="shared" si="38"/>
        <v>0</v>
      </c>
      <c r="AU71" t="b">
        <f t="shared" si="39"/>
        <v>1</v>
      </c>
      <c r="AV71" t="b">
        <f t="shared" si="40"/>
        <v>0</v>
      </c>
      <c r="AW71" t="b">
        <f t="shared" si="41"/>
        <v>0</v>
      </c>
      <c r="AX71" t="b">
        <f t="shared" si="42"/>
        <v>1</v>
      </c>
      <c r="AY71" t="b">
        <f t="shared" si="43"/>
        <v>0</v>
      </c>
      <c r="AZ71" t="b">
        <f t="shared" si="44"/>
        <v>0</v>
      </c>
      <c r="BA71" t="b">
        <f t="shared" si="45"/>
        <v>1</v>
      </c>
      <c r="BB71" t="b">
        <f t="shared" si="46"/>
        <v>1</v>
      </c>
      <c r="BC71" t="b">
        <f t="shared" si="47"/>
        <v>0</v>
      </c>
      <c r="BD71" t="b">
        <f t="shared" si="48"/>
        <v>0</v>
      </c>
    </row>
    <row r="72" spans="1:56" x14ac:dyDescent="0.25">
      <c r="A72" t="str">
        <f>INDEX('Country and Variable Crosswalk'!B:B, MATCH('Urban Science Beliefs 2015'!B72, 'Country and Variable Crosswalk'!A:A, 0))</f>
        <v>QUC</v>
      </c>
      <c r="B72" s="1">
        <v>972</v>
      </c>
      <c r="C72" t="s">
        <v>146</v>
      </c>
      <c r="D72" t="str">
        <f>INDEX('Country and Variable Crosswalk'!P:P, MATCH('Urban Science Beliefs 2015'!C72, 'Country and Variable Crosswalk'!O:O, 0))</f>
        <v>Experiment</v>
      </c>
      <c r="E72">
        <f t="shared" si="25"/>
        <v>0</v>
      </c>
      <c r="F72">
        <f t="shared" si="26"/>
        <v>0</v>
      </c>
      <c r="G72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0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35"/>
        <v>0</v>
      </c>
      <c r="P72">
        <f t="shared" si="36"/>
        <v>0</v>
      </c>
      <c r="AS72" t="str">
        <f t="shared" si="37"/>
        <v>N/A</v>
      </c>
      <c r="AT72" t="str">
        <f t="shared" si="38"/>
        <v>N/A</v>
      </c>
      <c r="AU72" t="str">
        <f t="shared" si="39"/>
        <v>N/A</v>
      </c>
      <c r="AV72" t="str">
        <f t="shared" si="40"/>
        <v>N/A</v>
      </c>
      <c r="AW72" t="str">
        <f t="shared" si="41"/>
        <v>N/A</v>
      </c>
      <c r="AX72" t="str">
        <f t="shared" si="42"/>
        <v>N/A</v>
      </c>
      <c r="AY72" t="str">
        <f t="shared" si="43"/>
        <v>N/A</v>
      </c>
      <c r="AZ72" t="str">
        <f t="shared" si="44"/>
        <v>N/A</v>
      </c>
      <c r="BA72" t="str">
        <f t="shared" si="45"/>
        <v>N/A</v>
      </c>
      <c r="BB72" t="str">
        <f t="shared" si="46"/>
        <v>N/A</v>
      </c>
      <c r="BC72" t="str">
        <f t="shared" si="47"/>
        <v>N/A</v>
      </c>
      <c r="BD72" t="str">
        <f t="shared" si="48"/>
        <v>N/A</v>
      </c>
    </row>
    <row r="73" spans="1:56" x14ac:dyDescent="0.25">
      <c r="A73" t="str">
        <f>INDEX('Country and Variable Crosswalk'!B:B, MATCH('Urban Science Beliefs 2015'!B73, 'Country and Variable Crosswalk'!A:A, 0))</f>
        <v>QUE</v>
      </c>
      <c r="B73" s="1">
        <v>973</v>
      </c>
      <c r="C73" t="s">
        <v>146</v>
      </c>
      <c r="D73" t="str">
        <f>INDEX('Country and Variable Crosswalk'!P:P, MATCH('Urban Science Beliefs 2015'!C73, 'Country and Variable Crosswalk'!O:O, 0))</f>
        <v>Experiment</v>
      </c>
      <c r="E73">
        <f t="shared" si="25"/>
        <v>0</v>
      </c>
      <c r="F73">
        <f t="shared" si="26"/>
        <v>0</v>
      </c>
      <c r="G73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0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0</v>
      </c>
      <c r="O73">
        <f t="shared" si="35"/>
        <v>0</v>
      </c>
      <c r="P73">
        <f t="shared" si="36"/>
        <v>0</v>
      </c>
      <c r="AS73" t="str">
        <f t="shared" si="37"/>
        <v>N/A</v>
      </c>
      <c r="AT73" t="str">
        <f t="shared" si="38"/>
        <v>N/A</v>
      </c>
      <c r="AU73" t="str">
        <f t="shared" si="39"/>
        <v>N/A</v>
      </c>
      <c r="AV73" t="str">
        <f t="shared" si="40"/>
        <v>N/A</v>
      </c>
      <c r="AW73" t="str">
        <f t="shared" si="41"/>
        <v>N/A</v>
      </c>
      <c r="AX73" t="str">
        <f t="shared" si="42"/>
        <v>N/A</v>
      </c>
      <c r="AY73" t="str">
        <f t="shared" si="43"/>
        <v>N/A</v>
      </c>
      <c r="AZ73" t="str">
        <f t="shared" si="44"/>
        <v>N/A</v>
      </c>
      <c r="BA73" t="str">
        <f t="shared" si="45"/>
        <v>N/A</v>
      </c>
      <c r="BB73" t="str">
        <f t="shared" si="46"/>
        <v>N/A</v>
      </c>
      <c r="BC73" t="str">
        <f t="shared" si="47"/>
        <v>N/A</v>
      </c>
      <c r="BD73" t="str">
        <f t="shared" si="48"/>
        <v>N/A</v>
      </c>
    </row>
    <row r="74" spans="1:56" x14ac:dyDescent="0.25">
      <c r="A74" t="str">
        <f>INDEX('Country and Variable Crosswalk'!B:B, MATCH('Urban Science Beliefs 2015'!B74, 'Country and Variable Crosswalk'!A:A, 0))</f>
        <v>QAR</v>
      </c>
      <c r="B74" s="1">
        <v>974</v>
      </c>
      <c r="C74" t="s">
        <v>146</v>
      </c>
      <c r="D74" t="str">
        <f>INDEX('Country and Variable Crosswalk'!P:P, MATCH('Urban Science Beliefs 2015'!C74, 'Country and Variable Crosswalk'!O:O, 0))</f>
        <v>Experiment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0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0</v>
      </c>
      <c r="O74">
        <f t="shared" si="35"/>
        <v>0</v>
      </c>
      <c r="P74">
        <f t="shared" si="36"/>
        <v>0</v>
      </c>
      <c r="Q74">
        <v>0</v>
      </c>
      <c r="S74">
        <v>0</v>
      </c>
      <c r="U74">
        <v>0</v>
      </c>
      <c r="W74">
        <v>0</v>
      </c>
      <c r="Y74">
        <v>7.4007265037837957</v>
      </c>
      <c r="Z74">
        <v>0.73585260985812972</v>
      </c>
      <c r="AA74">
        <v>9.0733931486041897</v>
      </c>
      <c r="AB74">
        <v>0.76133461603738517</v>
      </c>
      <c r="AC74">
        <v>51.703966012138324</v>
      </c>
      <c r="AD74">
        <v>1.058905025334709</v>
      </c>
      <c r="AE74">
        <v>31.821914335473689</v>
      </c>
      <c r="AF74">
        <v>1.3983431042340362</v>
      </c>
      <c r="AG74">
        <v>0</v>
      </c>
      <c r="AJ74">
        <v>0</v>
      </c>
      <c r="AM74">
        <v>0</v>
      </c>
      <c r="AP74">
        <v>0</v>
      </c>
      <c r="AS74" t="str">
        <f t="shared" si="37"/>
        <v>N/A</v>
      </c>
      <c r="AT74" t="str">
        <f t="shared" si="38"/>
        <v>N/A</v>
      </c>
      <c r="AU74" t="str">
        <f t="shared" si="39"/>
        <v>N/A</v>
      </c>
      <c r="AV74" t="str">
        <f t="shared" si="40"/>
        <v>N/A</v>
      </c>
      <c r="AW74" t="str">
        <f t="shared" si="41"/>
        <v>N/A</v>
      </c>
      <c r="AX74" t="str">
        <f t="shared" si="42"/>
        <v>N/A</v>
      </c>
      <c r="AY74" t="str">
        <f t="shared" si="43"/>
        <v>N/A</v>
      </c>
      <c r="AZ74" t="str">
        <f t="shared" si="44"/>
        <v>N/A</v>
      </c>
      <c r="BA74" t="str">
        <f t="shared" si="45"/>
        <v>N/A</v>
      </c>
      <c r="BB74" t="str">
        <f t="shared" si="46"/>
        <v>N/A</v>
      </c>
      <c r="BC74" t="str">
        <f t="shared" si="47"/>
        <v>N/A</v>
      </c>
      <c r="BD74" t="str">
        <f t="shared" si="48"/>
        <v>N/A</v>
      </c>
    </row>
    <row r="75" spans="1:56" x14ac:dyDescent="0.25">
      <c r="A75" t="str">
        <f>INDEX('Country and Variable Crosswalk'!B:B, MATCH('Urban Science Beliefs 2015'!B75, 'Country and Variable Crosswalk'!A:A, 0))</f>
        <v>ALB</v>
      </c>
      <c r="B75" s="1">
        <v>8</v>
      </c>
      <c r="C75" t="s">
        <v>173</v>
      </c>
      <c r="D75" t="str">
        <f>INDEX('Country and Variable Crosswalk'!P:P, MATCH('Urban Science Beliefs 2015'!C75, 'Country and Variable Crosswalk'!O:O, 0))</f>
        <v>Change</v>
      </c>
      <c r="E75">
        <f t="shared" si="25"/>
        <v>0</v>
      </c>
      <c r="F75">
        <f t="shared" si="26"/>
        <v>0</v>
      </c>
      <c r="G75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0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0</v>
      </c>
      <c r="O75">
        <f t="shared" si="35"/>
        <v>0</v>
      </c>
      <c r="P75">
        <f t="shared" si="36"/>
        <v>0</v>
      </c>
      <c r="Q75">
        <v>0</v>
      </c>
      <c r="S75">
        <v>0</v>
      </c>
      <c r="U75">
        <v>0</v>
      </c>
      <c r="W75">
        <v>0</v>
      </c>
      <c r="Y75">
        <v>0</v>
      </c>
      <c r="AA75">
        <v>0</v>
      </c>
      <c r="AC75">
        <v>0</v>
      </c>
      <c r="AE75">
        <v>0</v>
      </c>
      <c r="AG75">
        <v>0</v>
      </c>
      <c r="AJ75">
        <v>0</v>
      </c>
      <c r="AM75">
        <v>0</v>
      </c>
      <c r="AP75">
        <v>0</v>
      </c>
      <c r="AS75" t="str">
        <f t="shared" si="37"/>
        <v>N/A</v>
      </c>
      <c r="AT75" t="str">
        <f t="shared" si="38"/>
        <v>N/A</v>
      </c>
      <c r="AU75" t="str">
        <f t="shared" si="39"/>
        <v>N/A</v>
      </c>
      <c r="AV75" t="str">
        <f t="shared" si="40"/>
        <v>N/A</v>
      </c>
      <c r="AW75" t="str">
        <f t="shared" si="41"/>
        <v>N/A</v>
      </c>
      <c r="AX75" t="str">
        <f t="shared" si="42"/>
        <v>N/A</v>
      </c>
      <c r="AY75" t="str">
        <f t="shared" si="43"/>
        <v>N/A</v>
      </c>
      <c r="AZ75" t="str">
        <f t="shared" si="44"/>
        <v>N/A</v>
      </c>
      <c r="BA75" t="str">
        <f t="shared" si="45"/>
        <v>N/A</v>
      </c>
      <c r="BB75" t="str">
        <f t="shared" si="46"/>
        <v>N/A</v>
      </c>
      <c r="BC75" t="str">
        <f t="shared" si="47"/>
        <v>N/A</v>
      </c>
      <c r="BD75" t="str">
        <f t="shared" si="48"/>
        <v>N/A</v>
      </c>
    </row>
    <row r="76" spans="1:56" x14ac:dyDescent="0.25">
      <c r="A76" t="str">
        <f>INDEX('Country and Variable Crosswalk'!B:B, MATCH('Urban Science Beliefs 2015'!B76, 'Country and Variable Crosswalk'!A:A, 0))</f>
        <v>DZA</v>
      </c>
      <c r="B76" s="1">
        <v>12</v>
      </c>
      <c r="C76" t="s">
        <v>173</v>
      </c>
      <c r="D76" t="str">
        <f>INDEX('Country and Variable Crosswalk'!P:P, MATCH('Urban Science Beliefs 2015'!C76, 'Country and Variable Crosswalk'!O:O, 0))</f>
        <v>Change</v>
      </c>
      <c r="E76">
        <f t="shared" si="25"/>
        <v>0</v>
      </c>
      <c r="F76">
        <f t="shared" si="26"/>
        <v>1</v>
      </c>
      <c r="G76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1</v>
      </c>
      <c r="K76">
        <f t="shared" si="31"/>
        <v>0</v>
      </c>
      <c r="L76">
        <f t="shared" si="32"/>
        <v>0</v>
      </c>
      <c r="M76">
        <f t="shared" si="33"/>
        <v>1</v>
      </c>
      <c r="N76">
        <f t="shared" si="34"/>
        <v>0</v>
      </c>
      <c r="O76">
        <f t="shared" si="35"/>
        <v>0</v>
      </c>
      <c r="P76">
        <f t="shared" si="36"/>
        <v>1</v>
      </c>
      <c r="Q76">
        <v>8.1838747900101652</v>
      </c>
      <c r="R76">
        <v>0.57087185810114893</v>
      </c>
      <c r="S76">
        <v>21.078775913628132</v>
      </c>
      <c r="T76">
        <v>0.67693812991406799</v>
      </c>
      <c r="U76">
        <v>55.244560858241641</v>
      </c>
      <c r="V76">
        <v>0.86195905809573281</v>
      </c>
      <c r="W76">
        <v>15.49278843812006</v>
      </c>
      <c r="X76">
        <v>0.64878885247132567</v>
      </c>
      <c r="Y76">
        <v>5.1135244804180537</v>
      </c>
      <c r="Z76">
        <v>0.90429297117554985</v>
      </c>
      <c r="AA76">
        <v>23.498392781681389</v>
      </c>
      <c r="AB76">
        <v>2.5531238304605131</v>
      </c>
      <c r="AC76">
        <v>58.573389861190769</v>
      </c>
      <c r="AD76">
        <v>2.4060100663812842</v>
      </c>
      <c r="AE76">
        <v>12.814692876709771</v>
      </c>
      <c r="AF76">
        <v>1.2427126692572494</v>
      </c>
      <c r="AG76">
        <v>-3.0703503095921114</v>
      </c>
      <c r="AH76">
        <v>1.0453044620092</v>
      </c>
      <c r="AI76">
        <v>3.3110661987490676E-3</v>
      </c>
      <c r="AJ76">
        <v>2.4196168680532573</v>
      </c>
      <c r="AK76">
        <v>2.6697959861327623</v>
      </c>
      <c r="AL76">
        <v>0.36478089773017958</v>
      </c>
      <c r="AM76">
        <v>3.3288290029491279</v>
      </c>
      <c r="AN76">
        <v>2.5600934954575183</v>
      </c>
      <c r="AO76">
        <v>0.19350627383885932</v>
      </c>
      <c r="AP76">
        <v>-2.6780955614102897</v>
      </c>
      <c r="AQ76">
        <v>1.3666279412535285</v>
      </c>
      <c r="AR76">
        <v>5.0038157988247865E-2</v>
      </c>
      <c r="AS76" t="b">
        <f t="shared" si="37"/>
        <v>0</v>
      </c>
      <c r="AT76" t="b">
        <f t="shared" si="38"/>
        <v>1</v>
      </c>
      <c r="AU76" t="b">
        <f t="shared" si="39"/>
        <v>0</v>
      </c>
      <c r="AV76" t="b">
        <f t="shared" si="40"/>
        <v>0</v>
      </c>
      <c r="AW76" t="b">
        <f t="shared" si="41"/>
        <v>0</v>
      </c>
      <c r="AX76" t="b">
        <f t="shared" si="42"/>
        <v>1</v>
      </c>
      <c r="AY76" t="b">
        <f t="shared" si="43"/>
        <v>0</v>
      </c>
      <c r="AZ76" t="b">
        <f t="shared" si="44"/>
        <v>0</v>
      </c>
      <c r="BA76" t="b">
        <f t="shared" si="45"/>
        <v>1</v>
      </c>
      <c r="BB76" t="b">
        <f t="shared" si="46"/>
        <v>0</v>
      </c>
      <c r="BC76" t="b">
        <f t="shared" si="47"/>
        <v>0</v>
      </c>
      <c r="BD76" t="b">
        <f t="shared" si="48"/>
        <v>1</v>
      </c>
    </row>
    <row r="77" spans="1:56" x14ac:dyDescent="0.25">
      <c r="A77" t="str">
        <f>INDEX('Country and Variable Crosswalk'!B:B, MATCH('Urban Science Beliefs 2015'!B77, 'Country and Variable Crosswalk'!A:A, 0))</f>
        <v>AUS</v>
      </c>
      <c r="B77" s="1">
        <v>36</v>
      </c>
      <c r="C77" t="s">
        <v>173</v>
      </c>
      <c r="D77" t="str">
        <f>INDEX('Country and Variable Crosswalk'!P:P, MATCH('Urban Science Beliefs 2015'!C77, 'Country and Variable Crosswalk'!O:O, 0))</f>
        <v>Change</v>
      </c>
      <c r="E77">
        <f t="shared" si="25"/>
        <v>0</v>
      </c>
      <c r="F77">
        <f t="shared" si="26"/>
        <v>1</v>
      </c>
      <c r="G77">
        <f t="shared" si="27"/>
        <v>0</v>
      </c>
      <c r="H77">
        <f t="shared" si="28"/>
        <v>0</v>
      </c>
      <c r="I77">
        <f t="shared" si="29"/>
        <v>1</v>
      </c>
      <c r="J77">
        <f t="shared" si="30"/>
        <v>0</v>
      </c>
      <c r="K77">
        <f t="shared" si="31"/>
        <v>0</v>
      </c>
      <c r="L77">
        <f t="shared" si="32"/>
        <v>0</v>
      </c>
      <c r="M77">
        <f t="shared" si="33"/>
        <v>1</v>
      </c>
      <c r="N77">
        <f t="shared" si="34"/>
        <v>1</v>
      </c>
      <c r="O77">
        <f t="shared" si="35"/>
        <v>0</v>
      </c>
      <c r="P77">
        <f t="shared" si="36"/>
        <v>0</v>
      </c>
      <c r="Q77">
        <v>3.7281443531555851</v>
      </c>
      <c r="R77">
        <v>0.35010676224957887</v>
      </c>
      <c r="S77">
        <v>6.686536933713513</v>
      </c>
      <c r="T77">
        <v>0.5879789744065137</v>
      </c>
      <c r="U77">
        <v>63.82654421572559</v>
      </c>
      <c r="V77">
        <v>0.91834213221454275</v>
      </c>
      <c r="W77">
        <v>25.758774497405319</v>
      </c>
      <c r="X77">
        <v>0.84852696575401321</v>
      </c>
      <c r="Y77">
        <v>2.7231352026834008</v>
      </c>
      <c r="Z77">
        <v>0.22435293016785807</v>
      </c>
      <c r="AA77">
        <v>4.7451295197018624</v>
      </c>
      <c r="AB77">
        <v>0.30028773409075254</v>
      </c>
      <c r="AC77">
        <v>62.626918816478607</v>
      </c>
      <c r="AD77">
        <v>0.7115279713649395</v>
      </c>
      <c r="AE77">
        <v>29.904816461136129</v>
      </c>
      <c r="AF77">
        <v>0.74100463943653505</v>
      </c>
      <c r="AG77">
        <v>-1.0050091504721843</v>
      </c>
      <c r="AH77">
        <v>0.4305363283934141</v>
      </c>
      <c r="AI77">
        <v>1.9579022280563751E-2</v>
      </c>
      <c r="AJ77">
        <v>-1.9414074140116506</v>
      </c>
      <c r="AK77">
        <v>0.6761107959268341</v>
      </c>
      <c r="AL77">
        <v>4.0861431542774376E-3</v>
      </c>
      <c r="AM77">
        <v>-1.1996253992469832</v>
      </c>
      <c r="AN77">
        <v>1.2016085837724646</v>
      </c>
      <c r="AO77">
        <v>0.31810988397188406</v>
      </c>
      <c r="AP77">
        <v>4.1460419637308092</v>
      </c>
      <c r="AQ77">
        <v>1.2557432350212714</v>
      </c>
      <c r="AR77">
        <v>9.6113202175101252E-4</v>
      </c>
      <c r="AS77" t="b">
        <f t="shared" si="37"/>
        <v>0</v>
      </c>
      <c r="AT77" t="b">
        <f t="shared" si="38"/>
        <v>1</v>
      </c>
      <c r="AU77" t="b">
        <f t="shared" si="39"/>
        <v>0</v>
      </c>
      <c r="AV77" t="b">
        <f t="shared" si="40"/>
        <v>0</v>
      </c>
      <c r="AW77" t="b">
        <f t="shared" si="41"/>
        <v>1</v>
      </c>
      <c r="AX77" t="b">
        <f t="shared" si="42"/>
        <v>0</v>
      </c>
      <c r="AY77" t="b">
        <f t="shared" si="43"/>
        <v>0</v>
      </c>
      <c r="AZ77" t="b">
        <f t="shared" si="44"/>
        <v>0</v>
      </c>
      <c r="BA77" t="b">
        <f t="shared" si="45"/>
        <v>1</v>
      </c>
      <c r="BB77" t="b">
        <f t="shared" si="46"/>
        <v>1</v>
      </c>
      <c r="BC77" t="b">
        <f t="shared" si="47"/>
        <v>0</v>
      </c>
      <c r="BD77" t="b">
        <f t="shared" si="48"/>
        <v>0</v>
      </c>
    </row>
    <row r="78" spans="1:56" x14ac:dyDescent="0.25">
      <c r="A78" t="str">
        <f>INDEX('Country and Variable Crosswalk'!B:B, MATCH('Urban Science Beliefs 2015'!B78, 'Country and Variable Crosswalk'!A:A, 0))</f>
        <v>AUT</v>
      </c>
      <c r="B78" s="1">
        <v>40</v>
      </c>
      <c r="C78" t="s">
        <v>173</v>
      </c>
      <c r="D78" t="str">
        <f>INDEX('Country and Variable Crosswalk'!P:P, MATCH('Urban Science Beliefs 2015'!C78, 'Country and Variable Crosswalk'!O:O, 0))</f>
        <v>Change</v>
      </c>
      <c r="E78">
        <f t="shared" si="25"/>
        <v>0</v>
      </c>
      <c r="F78">
        <f t="shared" si="26"/>
        <v>0</v>
      </c>
      <c r="G78">
        <f t="shared" si="27"/>
        <v>1</v>
      </c>
      <c r="H78">
        <f t="shared" si="28"/>
        <v>0</v>
      </c>
      <c r="I78">
        <f t="shared" si="29"/>
        <v>0</v>
      </c>
      <c r="J78">
        <f t="shared" si="30"/>
        <v>1</v>
      </c>
      <c r="K78">
        <f t="shared" si="31"/>
        <v>0</v>
      </c>
      <c r="L78">
        <f t="shared" si="32"/>
        <v>0</v>
      </c>
      <c r="M78">
        <f t="shared" si="33"/>
        <v>1</v>
      </c>
      <c r="N78">
        <f t="shared" si="34"/>
        <v>0</v>
      </c>
      <c r="O78">
        <f t="shared" si="35"/>
        <v>0</v>
      </c>
      <c r="P78">
        <f t="shared" si="36"/>
        <v>1</v>
      </c>
      <c r="Q78">
        <v>9.7267354827322645</v>
      </c>
      <c r="R78">
        <v>0.55817058761638039</v>
      </c>
      <c r="S78">
        <v>28.50090634630423</v>
      </c>
      <c r="T78">
        <v>0.86482074852130697</v>
      </c>
      <c r="U78">
        <v>46.049227321820112</v>
      </c>
      <c r="V78">
        <v>0.93891263655307811</v>
      </c>
      <c r="W78">
        <v>15.7231308491434</v>
      </c>
      <c r="X78">
        <v>0.67873317474082184</v>
      </c>
      <c r="Y78">
        <v>9.1248031289757954</v>
      </c>
      <c r="Z78">
        <v>0.87249723016467673</v>
      </c>
      <c r="AA78">
        <v>26.22146181650249</v>
      </c>
      <c r="AB78">
        <v>1.2168320474982723</v>
      </c>
      <c r="AC78">
        <v>46.784511273287208</v>
      </c>
      <c r="AD78">
        <v>1.4484164118660834</v>
      </c>
      <c r="AE78">
        <v>17.869223781234499</v>
      </c>
      <c r="AF78">
        <v>1.3829892989736858</v>
      </c>
      <c r="AG78">
        <v>-0.60193235375646914</v>
      </c>
      <c r="AH78">
        <v>1.0841250014079347</v>
      </c>
      <c r="AI78">
        <v>0.57874137044732121</v>
      </c>
      <c r="AJ78">
        <v>-2.2794445298017401</v>
      </c>
      <c r="AK78">
        <v>1.5927873184235977</v>
      </c>
      <c r="AL78">
        <v>0.15240037018828234</v>
      </c>
      <c r="AM78">
        <v>0.73528395146709613</v>
      </c>
      <c r="AN78">
        <v>1.6982178761223763</v>
      </c>
      <c r="AO78">
        <v>0.66503375920242724</v>
      </c>
      <c r="AP78">
        <v>2.1460929320910989</v>
      </c>
      <c r="AQ78">
        <v>1.6579303949700008</v>
      </c>
      <c r="AR78">
        <v>0.19551316681809486</v>
      </c>
      <c r="AS78" t="b">
        <f t="shared" si="37"/>
        <v>0</v>
      </c>
      <c r="AT78" t="b">
        <f t="shared" si="38"/>
        <v>0</v>
      </c>
      <c r="AU78" t="b">
        <f t="shared" si="39"/>
        <v>1</v>
      </c>
      <c r="AV78" t="b">
        <f t="shared" si="40"/>
        <v>0</v>
      </c>
      <c r="AW78" t="b">
        <f t="shared" si="41"/>
        <v>0</v>
      </c>
      <c r="AX78" t="b">
        <f t="shared" si="42"/>
        <v>1</v>
      </c>
      <c r="AY78" t="b">
        <f t="shared" si="43"/>
        <v>0</v>
      </c>
      <c r="AZ78" t="b">
        <f t="shared" si="44"/>
        <v>0</v>
      </c>
      <c r="BA78" t="b">
        <f t="shared" si="45"/>
        <v>1</v>
      </c>
      <c r="BB78" t="b">
        <f t="shared" si="46"/>
        <v>0</v>
      </c>
      <c r="BC78" t="b">
        <f t="shared" si="47"/>
        <v>0</v>
      </c>
      <c r="BD78" t="b">
        <f t="shared" si="48"/>
        <v>1</v>
      </c>
    </row>
    <row r="79" spans="1:56" x14ac:dyDescent="0.25">
      <c r="A79" t="str">
        <f>INDEX('Country and Variable Crosswalk'!B:B, MATCH('Urban Science Beliefs 2015'!B79, 'Country and Variable Crosswalk'!A:A, 0))</f>
        <v>BEL</v>
      </c>
      <c r="B79" s="1">
        <v>56</v>
      </c>
      <c r="C79" t="s">
        <v>173</v>
      </c>
      <c r="D79" t="str">
        <f>INDEX('Country and Variable Crosswalk'!P:P, MATCH('Urban Science Beliefs 2015'!C79, 'Country and Variable Crosswalk'!O:O, 0))</f>
        <v>Change</v>
      </c>
      <c r="E79">
        <f t="shared" si="25"/>
        <v>0</v>
      </c>
      <c r="F79">
        <f t="shared" si="26"/>
        <v>0</v>
      </c>
      <c r="G79">
        <f t="shared" si="27"/>
        <v>1</v>
      </c>
      <c r="H79">
        <f t="shared" si="28"/>
        <v>1</v>
      </c>
      <c r="I79">
        <f t="shared" si="29"/>
        <v>0</v>
      </c>
      <c r="J79">
        <f t="shared" si="30"/>
        <v>0</v>
      </c>
      <c r="K79">
        <f t="shared" si="31"/>
        <v>0</v>
      </c>
      <c r="L79">
        <f t="shared" si="32"/>
        <v>1</v>
      </c>
      <c r="M79">
        <f t="shared" si="33"/>
        <v>0</v>
      </c>
      <c r="N79">
        <f t="shared" si="34"/>
        <v>0</v>
      </c>
      <c r="O79">
        <f t="shared" si="35"/>
        <v>0</v>
      </c>
      <c r="P79">
        <f t="shared" si="36"/>
        <v>1</v>
      </c>
      <c r="Q79">
        <v>4.1468323616178182</v>
      </c>
      <c r="R79">
        <v>0.38404626805032643</v>
      </c>
      <c r="S79">
        <v>11.80892953682212</v>
      </c>
      <c r="T79">
        <v>0.51409389550815376</v>
      </c>
      <c r="U79">
        <v>68.174888836508046</v>
      </c>
      <c r="V79">
        <v>0.74326326694753075</v>
      </c>
      <c r="W79">
        <v>15.86934926505203</v>
      </c>
      <c r="X79">
        <v>0.5840446838362936</v>
      </c>
      <c r="Y79">
        <v>5.3445010096764296</v>
      </c>
      <c r="Z79">
        <v>0.58986203039263208</v>
      </c>
      <c r="AA79">
        <v>15.97682976774793</v>
      </c>
      <c r="AB79">
        <v>0.88361489851028641</v>
      </c>
      <c r="AC79">
        <v>62.531565386069289</v>
      </c>
      <c r="AD79">
        <v>1.1611998583795271</v>
      </c>
      <c r="AE79">
        <v>16.147103836506361</v>
      </c>
      <c r="AF79">
        <v>1.0497539839931633</v>
      </c>
      <c r="AG79">
        <v>1.1976686480586114</v>
      </c>
      <c r="AH79">
        <v>0.7164871837365302</v>
      </c>
      <c r="AI79">
        <v>9.4606344666590847E-2</v>
      </c>
      <c r="AJ79">
        <v>4.1679002309258095</v>
      </c>
      <c r="AK79">
        <v>1.0160489193790934</v>
      </c>
      <c r="AL79">
        <v>4.0947654741480738E-5</v>
      </c>
      <c r="AM79">
        <v>-5.643323450438757</v>
      </c>
      <c r="AN79">
        <v>1.3573367667257967</v>
      </c>
      <c r="AO79">
        <v>3.2154618881119208E-5</v>
      </c>
      <c r="AP79">
        <v>0.2777545714543308</v>
      </c>
      <c r="AQ79">
        <v>1.1959065149215968</v>
      </c>
      <c r="AR79">
        <v>0.81634041371782406</v>
      </c>
      <c r="AS79" t="b">
        <f t="shared" si="37"/>
        <v>0</v>
      </c>
      <c r="AT79" t="b">
        <f t="shared" si="38"/>
        <v>0</v>
      </c>
      <c r="AU79" t="b">
        <f t="shared" si="39"/>
        <v>1</v>
      </c>
      <c r="AV79" t="b">
        <f t="shared" si="40"/>
        <v>1</v>
      </c>
      <c r="AW79" t="b">
        <f t="shared" si="41"/>
        <v>0</v>
      </c>
      <c r="AX79" t="b">
        <f t="shared" si="42"/>
        <v>0</v>
      </c>
      <c r="AY79" t="b">
        <f t="shared" si="43"/>
        <v>0</v>
      </c>
      <c r="AZ79" t="b">
        <f t="shared" si="44"/>
        <v>1</v>
      </c>
      <c r="BA79" t="b">
        <f t="shared" si="45"/>
        <v>0</v>
      </c>
      <c r="BB79" t="b">
        <f t="shared" si="46"/>
        <v>0</v>
      </c>
      <c r="BC79" t="b">
        <f t="shared" si="47"/>
        <v>0</v>
      </c>
      <c r="BD79" t="b">
        <f t="shared" si="48"/>
        <v>1</v>
      </c>
    </row>
    <row r="80" spans="1:56" x14ac:dyDescent="0.25">
      <c r="A80" t="str">
        <f>INDEX('Country and Variable Crosswalk'!B:B, MATCH('Urban Science Beliefs 2015'!B80, 'Country and Variable Crosswalk'!A:A, 0))</f>
        <v>BRA</v>
      </c>
      <c r="B80" s="1">
        <v>76</v>
      </c>
      <c r="C80" t="s">
        <v>173</v>
      </c>
      <c r="D80" t="str">
        <f>INDEX('Country and Variable Crosswalk'!P:P, MATCH('Urban Science Beliefs 2015'!C80, 'Country and Variable Crosswalk'!O:O, 0))</f>
        <v>Change</v>
      </c>
      <c r="E80">
        <f t="shared" si="25"/>
        <v>0</v>
      </c>
      <c r="F80">
        <f t="shared" si="26"/>
        <v>0</v>
      </c>
      <c r="G80">
        <f t="shared" si="27"/>
        <v>1</v>
      </c>
      <c r="H80">
        <f t="shared" si="28"/>
        <v>0</v>
      </c>
      <c r="I80">
        <f t="shared" si="29"/>
        <v>1</v>
      </c>
      <c r="J80">
        <f t="shared" si="30"/>
        <v>0</v>
      </c>
      <c r="K80">
        <f t="shared" si="31"/>
        <v>0</v>
      </c>
      <c r="L80">
        <f t="shared" si="32"/>
        <v>1</v>
      </c>
      <c r="M80">
        <f t="shared" si="33"/>
        <v>0</v>
      </c>
      <c r="N80">
        <f t="shared" si="34"/>
        <v>1</v>
      </c>
      <c r="O80">
        <f t="shared" si="35"/>
        <v>0</v>
      </c>
      <c r="P80">
        <f t="shared" si="36"/>
        <v>0</v>
      </c>
      <c r="Q80">
        <v>3.4657461379211112</v>
      </c>
      <c r="R80">
        <v>0.37852714568674045</v>
      </c>
      <c r="S80">
        <v>12.89877268750682</v>
      </c>
      <c r="T80">
        <v>0.72824077768439055</v>
      </c>
      <c r="U80">
        <v>70.725543106070688</v>
      </c>
      <c r="V80">
        <v>0.86919534230653173</v>
      </c>
      <c r="W80">
        <v>12.90993806850137</v>
      </c>
      <c r="X80">
        <v>0.63196248790870801</v>
      </c>
      <c r="Y80">
        <v>3.8294272649560099</v>
      </c>
      <c r="Z80">
        <v>0.42382430788518932</v>
      </c>
      <c r="AA80">
        <v>11.018458134768229</v>
      </c>
      <c r="AB80">
        <v>0.57188206734960567</v>
      </c>
      <c r="AC80">
        <v>68.472031727952128</v>
      </c>
      <c r="AD80">
        <v>0.6937444313106601</v>
      </c>
      <c r="AE80">
        <v>16.680082872323631</v>
      </c>
      <c r="AF80">
        <v>0.74741726141943188</v>
      </c>
      <c r="AG80">
        <v>0.36368112703489874</v>
      </c>
      <c r="AH80">
        <v>0.54728158813172123</v>
      </c>
      <c r="AI80">
        <v>0.50635572179631883</v>
      </c>
      <c r="AJ80">
        <v>-1.8803145527385912</v>
      </c>
      <c r="AK80">
        <v>0.91523697379748015</v>
      </c>
      <c r="AL80">
        <v>3.9931529148208356E-2</v>
      </c>
      <c r="AM80">
        <v>-2.2535113781185601</v>
      </c>
      <c r="AN80">
        <v>1.0081182724920719</v>
      </c>
      <c r="AO80">
        <v>2.539345606383692E-2</v>
      </c>
      <c r="AP80">
        <v>3.7701448038222605</v>
      </c>
      <c r="AQ80">
        <v>0.98101097713433794</v>
      </c>
      <c r="AR80">
        <v>1.2147907499796588E-4</v>
      </c>
      <c r="AS80" t="b">
        <f t="shared" si="37"/>
        <v>0</v>
      </c>
      <c r="AT80" t="b">
        <f t="shared" si="38"/>
        <v>0</v>
      </c>
      <c r="AU80" t="b">
        <f t="shared" si="39"/>
        <v>1</v>
      </c>
      <c r="AV80" t="b">
        <f t="shared" si="40"/>
        <v>0</v>
      </c>
      <c r="AW80" t="b">
        <f t="shared" si="41"/>
        <v>1</v>
      </c>
      <c r="AX80" t="b">
        <f t="shared" si="42"/>
        <v>0</v>
      </c>
      <c r="AY80" t="b">
        <f t="shared" si="43"/>
        <v>0</v>
      </c>
      <c r="AZ80" t="b">
        <f t="shared" si="44"/>
        <v>1</v>
      </c>
      <c r="BA80" t="b">
        <f t="shared" si="45"/>
        <v>0</v>
      </c>
      <c r="BB80" t="b">
        <f t="shared" si="46"/>
        <v>1</v>
      </c>
      <c r="BC80" t="b">
        <f t="shared" si="47"/>
        <v>0</v>
      </c>
      <c r="BD80" t="b">
        <f t="shared" si="48"/>
        <v>0</v>
      </c>
    </row>
    <row r="81" spans="1:56" x14ac:dyDescent="0.25">
      <c r="A81" t="str">
        <f>INDEX('Country and Variable Crosswalk'!B:B, MATCH('Urban Science Beliefs 2015'!B81, 'Country and Variable Crosswalk'!A:A, 0))</f>
        <v>BGR</v>
      </c>
      <c r="B81" s="1">
        <v>100</v>
      </c>
      <c r="C81" t="s">
        <v>173</v>
      </c>
      <c r="D81" t="str">
        <f>INDEX('Country and Variable Crosswalk'!P:P, MATCH('Urban Science Beliefs 2015'!C81, 'Country and Variable Crosswalk'!O:O, 0))</f>
        <v>Change</v>
      </c>
      <c r="E81">
        <f t="shared" si="25"/>
        <v>0</v>
      </c>
      <c r="F81">
        <f t="shared" si="26"/>
        <v>1</v>
      </c>
      <c r="G81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1</v>
      </c>
      <c r="K81">
        <f t="shared" si="31"/>
        <v>1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35"/>
        <v>0</v>
      </c>
      <c r="P81">
        <f t="shared" si="36"/>
        <v>0</v>
      </c>
      <c r="Q81">
        <v>7.8022008512070764</v>
      </c>
      <c r="R81">
        <v>0.52109985440001139</v>
      </c>
      <c r="S81">
        <v>17.895879013717469</v>
      </c>
      <c r="T81">
        <v>0.95384255161300435</v>
      </c>
      <c r="U81">
        <v>64.006949093877154</v>
      </c>
      <c r="V81">
        <v>1.0068791449131826</v>
      </c>
      <c r="W81">
        <v>10.294971041198311</v>
      </c>
      <c r="X81">
        <v>0.5919886489736762</v>
      </c>
      <c r="Y81">
        <v>4.2602740769569216</v>
      </c>
      <c r="Z81">
        <v>0.60133896429654465</v>
      </c>
      <c r="AA81">
        <v>15.720458541473869</v>
      </c>
      <c r="AB81">
        <v>1.065024529419845</v>
      </c>
      <c r="AC81">
        <v>67.626661151143665</v>
      </c>
      <c r="AD81">
        <v>1.4561367835435137</v>
      </c>
      <c r="AE81">
        <v>12.392606230425541</v>
      </c>
      <c r="AF81">
        <v>0.79986503256037456</v>
      </c>
      <c r="AG81">
        <v>-3.5419267742501548</v>
      </c>
      <c r="AH81">
        <v>0.78531987320267926</v>
      </c>
      <c r="AI81">
        <v>6.477544531506835E-6</v>
      </c>
      <c r="AJ81">
        <v>-2.1754204722435997</v>
      </c>
      <c r="AK81">
        <v>1.364147751176003</v>
      </c>
      <c r="AL81">
        <v>0.11077703323143684</v>
      </c>
      <c r="AM81">
        <v>3.6197120572665114</v>
      </c>
      <c r="AN81">
        <v>1.8213905146616387</v>
      </c>
      <c r="AO81">
        <v>4.6885350054665244E-2</v>
      </c>
      <c r="AP81">
        <v>2.0976351892272298</v>
      </c>
      <c r="AQ81">
        <v>0.92473030465676964</v>
      </c>
      <c r="AR81">
        <v>2.330635462971457E-2</v>
      </c>
      <c r="AS81" t="b">
        <f t="shared" si="37"/>
        <v>0</v>
      </c>
      <c r="AT81" t="b">
        <f t="shared" si="38"/>
        <v>1</v>
      </c>
      <c r="AU81" t="b">
        <f t="shared" si="39"/>
        <v>0</v>
      </c>
      <c r="AV81" t="b">
        <f t="shared" si="40"/>
        <v>0</v>
      </c>
      <c r="AW81" t="b">
        <f t="shared" si="41"/>
        <v>0</v>
      </c>
      <c r="AX81" t="b">
        <f t="shared" si="42"/>
        <v>1</v>
      </c>
      <c r="AY81" t="b">
        <f t="shared" si="43"/>
        <v>1</v>
      </c>
      <c r="AZ81" t="b">
        <f t="shared" si="44"/>
        <v>0</v>
      </c>
      <c r="BA81" t="b">
        <f t="shared" si="45"/>
        <v>0</v>
      </c>
      <c r="BB81" t="b">
        <f t="shared" si="46"/>
        <v>1</v>
      </c>
      <c r="BC81" t="b">
        <f t="shared" si="47"/>
        <v>0</v>
      </c>
      <c r="BD81" t="b">
        <f t="shared" si="48"/>
        <v>0</v>
      </c>
    </row>
    <row r="82" spans="1:56" x14ac:dyDescent="0.25">
      <c r="A82" t="str">
        <f>INDEX('Country and Variable Crosswalk'!B:B, MATCH('Urban Science Beliefs 2015'!B82, 'Country and Variable Crosswalk'!A:A, 0))</f>
        <v>CAN</v>
      </c>
      <c r="B82" s="1">
        <v>124</v>
      </c>
      <c r="C82" t="s">
        <v>173</v>
      </c>
      <c r="D82" t="str">
        <f>INDEX('Country and Variable Crosswalk'!P:P, MATCH('Urban Science Beliefs 2015'!C82, 'Country and Variable Crosswalk'!O:O, 0))</f>
        <v>Change</v>
      </c>
      <c r="E82">
        <f t="shared" si="25"/>
        <v>0</v>
      </c>
      <c r="F82">
        <f t="shared" si="26"/>
        <v>0</v>
      </c>
      <c r="G82">
        <f t="shared" si="27"/>
        <v>1</v>
      </c>
      <c r="H82">
        <f t="shared" si="28"/>
        <v>0</v>
      </c>
      <c r="I82">
        <f t="shared" si="29"/>
        <v>0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1</v>
      </c>
      <c r="N82">
        <f t="shared" si="34"/>
        <v>1</v>
      </c>
      <c r="O82">
        <f t="shared" si="35"/>
        <v>0</v>
      </c>
      <c r="P82">
        <f t="shared" si="36"/>
        <v>0</v>
      </c>
      <c r="Q82">
        <v>3.791737430431088</v>
      </c>
      <c r="R82">
        <v>0.452714025523348</v>
      </c>
      <c r="S82">
        <v>7.6852359833631922</v>
      </c>
      <c r="T82">
        <v>0.6204047263302972</v>
      </c>
      <c r="U82">
        <v>59.558913043147037</v>
      </c>
      <c r="V82">
        <v>0.88851942802638784</v>
      </c>
      <c r="W82">
        <v>28.96411354305868</v>
      </c>
      <c r="X82">
        <v>0.86488064307011026</v>
      </c>
      <c r="Y82">
        <v>3.237407117867007</v>
      </c>
      <c r="Z82">
        <v>0.30013214525249615</v>
      </c>
      <c r="AA82">
        <v>6.3475960127692757</v>
      </c>
      <c r="AB82">
        <v>0.46882467174343723</v>
      </c>
      <c r="AC82">
        <v>57.386078673007887</v>
      </c>
      <c r="AD82">
        <v>1.0096056035117096</v>
      </c>
      <c r="AE82">
        <v>33.028918196355818</v>
      </c>
      <c r="AF82">
        <v>1.0667045841399885</v>
      </c>
      <c r="AG82">
        <v>-0.55433031256408105</v>
      </c>
      <c r="AH82">
        <v>0.56736258137691231</v>
      </c>
      <c r="AI82">
        <v>0.32855425713120268</v>
      </c>
      <c r="AJ82">
        <v>-1.3376399705939166</v>
      </c>
      <c r="AK82">
        <v>0.81961169342250473</v>
      </c>
      <c r="AL82">
        <v>0.10267082806989815</v>
      </c>
      <c r="AM82">
        <v>-2.1728343701391495</v>
      </c>
      <c r="AN82">
        <v>1.4393308514466197</v>
      </c>
      <c r="AO82">
        <v>0.13114188197130597</v>
      </c>
      <c r="AP82">
        <v>4.0648046532971378</v>
      </c>
      <c r="AQ82">
        <v>1.4476179882115674</v>
      </c>
      <c r="AR82">
        <v>4.9861633149438297E-3</v>
      </c>
      <c r="AS82" t="b">
        <f t="shared" si="37"/>
        <v>0</v>
      </c>
      <c r="AT82" t="b">
        <f t="shared" si="38"/>
        <v>0</v>
      </c>
      <c r="AU82" t="b">
        <f t="shared" si="39"/>
        <v>1</v>
      </c>
      <c r="AV82" t="b">
        <f t="shared" si="40"/>
        <v>0</v>
      </c>
      <c r="AW82" t="b">
        <f t="shared" si="41"/>
        <v>0</v>
      </c>
      <c r="AX82" t="b">
        <f t="shared" si="42"/>
        <v>1</v>
      </c>
      <c r="AY82" t="b">
        <f t="shared" si="43"/>
        <v>0</v>
      </c>
      <c r="AZ82" t="b">
        <f t="shared" si="44"/>
        <v>0</v>
      </c>
      <c r="BA82" t="b">
        <f t="shared" si="45"/>
        <v>1</v>
      </c>
      <c r="BB82" t="b">
        <f t="shared" si="46"/>
        <v>1</v>
      </c>
      <c r="BC82" t="b">
        <f t="shared" si="47"/>
        <v>0</v>
      </c>
      <c r="BD82" t="b">
        <f t="shared" si="48"/>
        <v>0</v>
      </c>
    </row>
    <row r="83" spans="1:56" x14ac:dyDescent="0.25">
      <c r="A83" t="str">
        <f>INDEX('Country and Variable Crosswalk'!B:B, MATCH('Urban Science Beliefs 2015'!B83, 'Country and Variable Crosswalk'!A:A, 0))</f>
        <v>CHL</v>
      </c>
      <c r="B83" s="1">
        <v>152</v>
      </c>
      <c r="C83" t="s">
        <v>173</v>
      </c>
      <c r="D83" t="str">
        <f>INDEX('Country and Variable Crosswalk'!P:P, MATCH('Urban Science Beliefs 2015'!C83, 'Country and Variable Crosswalk'!O:O, 0))</f>
        <v>Change</v>
      </c>
      <c r="E83">
        <f t="shared" si="25"/>
        <v>0</v>
      </c>
      <c r="F83">
        <f t="shared" si="26"/>
        <v>0</v>
      </c>
      <c r="G83">
        <f t="shared" si="27"/>
        <v>1</v>
      </c>
      <c r="H83">
        <f t="shared" si="28"/>
        <v>0</v>
      </c>
      <c r="I83">
        <f t="shared" si="29"/>
        <v>0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1</v>
      </c>
      <c r="N83">
        <f t="shared" si="34"/>
        <v>0</v>
      </c>
      <c r="O83">
        <f t="shared" si="35"/>
        <v>0</v>
      </c>
      <c r="P83">
        <f t="shared" si="36"/>
        <v>1</v>
      </c>
      <c r="Q83">
        <v>6.0236651427638321</v>
      </c>
      <c r="R83">
        <v>0.72439182537605351</v>
      </c>
      <c r="S83">
        <v>17.154775876647669</v>
      </c>
      <c r="T83">
        <v>0.97325677114509157</v>
      </c>
      <c r="U83">
        <v>63.788408410493247</v>
      </c>
      <c r="V83">
        <v>1.4918126147279096</v>
      </c>
      <c r="W83">
        <v>13.03315057009525</v>
      </c>
      <c r="X83">
        <v>1.0344682043823246</v>
      </c>
      <c r="Y83">
        <v>6.1550133329172994</v>
      </c>
      <c r="Z83">
        <v>0.43758582988048417</v>
      </c>
      <c r="AA83">
        <v>16.566830405540031</v>
      </c>
      <c r="AB83">
        <v>0.7181311497902827</v>
      </c>
      <c r="AC83">
        <v>62.539693618084293</v>
      </c>
      <c r="AD83">
        <v>0.79890705069793022</v>
      </c>
      <c r="AE83">
        <v>14.73846264345838</v>
      </c>
      <c r="AF83">
        <v>0.71697873946907531</v>
      </c>
      <c r="AG83">
        <v>0.13134819015346721</v>
      </c>
      <c r="AH83">
        <v>0.81748495348256611</v>
      </c>
      <c r="AI83">
        <v>0.87235054146252067</v>
      </c>
      <c r="AJ83">
        <v>-0.58794547110763773</v>
      </c>
      <c r="AK83">
        <v>1.1801488006338874</v>
      </c>
      <c r="AL83">
        <v>0.61834586614790221</v>
      </c>
      <c r="AM83">
        <v>-1.2487147924089541</v>
      </c>
      <c r="AN83">
        <v>1.6596705359405506</v>
      </c>
      <c r="AO83">
        <v>0.45181826905380906</v>
      </c>
      <c r="AP83">
        <v>1.70531207336313</v>
      </c>
      <c r="AQ83">
        <v>1.2372958241093033</v>
      </c>
      <c r="AR83">
        <v>0.1681238437998113</v>
      </c>
      <c r="AS83" t="b">
        <f t="shared" si="37"/>
        <v>0</v>
      </c>
      <c r="AT83" t="b">
        <f t="shared" si="38"/>
        <v>0</v>
      </c>
      <c r="AU83" t="b">
        <f t="shared" si="39"/>
        <v>1</v>
      </c>
      <c r="AV83" t="b">
        <f t="shared" si="40"/>
        <v>0</v>
      </c>
      <c r="AW83" t="b">
        <f t="shared" si="41"/>
        <v>0</v>
      </c>
      <c r="AX83" t="b">
        <f t="shared" si="42"/>
        <v>1</v>
      </c>
      <c r="AY83" t="b">
        <f t="shared" si="43"/>
        <v>0</v>
      </c>
      <c r="AZ83" t="b">
        <f t="shared" si="44"/>
        <v>0</v>
      </c>
      <c r="BA83" t="b">
        <f t="shared" si="45"/>
        <v>1</v>
      </c>
      <c r="BB83" t="b">
        <f t="shared" si="46"/>
        <v>0</v>
      </c>
      <c r="BC83" t="b">
        <f t="shared" si="47"/>
        <v>0</v>
      </c>
      <c r="BD83" t="b">
        <f t="shared" si="48"/>
        <v>1</v>
      </c>
    </row>
    <row r="84" spans="1:56" x14ac:dyDescent="0.25">
      <c r="A84" t="str">
        <f>INDEX('Country and Variable Crosswalk'!B:B, MATCH('Urban Science Beliefs 2015'!B84, 'Country and Variable Crosswalk'!A:A, 0))</f>
        <v>TAP</v>
      </c>
      <c r="B84" s="1">
        <v>158</v>
      </c>
      <c r="C84" t="s">
        <v>173</v>
      </c>
      <c r="D84" t="str">
        <f>INDEX('Country and Variable Crosswalk'!P:P, MATCH('Urban Science Beliefs 2015'!C84, 'Country and Variable Crosswalk'!O:O, 0))</f>
        <v>Change</v>
      </c>
      <c r="E84">
        <f t="shared" si="25"/>
        <v>0</v>
      </c>
      <c r="F84">
        <f t="shared" si="26"/>
        <v>1</v>
      </c>
      <c r="G84">
        <f t="shared" si="27"/>
        <v>0</v>
      </c>
      <c r="H84">
        <f t="shared" si="28"/>
        <v>0</v>
      </c>
      <c r="I84">
        <f t="shared" si="29"/>
        <v>1</v>
      </c>
      <c r="J84">
        <f t="shared" si="30"/>
        <v>0</v>
      </c>
      <c r="K84">
        <f t="shared" si="31"/>
        <v>0</v>
      </c>
      <c r="L84">
        <f t="shared" si="32"/>
        <v>1</v>
      </c>
      <c r="M84">
        <f t="shared" si="33"/>
        <v>0</v>
      </c>
      <c r="N84">
        <f t="shared" si="34"/>
        <v>1</v>
      </c>
      <c r="O84">
        <f t="shared" si="35"/>
        <v>0</v>
      </c>
      <c r="P84">
        <f t="shared" si="36"/>
        <v>0</v>
      </c>
      <c r="Q84">
        <v>2.5614791346545598</v>
      </c>
      <c r="R84">
        <v>0.2966942037432157</v>
      </c>
      <c r="S84">
        <v>5.323808233875833</v>
      </c>
      <c r="T84">
        <v>0.41358088143398281</v>
      </c>
      <c r="U84">
        <v>70.272712944587951</v>
      </c>
      <c r="V84">
        <v>1.0940338649732182</v>
      </c>
      <c r="W84">
        <v>21.84199968688166</v>
      </c>
      <c r="X84">
        <v>1.1139556334288176</v>
      </c>
      <c r="Y84">
        <v>1.737317697393636</v>
      </c>
      <c r="Z84">
        <v>0.18626606676292914</v>
      </c>
      <c r="AA84">
        <v>3.3546125941277021</v>
      </c>
      <c r="AB84">
        <v>0.27269617602381596</v>
      </c>
      <c r="AC84">
        <v>59.19654878282018</v>
      </c>
      <c r="AD84">
        <v>1.1138099542351818</v>
      </c>
      <c r="AE84">
        <v>35.71152092565849</v>
      </c>
      <c r="AF84">
        <v>1.154746629361258</v>
      </c>
      <c r="AG84">
        <v>-0.82416143726092383</v>
      </c>
      <c r="AH84">
        <v>0.35623907561127027</v>
      </c>
      <c r="AI84">
        <v>2.0694804675377078E-2</v>
      </c>
      <c r="AJ84">
        <v>-1.9691956397481309</v>
      </c>
      <c r="AK84">
        <v>0.46922330520644195</v>
      </c>
      <c r="AL84">
        <v>2.7081651974659119E-5</v>
      </c>
      <c r="AM84">
        <v>-11.076164161767771</v>
      </c>
      <c r="AN84">
        <v>1.6302597378455324</v>
      </c>
      <c r="AO84">
        <v>1.0898312902395261E-11</v>
      </c>
      <c r="AP84">
        <v>13.86952123877683</v>
      </c>
      <c r="AQ84">
        <v>1.6766689842053502</v>
      </c>
      <c r="AR84">
        <v>1.3165425951509117E-16</v>
      </c>
      <c r="AS84" t="b">
        <f t="shared" si="37"/>
        <v>0</v>
      </c>
      <c r="AT84" t="b">
        <f t="shared" si="38"/>
        <v>1</v>
      </c>
      <c r="AU84" t="b">
        <f t="shared" si="39"/>
        <v>0</v>
      </c>
      <c r="AV84" t="b">
        <f t="shared" si="40"/>
        <v>0</v>
      </c>
      <c r="AW84" t="b">
        <f t="shared" si="41"/>
        <v>1</v>
      </c>
      <c r="AX84" t="b">
        <f t="shared" si="42"/>
        <v>0</v>
      </c>
      <c r="AY84" t="b">
        <f t="shared" si="43"/>
        <v>0</v>
      </c>
      <c r="AZ84" t="b">
        <f t="shared" si="44"/>
        <v>1</v>
      </c>
      <c r="BA84" t="b">
        <f t="shared" si="45"/>
        <v>0</v>
      </c>
      <c r="BB84" t="b">
        <f t="shared" si="46"/>
        <v>1</v>
      </c>
      <c r="BC84" t="b">
        <f t="shared" si="47"/>
        <v>0</v>
      </c>
      <c r="BD84" t="b">
        <f t="shared" si="48"/>
        <v>0</v>
      </c>
    </row>
    <row r="85" spans="1:56" x14ac:dyDescent="0.25">
      <c r="A85" t="str">
        <f>INDEX('Country and Variable Crosswalk'!B:B, MATCH('Urban Science Beliefs 2015'!B85, 'Country and Variable Crosswalk'!A:A, 0))</f>
        <v>COL</v>
      </c>
      <c r="B85" s="1">
        <v>170</v>
      </c>
      <c r="C85" t="s">
        <v>173</v>
      </c>
      <c r="D85" t="str">
        <f>INDEX('Country and Variable Crosswalk'!P:P, MATCH('Urban Science Beliefs 2015'!C85, 'Country and Variable Crosswalk'!O:O, 0))</f>
        <v>Change</v>
      </c>
      <c r="E85">
        <f t="shared" si="25"/>
        <v>0</v>
      </c>
      <c r="F85">
        <f t="shared" si="26"/>
        <v>1</v>
      </c>
      <c r="G85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1</v>
      </c>
      <c r="N85">
        <f t="shared" si="34"/>
        <v>0</v>
      </c>
      <c r="O85">
        <f t="shared" si="35"/>
        <v>0</v>
      </c>
      <c r="P85">
        <f t="shared" si="36"/>
        <v>1</v>
      </c>
      <c r="Q85">
        <v>6.578436021388602</v>
      </c>
      <c r="R85">
        <v>0.6214548659063367</v>
      </c>
      <c r="S85">
        <v>16.671431255503531</v>
      </c>
      <c r="T85">
        <v>0.728610595813593</v>
      </c>
      <c r="U85">
        <v>64.287202161449727</v>
      </c>
      <c r="V85">
        <v>1.1629611934412318</v>
      </c>
      <c r="W85">
        <v>12.46293056165813</v>
      </c>
      <c r="X85">
        <v>0.70298085521589404</v>
      </c>
      <c r="Y85">
        <v>4.7844715462052267</v>
      </c>
      <c r="Z85">
        <v>0.40887355394099695</v>
      </c>
      <c r="AA85">
        <v>16.772007626603909</v>
      </c>
      <c r="AB85">
        <v>0.64243829168293876</v>
      </c>
      <c r="AC85">
        <v>64.128798610587651</v>
      </c>
      <c r="AD85">
        <v>0.85998028441226293</v>
      </c>
      <c r="AE85">
        <v>14.31472221660322</v>
      </c>
      <c r="AF85">
        <v>0.65385553648488104</v>
      </c>
      <c r="AG85">
        <v>-1.7939644751833752</v>
      </c>
      <c r="AH85">
        <v>0.77011469057259485</v>
      </c>
      <c r="AI85">
        <v>1.9833808961419962E-2</v>
      </c>
      <c r="AJ85">
        <v>0.10057637110037732</v>
      </c>
      <c r="AK85">
        <v>0.96058269242017702</v>
      </c>
      <c r="AL85">
        <v>0.91661108367018262</v>
      </c>
      <c r="AM85">
        <v>-0.1584035508620758</v>
      </c>
      <c r="AN85">
        <v>1.4325877223767454</v>
      </c>
      <c r="AO85">
        <v>0.91195605031072347</v>
      </c>
      <c r="AP85">
        <v>1.8517916549450906</v>
      </c>
      <c r="AQ85">
        <v>1.0340605658025628</v>
      </c>
      <c r="AR85">
        <v>7.3326017225360821E-2</v>
      </c>
      <c r="AS85" t="b">
        <f t="shared" si="37"/>
        <v>0</v>
      </c>
      <c r="AT85" t="b">
        <f t="shared" si="38"/>
        <v>1</v>
      </c>
      <c r="AU85" t="b">
        <f t="shared" si="39"/>
        <v>0</v>
      </c>
      <c r="AV85" t="b">
        <f t="shared" si="40"/>
        <v>0</v>
      </c>
      <c r="AW85" t="b">
        <f t="shared" si="41"/>
        <v>0</v>
      </c>
      <c r="AX85" t="b">
        <f t="shared" si="42"/>
        <v>1</v>
      </c>
      <c r="AY85" t="b">
        <f t="shared" si="43"/>
        <v>0</v>
      </c>
      <c r="AZ85" t="b">
        <f t="shared" si="44"/>
        <v>0</v>
      </c>
      <c r="BA85" t="b">
        <f t="shared" si="45"/>
        <v>1</v>
      </c>
      <c r="BB85" t="b">
        <f t="shared" si="46"/>
        <v>0</v>
      </c>
      <c r="BC85" t="b">
        <f t="shared" si="47"/>
        <v>0</v>
      </c>
      <c r="BD85" t="b">
        <f t="shared" si="48"/>
        <v>1</v>
      </c>
    </row>
    <row r="86" spans="1:56" x14ac:dyDescent="0.25">
      <c r="A86" t="str">
        <f>INDEX('Country and Variable Crosswalk'!B:B, MATCH('Urban Science Beliefs 2015'!B86, 'Country and Variable Crosswalk'!A:A, 0))</f>
        <v>CRI</v>
      </c>
      <c r="B86" s="1">
        <v>188</v>
      </c>
      <c r="C86" t="s">
        <v>173</v>
      </c>
      <c r="D86" t="str">
        <f>INDEX('Country and Variable Crosswalk'!P:P, MATCH('Urban Science Beliefs 2015'!C86, 'Country and Variable Crosswalk'!O:O, 0))</f>
        <v>Change</v>
      </c>
      <c r="E86">
        <f t="shared" si="25"/>
        <v>0</v>
      </c>
      <c r="F86">
        <f t="shared" si="26"/>
        <v>0</v>
      </c>
      <c r="G86">
        <f t="shared" si="27"/>
        <v>1</v>
      </c>
      <c r="H86">
        <f t="shared" si="28"/>
        <v>0</v>
      </c>
      <c r="I86">
        <f t="shared" si="29"/>
        <v>0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1</v>
      </c>
      <c r="N86">
        <f t="shared" si="34"/>
        <v>0</v>
      </c>
      <c r="O86">
        <f t="shared" si="35"/>
        <v>0</v>
      </c>
      <c r="P86">
        <f t="shared" si="36"/>
        <v>1</v>
      </c>
      <c r="Q86">
        <v>6.6495398737187514</v>
      </c>
      <c r="R86">
        <v>0.41442654583999344</v>
      </c>
      <c r="S86">
        <v>18.657234268483329</v>
      </c>
      <c r="T86">
        <v>0.5667874273060457</v>
      </c>
      <c r="U86">
        <v>62.755586346202641</v>
      </c>
      <c r="V86">
        <v>0.76331661389437622</v>
      </c>
      <c r="W86">
        <v>11.937639511595281</v>
      </c>
      <c r="X86">
        <v>0.47010373701166769</v>
      </c>
      <c r="Y86">
        <v>6.5938738626672562</v>
      </c>
      <c r="Z86">
        <v>1.0728035457046614</v>
      </c>
      <c r="AA86">
        <v>19.542711354847832</v>
      </c>
      <c r="AB86">
        <v>1.4088508814079801</v>
      </c>
      <c r="AC86">
        <v>60.584289188348983</v>
      </c>
      <c r="AD86">
        <v>2.1896815745367393</v>
      </c>
      <c r="AE86">
        <v>13.279125594135939</v>
      </c>
      <c r="AF86">
        <v>1.1436759686561477</v>
      </c>
      <c r="AG86">
        <v>-5.5666011051495268E-2</v>
      </c>
      <c r="AH86">
        <v>1.1711535928857026</v>
      </c>
      <c r="AI86">
        <v>0.96209008532099127</v>
      </c>
      <c r="AJ86">
        <v>0.88547708636450295</v>
      </c>
      <c r="AK86">
        <v>1.5540628280037438</v>
      </c>
      <c r="AL86">
        <v>0.56882553924628709</v>
      </c>
      <c r="AM86">
        <v>-2.1712971578536582</v>
      </c>
      <c r="AN86">
        <v>2.3642547488029755</v>
      </c>
      <c r="AO86">
        <v>0.35841710617584716</v>
      </c>
      <c r="AP86">
        <v>1.3414860825406585</v>
      </c>
      <c r="AQ86">
        <v>1.2707625250832351</v>
      </c>
      <c r="AR86">
        <v>0.29112612612109384</v>
      </c>
      <c r="AS86" t="b">
        <f t="shared" si="37"/>
        <v>0</v>
      </c>
      <c r="AT86" t="b">
        <f t="shared" si="38"/>
        <v>0</v>
      </c>
      <c r="AU86" t="b">
        <f t="shared" si="39"/>
        <v>1</v>
      </c>
      <c r="AV86" t="b">
        <f t="shared" si="40"/>
        <v>0</v>
      </c>
      <c r="AW86" t="b">
        <f t="shared" si="41"/>
        <v>0</v>
      </c>
      <c r="AX86" t="b">
        <f t="shared" si="42"/>
        <v>1</v>
      </c>
      <c r="AY86" t="b">
        <f t="shared" si="43"/>
        <v>0</v>
      </c>
      <c r="AZ86" t="b">
        <f t="shared" si="44"/>
        <v>0</v>
      </c>
      <c r="BA86" t="b">
        <f t="shared" si="45"/>
        <v>1</v>
      </c>
      <c r="BB86" t="b">
        <f t="shared" si="46"/>
        <v>0</v>
      </c>
      <c r="BC86" t="b">
        <f t="shared" si="47"/>
        <v>0</v>
      </c>
      <c r="BD86" t="b">
        <f t="shared" si="48"/>
        <v>1</v>
      </c>
    </row>
    <row r="87" spans="1:56" x14ac:dyDescent="0.25">
      <c r="A87" t="str">
        <f>INDEX('Country and Variable Crosswalk'!B:B, MATCH('Urban Science Beliefs 2015'!B87, 'Country and Variable Crosswalk'!A:A, 0))</f>
        <v>HRV</v>
      </c>
      <c r="B87" s="1">
        <v>191</v>
      </c>
      <c r="C87" t="s">
        <v>173</v>
      </c>
      <c r="D87" t="str">
        <f>INDEX('Country and Variable Crosswalk'!P:P, MATCH('Urban Science Beliefs 2015'!C87, 'Country and Variable Crosswalk'!O:O, 0))</f>
        <v>Change</v>
      </c>
      <c r="E87">
        <f t="shared" si="25"/>
        <v>0</v>
      </c>
      <c r="F87">
        <f t="shared" si="26"/>
        <v>0</v>
      </c>
      <c r="G87">
        <f t="shared" si="27"/>
        <v>1</v>
      </c>
      <c r="H87">
        <f t="shared" si="28"/>
        <v>0</v>
      </c>
      <c r="I87">
        <f t="shared" si="29"/>
        <v>0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1</v>
      </c>
      <c r="N87">
        <f t="shared" si="34"/>
        <v>0</v>
      </c>
      <c r="O87">
        <f t="shared" si="35"/>
        <v>0</v>
      </c>
      <c r="P87">
        <f t="shared" si="36"/>
        <v>1</v>
      </c>
      <c r="Q87">
        <v>4.156166204787656</v>
      </c>
      <c r="R87">
        <v>0.39263231611836297</v>
      </c>
      <c r="S87">
        <v>9.5950033235874219</v>
      </c>
      <c r="T87">
        <v>0.54317434421167965</v>
      </c>
      <c r="U87">
        <v>71.739494278295439</v>
      </c>
      <c r="V87">
        <v>0.88430462402776577</v>
      </c>
      <c r="W87">
        <v>14.50933619332949</v>
      </c>
      <c r="X87">
        <v>0.68445625107588159</v>
      </c>
      <c r="Y87">
        <v>3.0013480604086422</v>
      </c>
      <c r="Z87">
        <v>0.45589536313245588</v>
      </c>
      <c r="AA87">
        <v>9.7996010194503516</v>
      </c>
      <c r="AB87">
        <v>0.73992402128208712</v>
      </c>
      <c r="AC87">
        <v>71.213121326040962</v>
      </c>
      <c r="AD87">
        <v>1.2677273689337527</v>
      </c>
      <c r="AE87">
        <v>15.98592959410003</v>
      </c>
      <c r="AF87">
        <v>0.76160172541554438</v>
      </c>
      <c r="AG87">
        <v>-1.1548181443790138</v>
      </c>
      <c r="AH87">
        <v>0.61931264215776294</v>
      </c>
      <c r="AI87">
        <v>6.2226668831747343E-2</v>
      </c>
      <c r="AJ87">
        <v>0.20459769586292964</v>
      </c>
      <c r="AK87">
        <v>0.91638164976628289</v>
      </c>
      <c r="AL87">
        <v>0.82332778219744973</v>
      </c>
      <c r="AM87">
        <v>-0.52637295225447644</v>
      </c>
      <c r="AN87">
        <v>1.5297028231046328</v>
      </c>
      <c r="AO87">
        <v>0.73076999603762061</v>
      </c>
      <c r="AP87">
        <v>1.4765934007705397</v>
      </c>
      <c r="AQ87">
        <v>1.0446996062594591</v>
      </c>
      <c r="AR87">
        <v>0.15753393270268859</v>
      </c>
      <c r="AS87" t="b">
        <f t="shared" si="37"/>
        <v>0</v>
      </c>
      <c r="AT87" t="b">
        <f t="shared" si="38"/>
        <v>0</v>
      </c>
      <c r="AU87" t="b">
        <f t="shared" si="39"/>
        <v>1</v>
      </c>
      <c r="AV87" t="b">
        <f t="shared" si="40"/>
        <v>0</v>
      </c>
      <c r="AW87" t="b">
        <f t="shared" si="41"/>
        <v>0</v>
      </c>
      <c r="AX87" t="b">
        <f t="shared" si="42"/>
        <v>1</v>
      </c>
      <c r="AY87" t="b">
        <f t="shared" si="43"/>
        <v>0</v>
      </c>
      <c r="AZ87" t="b">
        <f t="shared" si="44"/>
        <v>0</v>
      </c>
      <c r="BA87" t="b">
        <f t="shared" si="45"/>
        <v>1</v>
      </c>
      <c r="BB87" t="b">
        <f t="shared" si="46"/>
        <v>0</v>
      </c>
      <c r="BC87" t="b">
        <f t="shared" si="47"/>
        <v>0</v>
      </c>
      <c r="BD87" t="b">
        <f t="shared" si="48"/>
        <v>1</v>
      </c>
    </row>
    <row r="88" spans="1:56" x14ac:dyDescent="0.25">
      <c r="A88" t="str">
        <f>INDEX('Country and Variable Crosswalk'!B:B, MATCH('Urban Science Beliefs 2015'!B88, 'Country and Variable Crosswalk'!A:A, 0))</f>
        <v>CZE</v>
      </c>
      <c r="B88" s="1">
        <v>203</v>
      </c>
      <c r="C88" t="s">
        <v>173</v>
      </c>
      <c r="D88" t="str">
        <f>INDEX('Country and Variable Crosswalk'!P:P, MATCH('Urban Science Beliefs 2015'!C88, 'Country and Variable Crosswalk'!O:O, 0))</f>
        <v>Change</v>
      </c>
      <c r="E88">
        <f t="shared" si="25"/>
        <v>0</v>
      </c>
      <c r="F88">
        <f t="shared" si="26"/>
        <v>1</v>
      </c>
      <c r="G88">
        <f t="shared" si="27"/>
        <v>0</v>
      </c>
      <c r="H88">
        <f t="shared" si="28"/>
        <v>0</v>
      </c>
      <c r="I88">
        <f t="shared" si="29"/>
        <v>1</v>
      </c>
      <c r="J88">
        <f t="shared" si="30"/>
        <v>0</v>
      </c>
      <c r="K88">
        <f t="shared" si="31"/>
        <v>1</v>
      </c>
      <c r="L88">
        <f t="shared" si="32"/>
        <v>0</v>
      </c>
      <c r="M88">
        <f t="shared" si="33"/>
        <v>0</v>
      </c>
      <c r="N88">
        <f t="shared" si="34"/>
        <v>0</v>
      </c>
      <c r="O88">
        <f t="shared" si="35"/>
        <v>0</v>
      </c>
      <c r="P88">
        <f t="shared" si="36"/>
        <v>1</v>
      </c>
      <c r="Q88">
        <v>5.4599366696193812</v>
      </c>
      <c r="R88">
        <v>0.48890637033457357</v>
      </c>
      <c r="S88">
        <v>17.135457534965351</v>
      </c>
      <c r="T88">
        <v>0.77406789920625474</v>
      </c>
      <c r="U88">
        <v>66.011874454406566</v>
      </c>
      <c r="V88">
        <v>0.90931362407602323</v>
      </c>
      <c r="W88">
        <v>11.392731341008689</v>
      </c>
      <c r="X88">
        <v>0.61850163430102045</v>
      </c>
      <c r="Y88">
        <v>3.2884122407447611</v>
      </c>
      <c r="Z88">
        <v>0.48154084733302044</v>
      </c>
      <c r="AA88">
        <v>14.1700937812488</v>
      </c>
      <c r="AB88">
        <v>1.0231659825897237</v>
      </c>
      <c r="AC88">
        <v>69.821391043793994</v>
      </c>
      <c r="AD88">
        <v>1.2820397728567472</v>
      </c>
      <c r="AE88">
        <v>12.72010293421244</v>
      </c>
      <c r="AF88">
        <v>0.96584522641743153</v>
      </c>
      <c r="AG88">
        <v>-2.17152442887462</v>
      </c>
      <c r="AH88">
        <v>0.63983131972421048</v>
      </c>
      <c r="AI88">
        <v>6.8904489716221354E-4</v>
      </c>
      <c r="AJ88">
        <v>-2.9653637537165505</v>
      </c>
      <c r="AK88">
        <v>1.3089701865560304</v>
      </c>
      <c r="AL88">
        <v>2.3487081454550404E-2</v>
      </c>
      <c r="AM88">
        <v>3.8095165893874281</v>
      </c>
      <c r="AN88">
        <v>1.5679008543821118</v>
      </c>
      <c r="AO88">
        <v>1.5111647216342231E-2</v>
      </c>
      <c r="AP88">
        <v>1.3273715932037504</v>
      </c>
      <c r="AQ88">
        <v>1.0992892080224366</v>
      </c>
      <c r="AR88">
        <v>0.22724669145083695</v>
      </c>
      <c r="AS88" t="b">
        <f t="shared" si="37"/>
        <v>0</v>
      </c>
      <c r="AT88" t="b">
        <f t="shared" si="38"/>
        <v>1</v>
      </c>
      <c r="AU88" t="b">
        <f t="shared" si="39"/>
        <v>0</v>
      </c>
      <c r="AV88" t="b">
        <f t="shared" si="40"/>
        <v>0</v>
      </c>
      <c r="AW88" t="b">
        <f t="shared" si="41"/>
        <v>1</v>
      </c>
      <c r="AX88" t="b">
        <f t="shared" si="42"/>
        <v>0</v>
      </c>
      <c r="AY88" t="b">
        <f t="shared" si="43"/>
        <v>1</v>
      </c>
      <c r="AZ88" t="b">
        <f t="shared" si="44"/>
        <v>0</v>
      </c>
      <c r="BA88" t="b">
        <f t="shared" si="45"/>
        <v>0</v>
      </c>
      <c r="BB88" t="b">
        <f t="shared" si="46"/>
        <v>0</v>
      </c>
      <c r="BC88" t="b">
        <f t="shared" si="47"/>
        <v>0</v>
      </c>
      <c r="BD88" t="b">
        <f t="shared" si="48"/>
        <v>1</v>
      </c>
    </row>
    <row r="89" spans="1:56" x14ac:dyDescent="0.25">
      <c r="A89" t="str">
        <f>INDEX('Country and Variable Crosswalk'!B:B, MATCH('Urban Science Beliefs 2015'!B89, 'Country and Variable Crosswalk'!A:A, 0))</f>
        <v>DNK</v>
      </c>
      <c r="B89" s="1">
        <v>208</v>
      </c>
      <c r="C89" t="s">
        <v>173</v>
      </c>
      <c r="D89" t="str">
        <f>INDEX('Country and Variable Crosswalk'!P:P, MATCH('Urban Science Beliefs 2015'!C89, 'Country and Variable Crosswalk'!O:O, 0))</f>
        <v>Change</v>
      </c>
      <c r="E89">
        <f t="shared" si="25"/>
        <v>0</v>
      </c>
      <c r="F89">
        <f t="shared" si="26"/>
        <v>0</v>
      </c>
      <c r="G89">
        <f t="shared" si="27"/>
        <v>1</v>
      </c>
      <c r="H89">
        <f t="shared" si="28"/>
        <v>0</v>
      </c>
      <c r="I89">
        <f t="shared" si="29"/>
        <v>0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1</v>
      </c>
      <c r="N89">
        <f t="shared" si="34"/>
        <v>0</v>
      </c>
      <c r="O89">
        <f t="shared" si="35"/>
        <v>0</v>
      </c>
      <c r="P89">
        <f t="shared" si="36"/>
        <v>1</v>
      </c>
      <c r="Q89">
        <v>3.8160925770432161</v>
      </c>
      <c r="R89">
        <v>0.39809190700220071</v>
      </c>
      <c r="S89">
        <v>11.717446906108179</v>
      </c>
      <c r="T89">
        <v>0.5117484924735316</v>
      </c>
      <c r="U89">
        <v>69.144065403959914</v>
      </c>
      <c r="V89">
        <v>0.91214024377449832</v>
      </c>
      <c r="W89">
        <v>15.32239511288868</v>
      </c>
      <c r="X89">
        <v>0.78250225548618535</v>
      </c>
      <c r="Y89">
        <v>4.485602767635358</v>
      </c>
      <c r="Z89">
        <v>0.98088325564295553</v>
      </c>
      <c r="AA89">
        <v>10.78332051102551</v>
      </c>
      <c r="AB89">
        <v>1.1145199609057252</v>
      </c>
      <c r="AC89">
        <v>66.979559163098429</v>
      </c>
      <c r="AD89">
        <v>2.1501019124838483</v>
      </c>
      <c r="AE89">
        <v>17.751517558240689</v>
      </c>
      <c r="AF89">
        <v>1.4244514778894484</v>
      </c>
      <c r="AG89">
        <v>0.6695101905921419</v>
      </c>
      <c r="AH89">
        <v>1.0702537793202394</v>
      </c>
      <c r="AI89">
        <v>0.53160221117564821</v>
      </c>
      <c r="AJ89">
        <v>-0.9341263950826697</v>
      </c>
      <c r="AK89">
        <v>1.2915286399008543</v>
      </c>
      <c r="AL89">
        <v>0.46951284270673527</v>
      </c>
      <c r="AM89">
        <v>-2.1645062408614848</v>
      </c>
      <c r="AN89">
        <v>2.34686668290467</v>
      </c>
      <c r="AO89">
        <v>0.35637409176272383</v>
      </c>
      <c r="AP89">
        <v>2.4291224453520091</v>
      </c>
      <c r="AQ89">
        <v>1.774942916357497</v>
      </c>
      <c r="AR89">
        <v>0.17113569735322584</v>
      </c>
      <c r="AS89" t="b">
        <f t="shared" si="37"/>
        <v>0</v>
      </c>
      <c r="AT89" t="b">
        <f t="shared" si="38"/>
        <v>0</v>
      </c>
      <c r="AU89" t="b">
        <f t="shared" si="39"/>
        <v>1</v>
      </c>
      <c r="AV89" t="b">
        <f t="shared" si="40"/>
        <v>0</v>
      </c>
      <c r="AW89" t="b">
        <f t="shared" si="41"/>
        <v>0</v>
      </c>
      <c r="AX89" t="b">
        <f t="shared" si="42"/>
        <v>1</v>
      </c>
      <c r="AY89" t="b">
        <f t="shared" si="43"/>
        <v>0</v>
      </c>
      <c r="AZ89" t="b">
        <f t="shared" si="44"/>
        <v>0</v>
      </c>
      <c r="BA89" t="b">
        <f t="shared" si="45"/>
        <v>1</v>
      </c>
      <c r="BB89" t="b">
        <f t="shared" si="46"/>
        <v>0</v>
      </c>
      <c r="BC89" t="b">
        <f t="shared" si="47"/>
        <v>0</v>
      </c>
      <c r="BD89" t="b">
        <f t="shared" si="48"/>
        <v>1</v>
      </c>
    </row>
    <row r="90" spans="1:56" x14ac:dyDescent="0.25">
      <c r="A90" t="str">
        <f>INDEX('Country and Variable Crosswalk'!B:B, MATCH('Urban Science Beliefs 2015'!B90, 'Country and Variable Crosswalk'!A:A, 0))</f>
        <v>DOM</v>
      </c>
      <c r="B90" s="1">
        <v>214</v>
      </c>
      <c r="C90" t="s">
        <v>173</v>
      </c>
      <c r="D90" t="str">
        <f>INDEX('Country and Variable Crosswalk'!P:P, MATCH('Urban Science Beliefs 2015'!C90, 'Country and Variable Crosswalk'!O:O, 0))</f>
        <v>Change</v>
      </c>
      <c r="E90">
        <f t="shared" si="25"/>
        <v>0</v>
      </c>
      <c r="F90">
        <f t="shared" si="26"/>
        <v>1</v>
      </c>
      <c r="G90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1</v>
      </c>
      <c r="K90">
        <f t="shared" si="31"/>
        <v>0</v>
      </c>
      <c r="L90">
        <f t="shared" si="32"/>
        <v>0</v>
      </c>
      <c r="M90">
        <f t="shared" si="33"/>
        <v>1</v>
      </c>
      <c r="N90">
        <f t="shared" si="34"/>
        <v>0</v>
      </c>
      <c r="O90">
        <f t="shared" si="35"/>
        <v>0</v>
      </c>
      <c r="P90">
        <f t="shared" si="36"/>
        <v>1</v>
      </c>
      <c r="Q90">
        <v>11.4741565602144</v>
      </c>
      <c r="R90">
        <v>0.88691151147740399</v>
      </c>
      <c r="S90">
        <v>12.653511501649639</v>
      </c>
      <c r="T90">
        <v>0.89105467838775432</v>
      </c>
      <c r="U90">
        <v>54.302933475085702</v>
      </c>
      <c r="V90">
        <v>1.2972168976735539</v>
      </c>
      <c r="W90">
        <v>21.569398463050259</v>
      </c>
      <c r="X90">
        <v>1.0872242861700827</v>
      </c>
      <c r="Y90">
        <v>6.6887719568365176</v>
      </c>
      <c r="Z90">
        <v>0.88488136925078531</v>
      </c>
      <c r="AA90">
        <v>13.435930724164299</v>
      </c>
      <c r="AB90">
        <v>1.242588135627924</v>
      </c>
      <c r="AC90">
        <v>58.432061615515821</v>
      </c>
      <c r="AD90">
        <v>2.2215189098886046</v>
      </c>
      <c r="AE90">
        <v>21.443235703483371</v>
      </c>
      <c r="AF90">
        <v>1.6449081502966536</v>
      </c>
      <c r="AG90">
        <v>-4.7853846033778824</v>
      </c>
      <c r="AH90">
        <v>1.2522433512263562</v>
      </c>
      <c r="AI90">
        <v>1.326696374491941E-4</v>
      </c>
      <c r="AJ90">
        <v>0.78241922251466001</v>
      </c>
      <c r="AK90">
        <v>1.5189641410812391</v>
      </c>
      <c r="AL90">
        <v>0.6064827777223849</v>
      </c>
      <c r="AM90">
        <v>4.1291281404301188</v>
      </c>
      <c r="AN90">
        <v>2.4897615167114542</v>
      </c>
      <c r="AO90">
        <v>9.7228036395670084E-2</v>
      </c>
      <c r="AP90">
        <v>-0.12616275956688838</v>
      </c>
      <c r="AQ90">
        <v>1.9775189504281929</v>
      </c>
      <c r="AR90">
        <v>0.94913066588631645</v>
      </c>
      <c r="AS90" t="b">
        <f t="shared" si="37"/>
        <v>0</v>
      </c>
      <c r="AT90" t="b">
        <f t="shared" si="38"/>
        <v>1</v>
      </c>
      <c r="AU90" t="b">
        <f t="shared" si="39"/>
        <v>0</v>
      </c>
      <c r="AV90" t="b">
        <f t="shared" si="40"/>
        <v>0</v>
      </c>
      <c r="AW90" t="b">
        <f t="shared" si="41"/>
        <v>0</v>
      </c>
      <c r="AX90" t="b">
        <f t="shared" si="42"/>
        <v>1</v>
      </c>
      <c r="AY90" t="b">
        <f t="shared" si="43"/>
        <v>0</v>
      </c>
      <c r="AZ90" t="b">
        <f t="shared" si="44"/>
        <v>0</v>
      </c>
      <c r="BA90" t="b">
        <f t="shared" si="45"/>
        <v>1</v>
      </c>
      <c r="BB90" t="b">
        <f t="shared" si="46"/>
        <v>0</v>
      </c>
      <c r="BC90" t="b">
        <f t="shared" si="47"/>
        <v>0</v>
      </c>
      <c r="BD90" t="b">
        <f t="shared" si="48"/>
        <v>1</v>
      </c>
    </row>
    <row r="91" spans="1:56" x14ac:dyDescent="0.25">
      <c r="A91" t="str">
        <f>INDEX('Country and Variable Crosswalk'!B:B, MATCH('Urban Science Beliefs 2015'!B91, 'Country and Variable Crosswalk'!A:A, 0))</f>
        <v>EST</v>
      </c>
      <c r="B91" s="1">
        <v>233</v>
      </c>
      <c r="C91" t="s">
        <v>173</v>
      </c>
      <c r="D91" t="str">
        <f>INDEX('Country and Variable Crosswalk'!P:P, MATCH('Urban Science Beliefs 2015'!C91, 'Country and Variable Crosswalk'!O:O, 0))</f>
        <v>Change</v>
      </c>
      <c r="E91">
        <f t="shared" si="25"/>
        <v>1</v>
      </c>
      <c r="F91">
        <f t="shared" si="26"/>
        <v>0</v>
      </c>
      <c r="G91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1</v>
      </c>
      <c r="K91">
        <f t="shared" si="31"/>
        <v>0</v>
      </c>
      <c r="L91">
        <f t="shared" si="32"/>
        <v>1</v>
      </c>
      <c r="M91">
        <f t="shared" si="33"/>
        <v>0</v>
      </c>
      <c r="N91">
        <f t="shared" si="34"/>
        <v>0</v>
      </c>
      <c r="O91">
        <f t="shared" si="35"/>
        <v>0</v>
      </c>
      <c r="P91">
        <f t="shared" si="36"/>
        <v>1</v>
      </c>
      <c r="Q91">
        <v>2.9551742700897869</v>
      </c>
      <c r="R91">
        <v>0.32829629144220596</v>
      </c>
      <c r="S91">
        <v>11.639313881133271</v>
      </c>
      <c r="T91">
        <v>0.49109823205312481</v>
      </c>
      <c r="U91">
        <v>71.187248825132215</v>
      </c>
      <c r="V91">
        <v>0.90720898270920036</v>
      </c>
      <c r="W91">
        <v>14.218263023644729</v>
      </c>
      <c r="X91">
        <v>0.7317725599077004</v>
      </c>
      <c r="Y91">
        <v>4.6202103687165614</v>
      </c>
      <c r="Z91">
        <v>0.65824429360005299</v>
      </c>
      <c r="AA91">
        <v>12.64680461966007</v>
      </c>
      <c r="AB91">
        <v>0.75450781511158516</v>
      </c>
      <c r="AC91">
        <v>66.648334080495616</v>
      </c>
      <c r="AD91">
        <v>1.2427614481635048</v>
      </c>
      <c r="AE91">
        <v>16.084650931127751</v>
      </c>
      <c r="AF91">
        <v>1.1598732846429516</v>
      </c>
      <c r="AG91">
        <v>1.6650360986267745</v>
      </c>
      <c r="AH91">
        <v>0.7570058953352613</v>
      </c>
      <c r="AI91">
        <v>2.7842236027259087E-2</v>
      </c>
      <c r="AJ91">
        <v>1.0074907385267995</v>
      </c>
      <c r="AK91">
        <v>0.91660118293832249</v>
      </c>
      <c r="AL91">
        <v>0.27169857654667945</v>
      </c>
      <c r="AM91">
        <v>-4.5389147446365996</v>
      </c>
      <c r="AN91">
        <v>1.6224765084119572</v>
      </c>
      <c r="AO91">
        <v>5.1496160062902861E-3</v>
      </c>
      <c r="AP91">
        <v>1.8663879074830216</v>
      </c>
      <c r="AQ91">
        <v>1.4264666325751192</v>
      </c>
      <c r="AR91">
        <v>0.19073791851105185</v>
      </c>
      <c r="AS91" t="b">
        <f t="shared" si="37"/>
        <v>1</v>
      </c>
      <c r="AT91" t="b">
        <f t="shared" si="38"/>
        <v>0</v>
      </c>
      <c r="AU91" t="b">
        <f t="shared" si="39"/>
        <v>0</v>
      </c>
      <c r="AV91" t="b">
        <f t="shared" si="40"/>
        <v>0</v>
      </c>
      <c r="AW91" t="b">
        <f t="shared" si="41"/>
        <v>0</v>
      </c>
      <c r="AX91" t="b">
        <f t="shared" si="42"/>
        <v>1</v>
      </c>
      <c r="AY91" t="b">
        <f t="shared" si="43"/>
        <v>0</v>
      </c>
      <c r="AZ91" t="b">
        <f t="shared" si="44"/>
        <v>1</v>
      </c>
      <c r="BA91" t="b">
        <f t="shared" si="45"/>
        <v>0</v>
      </c>
      <c r="BB91" t="b">
        <f t="shared" si="46"/>
        <v>0</v>
      </c>
      <c r="BC91" t="b">
        <f t="shared" si="47"/>
        <v>0</v>
      </c>
      <c r="BD91" t="b">
        <f t="shared" si="48"/>
        <v>1</v>
      </c>
    </row>
    <row r="92" spans="1:56" x14ac:dyDescent="0.25">
      <c r="A92" t="str">
        <f>INDEX('Country and Variable Crosswalk'!B:B, MATCH('Urban Science Beliefs 2015'!B92, 'Country and Variable Crosswalk'!A:A, 0))</f>
        <v>FIN</v>
      </c>
      <c r="B92" s="1">
        <v>246</v>
      </c>
      <c r="C92" t="s">
        <v>173</v>
      </c>
      <c r="D92" t="str">
        <f>INDEX('Country and Variable Crosswalk'!P:P, MATCH('Urban Science Beliefs 2015'!C92, 'Country and Variable Crosswalk'!O:O, 0))</f>
        <v>Change</v>
      </c>
      <c r="E92">
        <f t="shared" si="25"/>
        <v>0</v>
      </c>
      <c r="F92">
        <f t="shared" si="26"/>
        <v>0</v>
      </c>
      <c r="G92">
        <f t="shared" si="27"/>
        <v>1</v>
      </c>
      <c r="H92">
        <f t="shared" si="28"/>
        <v>0</v>
      </c>
      <c r="I92">
        <f t="shared" si="29"/>
        <v>0</v>
      </c>
      <c r="J92">
        <f t="shared" si="30"/>
        <v>1</v>
      </c>
      <c r="K92">
        <f t="shared" si="31"/>
        <v>0</v>
      </c>
      <c r="L92">
        <f t="shared" si="32"/>
        <v>1</v>
      </c>
      <c r="M92">
        <f t="shared" si="33"/>
        <v>0</v>
      </c>
      <c r="N92">
        <f t="shared" si="34"/>
        <v>1</v>
      </c>
      <c r="O92">
        <f t="shared" si="35"/>
        <v>0</v>
      </c>
      <c r="P92">
        <f t="shared" si="36"/>
        <v>0</v>
      </c>
      <c r="Q92">
        <v>3.4975268332866141</v>
      </c>
      <c r="R92">
        <v>0.32987926856150412</v>
      </c>
      <c r="S92">
        <v>12.47442612930465</v>
      </c>
      <c r="T92">
        <v>0.55649368799168075</v>
      </c>
      <c r="U92">
        <v>71.9691044035293</v>
      </c>
      <c r="V92">
        <v>0.8070524955320677</v>
      </c>
      <c r="W92">
        <v>12.05894263387945</v>
      </c>
      <c r="X92">
        <v>0.55593066971148164</v>
      </c>
      <c r="Y92">
        <v>4.8027026925153891</v>
      </c>
      <c r="Z92">
        <v>0.59806911317230549</v>
      </c>
      <c r="AA92">
        <v>10.430616261397059</v>
      </c>
      <c r="AB92">
        <v>0.9213702683781414</v>
      </c>
      <c r="AC92">
        <v>66.936955316946339</v>
      </c>
      <c r="AD92">
        <v>1.3918180850351769</v>
      </c>
      <c r="AE92">
        <v>17.829725729141199</v>
      </c>
      <c r="AF92">
        <v>0.99515132231858849</v>
      </c>
      <c r="AG92">
        <v>1.305175859228775</v>
      </c>
      <c r="AH92">
        <v>0.70260517712259152</v>
      </c>
      <c r="AI92">
        <v>6.3222504813912922E-2</v>
      </c>
      <c r="AJ92">
        <v>-2.0438098679075907</v>
      </c>
      <c r="AK92">
        <v>1.0846198887556637</v>
      </c>
      <c r="AL92">
        <v>5.9516853121290667E-2</v>
      </c>
      <c r="AM92">
        <v>-5.0321490865829617</v>
      </c>
      <c r="AN92">
        <v>1.6554494651941447</v>
      </c>
      <c r="AO92">
        <v>2.3677622746018376E-3</v>
      </c>
      <c r="AP92">
        <v>5.7707830952617485</v>
      </c>
      <c r="AQ92">
        <v>1.1319634330039035</v>
      </c>
      <c r="AR92">
        <v>3.432071497043261E-7</v>
      </c>
      <c r="AS92" t="b">
        <f t="shared" si="37"/>
        <v>0</v>
      </c>
      <c r="AT92" t="b">
        <f t="shared" si="38"/>
        <v>0</v>
      </c>
      <c r="AU92" t="b">
        <f t="shared" si="39"/>
        <v>1</v>
      </c>
      <c r="AV92" t="b">
        <f t="shared" si="40"/>
        <v>0</v>
      </c>
      <c r="AW92" t="b">
        <f t="shared" si="41"/>
        <v>0</v>
      </c>
      <c r="AX92" t="b">
        <f t="shared" si="42"/>
        <v>1</v>
      </c>
      <c r="AY92" t="b">
        <f t="shared" si="43"/>
        <v>0</v>
      </c>
      <c r="AZ92" t="b">
        <f t="shared" si="44"/>
        <v>1</v>
      </c>
      <c r="BA92" t="b">
        <f t="shared" si="45"/>
        <v>0</v>
      </c>
      <c r="BB92" t="b">
        <f t="shared" si="46"/>
        <v>1</v>
      </c>
      <c r="BC92" t="b">
        <f t="shared" si="47"/>
        <v>0</v>
      </c>
      <c r="BD92" t="b">
        <f t="shared" si="48"/>
        <v>0</v>
      </c>
    </row>
    <row r="93" spans="1:56" x14ac:dyDescent="0.25">
      <c r="A93" t="str">
        <f>INDEX('Country and Variable Crosswalk'!B:B, MATCH('Urban Science Beliefs 2015'!B93, 'Country and Variable Crosswalk'!A:A, 0))</f>
        <v>FRA</v>
      </c>
      <c r="B93" s="1">
        <v>250</v>
      </c>
      <c r="C93" t="s">
        <v>173</v>
      </c>
      <c r="D93" t="str">
        <f>INDEX('Country and Variable Crosswalk'!P:P, MATCH('Urban Science Beliefs 2015'!C93, 'Country and Variable Crosswalk'!O:O, 0))</f>
        <v>Change</v>
      </c>
      <c r="E93">
        <f t="shared" si="25"/>
        <v>0</v>
      </c>
      <c r="F93">
        <f t="shared" si="26"/>
        <v>0</v>
      </c>
      <c r="G93">
        <f t="shared" si="27"/>
        <v>1</v>
      </c>
      <c r="H93">
        <f t="shared" si="28"/>
        <v>0</v>
      </c>
      <c r="I93">
        <f t="shared" si="29"/>
        <v>0</v>
      </c>
      <c r="J93">
        <f t="shared" si="30"/>
        <v>1</v>
      </c>
      <c r="K93">
        <f t="shared" si="31"/>
        <v>0</v>
      </c>
      <c r="L93">
        <f t="shared" si="32"/>
        <v>0</v>
      </c>
      <c r="M93">
        <f t="shared" si="33"/>
        <v>1</v>
      </c>
      <c r="N93">
        <f t="shared" si="34"/>
        <v>0</v>
      </c>
      <c r="O93">
        <f t="shared" si="35"/>
        <v>0</v>
      </c>
      <c r="P93">
        <f t="shared" si="36"/>
        <v>1</v>
      </c>
      <c r="Q93">
        <v>4.3643756125826734</v>
      </c>
      <c r="R93">
        <v>0.40095615815522417</v>
      </c>
      <c r="S93">
        <v>13.08830926011114</v>
      </c>
      <c r="T93">
        <v>0.61329497501614616</v>
      </c>
      <c r="U93">
        <v>66.121862445069652</v>
      </c>
      <c r="V93">
        <v>0.86626788260674392</v>
      </c>
      <c r="W93">
        <v>16.425452682236539</v>
      </c>
      <c r="X93">
        <v>0.70916501426405798</v>
      </c>
      <c r="Y93">
        <v>4.267662829352636</v>
      </c>
      <c r="Z93">
        <v>0.7099920253275922</v>
      </c>
      <c r="AA93">
        <v>11.95421181110718</v>
      </c>
      <c r="AB93">
        <v>0.78752379268616701</v>
      </c>
      <c r="AC93">
        <v>65.742831092313324</v>
      </c>
      <c r="AD93">
        <v>1.3762222124548535</v>
      </c>
      <c r="AE93">
        <v>18.035294267226849</v>
      </c>
      <c r="AF93">
        <v>1.1789485646342457</v>
      </c>
      <c r="AG93">
        <v>-9.6712783230037402E-2</v>
      </c>
      <c r="AH93">
        <v>0.84215802574456666</v>
      </c>
      <c r="AI93">
        <v>0.90857254991743308</v>
      </c>
      <c r="AJ93">
        <v>-1.1340974490039599</v>
      </c>
      <c r="AK93">
        <v>1.0540450482315114</v>
      </c>
      <c r="AL93">
        <v>0.28195060326985671</v>
      </c>
      <c r="AM93">
        <v>-0.37903135275632849</v>
      </c>
      <c r="AN93">
        <v>1.817941355877762</v>
      </c>
      <c r="AO93">
        <v>0.83484262810634458</v>
      </c>
      <c r="AP93">
        <v>1.6098415849903098</v>
      </c>
      <c r="AQ93">
        <v>1.3715324556979842</v>
      </c>
      <c r="AR93">
        <v>0.24049360925746718</v>
      </c>
      <c r="AS93" t="b">
        <f t="shared" si="37"/>
        <v>0</v>
      </c>
      <c r="AT93" t="b">
        <f t="shared" si="38"/>
        <v>0</v>
      </c>
      <c r="AU93" t="b">
        <f t="shared" si="39"/>
        <v>1</v>
      </c>
      <c r="AV93" t="b">
        <f t="shared" si="40"/>
        <v>0</v>
      </c>
      <c r="AW93" t="b">
        <f t="shared" si="41"/>
        <v>0</v>
      </c>
      <c r="AX93" t="b">
        <f t="shared" si="42"/>
        <v>1</v>
      </c>
      <c r="AY93" t="b">
        <f t="shared" si="43"/>
        <v>0</v>
      </c>
      <c r="AZ93" t="b">
        <f t="shared" si="44"/>
        <v>0</v>
      </c>
      <c r="BA93" t="b">
        <f t="shared" si="45"/>
        <v>1</v>
      </c>
      <c r="BB93" t="b">
        <f t="shared" si="46"/>
        <v>0</v>
      </c>
      <c r="BC93" t="b">
        <f t="shared" si="47"/>
        <v>0</v>
      </c>
      <c r="BD93" t="b">
        <f t="shared" si="48"/>
        <v>1</v>
      </c>
    </row>
    <row r="94" spans="1:56" x14ac:dyDescent="0.25">
      <c r="A94" t="str">
        <f>INDEX('Country and Variable Crosswalk'!B:B, MATCH('Urban Science Beliefs 2015'!B94, 'Country and Variable Crosswalk'!A:A, 0))</f>
        <v>GEO</v>
      </c>
      <c r="B94" s="1">
        <v>268</v>
      </c>
      <c r="C94" t="s">
        <v>173</v>
      </c>
      <c r="D94" t="str">
        <f>INDEX('Country and Variable Crosswalk'!P:P, MATCH('Urban Science Beliefs 2015'!C94, 'Country and Variable Crosswalk'!O:O, 0))</f>
        <v>Change</v>
      </c>
      <c r="E94">
        <f t="shared" si="25"/>
        <v>0</v>
      </c>
      <c r="F94">
        <f t="shared" si="26"/>
        <v>0</v>
      </c>
      <c r="G94">
        <f t="shared" si="27"/>
        <v>1</v>
      </c>
      <c r="H94">
        <f t="shared" si="28"/>
        <v>0</v>
      </c>
      <c r="I94">
        <f t="shared" si="29"/>
        <v>1</v>
      </c>
      <c r="J94">
        <f t="shared" si="30"/>
        <v>0</v>
      </c>
      <c r="K94">
        <f t="shared" si="31"/>
        <v>0</v>
      </c>
      <c r="L94">
        <f t="shared" si="32"/>
        <v>0</v>
      </c>
      <c r="M94">
        <f t="shared" si="33"/>
        <v>1</v>
      </c>
      <c r="N94">
        <f t="shared" si="34"/>
        <v>1</v>
      </c>
      <c r="O94">
        <f t="shared" si="35"/>
        <v>0</v>
      </c>
      <c r="P94">
        <f t="shared" si="36"/>
        <v>0</v>
      </c>
      <c r="Q94">
        <v>3.0728088004411469</v>
      </c>
      <c r="R94">
        <v>0.36360899013237291</v>
      </c>
      <c r="S94">
        <v>12.093143792684121</v>
      </c>
      <c r="T94">
        <v>0.72128253101089268</v>
      </c>
      <c r="U94">
        <v>66.264248236328768</v>
      </c>
      <c r="V94">
        <v>1.0933968306499846</v>
      </c>
      <c r="W94">
        <v>18.569799170545959</v>
      </c>
      <c r="X94">
        <v>0.84874251122319722</v>
      </c>
      <c r="Y94">
        <v>2.6058820996828791</v>
      </c>
      <c r="Z94">
        <v>0.34920957221883653</v>
      </c>
      <c r="AA94">
        <v>8.7315320246009165</v>
      </c>
      <c r="AB94">
        <v>0.73035771661846249</v>
      </c>
      <c r="AC94">
        <v>66.52184961592782</v>
      </c>
      <c r="AD94">
        <v>1.2104548347423361</v>
      </c>
      <c r="AE94">
        <v>22.14073625978838</v>
      </c>
      <c r="AF94">
        <v>0.94105734917562367</v>
      </c>
      <c r="AG94">
        <v>-0.46692670075826781</v>
      </c>
      <c r="AH94">
        <v>0.47589171939731401</v>
      </c>
      <c r="AI94">
        <v>0.32651303656866271</v>
      </c>
      <c r="AJ94">
        <v>-3.3616117680832041</v>
      </c>
      <c r="AK94">
        <v>1.0826258951179497</v>
      </c>
      <c r="AL94">
        <v>1.9024434719200952E-3</v>
      </c>
      <c r="AM94">
        <v>0.25760137959905194</v>
      </c>
      <c r="AN94">
        <v>1.5084338874275878</v>
      </c>
      <c r="AO94">
        <v>0.86440142633152517</v>
      </c>
      <c r="AP94">
        <v>3.5709370892424204</v>
      </c>
      <c r="AQ94">
        <v>1.2676035454813623</v>
      </c>
      <c r="AR94">
        <v>4.8462870209623849E-3</v>
      </c>
      <c r="AS94" t="b">
        <f t="shared" si="37"/>
        <v>0</v>
      </c>
      <c r="AT94" t="b">
        <f t="shared" si="38"/>
        <v>0</v>
      </c>
      <c r="AU94" t="b">
        <f t="shared" si="39"/>
        <v>1</v>
      </c>
      <c r="AV94" t="b">
        <f t="shared" si="40"/>
        <v>0</v>
      </c>
      <c r="AW94" t="b">
        <f t="shared" si="41"/>
        <v>1</v>
      </c>
      <c r="AX94" t="b">
        <f t="shared" si="42"/>
        <v>0</v>
      </c>
      <c r="AY94" t="b">
        <f t="shared" si="43"/>
        <v>0</v>
      </c>
      <c r="AZ94" t="b">
        <f t="shared" si="44"/>
        <v>0</v>
      </c>
      <c r="BA94" t="b">
        <f t="shared" si="45"/>
        <v>1</v>
      </c>
      <c r="BB94" t="b">
        <f t="shared" si="46"/>
        <v>1</v>
      </c>
      <c r="BC94" t="b">
        <f t="shared" si="47"/>
        <v>0</v>
      </c>
      <c r="BD94" t="b">
        <f t="shared" si="48"/>
        <v>0</v>
      </c>
    </row>
    <row r="95" spans="1:56" x14ac:dyDescent="0.25">
      <c r="A95" t="str">
        <f>INDEX('Country and Variable Crosswalk'!B:B, MATCH('Urban Science Beliefs 2015'!B95, 'Country and Variable Crosswalk'!A:A, 0))</f>
        <v>DEU</v>
      </c>
      <c r="B95" s="1">
        <v>276</v>
      </c>
      <c r="C95" t="s">
        <v>173</v>
      </c>
      <c r="D95" t="str">
        <f>INDEX('Country and Variable Crosswalk'!P:P, MATCH('Urban Science Beliefs 2015'!C95, 'Country and Variable Crosswalk'!O:O, 0))</f>
        <v>Change</v>
      </c>
      <c r="E95">
        <f t="shared" si="25"/>
        <v>0</v>
      </c>
      <c r="F95">
        <f t="shared" si="26"/>
        <v>0</v>
      </c>
      <c r="G95">
        <f t="shared" si="27"/>
        <v>1</v>
      </c>
      <c r="H95">
        <f t="shared" si="28"/>
        <v>0</v>
      </c>
      <c r="I95">
        <f t="shared" si="29"/>
        <v>0</v>
      </c>
      <c r="J95">
        <f t="shared" si="30"/>
        <v>1</v>
      </c>
      <c r="K95">
        <f t="shared" si="31"/>
        <v>0</v>
      </c>
      <c r="L95">
        <f t="shared" si="32"/>
        <v>0</v>
      </c>
      <c r="M95">
        <f t="shared" si="33"/>
        <v>1</v>
      </c>
      <c r="N95">
        <f t="shared" si="34"/>
        <v>0</v>
      </c>
      <c r="O95">
        <f t="shared" si="35"/>
        <v>0</v>
      </c>
      <c r="P95">
        <f t="shared" si="36"/>
        <v>1</v>
      </c>
      <c r="Q95">
        <v>5.2832678945123082</v>
      </c>
      <c r="R95">
        <v>0.61857897646252413</v>
      </c>
      <c r="S95">
        <v>23.837099034064689</v>
      </c>
      <c r="T95">
        <v>0.83602850494549852</v>
      </c>
      <c r="U95">
        <v>53.735254810130442</v>
      </c>
      <c r="V95">
        <v>1.0305972970910118</v>
      </c>
      <c r="W95">
        <v>17.144378261292559</v>
      </c>
      <c r="X95">
        <v>0.99475951998899292</v>
      </c>
      <c r="Y95">
        <v>5.4930933122979537</v>
      </c>
      <c r="Z95">
        <v>0.85615049847125047</v>
      </c>
      <c r="AA95">
        <v>24.357501152973921</v>
      </c>
      <c r="AB95">
        <v>2.1490400221335708</v>
      </c>
      <c r="AC95">
        <v>50.682695871395211</v>
      </c>
      <c r="AD95">
        <v>2.4450445202666127</v>
      </c>
      <c r="AE95">
        <v>19.4667096633329</v>
      </c>
      <c r="AF95">
        <v>1.9303731792359928</v>
      </c>
      <c r="AG95">
        <v>0.20982541778564556</v>
      </c>
      <c r="AH95">
        <v>1.1215662203225467</v>
      </c>
      <c r="AI95">
        <v>0.8515959451348214</v>
      </c>
      <c r="AJ95">
        <v>0.5204021189092316</v>
      </c>
      <c r="AK95">
        <v>2.3565864461429857</v>
      </c>
      <c r="AL95">
        <v>0.82522575053529379</v>
      </c>
      <c r="AM95">
        <v>-3.0525589387352312</v>
      </c>
      <c r="AN95">
        <v>2.6663190855547154</v>
      </c>
      <c r="AO95">
        <v>0.25226764225607395</v>
      </c>
      <c r="AP95">
        <v>2.3223314020403407</v>
      </c>
      <c r="AQ95">
        <v>2.259102692663439</v>
      </c>
      <c r="AR95">
        <v>0.30395527606024131</v>
      </c>
      <c r="AS95" t="b">
        <f t="shared" si="37"/>
        <v>0</v>
      </c>
      <c r="AT95" t="b">
        <f t="shared" si="38"/>
        <v>0</v>
      </c>
      <c r="AU95" t="b">
        <f t="shared" si="39"/>
        <v>1</v>
      </c>
      <c r="AV95" t="b">
        <f t="shared" si="40"/>
        <v>0</v>
      </c>
      <c r="AW95" t="b">
        <f t="shared" si="41"/>
        <v>0</v>
      </c>
      <c r="AX95" t="b">
        <f t="shared" si="42"/>
        <v>1</v>
      </c>
      <c r="AY95" t="b">
        <f t="shared" si="43"/>
        <v>0</v>
      </c>
      <c r="AZ95" t="b">
        <f t="shared" si="44"/>
        <v>0</v>
      </c>
      <c r="BA95" t="b">
        <f t="shared" si="45"/>
        <v>1</v>
      </c>
      <c r="BB95" t="b">
        <f t="shared" si="46"/>
        <v>0</v>
      </c>
      <c r="BC95" t="b">
        <f t="shared" si="47"/>
        <v>0</v>
      </c>
      <c r="BD95" t="b">
        <f t="shared" si="48"/>
        <v>1</v>
      </c>
    </row>
    <row r="96" spans="1:56" x14ac:dyDescent="0.25">
      <c r="A96" t="str">
        <f>INDEX('Country and Variable Crosswalk'!B:B, MATCH('Urban Science Beliefs 2015'!B96, 'Country and Variable Crosswalk'!A:A, 0))</f>
        <v>GRC</v>
      </c>
      <c r="B96" s="1">
        <v>300</v>
      </c>
      <c r="C96" t="s">
        <v>173</v>
      </c>
      <c r="D96" t="str">
        <f>INDEX('Country and Variable Crosswalk'!P:P, MATCH('Urban Science Beliefs 2015'!C96, 'Country and Variable Crosswalk'!O:O, 0))</f>
        <v>Change</v>
      </c>
      <c r="E96">
        <f t="shared" si="25"/>
        <v>0</v>
      </c>
      <c r="F96">
        <f t="shared" si="26"/>
        <v>0</v>
      </c>
      <c r="G96">
        <f t="shared" si="27"/>
        <v>1</v>
      </c>
      <c r="H96">
        <f t="shared" si="28"/>
        <v>0</v>
      </c>
      <c r="I96">
        <f t="shared" si="29"/>
        <v>0</v>
      </c>
      <c r="J96">
        <f t="shared" si="30"/>
        <v>1</v>
      </c>
      <c r="K96">
        <f t="shared" si="31"/>
        <v>0</v>
      </c>
      <c r="L96">
        <f t="shared" si="32"/>
        <v>0</v>
      </c>
      <c r="M96">
        <f t="shared" si="33"/>
        <v>1</v>
      </c>
      <c r="N96">
        <f t="shared" si="34"/>
        <v>0</v>
      </c>
      <c r="O96">
        <f t="shared" si="35"/>
        <v>0</v>
      </c>
      <c r="P96">
        <f t="shared" si="36"/>
        <v>1</v>
      </c>
      <c r="Q96">
        <v>6.1038211394303818</v>
      </c>
      <c r="R96">
        <v>0.65469331151172883</v>
      </c>
      <c r="S96">
        <v>24.593262709055011</v>
      </c>
      <c r="T96">
        <v>0.89793717454147848</v>
      </c>
      <c r="U96">
        <v>57.596514465927008</v>
      </c>
      <c r="V96">
        <v>0.8727374629373883</v>
      </c>
      <c r="W96">
        <v>11.706401685587601</v>
      </c>
      <c r="X96">
        <v>0.60444727321551561</v>
      </c>
      <c r="Y96">
        <v>5.6162882116155144</v>
      </c>
      <c r="Z96">
        <v>0.67298255998370704</v>
      </c>
      <c r="AA96">
        <v>24.010851978301599</v>
      </c>
      <c r="AB96">
        <v>1.2352414908152292</v>
      </c>
      <c r="AC96">
        <v>57.7963937397734</v>
      </c>
      <c r="AD96">
        <v>1.3235464562390196</v>
      </c>
      <c r="AE96">
        <v>12.57646607030949</v>
      </c>
      <c r="AF96">
        <v>1.0963749981933879</v>
      </c>
      <c r="AG96">
        <v>-0.48753292781486746</v>
      </c>
      <c r="AH96">
        <v>0.95677130315844972</v>
      </c>
      <c r="AI96">
        <v>0.61035935584267431</v>
      </c>
      <c r="AJ96">
        <v>-0.58241073075341276</v>
      </c>
      <c r="AK96">
        <v>1.5809842768243789</v>
      </c>
      <c r="AL96">
        <v>0.712586256968329</v>
      </c>
      <c r="AM96">
        <v>0.19987927384639192</v>
      </c>
      <c r="AN96">
        <v>1.6138416898887886</v>
      </c>
      <c r="AO96">
        <v>0.90143159868289047</v>
      </c>
      <c r="AP96">
        <v>0.87006438472188918</v>
      </c>
      <c r="AQ96">
        <v>1.2819614073904813</v>
      </c>
      <c r="AR96">
        <v>0.49732936147888995</v>
      </c>
      <c r="AS96" t="b">
        <f t="shared" si="37"/>
        <v>0</v>
      </c>
      <c r="AT96" t="b">
        <f t="shared" si="38"/>
        <v>0</v>
      </c>
      <c r="AU96" t="b">
        <f t="shared" si="39"/>
        <v>1</v>
      </c>
      <c r="AV96" t="b">
        <f t="shared" si="40"/>
        <v>0</v>
      </c>
      <c r="AW96" t="b">
        <f t="shared" si="41"/>
        <v>0</v>
      </c>
      <c r="AX96" t="b">
        <f t="shared" si="42"/>
        <v>1</v>
      </c>
      <c r="AY96" t="b">
        <f t="shared" si="43"/>
        <v>0</v>
      </c>
      <c r="AZ96" t="b">
        <f t="shared" si="44"/>
        <v>0</v>
      </c>
      <c r="BA96" t="b">
        <f t="shared" si="45"/>
        <v>1</v>
      </c>
      <c r="BB96" t="b">
        <f t="shared" si="46"/>
        <v>0</v>
      </c>
      <c r="BC96" t="b">
        <f t="shared" si="47"/>
        <v>0</v>
      </c>
      <c r="BD96" t="b">
        <f t="shared" si="48"/>
        <v>1</v>
      </c>
    </row>
    <row r="97" spans="1:56" x14ac:dyDescent="0.25">
      <c r="A97" t="str">
        <f>INDEX('Country and Variable Crosswalk'!B:B, MATCH('Urban Science Beliefs 2015'!B97, 'Country and Variable Crosswalk'!A:A, 0))</f>
        <v>HKG</v>
      </c>
      <c r="B97" s="1">
        <v>344</v>
      </c>
      <c r="C97" t="s">
        <v>173</v>
      </c>
      <c r="D97" t="str">
        <f>INDEX('Country and Variable Crosswalk'!P:P, MATCH('Urban Science Beliefs 2015'!C97, 'Country and Variable Crosswalk'!O:O, 0))</f>
        <v>Change</v>
      </c>
      <c r="E97">
        <f t="shared" si="25"/>
        <v>0</v>
      </c>
      <c r="F97">
        <f t="shared" si="26"/>
        <v>0</v>
      </c>
      <c r="G97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0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35"/>
        <v>0</v>
      </c>
      <c r="P97">
        <f t="shared" si="36"/>
        <v>0</v>
      </c>
      <c r="Q97">
        <v>0</v>
      </c>
      <c r="S97">
        <v>0</v>
      </c>
      <c r="U97">
        <v>0</v>
      </c>
      <c r="W97">
        <v>0</v>
      </c>
      <c r="Y97">
        <v>3.2226496602603398</v>
      </c>
      <c r="Z97">
        <v>0.34654345898560235</v>
      </c>
      <c r="AA97">
        <v>8.1136510423292361</v>
      </c>
      <c r="AB97">
        <v>0.44444514348262898</v>
      </c>
      <c r="AC97">
        <v>70.579934924400277</v>
      </c>
      <c r="AD97">
        <v>0.65146910964368865</v>
      </c>
      <c r="AE97">
        <v>18.083764373010141</v>
      </c>
      <c r="AF97">
        <v>0.55052870419076838</v>
      </c>
      <c r="AG97">
        <v>0</v>
      </c>
      <c r="AJ97">
        <v>0</v>
      </c>
      <c r="AM97">
        <v>0</v>
      </c>
      <c r="AP97">
        <v>0</v>
      </c>
      <c r="AS97" t="str">
        <f t="shared" si="37"/>
        <v>N/A</v>
      </c>
      <c r="AT97" t="str">
        <f t="shared" si="38"/>
        <v>N/A</v>
      </c>
      <c r="AU97" t="str">
        <f t="shared" si="39"/>
        <v>N/A</v>
      </c>
      <c r="AV97" t="str">
        <f t="shared" si="40"/>
        <v>N/A</v>
      </c>
      <c r="AW97" t="str">
        <f t="shared" si="41"/>
        <v>N/A</v>
      </c>
      <c r="AX97" t="str">
        <f t="shared" si="42"/>
        <v>N/A</v>
      </c>
      <c r="AY97" t="str">
        <f t="shared" si="43"/>
        <v>N/A</v>
      </c>
      <c r="AZ97" t="str">
        <f t="shared" si="44"/>
        <v>N/A</v>
      </c>
      <c r="BA97" t="str">
        <f t="shared" si="45"/>
        <v>N/A</v>
      </c>
      <c r="BB97" t="str">
        <f t="shared" si="46"/>
        <v>N/A</v>
      </c>
      <c r="BC97" t="str">
        <f t="shared" si="47"/>
        <v>N/A</v>
      </c>
      <c r="BD97" t="str">
        <f t="shared" si="48"/>
        <v>N/A</v>
      </c>
    </row>
    <row r="98" spans="1:56" x14ac:dyDescent="0.25">
      <c r="A98" t="str">
        <f>INDEX('Country and Variable Crosswalk'!B:B, MATCH('Urban Science Beliefs 2015'!B98, 'Country and Variable Crosswalk'!A:A, 0))</f>
        <v>HUN</v>
      </c>
      <c r="B98" s="1">
        <v>348</v>
      </c>
      <c r="C98" t="s">
        <v>173</v>
      </c>
      <c r="D98" t="str">
        <f>INDEX('Country and Variable Crosswalk'!P:P, MATCH('Urban Science Beliefs 2015'!C98, 'Country and Variable Crosswalk'!O:O, 0))</f>
        <v>Change</v>
      </c>
      <c r="E98">
        <f t="shared" si="25"/>
        <v>0</v>
      </c>
      <c r="F98">
        <f t="shared" si="26"/>
        <v>0</v>
      </c>
      <c r="G98">
        <f t="shared" si="27"/>
        <v>1</v>
      </c>
      <c r="H98">
        <f t="shared" si="28"/>
        <v>0</v>
      </c>
      <c r="I98">
        <f t="shared" si="29"/>
        <v>0</v>
      </c>
      <c r="J98">
        <f t="shared" si="30"/>
        <v>1</v>
      </c>
      <c r="K98">
        <f t="shared" si="31"/>
        <v>0</v>
      </c>
      <c r="L98">
        <f t="shared" si="32"/>
        <v>0</v>
      </c>
      <c r="M98">
        <f t="shared" si="33"/>
        <v>1</v>
      </c>
      <c r="N98">
        <f t="shared" si="34"/>
        <v>0</v>
      </c>
      <c r="O98">
        <f t="shared" si="35"/>
        <v>0</v>
      </c>
      <c r="P98">
        <f t="shared" si="36"/>
        <v>1</v>
      </c>
      <c r="Q98">
        <v>7.1344701069614018</v>
      </c>
      <c r="R98">
        <v>0.61005104283680012</v>
      </c>
      <c r="S98">
        <v>22.507357244065719</v>
      </c>
      <c r="T98">
        <v>1.0176782479449855</v>
      </c>
      <c r="U98">
        <v>60.53406760302407</v>
      </c>
      <c r="V98">
        <v>1.0957676174132491</v>
      </c>
      <c r="W98">
        <v>9.8241050459488228</v>
      </c>
      <c r="X98">
        <v>0.71482742773942942</v>
      </c>
      <c r="Y98">
        <v>5.4033536131386999</v>
      </c>
      <c r="Z98">
        <v>0.62328301070497538</v>
      </c>
      <c r="AA98">
        <v>21.773873112315229</v>
      </c>
      <c r="AB98">
        <v>1.1168473984908691</v>
      </c>
      <c r="AC98">
        <v>60.867138515772687</v>
      </c>
      <c r="AD98">
        <v>1.1495267126092328</v>
      </c>
      <c r="AE98">
        <v>11.955634758773369</v>
      </c>
      <c r="AF98">
        <v>0.75882651680653379</v>
      </c>
      <c r="AG98">
        <v>-1.7311164938227019</v>
      </c>
      <c r="AH98">
        <v>0.9402422551946743</v>
      </c>
      <c r="AI98">
        <v>6.5601221604896551E-2</v>
      </c>
      <c r="AJ98">
        <v>-0.73348413175049032</v>
      </c>
      <c r="AK98">
        <v>1.5219309208390868</v>
      </c>
      <c r="AL98">
        <v>0.62984635549112422</v>
      </c>
      <c r="AM98">
        <v>0.33307091274861733</v>
      </c>
      <c r="AN98">
        <v>1.5965698486352375</v>
      </c>
      <c r="AO98">
        <v>0.83474758046926478</v>
      </c>
      <c r="AP98">
        <v>2.1315297128245465</v>
      </c>
      <c r="AQ98">
        <v>1.1141305436013227</v>
      </c>
      <c r="AR98">
        <v>5.5725307104866409E-2</v>
      </c>
      <c r="AS98" t="b">
        <f t="shared" si="37"/>
        <v>0</v>
      </c>
      <c r="AT98" t="b">
        <f t="shared" si="38"/>
        <v>0</v>
      </c>
      <c r="AU98" t="b">
        <f t="shared" si="39"/>
        <v>1</v>
      </c>
      <c r="AV98" t="b">
        <f t="shared" si="40"/>
        <v>0</v>
      </c>
      <c r="AW98" t="b">
        <f t="shared" si="41"/>
        <v>0</v>
      </c>
      <c r="AX98" t="b">
        <f t="shared" si="42"/>
        <v>1</v>
      </c>
      <c r="AY98" t="b">
        <f t="shared" si="43"/>
        <v>0</v>
      </c>
      <c r="AZ98" t="b">
        <f t="shared" si="44"/>
        <v>0</v>
      </c>
      <c r="BA98" t="b">
        <f t="shared" si="45"/>
        <v>1</v>
      </c>
      <c r="BB98" t="b">
        <f t="shared" si="46"/>
        <v>0</v>
      </c>
      <c r="BC98" t="b">
        <f t="shared" si="47"/>
        <v>0</v>
      </c>
      <c r="BD98" t="b">
        <f t="shared" si="48"/>
        <v>1</v>
      </c>
    </row>
    <row r="99" spans="1:56" x14ac:dyDescent="0.25">
      <c r="A99" t="str">
        <f>INDEX('Country and Variable Crosswalk'!B:B, MATCH('Urban Science Beliefs 2015'!B99, 'Country and Variable Crosswalk'!A:A, 0))</f>
        <v>ISL</v>
      </c>
      <c r="B99" s="1">
        <v>352</v>
      </c>
      <c r="C99" t="s">
        <v>173</v>
      </c>
      <c r="D99" t="str">
        <f>INDEX('Country and Variable Crosswalk'!P:P, MATCH('Urban Science Beliefs 2015'!C99, 'Country and Variable Crosswalk'!O:O, 0))</f>
        <v>Change</v>
      </c>
      <c r="E99">
        <f t="shared" si="25"/>
        <v>0</v>
      </c>
      <c r="F99">
        <f t="shared" si="26"/>
        <v>0</v>
      </c>
      <c r="G99">
        <f t="shared" si="27"/>
        <v>1</v>
      </c>
      <c r="H99">
        <f t="shared" si="28"/>
        <v>0</v>
      </c>
      <c r="I99">
        <f t="shared" si="29"/>
        <v>0</v>
      </c>
      <c r="J99">
        <f t="shared" si="30"/>
        <v>1</v>
      </c>
      <c r="K99">
        <f t="shared" si="31"/>
        <v>0</v>
      </c>
      <c r="L99">
        <f t="shared" si="32"/>
        <v>1</v>
      </c>
      <c r="M99">
        <f t="shared" si="33"/>
        <v>0</v>
      </c>
      <c r="N99">
        <f t="shared" si="34"/>
        <v>1</v>
      </c>
      <c r="O99">
        <f t="shared" si="35"/>
        <v>0</v>
      </c>
      <c r="P99">
        <f t="shared" si="36"/>
        <v>0</v>
      </c>
      <c r="Q99">
        <v>5.074689832326718</v>
      </c>
      <c r="R99">
        <v>0.50353401499330308</v>
      </c>
      <c r="S99">
        <v>7.6125370016196774</v>
      </c>
      <c r="T99">
        <v>0.62280271111412977</v>
      </c>
      <c r="U99">
        <v>63.514538590014567</v>
      </c>
      <c r="V99">
        <v>1.2471431949740694</v>
      </c>
      <c r="W99">
        <v>23.79823457603905</v>
      </c>
      <c r="X99">
        <v>1.1366813027001732</v>
      </c>
      <c r="Y99">
        <v>4.4275601901822466</v>
      </c>
      <c r="Z99">
        <v>0.72252068528231339</v>
      </c>
      <c r="AA99">
        <v>6.3539069860952759</v>
      </c>
      <c r="AB99">
        <v>0.7975297657572018</v>
      </c>
      <c r="AC99">
        <v>57.794418557324491</v>
      </c>
      <c r="AD99">
        <v>1.560403553672338</v>
      </c>
      <c r="AE99">
        <v>31.424114266398</v>
      </c>
      <c r="AF99">
        <v>1.4888763524614606</v>
      </c>
      <c r="AG99">
        <v>-0.64712964214447144</v>
      </c>
      <c r="AH99">
        <v>0.89764406228263371</v>
      </c>
      <c r="AI99">
        <v>0.47095867878303144</v>
      </c>
      <c r="AJ99">
        <v>-1.2586300155244015</v>
      </c>
      <c r="AK99">
        <v>0.9549385862171057</v>
      </c>
      <c r="AL99">
        <v>0.18749630082875579</v>
      </c>
      <c r="AM99">
        <v>-5.7201200326900761</v>
      </c>
      <c r="AN99">
        <v>2.0397220567998406</v>
      </c>
      <c r="AO99">
        <v>5.0416187547306724E-3</v>
      </c>
      <c r="AP99">
        <v>7.6258796903589499</v>
      </c>
      <c r="AQ99">
        <v>1.9024714221171342</v>
      </c>
      <c r="AR99">
        <v>6.1129713004814387E-5</v>
      </c>
      <c r="AS99" t="b">
        <f t="shared" si="37"/>
        <v>0</v>
      </c>
      <c r="AT99" t="b">
        <f t="shared" si="38"/>
        <v>0</v>
      </c>
      <c r="AU99" t="b">
        <f t="shared" si="39"/>
        <v>1</v>
      </c>
      <c r="AV99" t="b">
        <f t="shared" si="40"/>
        <v>0</v>
      </c>
      <c r="AW99" t="b">
        <f t="shared" si="41"/>
        <v>0</v>
      </c>
      <c r="AX99" t="b">
        <f t="shared" si="42"/>
        <v>1</v>
      </c>
      <c r="AY99" t="b">
        <f t="shared" si="43"/>
        <v>0</v>
      </c>
      <c r="AZ99" t="b">
        <f t="shared" si="44"/>
        <v>1</v>
      </c>
      <c r="BA99" t="b">
        <f t="shared" si="45"/>
        <v>0</v>
      </c>
      <c r="BB99" t="b">
        <f t="shared" si="46"/>
        <v>1</v>
      </c>
      <c r="BC99" t="b">
        <f t="shared" si="47"/>
        <v>0</v>
      </c>
      <c r="BD99" t="b">
        <f t="shared" si="48"/>
        <v>0</v>
      </c>
    </row>
    <row r="100" spans="1:56" x14ac:dyDescent="0.25">
      <c r="A100" t="str">
        <f>INDEX('Country and Variable Crosswalk'!B:B, MATCH('Urban Science Beliefs 2015'!B100, 'Country and Variable Crosswalk'!A:A, 0))</f>
        <v>IDN</v>
      </c>
      <c r="B100" s="1">
        <v>360</v>
      </c>
      <c r="C100" t="s">
        <v>173</v>
      </c>
      <c r="D100" t="str">
        <f>INDEX('Country and Variable Crosswalk'!P:P, MATCH('Urban Science Beliefs 2015'!C100, 'Country and Variable Crosswalk'!O:O, 0))</f>
        <v>Change</v>
      </c>
      <c r="E100">
        <f t="shared" si="25"/>
        <v>0</v>
      </c>
      <c r="F100">
        <f t="shared" si="26"/>
        <v>0</v>
      </c>
      <c r="G100">
        <f t="shared" si="27"/>
        <v>1</v>
      </c>
      <c r="H100">
        <f t="shared" si="28"/>
        <v>0</v>
      </c>
      <c r="I100">
        <f t="shared" si="29"/>
        <v>0</v>
      </c>
      <c r="J100">
        <f t="shared" si="30"/>
        <v>1</v>
      </c>
      <c r="K100">
        <f t="shared" si="31"/>
        <v>1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35"/>
        <v>0</v>
      </c>
      <c r="P100">
        <f t="shared" si="36"/>
        <v>1</v>
      </c>
      <c r="Q100">
        <v>3.8328310052443348</v>
      </c>
      <c r="R100">
        <v>0.26456129990451954</v>
      </c>
      <c r="S100">
        <v>34.775164321051243</v>
      </c>
      <c r="T100">
        <v>0.8456892568560429</v>
      </c>
      <c r="U100">
        <v>56.332362677087247</v>
      </c>
      <c r="V100">
        <v>0.92378187215591201</v>
      </c>
      <c r="W100">
        <v>5.0596419966171791</v>
      </c>
      <c r="X100">
        <v>0.40635712989201295</v>
      </c>
      <c r="Y100">
        <v>2.577880886063491</v>
      </c>
      <c r="Z100">
        <v>0.58353740956513567</v>
      </c>
      <c r="AA100">
        <v>32.329995110617503</v>
      </c>
      <c r="AB100">
        <v>2.2290336844930585</v>
      </c>
      <c r="AC100">
        <v>61.699091445248278</v>
      </c>
      <c r="AD100">
        <v>2.581925082878505</v>
      </c>
      <c r="AE100">
        <v>3.393032558070749</v>
      </c>
      <c r="AF100">
        <v>0.77812374331800915</v>
      </c>
      <c r="AG100">
        <v>-1.2549501191808439</v>
      </c>
      <c r="AH100">
        <v>0.67116145221885637</v>
      </c>
      <c r="AI100">
        <v>6.1509022426701088E-2</v>
      </c>
      <c r="AJ100">
        <v>-2.4451692104337397</v>
      </c>
      <c r="AK100">
        <v>2.3978288529850995</v>
      </c>
      <c r="AL100">
        <v>0.30785035811198197</v>
      </c>
      <c r="AM100">
        <v>5.3667287681610318</v>
      </c>
      <c r="AN100">
        <v>2.6943706878283953</v>
      </c>
      <c r="AO100">
        <v>4.6389697111714583E-2</v>
      </c>
      <c r="AP100">
        <v>-1.6666094385464301</v>
      </c>
      <c r="AQ100">
        <v>0.94177974210317483</v>
      </c>
      <c r="AR100">
        <v>7.6787425500969911E-2</v>
      </c>
      <c r="AS100" t="b">
        <f t="shared" si="37"/>
        <v>0</v>
      </c>
      <c r="AT100" t="b">
        <f t="shared" si="38"/>
        <v>0</v>
      </c>
      <c r="AU100" t="b">
        <f t="shared" si="39"/>
        <v>1</v>
      </c>
      <c r="AV100" t="b">
        <f t="shared" si="40"/>
        <v>0</v>
      </c>
      <c r="AW100" t="b">
        <f t="shared" si="41"/>
        <v>0</v>
      </c>
      <c r="AX100" t="b">
        <f t="shared" si="42"/>
        <v>1</v>
      </c>
      <c r="AY100" t="b">
        <f t="shared" si="43"/>
        <v>1</v>
      </c>
      <c r="AZ100" t="b">
        <f t="shared" si="44"/>
        <v>0</v>
      </c>
      <c r="BA100" t="b">
        <f t="shared" si="45"/>
        <v>0</v>
      </c>
      <c r="BB100" t="b">
        <f t="shared" si="46"/>
        <v>0</v>
      </c>
      <c r="BC100" t="b">
        <f t="shared" si="47"/>
        <v>0</v>
      </c>
      <c r="BD100" t="b">
        <f t="shared" si="48"/>
        <v>1</v>
      </c>
    </row>
    <row r="101" spans="1:56" x14ac:dyDescent="0.25">
      <c r="A101" t="str">
        <f>INDEX('Country and Variable Crosswalk'!B:B, MATCH('Urban Science Beliefs 2015'!B101, 'Country and Variable Crosswalk'!A:A, 0))</f>
        <v>IRL</v>
      </c>
      <c r="B101" s="1">
        <v>372</v>
      </c>
      <c r="C101" t="s">
        <v>173</v>
      </c>
      <c r="D101" t="str">
        <f>INDEX('Country and Variable Crosswalk'!P:P, MATCH('Urban Science Beliefs 2015'!C101, 'Country and Variable Crosswalk'!O:O, 0))</f>
        <v>Change</v>
      </c>
      <c r="E101">
        <f t="shared" si="25"/>
        <v>0</v>
      </c>
      <c r="F101">
        <f t="shared" si="26"/>
        <v>0</v>
      </c>
      <c r="G101">
        <f t="shared" si="27"/>
        <v>0</v>
      </c>
      <c r="H101">
        <f t="shared" si="28"/>
        <v>0</v>
      </c>
      <c r="I101">
        <f t="shared" si="29"/>
        <v>1</v>
      </c>
      <c r="J101">
        <f t="shared" si="30"/>
        <v>0</v>
      </c>
      <c r="K101">
        <f t="shared" si="31"/>
        <v>0</v>
      </c>
      <c r="L101">
        <f t="shared" si="32"/>
        <v>0</v>
      </c>
      <c r="M101">
        <f t="shared" si="33"/>
        <v>1</v>
      </c>
      <c r="N101">
        <f t="shared" si="34"/>
        <v>1</v>
      </c>
      <c r="O101">
        <f t="shared" si="35"/>
        <v>0</v>
      </c>
      <c r="P101">
        <f t="shared" si="36"/>
        <v>0</v>
      </c>
      <c r="Q101">
        <v>1.693947295807982</v>
      </c>
      <c r="R101">
        <v>0.24466285099082072</v>
      </c>
      <c r="S101">
        <v>6.9534912785185057</v>
      </c>
      <c r="T101">
        <v>0.50431024213194753</v>
      </c>
      <c r="U101">
        <v>71.899812416370992</v>
      </c>
      <c r="V101">
        <v>0.79354376356608414</v>
      </c>
      <c r="W101">
        <v>19.45274900930254</v>
      </c>
      <c r="X101">
        <v>0.67472272447242521</v>
      </c>
      <c r="Y101">
        <v>0</v>
      </c>
      <c r="AA101">
        <v>4.5694357895970059</v>
      </c>
      <c r="AB101">
        <v>0.50030836504729126</v>
      </c>
      <c r="AC101">
        <v>70.678179081022961</v>
      </c>
      <c r="AD101">
        <v>1.2208252024027033</v>
      </c>
      <c r="AE101">
        <v>23.110644661754819</v>
      </c>
      <c r="AF101">
        <v>1.1598908925977907</v>
      </c>
      <c r="AG101">
        <v>0</v>
      </c>
      <c r="AJ101">
        <v>-2.3840554889214998</v>
      </c>
      <c r="AK101">
        <v>0.71617200204239462</v>
      </c>
      <c r="AL101">
        <v>8.7193851328842028E-4</v>
      </c>
      <c r="AM101">
        <v>-1.2216333353480309</v>
      </c>
      <c r="AN101">
        <v>1.5122330520585301</v>
      </c>
      <c r="AO101">
        <v>0.41918612668448413</v>
      </c>
      <c r="AP101">
        <v>3.6578956524522788</v>
      </c>
      <c r="AQ101">
        <v>1.3946307648323739</v>
      </c>
      <c r="AR101">
        <v>8.7199791217362922E-3</v>
      </c>
      <c r="AS101" t="str">
        <f t="shared" si="37"/>
        <v>N/A</v>
      </c>
      <c r="AT101" t="str">
        <f t="shared" si="38"/>
        <v>N/A</v>
      </c>
      <c r="AU101" t="str">
        <f t="shared" si="39"/>
        <v>N/A</v>
      </c>
      <c r="AV101" t="b">
        <f t="shared" si="40"/>
        <v>0</v>
      </c>
      <c r="AW101" t="b">
        <f t="shared" si="41"/>
        <v>1</v>
      </c>
      <c r="AX101" t="b">
        <f t="shared" si="42"/>
        <v>0</v>
      </c>
      <c r="AY101" t="b">
        <f t="shared" si="43"/>
        <v>0</v>
      </c>
      <c r="AZ101" t="b">
        <f t="shared" si="44"/>
        <v>0</v>
      </c>
      <c r="BA101" t="b">
        <f t="shared" si="45"/>
        <v>1</v>
      </c>
      <c r="BB101" t="b">
        <f t="shared" si="46"/>
        <v>1</v>
      </c>
      <c r="BC101" t="b">
        <f t="shared" si="47"/>
        <v>0</v>
      </c>
      <c r="BD101" t="b">
        <f t="shared" si="48"/>
        <v>0</v>
      </c>
    </row>
    <row r="102" spans="1:56" x14ac:dyDescent="0.25">
      <c r="A102" t="str">
        <f>INDEX('Country and Variable Crosswalk'!B:B, MATCH('Urban Science Beliefs 2015'!B102, 'Country and Variable Crosswalk'!A:A, 0))</f>
        <v>ISR</v>
      </c>
      <c r="B102" s="1">
        <v>376</v>
      </c>
      <c r="C102" t="s">
        <v>173</v>
      </c>
      <c r="D102" t="str">
        <f>INDEX('Country and Variable Crosswalk'!P:P, MATCH('Urban Science Beliefs 2015'!C102, 'Country and Variable Crosswalk'!O:O, 0))</f>
        <v>Change</v>
      </c>
      <c r="E102">
        <f t="shared" si="25"/>
        <v>0</v>
      </c>
      <c r="F102">
        <f t="shared" si="26"/>
        <v>0</v>
      </c>
      <c r="G102">
        <f t="shared" si="27"/>
        <v>1</v>
      </c>
      <c r="H102">
        <f t="shared" si="28"/>
        <v>0</v>
      </c>
      <c r="I102">
        <f t="shared" si="29"/>
        <v>1</v>
      </c>
      <c r="J102">
        <f t="shared" si="30"/>
        <v>0</v>
      </c>
      <c r="K102">
        <f t="shared" si="31"/>
        <v>1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35"/>
        <v>0</v>
      </c>
      <c r="P102">
        <f t="shared" si="36"/>
        <v>1</v>
      </c>
      <c r="Q102">
        <v>5.5698901010553836</v>
      </c>
      <c r="R102">
        <v>0.39493897971837044</v>
      </c>
      <c r="S102">
        <v>12.62499186009585</v>
      </c>
      <c r="T102">
        <v>0.72554143021145423</v>
      </c>
      <c r="U102">
        <v>56.911420792161252</v>
      </c>
      <c r="V102">
        <v>1.0357420752288395</v>
      </c>
      <c r="W102">
        <v>24.89369724668753</v>
      </c>
      <c r="X102">
        <v>1.0358917117813289</v>
      </c>
      <c r="Y102">
        <v>4.8801482069317732</v>
      </c>
      <c r="Z102">
        <v>0.60906133269670337</v>
      </c>
      <c r="AA102">
        <v>8.8449563751006508</v>
      </c>
      <c r="AB102">
        <v>0.82797695310161434</v>
      </c>
      <c r="AC102">
        <v>61.458180609833178</v>
      </c>
      <c r="AD102">
        <v>1.2453340720217407</v>
      </c>
      <c r="AE102">
        <v>24.8167148081344</v>
      </c>
      <c r="AF102">
        <v>1.3139963712235838</v>
      </c>
      <c r="AG102">
        <v>-0.68974189412361042</v>
      </c>
      <c r="AH102">
        <v>0.76919568482468703</v>
      </c>
      <c r="AI102">
        <v>0.36987615928510681</v>
      </c>
      <c r="AJ102">
        <v>-3.7800354849951994</v>
      </c>
      <c r="AK102">
        <v>1.1548349866840042</v>
      </c>
      <c r="AL102">
        <v>1.0632756069307509E-3</v>
      </c>
      <c r="AM102">
        <v>4.5467598176719264</v>
      </c>
      <c r="AN102">
        <v>1.7078049629009162</v>
      </c>
      <c r="AO102">
        <v>7.7599134105843966E-3</v>
      </c>
      <c r="AP102">
        <v>-7.6982438553130805E-2</v>
      </c>
      <c r="AQ102">
        <v>1.7624509153477097</v>
      </c>
      <c r="AR102">
        <v>0.96516012276350749</v>
      </c>
      <c r="AS102" t="b">
        <f t="shared" si="37"/>
        <v>0</v>
      </c>
      <c r="AT102" t="b">
        <f t="shared" si="38"/>
        <v>0</v>
      </c>
      <c r="AU102" t="b">
        <f t="shared" si="39"/>
        <v>1</v>
      </c>
      <c r="AV102" t="b">
        <f t="shared" si="40"/>
        <v>0</v>
      </c>
      <c r="AW102" t="b">
        <f t="shared" si="41"/>
        <v>1</v>
      </c>
      <c r="AX102" t="b">
        <f t="shared" si="42"/>
        <v>0</v>
      </c>
      <c r="AY102" t="b">
        <f t="shared" si="43"/>
        <v>1</v>
      </c>
      <c r="AZ102" t="b">
        <f t="shared" si="44"/>
        <v>0</v>
      </c>
      <c r="BA102" t="b">
        <f t="shared" si="45"/>
        <v>0</v>
      </c>
      <c r="BB102" t="b">
        <f t="shared" si="46"/>
        <v>0</v>
      </c>
      <c r="BC102" t="b">
        <f t="shared" si="47"/>
        <v>0</v>
      </c>
      <c r="BD102" t="b">
        <f t="shared" si="48"/>
        <v>1</v>
      </c>
    </row>
    <row r="103" spans="1:56" x14ac:dyDescent="0.25">
      <c r="A103" t="str">
        <f>INDEX('Country and Variable Crosswalk'!B:B, MATCH('Urban Science Beliefs 2015'!B103, 'Country and Variable Crosswalk'!A:A, 0))</f>
        <v>ITA</v>
      </c>
      <c r="B103" s="1">
        <v>380</v>
      </c>
      <c r="C103" t="s">
        <v>173</v>
      </c>
      <c r="D103" t="str">
        <f>INDEX('Country and Variable Crosswalk'!P:P, MATCH('Urban Science Beliefs 2015'!C103, 'Country and Variable Crosswalk'!O:O, 0))</f>
        <v>Change</v>
      </c>
      <c r="E103">
        <f t="shared" si="25"/>
        <v>0</v>
      </c>
      <c r="F103">
        <f t="shared" si="26"/>
        <v>0</v>
      </c>
      <c r="G103">
        <f t="shared" si="27"/>
        <v>1</v>
      </c>
      <c r="H103">
        <f t="shared" si="28"/>
        <v>0</v>
      </c>
      <c r="I103">
        <f t="shared" si="29"/>
        <v>0</v>
      </c>
      <c r="J103">
        <f t="shared" si="30"/>
        <v>1</v>
      </c>
      <c r="K103">
        <f t="shared" si="31"/>
        <v>0</v>
      </c>
      <c r="L103">
        <f t="shared" si="32"/>
        <v>0</v>
      </c>
      <c r="M103">
        <f t="shared" si="33"/>
        <v>1</v>
      </c>
      <c r="N103">
        <f t="shared" si="34"/>
        <v>1</v>
      </c>
      <c r="O103">
        <f t="shared" si="35"/>
        <v>0</v>
      </c>
      <c r="P103">
        <f t="shared" si="36"/>
        <v>0</v>
      </c>
      <c r="Q103">
        <v>4.2830874330071582</v>
      </c>
      <c r="R103">
        <v>0.66863556252642098</v>
      </c>
      <c r="S103">
        <v>15.61294857775143</v>
      </c>
      <c r="T103">
        <v>0.73976338192868518</v>
      </c>
      <c r="U103">
        <v>67.153013987087434</v>
      </c>
      <c r="V103">
        <v>1.2019326482714434</v>
      </c>
      <c r="W103">
        <v>12.95095000215397</v>
      </c>
      <c r="X103">
        <v>0.72288821751723975</v>
      </c>
      <c r="Y103">
        <v>2.8365620488771932</v>
      </c>
      <c r="Z103">
        <v>0.43192911810796053</v>
      </c>
      <c r="AA103">
        <v>15.40442779508016</v>
      </c>
      <c r="AB103">
        <v>1.4010742559594564</v>
      </c>
      <c r="AC103">
        <v>65.190414987288563</v>
      </c>
      <c r="AD103">
        <v>1.8537091536287724</v>
      </c>
      <c r="AE103">
        <v>16.568595168754079</v>
      </c>
      <c r="AF103">
        <v>1.1567084820092848</v>
      </c>
      <c r="AG103">
        <v>-1.446525384129965</v>
      </c>
      <c r="AH103">
        <v>0.8239158228665926</v>
      </c>
      <c r="AI103">
        <v>7.9144545818957412E-2</v>
      </c>
      <c r="AJ103">
        <v>-0.20852078267127006</v>
      </c>
      <c r="AK103">
        <v>1.5762234411363973</v>
      </c>
      <c r="AL103">
        <v>0.89475382097304679</v>
      </c>
      <c r="AM103">
        <v>-1.9625989997988711</v>
      </c>
      <c r="AN103">
        <v>2.1754303215170774</v>
      </c>
      <c r="AO103">
        <v>0.36696875940152168</v>
      </c>
      <c r="AP103">
        <v>3.6176451666001093</v>
      </c>
      <c r="AQ103">
        <v>1.3796065230355417</v>
      </c>
      <c r="AR103">
        <v>8.7356537986159055E-3</v>
      </c>
      <c r="AS103" t="b">
        <f t="shared" si="37"/>
        <v>0</v>
      </c>
      <c r="AT103" t="b">
        <f t="shared" si="38"/>
        <v>0</v>
      </c>
      <c r="AU103" t="b">
        <f t="shared" si="39"/>
        <v>1</v>
      </c>
      <c r="AV103" t="b">
        <f t="shared" si="40"/>
        <v>0</v>
      </c>
      <c r="AW103" t="b">
        <f t="shared" si="41"/>
        <v>0</v>
      </c>
      <c r="AX103" t="b">
        <f t="shared" si="42"/>
        <v>1</v>
      </c>
      <c r="AY103" t="b">
        <f t="shared" si="43"/>
        <v>0</v>
      </c>
      <c r="AZ103" t="b">
        <f t="shared" si="44"/>
        <v>0</v>
      </c>
      <c r="BA103" t="b">
        <f t="shared" si="45"/>
        <v>1</v>
      </c>
      <c r="BB103" t="b">
        <f t="shared" si="46"/>
        <v>1</v>
      </c>
      <c r="BC103" t="b">
        <f t="shared" si="47"/>
        <v>0</v>
      </c>
      <c r="BD103" t="b">
        <f t="shared" si="48"/>
        <v>0</v>
      </c>
    </row>
    <row r="104" spans="1:56" x14ac:dyDescent="0.25">
      <c r="A104" t="str">
        <f>INDEX('Country and Variable Crosswalk'!B:B, MATCH('Urban Science Beliefs 2015'!B104, 'Country and Variable Crosswalk'!A:A, 0))</f>
        <v>JPN</v>
      </c>
      <c r="B104" s="1">
        <v>392</v>
      </c>
      <c r="C104" t="s">
        <v>173</v>
      </c>
      <c r="D104" t="str">
        <f>INDEX('Country and Variable Crosswalk'!P:P, MATCH('Urban Science Beliefs 2015'!C104, 'Country and Variable Crosswalk'!O:O, 0))</f>
        <v>Change</v>
      </c>
      <c r="E104">
        <f t="shared" si="25"/>
        <v>0</v>
      </c>
      <c r="F104">
        <f t="shared" si="26"/>
        <v>0</v>
      </c>
      <c r="G104">
        <f t="shared" si="27"/>
        <v>1</v>
      </c>
      <c r="H104">
        <f t="shared" si="28"/>
        <v>0</v>
      </c>
      <c r="I104">
        <f t="shared" si="29"/>
        <v>0</v>
      </c>
      <c r="J104">
        <f t="shared" si="30"/>
        <v>1</v>
      </c>
      <c r="K104">
        <f t="shared" si="31"/>
        <v>0</v>
      </c>
      <c r="L104">
        <f t="shared" si="32"/>
        <v>0</v>
      </c>
      <c r="M104">
        <f t="shared" si="33"/>
        <v>1</v>
      </c>
      <c r="N104">
        <f t="shared" si="34"/>
        <v>0</v>
      </c>
      <c r="O104">
        <f t="shared" si="35"/>
        <v>0</v>
      </c>
      <c r="P104">
        <f t="shared" si="36"/>
        <v>1</v>
      </c>
      <c r="Q104">
        <v>4.8797612036763578</v>
      </c>
      <c r="R104">
        <v>0.68309257778401455</v>
      </c>
      <c r="S104">
        <v>14.3031954632939</v>
      </c>
      <c r="T104">
        <v>1.0669173532242511</v>
      </c>
      <c r="U104">
        <v>61.879591270099418</v>
      </c>
      <c r="V104">
        <v>1.2466914748882223</v>
      </c>
      <c r="W104">
        <v>18.93745206293033</v>
      </c>
      <c r="X104">
        <v>1.2031086416974761</v>
      </c>
      <c r="Y104">
        <v>4.3551715954270493</v>
      </c>
      <c r="Z104">
        <v>0.37293040820138329</v>
      </c>
      <c r="AA104">
        <v>12.583168276108269</v>
      </c>
      <c r="AB104">
        <v>0.55809935678678446</v>
      </c>
      <c r="AC104">
        <v>61.159737046492701</v>
      </c>
      <c r="AD104">
        <v>0.84951333465384926</v>
      </c>
      <c r="AE104">
        <v>21.901923081971969</v>
      </c>
      <c r="AF104">
        <v>0.91454450996347636</v>
      </c>
      <c r="AG104">
        <v>-0.52458960824930845</v>
      </c>
      <c r="AH104">
        <v>0.79853068630282342</v>
      </c>
      <c r="AI104">
        <v>0.51121719464083148</v>
      </c>
      <c r="AJ104">
        <v>-1.7200271871856305</v>
      </c>
      <c r="AK104">
        <v>1.2523269188814679</v>
      </c>
      <c r="AL104">
        <v>0.16960783583958028</v>
      </c>
      <c r="AM104">
        <v>-0.71985422360671691</v>
      </c>
      <c r="AN104">
        <v>1.53186704871236</v>
      </c>
      <c r="AO104">
        <v>0.63841251979942815</v>
      </c>
      <c r="AP104">
        <v>2.964471019041639</v>
      </c>
      <c r="AQ104">
        <v>1.54600961752587</v>
      </c>
      <c r="AR104">
        <v>5.5174639859527051E-2</v>
      </c>
      <c r="AS104" t="b">
        <f t="shared" si="37"/>
        <v>0</v>
      </c>
      <c r="AT104" t="b">
        <f t="shared" si="38"/>
        <v>0</v>
      </c>
      <c r="AU104" t="b">
        <f t="shared" si="39"/>
        <v>1</v>
      </c>
      <c r="AV104" t="b">
        <f t="shared" si="40"/>
        <v>0</v>
      </c>
      <c r="AW104" t="b">
        <f t="shared" si="41"/>
        <v>0</v>
      </c>
      <c r="AX104" t="b">
        <f t="shared" si="42"/>
        <v>1</v>
      </c>
      <c r="AY104" t="b">
        <f t="shared" si="43"/>
        <v>0</v>
      </c>
      <c r="AZ104" t="b">
        <f t="shared" si="44"/>
        <v>0</v>
      </c>
      <c r="BA104" t="b">
        <f t="shared" si="45"/>
        <v>1</v>
      </c>
      <c r="BB104" t="b">
        <f t="shared" si="46"/>
        <v>0</v>
      </c>
      <c r="BC104" t="b">
        <f t="shared" si="47"/>
        <v>0</v>
      </c>
      <c r="BD104" t="b">
        <f t="shared" si="48"/>
        <v>1</v>
      </c>
    </row>
    <row r="105" spans="1:56" x14ac:dyDescent="0.25">
      <c r="A105" t="str">
        <f>INDEX('Country and Variable Crosswalk'!B:B, MATCH('Urban Science Beliefs 2015'!B105, 'Country and Variable Crosswalk'!A:A, 0))</f>
        <v>JOR</v>
      </c>
      <c r="B105" s="1">
        <v>400</v>
      </c>
      <c r="C105" t="s">
        <v>173</v>
      </c>
      <c r="D105" t="str">
        <f>INDEX('Country and Variable Crosswalk'!P:P, MATCH('Urban Science Beliefs 2015'!C105, 'Country and Variable Crosswalk'!O:O, 0))</f>
        <v>Change</v>
      </c>
      <c r="E105">
        <f t="shared" si="25"/>
        <v>0</v>
      </c>
      <c r="F105">
        <f t="shared" si="26"/>
        <v>1</v>
      </c>
      <c r="G105">
        <f t="shared" si="27"/>
        <v>0</v>
      </c>
      <c r="H105">
        <f t="shared" si="28"/>
        <v>0</v>
      </c>
      <c r="I105">
        <f t="shared" si="29"/>
        <v>1</v>
      </c>
      <c r="J105">
        <f t="shared" si="30"/>
        <v>0</v>
      </c>
      <c r="K105">
        <f t="shared" si="31"/>
        <v>1</v>
      </c>
      <c r="L105">
        <f t="shared" si="32"/>
        <v>0</v>
      </c>
      <c r="M105">
        <f t="shared" si="33"/>
        <v>0</v>
      </c>
      <c r="N105">
        <f t="shared" si="34"/>
        <v>0</v>
      </c>
      <c r="O105">
        <f t="shared" si="35"/>
        <v>0</v>
      </c>
      <c r="P105">
        <f t="shared" si="36"/>
        <v>1</v>
      </c>
      <c r="Q105">
        <v>8.4188540823439357</v>
      </c>
      <c r="R105">
        <v>0.61514156042289125</v>
      </c>
      <c r="S105">
        <v>18.7826585355315</v>
      </c>
      <c r="T105">
        <v>0.96767479119266764</v>
      </c>
      <c r="U105">
        <v>55.914694292618307</v>
      </c>
      <c r="V105">
        <v>1.2434848498808113</v>
      </c>
      <c r="W105">
        <v>16.883793089506248</v>
      </c>
      <c r="X105">
        <v>0.69796390759380333</v>
      </c>
      <c r="Y105">
        <v>5.6739694068823567</v>
      </c>
      <c r="Z105">
        <v>0.61714288569460496</v>
      </c>
      <c r="AA105">
        <v>14.54311964318592</v>
      </c>
      <c r="AB105">
        <v>0.91320985096513219</v>
      </c>
      <c r="AC105">
        <v>62.480278536258218</v>
      </c>
      <c r="AD105">
        <v>1.6147819692291097</v>
      </c>
      <c r="AE105">
        <v>17.3026324136735</v>
      </c>
      <c r="AF105">
        <v>0.96301106503379064</v>
      </c>
      <c r="AG105">
        <v>-2.744884675461579</v>
      </c>
      <c r="AH105">
        <v>0.87078917223933494</v>
      </c>
      <c r="AI105">
        <v>1.6205604552294983E-3</v>
      </c>
      <c r="AJ105">
        <v>-4.2395388923455801</v>
      </c>
      <c r="AK105">
        <v>1.2542015744104098</v>
      </c>
      <c r="AL105">
        <v>7.241487804768717E-4</v>
      </c>
      <c r="AM105">
        <v>6.5655842436399112</v>
      </c>
      <c r="AN105">
        <v>2.1984561861042882</v>
      </c>
      <c r="AO105">
        <v>2.8223498638151874E-3</v>
      </c>
      <c r="AP105">
        <v>0.41883932416725145</v>
      </c>
      <c r="AQ105">
        <v>1.3419342967616128</v>
      </c>
      <c r="AR105">
        <v>0.75495227710969603</v>
      </c>
      <c r="AS105" t="b">
        <f t="shared" si="37"/>
        <v>0</v>
      </c>
      <c r="AT105" t="b">
        <f t="shared" si="38"/>
        <v>1</v>
      </c>
      <c r="AU105" t="b">
        <f t="shared" si="39"/>
        <v>0</v>
      </c>
      <c r="AV105" t="b">
        <f t="shared" si="40"/>
        <v>0</v>
      </c>
      <c r="AW105" t="b">
        <f t="shared" si="41"/>
        <v>1</v>
      </c>
      <c r="AX105" t="b">
        <f t="shared" si="42"/>
        <v>0</v>
      </c>
      <c r="AY105" t="b">
        <f t="shared" si="43"/>
        <v>1</v>
      </c>
      <c r="AZ105" t="b">
        <f t="shared" si="44"/>
        <v>0</v>
      </c>
      <c r="BA105" t="b">
        <f t="shared" si="45"/>
        <v>0</v>
      </c>
      <c r="BB105" t="b">
        <f t="shared" si="46"/>
        <v>0</v>
      </c>
      <c r="BC105" t="b">
        <f t="shared" si="47"/>
        <v>0</v>
      </c>
      <c r="BD105" t="b">
        <f t="shared" si="48"/>
        <v>1</v>
      </c>
    </row>
    <row r="106" spans="1:56" x14ac:dyDescent="0.25">
      <c r="A106" t="str">
        <f>INDEX('Country and Variable Crosswalk'!B:B, MATCH('Urban Science Beliefs 2015'!B106, 'Country and Variable Crosswalk'!A:A, 0))</f>
        <v>KOR</v>
      </c>
      <c r="B106" s="1">
        <v>410</v>
      </c>
      <c r="C106" t="s">
        <v>173</v>
      </c>
      <c r="D106" t="str">
        <f>INDEX('Country and Variable Crosswalk'!P:P, MATCH('Urban Science Beliefs 2015'!C106, 'Country and Variable Crosswalk'!O:O, 0))</f>
        <v>Change</v>
      </c>
      <c r="E106">
        <f t="shared" si="25"/>
        <v>0</v>
      </c>
      <c r="F106">
        <f t="shared" si="26"/>
        <v>0</v>
      </c>
      <c r="G106">
        <f t="shared" si="27"/>
        <v>0</v>
      </c>
      <c r="H106">
        <f t="shared" si="28"/>
        <v>0</v>
      </c>
      <c r="I106">
        <f t="shared" si="29"/>
        <v>0</v>
      </c>
      <c r="J106">
        <f t="shared" si="30"/>
        <v>1</v>
      </c>
      <c r="K106">
        <f t="shared" si="31"/>
        <v>0</v>
      </c>
      <c r="L106">
        <f t="shared" si="32"/>
        <v>0</v>
      </c>
      <c r="M106">
        <f t="shared" si="33"/>
        <v>1</v>
      </c>
      <c r="N106">
        <f t="shared" si="34"/>
        <v>1</v>
      </c>
      <c r="O106">
        <f t="shared" si="35"/>
        <v>0</v>
      </c>
      <c r="P106">
        <f t="shared" si="36"/>
        <v>0</v>
      </c>
      <c r="Q106">
        <v>0</v>
      </c>
      <c r="S106">
        <v>8.432211446432909</v>
      </c>
      <c r="T106">
        <v>2.0414813225987971</v>
      </c>
      <c r="U106">
        <v>70.686515545066797</v>
      </c>
      <c r="V106">
        <v>2.3331403425359021</v>
      </c>
      <c r="W106">
        <v>17.6214151336025</v>
      </c>
      <c r="X106">
        <v>1.6461586528817602</v>
      </c>
      <c r="Y106">
        <v>2.9843500077537048</v>
      </c>
      <c r="Z106">
        <v>0.33466619795842645</v>
      </c>
      <c r="AA106">
        <v>7.3405052722815061</v>
      </c>
      <c r="AB106">
        <v>0.46022701505524116</v>
      </c>
      <c r="AC106">
        <v>68.546430737642396</v>
      </c>
      <c r="AD106">
        <v>0.81918874702168698</v>
      </c>
      <c r="AE106">
        <v>21.128713982322392</v>
      </c>
      <c r="AF106">
        <v>0.74204961040171402</v>
      </c>
      <c r="AG106">
        <v>0</v>
      </c>
      <c r="AJ106">
        <v>-1.0917061741514029</v>
      </c>
      <c r="AK106">
        <v>2.1259401184844546</v>
      </c>
      <c r="AL106">
        <v>0.60758979383542844</v>
      </c>
      <c r="AM106">
        <v>-2.140084807424401</v>
      </c>
      <c r="AN106">
        <v>2.5015364435576197</v>
      </c>
      <c r="AO106">
        <v>0.392269896158011</v>
      </c>
      <c r="AP106">
        <v>3.5072988487198913</v>
      </c>
      <c r="AQ106">
        <v>1.7639620915711207</v>
      </c>
      <c r="AR106">
        <v>4.677770483629911E-2</v>
      </c>
      <c r="AS106" t="str">
        <f t="shared" si="37"/>
        <v>N/A</v>
      </c>
      <c r="AT106" t="str">
        <f t="shared" si="38"/>
        <v>N/A</v>
      </c>
      <c r="AU106" t="str">
        <f t="shared" si="39"/>
        <v>N/A</v>
      </c>
      <c r="AV106" t="b">
        <f t="shared" si="40"/>
        <v>0</v>
      </c>
      <c r="AW106" t="b">
        <f t="shared" si="41"/>
        <v>0</v>
      </c>
      <c r="AX106" t="b">
        <f t="shared" si="42"/>
        <v>1</v>
      </c>
      <c r="AY106" t="b">
        <f t="shared" si="43"/>
        <v>0</v>
      </c>
      <c r="AZ106" t="b">
        <f t="shared" si="44"/>
        <v>0</v>
      </c>
      <c r="BA106" t="b">
        <f t="shared" si="45"/>
        <v>1</v>
      </c>
      <c r="BB106" t="b">
        <f t="shared" si="46"/>
        <v>1</v>
      </c>
      <c r="BC106" t="b">
        <f t="shared" si="47"/>
        <v>0</v>
      </c>
      <c r="BD106" t="b">
        <f t="shared" si="48"/>
        <v>0</v>
      </c>
    </row>
    <row r="107" spans="1:56" x14ac:dyDescent="0.25">
      <c r="A107" t="str">
        <f>INDEX('Country and Variable Crosswalk'!B:B, MATCH('Urban Science Beliefs 2015'!B107, 'Country and Variable Crosswalk'!A:A, 0))</f>
        <v>KSV</v>
      </c>
      <c r="B107" s="1">
        <v>411</v>
      </c>
      <c r="C107" t="s">
        <v>173</v>
      </c>
      <c r="D107" t="str">
        <f>INDEX('Country and Variable Crosswalk'!P:P, MATCH('Urban Science Beliefs 2015'!C107, 'Country and Variable Crosswalk'!O:O, 0))</f>
        <v>Change</v>
      </c>
      <c r="E107">
        <f t="shared" si="25"/>
        <v>0</v>
      </c>
      <c r="F107">
        <f t="shared" si="26"/>
        <v>1</v>
      </c>
      <c r="G107">
        <f t="shared" si="27"/>
        <v>0</v>
      </c>
      <c r="H107">
        <f t="shared" si="28"/>
        <v>0</v>
      </c>
      <c r="I107">
        <f t="shared" si="29"/>
        <v>1</v>
      </c>
      <c r="J107">
        <f t="shared" si="30"/>
        <v>0</v>
      </c>
      <c r="K107">
        <f t="shared" si="31"/>
        <v>0</v>
      </c>
      <c r="L107">
        <f t="shared" si="32"/>
        <v>0</v>
      </c>
      <c r="M107">
        <f t="shared" si="33"/>
        <v>1</v>
      </c>
      <c r="N107">
        <f t="shared" si="34"/>
        <v>0</v>
      </c>
      <c r="O107">
        <f t="shared" si="35"/>
        <v>0</v>
      </c>
      <c r="P107">
        <f t="shared" si="36"/>
        <v>1</v>
      </c>
      <c r="Q107">
        <v>5.9072552446378266</v>
      </c>
      <c r="R107">
        <v>0.53912104872036493</v>
      </c>
      <c r="S107">
        <v>15.757116301578121</v>
      </c>
      <c r="T107">
        <v>0.70641299135650049</v>
      </c>
      <c r="U107">
        <v>61.713108798548063</v>
      </c>
      <c r="V107">
        <v>1.0392926011722119</v>
      </c>
      <c r="W107">
        <v>16.62251965523599</v>
      </c>
      <c r="X107">
        <v>0.82253443498503631</v>
      </c>
      <c r="Y107">
        <v>3.4064050423247569</v>
      </c>
      <c r="Z107">
        <v>0.65191021956999751</v>
      </c>
      <c r="AA107">
        <v>11.404930762365961</v>
      </c>
      <c r="AB107">
        <v>1.0953615443236731</v>
      </c>
      <c r="AC107">
        <v>65.191199256764591</v>
      </c>
      <c r="AD107">
        <v>1.6873880545215676</v>
      </c>
      <c r="AE107">
        <v>19.997464938544692</v>
      </c>
      <c r="AF107">
        <v>1.6662499057657258</v>
      </c>
      <c r="AG107">
        <v>-2.5008502023130696</v>
      </c>
      <c r="AH107">
        <v>0.85675357634037086</v>
      </c>
      <c r="AI107">
        <v>3.5117395721039166E-3</v>
      </c>
      <c r="AJ107">
        <v>-4.3521855392121598</v>
      </c>
      <c r="AK107">
        <v>1.2158912245680671</v>
      </c>
      <c r="AL107">
        <v>3.4435745772284611E-4</v>
      </c>
      <c r="AM107">
        <v>3.4780904582165277</v>
      </c>
      <c r="AN107">
        <v>2.1018816215116058</v>
      </c>
      <c r="AO107">
        <v>9.7975041989110959E-2</v>
      </c>
      <c r="AP107">
        <v>3.3749452833087012</v>
      </c>
      <c r="AQ107">
        <v>1.870193197253853</v>
      </c>
      <c r="AR107">
        <v>7.113774693398793E-2</v>
      </c>
      <c r="AS107" t="b">
        <f t="shared" si="37"/>
        <v>0</v>
      </c>
      <c r="AT107" t="b">
        <f t="shared" si="38"/>
        <v>1</v>
      </c>
      <c r="AU107" t="b">
        <f t="shared" si="39"/>
        <v>0</v>
      </c>
      <c r="AV107" t="b">
        <f t="shared" si="40"/>
        <v>0</v>
      </c>
      <c r="AW107" t="b">
        <f t="shared" si="41"/>
        <v>1</v>
      </c>
      <c r="AX107" t="b">
        <f t="shared" si="42"/>
        <v>0</v>
      </c>
      <c r="AY107" t="b">
        <f t="shared" si="43"/>
        <v>0</v>
      </c>
      <c r="AZ107" t="b">
        <f t="shared" si="44"/>
        <v>0</v>
      </c>
      <c r="BA107" t="b">
        <f t="shared" si="45"/>
        <v>1</v>
      </c>
      <c r="BB107" t="b">
        <f t="shared" si="46"/>
        <v>0</v>
      </c>
      <c r="BC107" t="b">
        <f t="shared" si="47"/>
        <v>0</v>
      </c>
      <c r="BD107" t="b">
        <f t="shared" si="48"/>
        <v>1</v>
      </c>
    </row>
    <row r="108" spans="1:56" x14ac:dyDescent="0.25">
      <c r="A108" t="str">
        <f>INDEX('Country and Variable Crosswalk'!B:B, MATCH('Urban Science Beliefs 2015'!B108, 'Country and Variable Crosswalk'!A:A, 0))</f>
        <v>LBN</v>
      </c>
      <c r="B108" s="1">
        <v>422</v>
      </c>
      <c r="C108" t="s">
        <v>173</v>
      </c>
      <c r="D108" t="str">
        <f>INDEX('Country and Variable Crosswalk'!P:P, MATCH('Urban Science Beliefs 2015'!C108, 'Country and Variable Crosswalk'!O:O, 0))</f>
        <v>Change</v>
      </c>
      <c r="E108">
        <f t="shared" si="25"/>
        <v>0</v>
      </c>
      <c r="F108">
        <f t="shared" si="26"/>
        <v>0</v>
      </c>
      <c r="G108">
        <f t="shared" si="27"/>
        <v>1</v>
      </c>
      <c r="H108">
        <f t="shared" si="28"/>
        <v>0</v>
      </c>
      <c r="I108">
        <f t="shared" si="29"/>
        <v>0</v>
      </c>
      <c r="J108">
        <f t="shared" si="30"/>
        <v>1</v>
      </c>
      <c r="K108">
        <f t="shared" si="31"/>
        <v>0</v>
      </c>
      <c r="L108">
        <f t="shared" si="32"/>
        <v>0</v>
      </c>
      <c r="M108">
        <f t="shared" si="33"/>
        <v>1</v>
      </c>
      <c r="N108">
        <f t="shared" si="34"/>
        <v>0</v>
      </c>
      <c r="O108">
        <f t="shared" si="35"/>
        <v>0</v>
      </c>
      <c r="P108">
        <f t="shared" si="36"/>
        <v>1</v>
      </c>
      <c r="Q108">
        <v>7.6587198615861674</v>
      </c>
      <c r="R108">
        <v>0.70957825157422461</v>
      </c>
      <c r="S108">
        <v>28.175894369202279</v>
      </c>
      <c r="T108">
        <v>1.356649870337193</v>
      </c>
      <c r="U108">
        <v>52.116305698679803</v>
      </c>
      <c r="V108">
        <v>1.4989373061187548</v>
      </c>
      <c r="W108">
        <v>12.049080070531749</v>
      </c>
      <c r="X108">
        <v>1.0297627343729234</v>
      </c>
      <c r="Y108">
        <v>8.0654688985743661</v>
      </c>
      <c r="Z108">
        <v>1.0394322272865104</v>
      </c>
      <c r="AA108">
        <v>23.01750870632603</v>
      </c>
      <c r="AB108">
        <v>2.5070863707432234</v>
      </c>
      <c r="AC108">
        <v>55.879703431382573</v>
      </c>
      <c r="AD108">
        <v>2.8173776981594685</v>
      </c>
      <c r="AE108">
        <v>13.037318963717039</v>
      </c>
      <c r="AF108">
        <v>1.2616967556639282</v>
      </c>
      <c r="AG108">
        <v>0.40674903698819875</v>
      </c>
      <c r="AH108">
        <v>1.2384005748947817</v>
      </c>
      <c r="AI108">
        <v>0.74257366039889017</v>
      </c>
      <c r="AJ108">
        <v>-5.158385662876249</v>
      </c>
      <c r="AK108">
        <v>2.9155523771383383</v>
      </c>
      <c r="AL108">
        <v>7.6849610668791715E-2</v>
      </c>
      <c r="AM108">
        <v>3.7633977327027708</v>
      </c>
      <c r="AN108">
        <v>3.3171227237115439</v>
      </c>
      <c r="AO108">
        <v>0.25656945493835676</v>
      </c>
      <c r="AP108">
        <v>0.98823889318529012</v>
      </c>
      <c r="AQ108">
        <v>1.6304472801314993</v>
      </c>
      <c r="AR108">
        <v>0.54443825254618083</v>
      </c>
      <c r="AS108" t="b">
        <f t="shared" si="37"/>
        <v>0</v>
      </c>
      <c r="AT108" t="b">
        <f t="shared" si="38"/>
        <v>0</v>
      </c>
      <c r="AU108" t="b">
        <f t="shared" si="39"/>
        <v>1</v>
      </c>
      <c r="AV108" t="b">
        <f t="shared" si="40"/>
        <v>0</v>
      </c>
      <c r="AW108" t="b">
        <f t="shared" si="41"/>
        <v>0</v>
      </c>
      <c r="AX108" t="b">
        <f t="shared" si="42"/>
        <v>1</v>
      </c>
      <c r="AY108" t="b">
        <f t="shared" si="43"/>
        <v>0</v>
      </c>
      <c r="AZ108" t="b">
        <f t="shared" si="44"/>
        <v>0</v>
      </c>
      <c r="BA108" t="b">
        <f t="shared" si="45"/>
        <v>1</v>
      </c>
      <c r="BB108" t="b">
        <f t="shared" si="46"/>
        <v>0</v>
      </c>
      <c r="BC108" t="b">
        <f t="shared" si="47"/>
        <v>0</v>
      </c>
      <c r="BD108" t="b">
        <f t="shared" si="48"/>
        <v>1</v>
      </c>
    </row>
    <row r="109" spans="1:56" x14ac:dyDescent="0.25">
      <c r="A109" t="str">
        <f>INDEX('Country and Variable Crosswalk'!B:B, MATCH('Urban Science Beliefs 2015'!B109, 'Country and Variable Crosswalk'!A:A, 0))</f>
        <v>LVA</v>
      </c>
      <c r="B109" s="1">
        <v>428</v>
      </c>
      <c r="C109" t="s">
        <v>173</v>
      </c>
      <c r="D109" t="str">
        <f>INDEX('Country and Variable Crosswalk'!P:P, MATCH('Urban Science Beliefs 2015'!C109, 'Country and Variable Crosswalk'!O:O, 0))</f>
        <v>Change</v>
      </c>
      <c r="E109">
        <f t="shared" si="25"/>
        <v>0</v>
      </c>
      <c r="F109">
        <f t="shared" si="26"/>
        <v>0</v>
      </c>
      <c r="G109">
        <f t="shared" si="27"/>
        <v>1</v>
      </c>
      <c r="H109">
        <f t="shared" si="28"/>
        <v>0</v>
      </c>
      <c r="I109">
        <f t="shared" si="29"/>
        <v>0</v>
      </c>
      <c r="J109">
        <f t="shared" si="30"/>
        <v>1</v>
      </c>
      <c r="K109">
        <f t="shared" si="31"/>
        <v>0</v>
      </c>
      <c r="L109">
        <f t="shared" si="32"/>
        <v>0</v>
      </c>
      <c r="M109">
        <f t="shared" si="33"/>
        <v>1</v>
      </c>
      <c r="N109">
        <f t="shared" si="34"/>
        <v>1</v>
      </c>
      <c r="O109">
        <f t="shared" si="35"/>
        <v>0</v>
      </c>
      <c r="P109">
        <f t="shared" si="36"/>
        <v>0</v>
      </c>
      <c r="Q109">
        <v>6.267787802701509</v>
      </c>
      <c r="R109">
        <v>0.42298355312970498</v>
      </c>
      <c r="S109">
        <v>14.261276283172039</v>
      </c>
      <c r="T109">
        <v>0.66773793322374209</v>
      </c>
      <c r="U109">
        <v>69.459068208216451</v>
      </c>
      <c r="V109">
        <v>1.031585672550668</v>
      </c>
      <c r="W109">
        <v>10.01186770591001</v>
      </c>
      <c r="X109">
        <v>0.61358464998345152</v>
      </c>
      <c r="Y109">
        <v>6.1798495166114664</v>
      </c>
      <c r="Z109">
        <v>0.6850514499585274</v>
      </c>
      <c r="AA109">
        <v>15.512491325222721</v>
      </c>
      <c r="AB109">
        <v>1.094855382281438</v>
      </c>
      <c r="AC109">
        <v>66.129575912649202</v>
      </c>
      <c r="AD109">
        <v>1.4607940406535929</v>
      </c>
      <c r="AE109">
        <v>12.1780832455166</v>
      </c>
      <c r="AF109">
        <v>0.86484454482870643</v>
      </c>
      <c r="AG109">
        <v>-8.7938286090042617E-2</v>
      </c>
      <c r="AH109">
        <v>0.79489244822613858</v>
      </c>
      <c r="AI109">
        <v>0.91191042083019214</v>
      </c>
      <c r="AJ109">
        <v>1.2512150420506813</v>
      </c>
      <c r="AK109">
        <v>1.3934288583446726</v>
      </c>
      <c r="AL109">
        <v>0.36921771670739545</v>
      </c>
      <c r="AM109">
        <v>-3.329492295567249</v>
      </c>
      <c r="AN109">
        <v>1.8028784406167513</v>
      </c>
      <c r="AO109">
        <v>6.4781247363419572E-2</v>
      </c>
      <c r="AP109">
        <v>2.1662155396065899</v>
      </c>
      <c r="AQ109">
        <v>0.94987516065670707</v>
      </c>
      <c r="AR109">
        <v>2.2576476941913667E-2</v>
      </c>
      <c r="AS109" t="b">
        <f t="shared" si="37"/>
        <v>0</v>
      </c>
      <c r="AT109" t="b">
        <f t="shared" si="38"/>
        <v>0</v>
      </c>
      <c r="AU109" t="b">
        <f t="shared" si="39"/>
        <v>1</v>
      </c>
      <c r="AV109" t="b">
        <f t="shared" si="40"/>
        <v>0</v>
      </c>
      <c r="AW109" t="b">
        <f t="shared" si="41"/>
        <v>0</v>
      </c>
      <c r="AX109" t="b">
        <f t="shared" si="42"/>
        <v>1</v>
      </c>
      <c r="AY109" t="b">
        <f t="shared" si="43"/>
        <v>0</v>
      </c>
      <c r="AZ109" t="b">
        <f t="shared" si="44"/>
        <v>0</v>
      </c>
      <c r="BA109" t="b">
        <f t="shared" si="45"/>
        <v>1</v>
      </c>
      <c r="BB109" t="b">
        <f t="shared" si="46"/>
        <v>1</v>
      </c>
      <c r="BC109" t="b">
        <f t="shared" si="47"/>
        <v>0</v>
      </c>
      <c r="BD109" t="b">
        <f t="shared" si="48"/>
        <v>0</v>
      </c>
    </row>
    <row r="110" spans="1:56" x14ac:dyDescent="0.25">
      <c r="A110" t="str">
        <f>INDEX('Country and Variable Crosswalk'!B:B, MATCH('Urban Science Beliefs 2015'!B110, 'Country and Variable Crosswalk'!A:A, 0))</f>
        <v>LTU</v>
      </c>
      <c r="B110" s="1">
        <v>440</v>
      </c>
      <c r="C110" t="s">
        <v>173</v>
      </c>
      <c r="D110" t="str">
        <f>INDEX('Country and Variable Crosswalk'!P:P, MATCH('Urban Science Beliefs 2015'!C110, 'Country and Variable Crosswalk'!O:O, 0))</f>
        <v>Change</v>
      </c>
      <c r="E110">
        <f t="shared" si="25"/>
        <v>0</v>
      </c>
      <c r="F110">
        <f t="shared" si="26"/>
        <v>0</v>
      </c>
      <c r="G110">
        <f t="shared" si="27"/>
        <v>1</v>
      </c>
      <c r="H110">
        <f t="shared" si="28"/>
        <v>0</v>
      </c>
      <c r="I110">
        <f t="shared" si="29"/>
        <v>1</v>
      </c>
      <c r="J110">
        <f t="shared" si="30"/>
        <v>0</v>
      </c>
      <c r="K110">
        <f t="shared" si="31"/>
        <v>0</v>
      </c>
      <c r="L110">
        <f t="shared" si="32"/>
        <v>0</v>
      </c>
      <c r="M110">
        <f t="shared" si="33"/>
        <v>1</v>
      </c>
      <c r="N110">
        <f t="shared" si="34"/>
        <v>0</v>
      </c>
      <c r="O110">
        <f t="shared" si="35"/>
        <v>0</v>
      </c>
      <c r="P110">
        <f t="shared" si="36"/>
        <v>1</v>
      </c>
      <c r="Q110">
        <v>6.8248813134230453</v>
      </c>
      <c r="R110">
        <v>0.40963293783721838</v>
      </c>
      <c r="S110">
        <v>15.61091586299489</v>
      </c>
      <c r="T110">
        <v>0.66235209755051327</v>
      </c>
      <c r="U110">
        <v>55.113761585106822</v>
      </c>
      <c r="V110">
        <v>0.86476741338368435</v>
      </c>
      <c r="W110">
        <v>22.450441238475239</v>
      </c>
      <c r="X110">
        <v>0.69144697630785812</v>
      </c>
      <c r="Y110">
        <v>5.8995888294741361</v>
      </c>
      <c r="Z110">
        <v>0.48644634896167921</v>
      </c>
      <c r="AA110">
        <v>13.07266442750533</v>
      </c>
      <c r="AB110">
        <v>0.68103332292027741</v>
      </c>
      <c r="AC110">
        <v>56.801928624562812</v>
      </c>
      <c r="AD110">
        <v>1.1853694624534017</v>
      </c>
      <c r="AE110">
        <v>24.22581811845772</v>
      </c>
      <c r="AF110">
        <v>1.3574628902661914</v>
      </c>
      <c r="AG110">
        <v>-0.92529248394890917</v>
      </c>
      <c r="AH110">
        <v>0.60616223960268467</v>
      </c>
      <c r="AI110">
        <v>0.1268912098598014</v>
      </c>
      <c r="AJ110">
        <v>-2.5382514354895598</v>
      </c>
      <c r="AK110">
        <v>0.89830280491546055</v>
      </c>
      <c r="AL110">
        <v>4.7191002080177067E-3</v>
      </c>
      <c r="AM110">
        <v>1.6881670394559904</v>
      </c>
      <c r="AN110">
        <v>1.4036966944674563</v>
      </c>
      <c r="AO110">
        <v>0.22910869857815322</v>
      </c>
      <c r="AP110">
        <v>1.7753768799824812</v>
      </c>
      <c r="AQ110">
        <v>1.4813560687205449</v>
      </c>
      <c r="AR110">
        <v>0.23072987391673716</v>
      </c>
      <c r="AS110" t="b">
        <f t="shared" si="37"/>
        <v>0</v>
      </c>
      <c r="AT110" t="b">
        <f t="shared" si="38"/>
        <v>0</v>
      </c>
      <c r="AU110" t="b">
        <f t="shared" si="39"/>
        <v>1</v>
      </c>
      <c r="AV110" t="b">
        <f t="shared" si="40"/>
        <v>0</v>
      </c>
      <c r="AW110" t="b">
        <f t="shared" si="41"/>
        <v>1</v>
      </c>
      <c r="AX110" t="b">
        <f t="shared" si="42"/>
        <v>0</v>
      </c>
      <c r="AY110" t="b">
        <f t="shared" si="43"/>
        <v>0</v>
      </c>
      <c r="AZ110" t="b">
        <f t="shared" si="44"/>
        <v>0</v>
      </c>
      <c r="BA110" t="b">
        <f t="shared" si="45"/>
        <v>1</v>
      </c>
      <c r="BB110" t="b">
        <f t="shared" si="46"/>
        <v>0</v>
      </c>
      <c r="BC110" t="b">
        <f t="shared" si="47"/>
        <v>0</v>
      </c>
      <c r="BD110" t="b">
        <f t="shared" si="48"/>
        <v>1</v>
      </c>
    </row>
    <row r="111" spans="1:56" x14ac:dyDescent="0.25">
      <c r="A111" t="str">
        <f>INDEX('Country and Variable Crosswalk'!B:B, MATCH('Urban Science Beliefs 2015'!B111, 'Country and Variable Crosswalk'!A:A, 0))</f>
        <v>LUX</v>
      </c>
      <c r="B111" s="1">
        <v>442</v>
      </c>
      <c r="C111" t="s">
        <v>173</v>
      </c>
      <c r="D111" t="str">
        <f>INDEX('Country and Variable Crosswalk'!P:P, MATCH('Urban Science Beliefs 2015'!C111, 'Country and Variable Crosswalk'!O:O, 0))</f>
        <v>Change</v>
      </c>
      <c r="E111">
        <f t="shared" si="25"/>
        <v>0</v>
      </c>
      <c r="F111">
        <f t="shared" si="26"/>
        <v>1</v>
      </c>
      <c r="G111">
        <f t="shared" si="27"/>
        <v>0</v>
      </c>
      <c r="H111">
        <f t="shared" si="28"/>
        <v>0</v>
      </c>
      <c r="I111">
        <f t="shared" si="29"/>
        <v>1</v>
      </c>
      <c r="J111">
        <f t="shared" si="30"/>
        <v>0</v>
      </c>
      <c r="K111">
        <f t="shared" si="31"/>
        <v>1</v>
      </c>
      <c r="L111">
        <f t="shared" si="32"/>
        <v>0</v>
      </c>
      <c r="M111">
        <f t="shared" si="33"/>
        <v>0</v>
      </c>
      <c r="N111">
        <f t="shared" si="34"/>
        <v>1</v>
      </c>
      <c r="O111">
        <f t="shared" si="35"/>
        <v>0</v>
      </c>
      <c r="P111">
        <f t="shared" si="36"/>
        <v>0</v>
      </c>
      <c r="Q111">
        <v>8.4494994875077349</v>
      </c>
      <c r="R111">
        <v>0.58657946792844184</v>
      </c>
      <c r="S111">
        <v>27.576528170107942</v>
      </c>
      <c r="T111">
        <v>0.90769617264476099</v>
      </c>
      <c r="U111">
        <v>50.253108757620573</v>
      </c>
      <c r="V111">
        <v>1.0382479559005178</v>
      </c>
      <c r="W111">
        <v>13.72086358476375</v>
      </c>
      <c r="X111">
        <v>0.65034915672952909</v>
      </c>
      <c r="Y111">
        <v>5.7184546011727022</v>
      </c>
      <c r="Z111">
        <v>0.49947135644780988</v>
      </c>
      <c r="AA111">
        <v>21.036993434809698</v>
      </c>
      <c r="AB111">
        <v>0.98828320855415264</v>
      </c>
      <c r="AC111">
        <v>56.806472173847943</v>
      </c>
      <c r="AD111">
        <v>1.0955992797056027</v>
      </c>
      <c r="AE111">
        <v>16.438079790169649</v>
      </c>
      <c r="AF111">
        <v>0.89069602401357673</v>
      </c>
      <c r="AG111">
        <v>-2.7310448863350327</v>
      </c>
      <c r="AH111">
        <v>0.78462215971622074</v>
      </c>
      <c r="AI111">
        <v>5.0008022880266233E-4</v>
      </c>
      <c r="AJ111">
        <v>-6.5395347352982434</v>
      </c>
      <c r="AK111">
        <v>1.1982324368141966</v>
      </c>
      <c r="AL111">
        <v>4.8247416752771007E-8</v>
      </c>
      <c r="AM111">
        <v>6.55336341622737</v>
      </c>
      <c r="AN111">
        <v>1.3831631797218595</v>
      </c>
      <c r="AO111">
        <v>2.158868797906E-6</v>
      </c>
      <c r="AP111">
        <v>2.717216205405899</v>
      </c>
      <c r="AQ111">
        <v>1.1157463728987498</v>
      </c>
      <c r="AR111">
        <v>1.4878007859766449E-2</v>
      </c>
      <c r="AS111" t="b">
        <f t="shared" si="37"/>
        <v>0</v>
      </c>
      <c r="AT111" t="b">
        <f t="shared" si="38"/>
        <v>1</v>
      </c>
      <c r="AU111" t="b">
        <f t="shared" si="39"/>
        <v>0</v>
      </c>
      <c r="AV111" t="b">
        <f t="shared" si="40"/>
        <v>0</v>
      </c>
      <c r="AW111" t="b">
        <f t="shared" si="41"/>
        <v>1</v>
      </c>
      <c r="AX111" t="b">
        <f t="shared" si="42"/>
        <v>0</v>
      </c>
      <c r="AY111" t="b">
        <f t="shared" si="43"/>
        <v>1</v>
      </c>
      <c r="AZ111" t="b">
        <f t="shared" si="44"/>
        <v>0</v>
      </c>
      <c r="BA111" t="b">
        <f t="shared" si="45"/>
        <v>0</v>
      </c>
      <c r="BB111" t="b">
        <f t="shared" si="46"/>
        <v>1</v>
      </c>
      <c r="BC111" t="b">
        <f t="shared" si="47"/>
        <v>0</v>
      </c>
      <c r="BD111" t="b">
        <f t="shared" si="48"/>
        <v>0</v>
      </c>
    </row>
    <row r="112" spans="1:56" x14ac:dyDescent="0.25">
      <c r="A112" t="str">
        <f>INDEX('Country and Variable Crosswalk'!B:B, MATCH('Urban Science Beliefs 2015'!B112, 'Country and Variable Crosswalk'!A:A, 0))</f>
        <v>MAC</v>
      </c>
      <c r="B112" s="1">
        <v>446</v>
      </c>
      <c r="C112" t="s">
        <v>173</v>
      </c>
      <c r="D112" t="str">
        <f>INDEX('Country and Variable Crosswalk'!P:P, MATCH('Urban Science Beliefs 2015'!C112, 'Country and Variable Crosswalk'!O:O, 0))</f>
        <v>Change</v>
      </c>
      <c r="E112">
        <f t="shared" si="25"/>
        <v>0</v>
      </c>
      <c r="F112">
        <f t="shared" si="26"/>
        <v>0</v>
      </c>
      <c r="G112">
        <f t="shared" si="27"/>
        <v>0</v>
      </c>
      <c r="H112">
        <f t="shared" si="28"/>
        <v>0</v>
      </c>
      <c r="I112">
        <f t="shared" si="29"/>
        <v>0</v>
      </c>
      <c r="J112">
        <f t="shared" si="30"/>
        <v>0</v>
      </c>
      <c r="K112">
        <f t="shared" si="31"/>
        <v>0</v>
      </c>
      <c r="L112">
        <f t="shared" si="32"/>
        <v>0</v>
      </c>
      <c r="M112">
        <f t="shared" si="33"/>
        <v>0</v>
      </c>
      <c r="N112">
        <f t="shared" si="34"/>
        <v>0</v>
      </c>
      <c r="O112">
        <f t="shared" si="35"/>
        <v>0</v>
      </c>
      <c r="P112">
        <f t="shared" si="36"/>
        <v>0</v>
      </c>
      <c r="Q112">
        <v>0</v>
      </c>
      <c r="S112">
        <v>0</v>
      </c>
      <c r="U112">
        <v>0</v>
      </c>
      <c r="W112">
        <v>0</v>
      </c>
      <c r="Y112">
        <v>2.2175645980582019</v>
      </c>
      <c r="Z112">
        <v>0.25151284469289681</v>
      </c>
      <c r="AA112">
        <v>9.7045124253778408</v>
      </c>
      <c r="AB112">
        <v>0.41601842094996316</v>
      </c>
      <c r="AC112">
        <v>75.247623441976032</v>
      </c>
      <c r="AD112">
        <v>0.61666121680692654</v>
      </c>
      <c r="AE112">
        <v>12.830299534587921</v>
      </c>
      <c r="AF112">
        <v>0.46402723038316879</v>
      </c>
      <c r="AG112">
        <v>0</v>
      </c>
      <c r="AJ112">
        <v>0</v>
      </c>
      <c r="AM112">
        <v>0</v>
      </c>
      <c r="AP112">
        <v>0</v>
      </c>
      <c r="AS112" t="str">
        <f t="shared" si="37"/>
        <v>N/A</v>
      </c>
      <c r="AT112" t="str">
        <f t="shared" si="38"/>
        <v>N/A</v>
      </c>
      <c r="AU112" t="str">
        <f t="shared" si="39"/>
        <v>N/A</v>
      </c>
      <c r="AV112" t="str">
        <f t="shared" si="40"/>
        <v>N/A</v>
      </c>
      <c r="AW112" t="str">
        <f t="shared" si="41"/>
        <v>N/A</v>
      </c>
      <c r="AX112" t="str">
        <f t="shared" si="42"/>
        <v>N/A</v>
      </c>
      <c r="AY112" t="str">
        <f t="shared" si="43"/>
        <v>N/A</v>
      </c>
      <c r="AZ112" t="str">
        <f t="shared" si="44"/>
        <v>N/A</v>
      </c>
      <c r="BA112" t="str">
        <f t="shared" si="45"/>
        <v>N/A</v>
      </c>
      <c r="BB112" t="str">
        <f t="shared" si="46"/>
        <v>N/A</v>
      </c>
      <c r="BC112" t="str">
        <f t="shared" si="47"/>
        <v>N/A</v>
      </c>
      <c r="BD112" t="str">
        <f t="shared" si="48"/>
        <v>N/A</v>
      </c>
    </row>
    <row r="113" spans="1:56" x14ac:dyDescent="0.25">
      <c r="A113" t="str">
        <f>INDEX('Country and Variable Crosswalk'!B:B, MATCH('Urban Science Beliefs 2015'!B113, 'Country and Variable Crosswalk'!A:A, 0))</f>
        <v>MLT</v>
      </c>
      <c r="B113" s="1">
        <v>470</v>
      </c>
      <c r="C113" t="s">
        <v>173</v>
      </c>
      <c r="D113" t="str">
        <f>INDEX('Country and Variable Crosswalk'!P:P, MATCH('Urban Science Beliefs 2015'!C113, 'Country and Variable Crosswalk'!O:O, 0))</f>
        <v>Change</v>
      </c>
      <c r="E113">
        <f t="shared" si="25"/>
        <v>0</v>
      </c>
      <c r="F113">
        <f t="shared" si="26"/>
        <v>0</v>
      </c>
      <c r="G113">
        <f t="shared" si="27"/>
        <v>0</v>
      </c>
      <c r="H113">
        <f t="shared" si="28"/>
        <v>0</v>
      </c>
      <c r="I113">
        <f t="shared" si="29"/>
        <v>0</v>
      </c>
      <c r="J113">
        <f t="shared" si="30"/>
        <v>0</v>
      </c>
      <c r="K113">
        <f t="shared" si="31"/>
        <v>0</v>
      </c>
      <c r="L113">
        <f t="shared" si="32"/>
        <v>0</v>
      </c>
      <c r="M113">
        <f t="shared" si="33"/>
        <v>0</v>
      </c>
      <c r="N113">
        <f t="shared" si="34"/>
        <v>0</v>
      </c>
      <c r="O113">
        <f t="shared" si="35"/>
        <v>0</v>
      </c>
      <c r="P113">
        <f t="shared" si="36"/>
        <v>0</v>
      </c>
      <c r="Q113">
        <v>3.6003900576077581</v>
      </c>
      <c r="R113">
        <v>0.30807336436237814</v>
      </c>
      <c r="S113">
        <v>10.80738833962597</v>
      </c>
      <c r="T113">
        <v>0.50608712021754598</v>
      </c>
      <c r="U113">
        <v>64.877074251463114</v>
      </c>
      <c r="V113">
        <v>0.67597175528790021</v>
      </c>
      <c r="W113">
        <v>20.715147351303159</v>
      </c>
      <c r="X113">
        <v>0.613672749029193</v>
      </c>
      <c r="Y113">
        <v>0</v>
      </c>
      <c r="AA113">
        <v>0</v>
      </c>
      <c r="AC113">
        <v>0</v>
      </c>
      <c r="AE113">
        <v>0</v>
      </c>
      <c r="AG113">
        <v>0</v>
      </c>
      <c r="AJ113">
        <v>0</v>
      </c>
      <c r="AM113">
        <v>0</v>
      </c>
      <c r="AP113">
        <v>0</v>
      </c>
      <c r="AS113" t="str">
        <f t="shared" si="37"/>
        <v>N/A</v>
      </c>
      <c r="AT113" t="str">
        <f t="shared" si="38"/>
        <v>N/A</v>
      </c>
      <c r="AU113" t="str">
        <f t="shared" si="39"/>
        <v>N/A</v>
      </c>
      <c r="AV113" t="str">
        <f t="shared" si="40"/>
        <v>N/A</v>
      </c>
      <c r="AW113" t="str">
        <f t="shared" si="41"/>
        <v>N/A</v>
      </c>
      <c r="AX113" t="str">
        <f t="shared" si="42"/>
        <v>N/A</v>
      </c>
      <c r="AY113" t="str">
        <f t="shared" si="43"/>
        <v>N/A</v>
      </c>
      <c r="AZ113" t="str">
        <f t="shared" si="44"/>
        <v>N/A</v>
      </c>
      <c r="BA113" t="str">
        <f t="shared" si="45"/>
        <v>N/A</v>
      </c>
      <c r="BB113" t="str">
        <f t="shared" si="46"/>
        <v>N/A</v>
      </c>
      <c r="BC113" t="str">
        <f t="shared" si="47"/>
        <v>N/A</v>
      </c>
      <c r="BD113" t="str">
        <f t="shared" si="48"/>
        <v>N/A</v>
      </c>
    </row>
    <row r="114" spans="1:56" x14ac:dyDescent="0.25">
      <c r="A114" t="str">
        <f>INDEX('Country and Variable Crosswalk'!B:B, MATCH('Urban Science Beliefs 2015'!B114, 'Country and Variable Crosswalk'!A:A, 0))</f>
        <v>MEX</v>
      </c>
      <c r="B114" s="1">
        <v>484</v>
      </c>
      <c r="C114" t="s">
        <v>173</v>
      </c>
      <c r="D114" t="str">
        <f>INDEX('Country and Variable Crosswalk'!P:P, MATCH('Urban Science Beliefs 2015'!C114, 'Country and Variable Crosswalk'!O:O, 0))</f>
        <v>Change</v>
      </c>
      <c r="E114">
        <f t="shared" si="25"/>
        <v>0</v>
      </c>
      <c r="F114">
        <f t="shared" si="26"/>
        <v>1</v>
      </c>
      <c r="G114">
        <f t="shared" si="27"/>
        <v>0</v>
      </c>
      <c r="H114">
        <f t="shared" si="28"/>
        <v>0</v>
      </c>
      <c r="I114">
        <f t="shared" si="29"/>
        <v>0</v>
      </c>
      <c r="J114">
        <f t="shared" si="30"/>
        <v>1</v>
      </c>
      <c r="K114">
        <f t="shared" si="31"/>
        <v>0</v>
      </c>
      <c r="L114">
        <f t="shared" si="32"/>
        <v>0</v>
      </c>
      <c r="M114">
        <f t="shared" si="33"/>
        <v>1</v>
      </c>
      <c r="N114">
        <f t="shared" si="34"/>
        <v>1</v>
      </c>
      <c r="O114">
        <f t="shared" si="35"/>
        <v>0</v>
      </c>
      <c r="P114">
        <f t="shared" si="36"/>
        <v>0</v>
      </c>
      <c r="Q114">
        <v>6.53304722075797</v>
      </c>
      <c r="R114">
        <v>0.64485189084622685</v>
      </c>
      <c r="S114">
        <v>18.46936599986179</v>
      </c>
      <c r="T114">
        <v>0.8995971780432519</v>
      </c>
      <c r="U114">
        <v>65.210464891752238</v>
      </c>
      <c r="V114">
        <v>1.0737227891896337</v>
      </c>
      <c r="W114">
        <v>9.7871218876279737</v>
      </c>
      <c r="X114">
        <v>0.5694049113367351</v>
      </c>
      <c r="Y114">
        <v>4.7046352490849523</v>
      </c>
      <c r="Z114">
        <v>0.3288374864830772</v>
      </c>
      <c r="AA114">
        <v>18.644590978180481</v>
      </c>
      <c r="AB114">
        <v>0.72849394574909054</v>
      </c>
      <c r="AC114">
        <v>64.295152687206794</v>
      </c>
      <c r="AD114">
        <v>0.9118715975935805</v>
      </c>
      <c r="AE114">
        <v>12.35562108552779</v>
      </c>
      <c r="AF114">
        <v>0.87895879123028575</v>
      </c>
      <c r="AG114">
        <v>-1.8284119716730176</v>
      </c>
      <c r="AH114">
        <v>0.7263241990648196</v>
      </c>
      <c r="AI114">
        <v>1.182414211619276E-2</v>
      </c>
      <c r="AJ114">
        <v>0.17522497831869188</v>
      </c>
      <c r="AK114">
        <v>1.1765446190567319</v>
      </c>
      <c r="AL114">
        <v>0.88160740103276836</v>
      </c>
      <c r="AM114">
        <v>-0.91531220454544382</v>
      </c>
      <c r="AN114">
        <v>1.3662795675731545</v>
      </c>
      <c r="AO114">
        <v>0.50290216534687948</v>
      </c>
      <c r="AP114">
        <v>2.5684991978998166</v>
      </c>
      <c r="AQ114">
        <v>1.0517099893889901</v>
      </c>
      <c r="AR114">
        <v>1.4597554630195422E-2</v>
      </c>
      <c r="AS114" t="b">
        <f t="shared" si="37"/>
        <v>0</v>
      </c>
      <c r="AT114" t="b">
        <f t="shared" si="38"/>
        <v>1</v>
      </c>
      <c r="AU114" t="b">
        <f t="shared" si="39"/>
        <v>0</v>
      </c>
      <c r="AV114" t="b">
        <f t="shared" si="40"/>
        <v>0</v>
      </c>
      <c r="AW114" t="b">
        <f t="shared" si="41"/>
        <v>0</v>
      </c>
      <c r="AX114" t="b">
        <f t="shared" si="42"/>
        <v>1</v>
      </c>
      <c r="AY114" t="b">
        <f t="shared" si="43"/>
        <v>0</v>
      </c>
      <c r="AZ114" t="b">
        <f t="shared" si="44"/>
        <v>0</v>
      </c>
      <c r="BA114" t="b">
        <f t="shared" si="45"/>
        <v>1</v>
      </c>
      <c r="BB114" t="b">
        <f t="shared" si="46"/>
        <v>1</v>
      </c>
      <c r="BC114" t="b">
        <f t="shared" si="47"/>
        <v>0</v>
      </c>
      <c r="BD114" t="b">
        <f t="shared" si="48"/>
        <v>0</v>
      </c>
    </row>
    <row r="115" spans="1:56" x14ac:dyDescent="0.25">
      <c r="A115" t="str">
        <f>INDEX('Country and Variable Crosswalk'!B:B, MATCH('Urban Science Beliefs 2015'!B115, 'Country and Variable Crosswalk'!A:A, 0))</f>
        <v>MDA</v>
      </c>
      <c r="B115" s="1">
        <v>498</v>
      </c>
      <c r="C115" t="s">
        <v>173</v>
      </c>
      <c r="D115" t="str">
        <f>INDEX('Country and Variable Crosswalk'!P:P, MATCH('Urban Science Beliefs 2015'!C115, 'Country and Variable Crosswalk'!O:O, 0))</f>
        <v>Change</v>
      </c>
      <c r="E115">
        <f t="shared" si="25"/>
        <v>0</v>
      </c>
      <c r="F115">
        <f t="shared" si="26"/>
        <v>0</v>
      </c>
      <c r="G115">
        <f t="shared" si="27"/>
        <v>0</v>
      </c>
      <c r="H115">
        <f t="shared" si="28"/>
        <v>0</v>
      </c>
      <c r="I115">
        <f t="shared" si="29"/>
        <v>0</v>
      </c>
      <c r="J115">
        <f t="shared" si="30"/>
        <v>1</v>
      </c>
      <c r="K115">
        <f t="shared" si="31"/>
        <v>0</v>
      </c>
      <c r="L115">
        <f t="shared" si="32"/>
        <v>0</v>
      </c>
      <c r="M115">
        <f t="shared" si="33"/>
        <v>1</v>
      </c>
      <c r="N115">
        <f t="shared" si="34"/>
        <v>0</v>
      </c>
      <c r="O115">
        <f t="shared" si="35"/>
        <v>0</v>
      </c>
      <c r="P115">
        <f t="shared" si="36"/>
        <v>1</v>
      </c>
      <c r="Q115">
        <v>3.4367943417631461</v>
      </c>
      <c r="R115">
        <v>0.33307950870618552</v>
      </c>
      <c r="S115">
        <v>14.57312720035072</v>
      </c>
      <c r="T115">
        <v>0.68292211729825547</v>
      </c>
      <c r="U115">
        <v>72.260620808452302</v>
      </c>
      <c r="V115">
        <v>0.84784023895757354</v>
      </c>
      <c r="W115">
        <v>9.7294576494338347</v>
      </c>
      <c r="X115">
        <v>0.52587090039236639</v>
      </c>
      <c r="Y115">
        <v>0</v>
      </c>
      <c r="AA115">
        <v>11.894872476762179</v>
      </c>
      <c r="AB115">
        <v>1.3629697043856368</v>
      </c>
      <c r="AC115">
        <v>73.514119927058431</v>
      </c>
      <c r="AD115">
        <v>1.7553824050933404</v>
      </c>
      <c r="AE115">
        <v>12.02476983305748</v>
      </c>
      <c r="AF115">
        <v>1.2646040889556871</v>
      </c>
      <c r="AG115">
        <v>0</v>
      </c>
      <c r="AJ115">
        <v>-2.678254723588541</v>
      </c>
      <c r="AK115">
        <v>1.6167016856868803</v>
      </c>
      <c r="AL115">
        <v>9.7597029848910666E-2</v>
      </c>
      <c r="AM115">
        <v>1.2534991186061291</v>
      </c>
      <c r="AN115">
        <v>2.0260455370863966</v>
      </c>
      <c r="AO115">
        <v>0.53611897121792751</v>
      </c>
      <c r="AP115">
        <v>2.2953121836236452</v>
      </c>
      <c r="AQ115">
        <v>1.2979026410132428</v>
      </c>
      <c r="AR115">
        <v>7.6981037610809641E-2</v>
      </c>
      <c r="AS115" t="str">
        <f t="shared" si="37"/>
        <v>N/A</v>
      </c>
      <c r="AT115" t="str">
        <f t="shared" si="38"/>
        <v>N/A</v>
      </c>
      <c r="AU115" t="str">
        <f t="shared" si="39"/>
        <v>N/A</v>
      </c>
      <c r="AV115" t="b">
        <f t="shared" si="40"/>
        <v>0</v>
      </c>
      <c r="AW115" t="b">
        <f t="shared" si="41"/>
        <v>0</v>
      </c>
      <c r="AX115" t="b">
        <f t="shared" si="42"/>
        <v>1</v>
      </c>
      <c r="AY115" t="b">
        <f t="shared" si="43"/>
        <v>0</v>
      </c>
      <c r="AZ115" t="b">
        <f t="shared" si="44"/>
        <v>0</v>
      </c>
      <c r="BA115" t="b">
        <f t="shared" si="45"/>
        <v>1</v>
      </c>
      <c r="BB115" t="b">
        <f t="shared" si="46"/>
        <v>0</v>
      </c>
      <c r="BC115" t="b">
        <f t="shared" si="47"/>
        <v>0</v>
      </c>
      <c r="BD115" t="b">
        <f t="shared" si="48"/>
        <v>1</v>
      </c>
    </row>
    <row r="116" spans="1:56" x14ac:dyDescent="0.25">
      <c r="A116" t="str">
        <f>INDEX('Country and Variable Crosswalk'!B:B, MATCH('Urban Science Beliefs 2015'!B116, 'Country and Variable Crosswalk'!A:A, 0))</f>
        <v>MNE</v>
      </c>
      <c r="B116" s="1">
        <v>499</v>
      </c>
      <c r="C116" t="s">
        <v>173</v>
      </c>
      <c r="D116" t="str">
        <f>INDEX('Country and Variable Crosswalk'!P:P, MATCH('Urban Science Beliefs 2015'!C116, 'Country and Variable Crosswalk'!O:O, 0))</f>
        <v>Change</v>
      </c>
      <c r="E116">
        <f t="shared" si="25"/>
        <v>0</v>
      </c>
      <c r="F116">
        <f t="shared" si="26"/>
        <v>0</v>
      </c>
      <c r="G116">
        <f t="shared" si="27"/>
        <v>1</v>
      </c>
      <c r="H116">
        <f t="shared" si="28"/>
        <v>0</v>
      </c>
      <c r="I116">
        <f t="shared" si="29"/>
        <v>0</v>
      </c>
      <c r="J116">
        <f t="shared" si="30"/>
        <v>1</v>
      </c>
      <c r="K116">
        <f t="shared" si="31"/>
        <v>0</v>
      </c>
      <c r="L116">
        <f t="shared" si="32"/>
        <v>0</v>
      </c>
      <c r="M116">
        <f t="shared" si="33"/>
        <v>1</v>
      </c>
      <c r="N116">
        <f t="shared" si="34"/>
        <v>0</v>
      </c>
      <c r="O116">
        <f t="shared" si="35"/>
        <v>0</v>
      </c>
      <c r="P116">
        <f t="shared" si="36"/>
        <v>1</v>
      </c>
      <c r="Q116">
        <v>6.864010708624467</v>
      </c>
      <c r="R116">
        <v>0.42313031530510598</v>
      </c>
      <c r="S116">
        <v>18.482630801140139</v>
      </c>
      <c r="T116">
        <v>0.68402452007479109</v>
      </c>
      <c r="U116">
        <v>63.714863601679049</v>
      </c>
      <c r="V116">
        <v>0.87138807235476567</v>
      </c>
      <c r="W116">
        <v>10.938494888556351</v>
      </c>
      <c r="X116">
        <v>0.5104142564478672</v>
      </c>
      <c r="Y116">
        <v>8.4622808967082594</v>
      </c>
      <c r="Z116">
        <v>0.73278322714654531</v>
      </c>
      <c r="AA116">
        <v>18.088538633662779</v>
      </c>
      <c r="AB116">
        <v>0.96003822518343029</v>
      </c>
      <c r="AC116">
        <v>62.696115211783919</v>
      </c>
      <c r="AD116">
        <v>1.2589456388016813</v>
      </c>
      <c r="AE116">
        <v>10.753065257845041</v>
      </c>
      <c r="AF116">
        <v>0.89679394279690527</v>
      </c>
      <c r="AG116">
        <v>1.5982701880837924</v>
      </c>
      <c r="AH116">
        <v>0.91545310131254587</v>
      </c>
      <c r="AI116">
        <v>8.0832009473862515E-2</v>
      </c>
      <c r="AJ116">
        <v>-0.39409216747736053</v>
      </c>
      <c r="AK116">
        <v>1.1140375458564615</v>
      </c>
      <c r="AL116">
        <v>0.72352531550418886</v>
      </c>
      <c r="AM116">
        <v>-1.0187483898951299</v>
      </c>
      <c r="AN116">
        <v>1.6482219701198109</v>
      </c>
      <c r="AO116">
        <v>0.53651646470183234</v>
      </c>
      <c r="AP116">
        <v>-0.18542963071130991</v>
      </c>
      <c r="AQ116">
        <v>1.0871155559904562</v>
      </c>
      <c r="AR116">
        <v>0.86456164977517624</v>
      </c>
      <c r="AS116" t="b">
        <f t="shared" si="37"/>
        <v>0</v>
      </c>
      <c r="AT116" t="b">
        <f t="shared" si="38"/>
        <v>0</v>
      </c>
      <c r="AU116" t="b">
        <f t="shared" si="39"/>
        <v>1</v>
      </c>
      <c r="AV116" t="b">
        <f t="shared" si="40"/>
        <v>0</v>
      </c>
      <c r="AW116" t="b">
        <f t="shared" si="41"/>
        <v>0</v>
      </c>
      <c r="AX116" t="b">
        <f t="shared" si="42"/>
        <v>1</v>
      </c>
      <c r="AY116" t="b">
        <f t="shared" si="43"/>
        <v>0</v>
      </c>
      <c r="AZ116" t="b">
        <f t="shared" si="44"/>
        <v>0</v>
      </c>
      <c r="BA116" t="b">
        <f t="shared" si="45"/>
        <v>1</v>
      </c>
      <c r="BB116" t="b">
        <f t="shared" si="46"/>
        <v>0</v>
      </c>
      <c r="BC116" t="b">
        <f t="shared" si="47"/>
        <v>0</v>
      </c>
      <c r="BD116" t="b">
        <f t="shared" si="48"/>
        <v>1</v>
      </c>
    </row>
    <row r="117" spans="1:56" x14ac:dyDescent="0.25">
      <c r="A117" t="str">
        <f>INDEX('Country and Variable Crosswalk'!B:B, MATCH('Urban Science Beliefs 2015'!B117, 'Country and Variable Crosswalk'!A:A, 0))</f>
        <v>NLD</v>
      </c>
      <c r="B117" s="1">
        <v>528</v>
      </c>
      <c r="C117" t="s">
        <v>173</v>
      </c>
      <c r="D117" t="str">
        <f>INDEX('Country and Variable Crosswalk'!P:P, MATCH('Urban Science Beliefs 2015'!C117, 'Country and Variable Crosswalk'!O:O, 0))</f>
        <v>Change</v>
      </c>
      <c r="E117">
        <f t="shared" si="25"/>
        <v>0</v>
      </c>
      <c r="F117">
        <f t="shared" si="26"/>
        <v>0</v>
      </c>
      <c r="G117">
        <f t="shared" si="27"/>
        <v>0</v>
      </c>
      <c r="H117">
        <f t="shared" si="28"/>
        <v>0</v>
      </c>
      <c r="I117">
        <f t="shared" si="29"/>
        <v>0</v>
      </c>
      <c r="J117">
        <f t="shared" si="30"/>
        <v>1</v>
      </c>
      <c r="K117">
        <f t="shared" si="31"/>
        <v>0</v>
      </c>
      <c r="L117">
        <f t="shared" si="32"/>
        <v>0</v>
      </c>
      <c r="M117">
        <f t="shared" si="33"/>
        <v>1</v>
      </c>
      <c r="N117">
        <f t="shared" si="34"/>
        <v>1</v>
      </c>
      <c r="O117">
        <f t="shared" si="35"/>
        <v>0</v>
      </c>
      <c r="P117">
        <f t="shared" si="36"/>
        <v>0</v>
      </c>
      <c r="Q117">
        <v>3.9583545343701019</v>
      </c>
      <c r="R117">
        <v>0.52611776001877852</v>
      </c>
      <c r="S117">
        <v>15.675607772339911</v>
      </c>
      <c r="T117">
        <v>0.87707068695103485</v>
      </c>
      <c r="U117">
        <v>71.953619810385504</v>
      </c>
      <c r="V117">
        <v>1.1012040259165028</v>
      </c>
      <c r="W117">
        <v>8.4124178829044709</v>
      </c>
      <c r="X117">
        <v>0.76842782181257163</v>
      </c>
      <c r="Y117">
        <v>0</v>
      </c>
      <c r="AA117">
        <v>13.111359119420561</v>
      </c>
      <c r="AB117">
        <v>1.2961752024559272</v>
      </c>
      <c r="AC117">
        <v>71.988530760560295</v>
      </c>
      <c r="AD117">
        <v>1.5724452170155241</v>
      </c>
      <c r="AE117">
        <v>12.41296883151367</v>
      </c>
      <c r="AF117">
        <v>1.3510157834591918</v>
      </c>
      <c r="AG117">
        <v>0</v>
      </c>
      <c r="AJ117">
        <v>-2.5642486529193498</v>
      </c>
      <c r="AK117">
        <v>1.6139495373449109</v>
      </c>
      <c r="AL117">
        <v>0.1121047657638416</v>
      </c>
      <c r="AM117">
        <v>3.4910950174790401E-2</v>
      </c>
      <c r="AN117">
        <v>1.9531075518754846</v>
      </c>
      <c r="AO117">
        <v>0.98573891902810795</v>
      </c>
      <c r="AP117">
        <v>4.0005509486091988</v>
      </c>
      <c r="AQ117">
        <v>1.707501675065429</v>
      </c>
      <c r="AR117">
        <v>1.9133151132402781E-2</v>
      </c>
      <c r="AS117" t="str">
        <f t="shared" si="37"/>
        <v>N/A</v>
      </c>
      <c r="AT117" t="str">
        <f t="shared" si="38"/>
        <v>N/A</v>
      </c>
      <c r="AU117" t="str">
        <f t="shared" si="39"/>
        <v>N/A</v>
      </c>
      <c r="AV117" t="b">
        <f t="shared" si="40"/>
        <v>0</v>
      </c>
      <c r="AW117" t="b">
        <f t="shared" si="41"/>
        <v>0</v>
      </c>
      <c r="AX117" t="b">
        <f t="shared" si="42"/>
        <v>1</v>
      </c>
      <c r="AY117" t="b">
        <f t="shared" si="43"/>
        <v>0</v>
      </c>
      <c r="AZ117" t="b">
        <f t="shared" si="44"/>
        <v>0</v>
      </c>
      <c r="BA117" t="b">
        <f t="shared" si="45"/>
        <v>1</v>
      </c>
      <c r="BB117" t="b">
        <f t="shared" si="46"/>
        <v>1</v>
      </c>
      <c r="BC117" t="b">
        <f t="shared" si="47"/>
        <v>0</v>
      </c>
      <c r="BD117" t="b">
        <f t="shared" si="48"/>
        <v>0</v>
      </c>
    </row>
    <row r="118" spans="1:56" x14ac:dyDescent="0.25">
      <c r="A118" t="str">
        <f>INDEX('Country and Variable Crosswalk'!B:B, MATCH('Urban Science Beliefs 2015'!B118, 'Country and Variable Crosswalk'!A:A, 0))</f>
        <v>NZL</v>
      </c>
      <c r="B118" s="1">
        <v>554</v>
      </c>
      <c r="C118" t="s">
        <v>173</v>
      </c>
      <c r="D118" t="str">
        <f>INDEX('Country and Variable Crosswalk'!P:P, MATCH('Urban Science Beliefs 2015'!C118, 'Country and Variable Crosswalk'!O:O, 0))</f>
        <v>Change</v>
      </c>
      <c r="E118">
        <f t="shared" si="25"/>
        <v>0</v>
      </c>
      <c r="F118">
        <f t="shared" si="26"/>
        <v>0</v>
      </c>
      <c r="G118">
        <f t="shared" si="27"/>
        <v>1</v>
      </c>
      <c r="H118">
        <f t="shared" si="28"/>
        <v>0</v>
      </c>
      <c r="I118">
        <f t="shared" si="29"/>
        <v>1</v>
      </c>
      <c r="J118">
        <f t="shared" si="30"/>
        <v>0</v>
      </c>
      <c r="K118">
        <f t="shared" si="31"/>
        <v>0</v>
      </c>
      <c r="L118">
        <f t="shared" si="32"/>
        <v>0</v>
      </c>
      <c r="M118">
        <f t="shared" si="33"/>
        <v>1</v>
      </c>
      <c r="N118">
        <f t="shared" si="34"/>
        <v>1</v>
      </c>
      <c r="O118">
        <f t="shared" si="35"/>
        <v>0</v>
      </c>
      <c r="P118">
        <f t="shared" si="36"/>
        <v>0</v>
      </c>
      <c r="Q118">
        <v>2.4701999449328311</v>
      </c>
      <c r="R118">
        <v>0.36868261125588636</v>
      </c>
      <c r="S118">
        <v>7.8168978510186378</v>
      </c>
      <c r="T118">
        <v>0.77509774937599163</v>
      </c>
      <c r="U118">
        <v>68.170515088480201</v>
      </c>
      <c r="V118">
        <v>1.5064712280148906</v>
      </c>
      <c r="W118">
        <v>21.542387115568349</v>
      </c>
      <c r="X118">
        <v>1.4016835323883443</v>
      </c>
      <c r="Y118">
        <v>2.1549806322534368</v>
      </c>
      <c r="Z118">
        <v>0.36142184753684903</v>
      </c>
      <c r="AA118">
        <v>5.6436235366366239</v>
      </c>
      <c r="AB118">
        <v>0.57937604149600208</v>
      </c>
      <c r="AC118">
        <v>65.722543129285214</v>
      </c>
      <c r="AD118">
        <v>1.3690126251206198</v>
      </c>
      <c r="AE118">
        <v>26.478852701824721</v>
      </c>
      <c r="AF118">
        <v>1.3272687536180501</v>
      </c>
      <c r="AG118">
        <v>-0.31521931267939429</v>
      </c>
      <c r="AH118">
        <v>0.48553394533263461</v>
      </c>
      <c r="AI118">
        <v>0.51619490213116792</v>
      </c>
      <c r="AJ118">
        <v>-2.1732743143820139</v>
      </c>
      <c r="AK118">
        <v>0.89392716716625609</v>
      </c>
      <c r="AL118">
        <v>1.5050829520851711E-2</v>
      </c>
      <c r="AM118">
        <v>-2.4479719591949873</v>
      </c>
      <c r="AN118">
        <v>1.8521355257702701</v>
      </c>
      <c r="AO118">
        <v>0.18626727103391091</v>
      </c>
      <c r="AP118">
        <v>4.9364655862563716</v>
      </c>
      <c r="AQ118">
        <v>1.8778319047489234</v>
      </c>
      <c r="AR118">
        <v>8.5683911193576694E-3</v>
      </c>
      <c r="AS118" t="b">
        <f t="shared" si="37"/>
        <v>0</v>
      </c>
      <c r="AT118" t="b">
        <f t="shared" si="38"/>
        <v>0</v>
      </c>
      <c r="AU118" t="b">
        <f t="shared" si="39"/>
        <v>1</v>
      </c>
      <c r="AV118" t="b">
        <f t="shared" si="40"/>
        <v>0</v>
      </c>
      <c r="AW118" t="b">
        <f t="shared" si="41"/>
        <v>1</v>
      </c>
      <c r="AX118" t="b">
        <f t="shared" si="42"/>
        <v>0</v>
      </c>
      <c r="AY118" t="b">
        <f t="shared" si="43"/>
        <v>0</v>
      </c>
      <c r="AZ118" t="b">
        <f t="shared" si="44"/>
        <v>0</v>
      </c>
      <c r="BA118" t="b">
        <f t="shared" si="45"/>
        <v>1</v>
      </c>
      <c r="BB118" t="b">
        <f t="shared" si="46"/>
        <v>1</v>
      </c>
      <c r="BC118" t="b">
        <f t="shared" si="47"/>
        <v>0</v>
      </c>
      <c r="BD118" t="b">
        <f t="shared" si="48"/>
        <v>0</v>
      </c>
    </row>
    <row r="119" spans="1:56" x14ac:dyDescent="0.25">
      <c r="A119" t="str">
        <f>INDEX('Country and Variable Crosswalk'!B:B, MATCH('Urban Science Beliefs 2015'!B119, 'Country and Variable Crosswalk'!A:A, 0))</f>
        <v>NOR</v>
      </c>
      <c r="B119" s="1">
        <v>578</v>
      </c>
      <c r="C119" t="s">
        <v>173</v>
      </c>
      <c r="D119" t="str">
        <f>INDEX('Country and Variable Crosswalk'!P:P, MATCH('Urban Science Beliefs 2015'!C119, 'Country and Variable Crosswalk'!O:O, 0))</f>
        <v>Change</v>
      </c>
      <c r="E119">
        <f t="shared" si="25"/>
        <v>0</v>
      </c>
      <c r="F119">
        <f t="shared" si="26"/>
        <v>0</v>
      </c>
      <c r="G119">
        <f t="shared" si="27"/>
        <v>1</v>
      </c>
      <c r="H119">
        <f t="shared" si="28"/>
        <v>0</v>
      </c>
      <c r="I119">
        <f t="shared" si="29"/>
        <v>0</v>
      </c>
      <c r="J119">
        <f t="shared" si="30"/>
        <v>1</v>
      </c>
      <c r="K119">
        <f t="shared" si="31"/>
        <v>0</v>
      </c>
      <c r="L119">
        <f t="shared" si="32"/>
        <v>0</v>
      </c>
      <c r="M119">
        <f t="shared" si="33"/>
        <v>1</v>
      </c>
      <c r="N119">
        <f t="shared" si="34"/>
        <v>0</v>
      </c>
      <c r="O119">
        <f t="shared" si="35"/>
        <v>0</v>
      </c>
      <c r="P119">
        <f t="shared" si="36"/>
        <v>1</v>
      </c>
      <c r="Q119">
        <v>4.1904580390831052</v>
      </c>
      <c r="R119">
        <v>0.38780176157874896</v>
      </c>
      <c r="S119">
        <v>12.34606335596138</v>
      </c>
      <c r="T119">
        <v>0.67457197398191349</v>
      </c>
      <c r="U119">
        <v>68.31204738535196</v>
      </c>
      <c r="V119">
        <v>0.8009898507858233</v>
      </c>
      <c r="W119">
        <v>15.151431219603561</v>
      </c>
      <c r="X119">
        <v>0.73141614589572546</v>
      </c>
      <c r="Y119">
        <v>4.2353316891464514</v>
      </c>
      <c r="Z119">
        <v>0.7216049310241639</v>
      </c>
      <c r="AA119">
        <v>11.253790907644239</v>
      </c>
      <c r="AB119">
        <v>0.84952998270832181</v>
      </c>
      <c r="AC119">
        <v>69.020851328413343</v>
      </c>
      <c r="AD119">
        <v>1.5538293015060949</v>
      </c>
      <c r="AE119">
        <v>15.49002607479596</v>
      </c>
      <c r="AF119">
        <v>1.1038357928362954</v>
      </c>
      <c r="AG119">
        <v>4.4873650063346204E-2</v>
      </c>
      <c r="AH119">
        <v>0.81445504151424009</v>
      </c>
      <c r="AI119">
        <v>0.95606155724643582</v>
      </c>
      <c r="AJ119">
        <v>-1.0922724483171411</v>
      </c>
      <c r="AK119">
        <v>1.0887496174851918</v>
      </c>
      <c r="AL119">
        <v>0.31574716797117552</v>
      </c>
      <c r="AM119">
        <v>0.70880394306138328</v>
      </c>
      <c r="AN119">
        <v>1.7386867010635869</v>
      </c>
      <c r="AO119">
        <v>0.68351869516235597</v>
      </c>
      <c r="AP119">
        <v>0.33859485519239918</v>
      </c>
      <c r="AQ119">
        <v>1.2660231725833428</v>
      </c>
      <c r="AR119">
        <v>0.78912455654089131</v>
      </c>
      <c r="AS119" t="b">
        <f t="shared" si="37"/>
        <v>0</v>
      </c>
      <c r="AT119" t="b">
        <f t="shared" si="38"/>
        <v>0</v>
      </c>
      <c r="AU119" t="b">
        <f t="shared" si="39"/>
        <v>1</v>
      </c>
      <c r="AV119" t="b">
        <f t="shared" si="40"/>
        <v>0</v>
      </c>
      <c r="AW119" t="b">
        <f t="shared" si="41"/>
        <v>0</v>
      </c>
      <c r="AX119" t="b">
        <f t="shared" si="42"/>
        <v>1</v>
      </c>
      <c r="AY119" t="b">
        <f t="shared" si="43"/>
        <v>0</v>
      </c>
      <c r="AZ119" t="b">
        <f t="shared" si="44"/>
        <v>0</v>
      </c>
      <c r="BA119" t="b">
        <f t="shared" si="45"/>
        <v>1</v>
      </c>
      <c r="BB119" t="b">
        <f t="shared" si="46"/>
        <v>0</v>
      </c>
      <c r="BC119" t="b">
        <f t="shared" si="47"/>
        <v>0</v>
      </c>
      <c r="BD119" t="b">
        <f t="shared" si="48"/>
        <v>1</v>
      </c>
    </row>
    <row r="120" spans="1:56" x14ac:dyDescent="0.25">
      <c r="A120" t="str">
        <f>INDEX('Country and Variable Crosswalk'!B:B, MATCH('Urban Science Beliefs 2015'!B120, 'Country and Variable Crosswalk'!A:A, 0))</f>
        <v>PER</v>
      </c>
      <c r="B120" s="1">
        <v>604</v>
      </c>
      <c r="C120" t="s">
        <v>173</v>
      </c>
      <c r="D120" t="str">
        <f>INDEX('Country and Variable Crosswalk'!P:P, MATCH('Urban Science Beliefs 2015'!C120, 'Country and Variable Crosswalk'!O:O, 0))</f>
        <v>Change</v>
      </c>
      <c r="E120">
        <f t="shared" si="25"/>
        <v>0</v>
      </c>
      <c r="F120">
        <f t="shared" si="26"/>
        <v>0</v>
      </c>
      <c r="G120">
        <f t="shared" si="27"/>
        <v>1</v>
      </c>
      <c r="H120">
        <f t="shared" si="28"/>
        <v>0</v>
      </c>
      <c r="I120">
        <f t="shared" si="29"/>
        <v>0</v>
      </c>
      <c r="J120">
        <f t="shared" si="30"/>
        <v>1</v>
      </c>
      <c r="K120">
        <f t="shared" si="31"/>
        <v>0</v>
      </c>
      <c r="L120">
        <f t="shared" si="32"/>
        <v>0</v>
      </c>
      <c r="M120">
        <f t="shared" si="33"/>
        <v>1</v>
      </c>
      <c r="N120">
        <f t="shared" si="34"/>
        <v>0</v>
      </c>
      <c r="O120">
        <f t="shared" si="35"/>
        <v>0</v>
      </c>
      <c r="P120">
        <f t="shared" si="36"/>
        <v>1</v>
      </c>
      <c r="Q120">
        <v>5.2657225533384624</v>
      </c>
      <c r="R120">
        <v>0.29597044308846032</v>
      </c>
      <c r="S120">
        <v>15.37851942617503</v>
      </c>
      <c r="T120">
        <v>0.59942143539357207</v>
      </c>
      <c r="U120">
        <v>68.266480636553069</v>
      </c>
      <c r="V120">
        <v>0.76197213700686239</v>
      </c>
      <c r="W120">
        <v>11.089277383933441</v>
      </c>
      <c r="X120">
        <v>0.52740122792000899</v>
      </c>
      <c r="Y120">
        <v>5.0612554153168263</v>
      </c>
      <c r="Z120">
        <v>0.7764147820985885</v>
      </c>
      <c r="AA120">
        <v>15.28580893590617</v>
      </c>
      <c r="AB120">
        <v>1.3284090227803262</v>
      </c>
      <c r="AC120">
        <v>67.851427611000375</v>
      </c>
      <c r="AD120">
        <v>1.7243070027652394</v>
      </c>
      <c r="AE120">
        <v>11.801508037776641</v>
      </c>
      <c r="AF120">
        <v>1.3902299677709762</v>
      </c>
      <c r="AG120">
        <v>-0.20446713802163607</v>
      </c>
      <c r="AH120">
        <v>0.82804351634312801</v>
      </c>
      <c r="AI120">
        <v>0.80496393824830503</v>
      </c>
      <c r="AJ120">
        <v>-9.2710490268860468E-2</v>
      </c>
      <c r="AK120">
        <v>1.5400576435010676</v>
      </c>
      <c r="AL120">
        <v>0.95199685245577603</v>
      </c>
      <c r="AM120">
        <v>-0.41505302555269452</v>
      </c>
      <c r="AN120">
        <v>1.8244112872283638</v>
      </c>
      <c r="AO120">
        <v>0.82003520034121791</v>
      </c>
      <c r="AP120">
        <v>0.71223065384319995</v>
      </c>
      <c r="AQ120">
        <v>1.4716770497647758</v>
      </c>
      <c r="AR120">
        <v>0.62841530424617553</v>
      </c>
      <c r="AS120" t="b">
        <f t="shared" si="37"/>
        <v>0</v>
      </c>
      <c r="AT120" t="b">
        <f t="shared" si="38"/>
        <v>0</v>
      </c>
      <c r="AU120" t="b">
        <f t="shared" si="39"/>
        <v>1</v>
      </c>
      <c r="AV120" t="b">
        <f t="shared" si="40"/>
        <v>0</v>
      </c>
      <c r="AW120" t="b">
        <f t="shared" si="41"/>
        <v>0</v>
      </c>
      <c r="AX120" t="b">
        <f t="shared" si="42"/>
        <v>1</v>
      </c>
      <c r="AY120" t="b">
        <f t="shared" si="43"/>
        <v>0</v>
      </c>
      <c r="AZ120" t="b">
        <f t="shared" si="44"/>
        <v>0</v>
      </c>
      <c r="BA120" t="b">
        <f t="shared" si="45"/>
        <v>1</v>
      </c>
      <c r="BB120" t="b">
        <f t="shared" si="46"/>
        <v>0</v>
      </c>
      <c r="BC120" t="b">
        <f t="shared" si="47"/>
        <v>0</v>
      </c>
      <c r="BD120" t="b">
        <f t="shared" si="48"/>
        <v>1</v>
      </c>
    </row>
    <row r="121" spans="1:56" x14ac:dyDescent="0.25">
      <c r="A121" t="str">
        <f>INDEX('Country and Variable Crosswalk'!B:B, MATCH('Urban Science Beliefs 2015'!B121, 'Country and Variable Crosswalk'!A:A, 0))</f>
        <v>POL</v>
      </c>
      <c r="B121" s="1">
        <v>616</v>
      </c>
      <c r="C121" t="s">
        <v>173</v>
      </c>
      <c r="D121" t="str">
        <f>INDEX('Country and Variable Crosswalk'!P:P, MATCH('Urban Science Beliefs 2015'!C121, 'Country and Variable Crosswalk'!O:O, 0))</f>
        <v>Change</v>
      </c>
      <c r="E121">
        <f t="shared" si="25"/>
        <v>0</v>
      </c>
      <c r="F121">
        <f t="shared" si="26"/>
        <v>0</v>
      </c>
      <c r="G121">
        <f t="shared" si="27"/>
        <v>1</v>
      </c>
      <c r="H121">
        <f t="shared" si="28"/>
        <v>0</v>
      </c>
      <c r="I121">
        <f t="shared" si="29"/>
        <v>1</v>
      </c>
      <c r="J121">
        <f t="shared" si="30"/>
        <v>0</v>
      </c>
      <c r="K121">
        <f t="shared" si="31"/>
        <v>0</v>
      </c>
      <c r="L121">
        <f t="shared" si="32"/>
        <v>0</v>
      </c>
      <c r="M121">
        <f t="shared" si="33"/>
        <v>1</v>
      </c>
      <c r="N121">
        <f t="shared" si="34"/>
        <v>1</v>
      </c>
      <c r="O121">
        <f t="shared" si="35"/>
        <v>0</v>
      </c>
      <c r="P121">
        <f t="shared" si="36"/>
        <v>0</v>
      </c>
      <c r="Q121">
        <v>5.3092426701443767</v>
      </c>
      <c r="R121">
        <v>0.47384421486641826</v>
      </c>
      <c r="S121">
        <v>17.7514557361574</v>
      </c>
      <c r="T121">
        <v>0.68009742848213095</v>
      </c>
      <c r="U121">
        <v>67.13509261960958</v>
      </c>
      <c r="V121">
        <v>0.89047766535697992</v>
      </c>
      <c r="W121">
        <v>9.8042089740886347</v>
      </c>
      <c r="X121">
        <v>0.58866109359534258</v>
      </c>
      <c r="Y121">
        <v>4.3533561222187194</v>
      </c>
      <c r="Z121">
        <v>0.60548338435196924</v>
      </c>
      <c r="AA121">
        <v>15.58454267039895</v>
      </c>
      <c r="AB121">
        <v>0.87859458710060745</v>
      </c>
      <c r="AC121">
        <v>64.750813950352821</v>
      </c>
      <c r="AD121">
        <v>1.2803046201782877</v>
      </c>
      <c r="AE121">
        <v>15.31128725702952</v>
      </c>
      <c r="AF121">
        <v>1.139170084141383</v>
      </c>
      <c r="AG121">
        <v>-0.9558865479256573</v>
      </c>
      <c r="AH121">
        <v>0.76812376563666551</v>
      </c>
      <c r="AI121">
        <v>0.21333641954245869</v>
      </c>
      <c r="AJ121">
        <v>-2.1669130657584503</v>
      </c>
      <c r="AK121">
        <v>1.0965377750125849</v>
      </c>
      <c r="AL121">
        <v>4.8138829495856995E-2</v>
      </c>
      <c r="AM121">
        <v>-2.3842786692567586</v>
      </c>
      <c r="AN121">
        <v>1.5941305909125218</v>
      </c>
      <c r="AO121">
        <v>0.13474206479047615</v>
      </c>
      <c r="AP121">
        <v>5.5070782829408849</v>
      </c>
      <c r="AQ121">
        <v>1.3736734918018056</v>
      </c>
      <c r="AR121">
        <v>6.0972421888065964E-5</v>
      </c>
      <c r="AS121" t="b">
        <f t="shared" si="37"/>
        <v>0</v>
      </c>
      <c r="AT121" t="b">
        <f t="shared" si="38"/>
        <v>0</v>
      </c>
      <c r="AU121" t="b">
        <f t="shared" si="39"/>
        <v>1</v>
      </c>
      <c r="AV121" t="b">
        <f t="shared" si="40"/>
        <v>0</v>
      </c>
      <c r="AW121" t="b">
        <f t="shared" si="41"/>
        <v>1</v>
      </c>
      <c r="AX121" t="b">
        <f t="shared" si="42"/>
        <v>0</v>
      </c>
      <c r="AY121" t="b">
        <f t="shared" si="43"/>
        <v>0</v>
      </c>
      <c r="AZ121" t="b">
        <f t="shared" si="44"/>
        <v>0</v>
      </c>
      <c r="BA121" t="b">
        <f t="shared" si="45"/>
        <v>1</v>
      </c>
      <c r="BB121" t="b">
        <f t="shared" si="46"/>
        <v>1</v>
      </c>
      <c r="BC121" t="b">
        <f t="shared" si="47"/>
        <v>0</v>
      </c>
      <c r="BD121" t="b">
        <f t="shared" si="48"/>
        <v>0</v>
      </c>
    </row>
    <row r="122" spans="1:56" x14ac:dyDescent="0.25">
      <c r="A122" t="str">
        <f>INDEX('Country and Variable Crosswalk'!B:B, MATCH('Urban Science Beliefs 2015'!B122, 'Country and Variable Crosswalk'!A:A, 0))</f>
        <v>PRT</v>
      </c>
      <c r="B122" s="1">
        <v>620</v>
      </c>
      <c r="C122" t="s">
        <v>173</v>
      </c>
      <c r="D122" t="str">
        <f>INDEX('Country and Variable Crosswalk'!P:P, MATCH('Urban Science Beliefs 2015'!C122, 'Country and Variable Crosswalk'!O:O, 0))</f>
        <v>Change</v>
      </c>
      <c r="E122">
        <f t="shared" si="25"/>
        <v>0</v>
      </c>
      <c r="F122">
        <f t="shared" si="26"/>
        <v>0</v>
      </c>
      <c r="G122">
        <f t="shared" si="27"/>
        <v>0</v>
      </c>
      <c r="H122">
        <f t="shared" si="28"/>
        <v>0</v>
      </c>
      <c r="I122">
        <f t="shared" si="29"/>
        <v>1</v>
      </c>
      <c r="J122">
        <f t="shared" si="30"/>
        <v>0</v>
      </c>
      <c r="K122">
        <f t="shared" si="31"/>
        <v>0</v>
      </c>
      <c r="L122">
        <f t="shared" si="32"/>
        <v>0</v>
      </c>
      <c r="M122">
        <f t="shared" si="33"/>
        <v>1</v>
      </c>
      <c r="N122">
        <f t="shared" si="34"/>
        <v>1</v>
      </c>
      <c r="O122">
        <f t="shared" si="35"/>
        <v>0</v>
      </c>
      <c r="P122">
        <f t="shared" si="36"/>
        <v>0</v>
      </c>
      <c r="Q122">
        <v>2.5246249512928678</v>
      </c>
      <c r="R122">
        <v>0.23707485203025022</v>
      </c>
      <c r="S122">
        <v>7.3831799378485856</v>
      </c>
      <c r="T122">
        <v>0.47873964711893663</v>
      </c>
      <c r="U122">
        <v>62.822869989971217</v>
      </c>
      <c r="V122">
        <v>1.0000399513725748</v>
      </c>
      <c r="W122">
        <v>27.26932512088732</v>
      </c>
      <c r="X122">
        <v>1.0168449137118005</v>
      </c>
      <c r="Y122">
        <v>0</v>
      </c>
      <c r="AA122">
        <v>4.8222049207099733</v>
      </c>
      <c r="AB122">
        <v>0.64401879151403996</v>
      </c>
      <c r="AC122">
        <v>58.928421432137789</v>
      </c>
      <c r="AD122">
        <v>1.7164028977116379</v>
      </c>
      <c r="AE122">
        <v>34.752504954503081</v>
      </c>
      <c r="AF122">
        <v>1.8182135737039884</v>
      </c>
      <c r="AG122">
        <v>0</v>
      </c>
      <c r="AJ122">
        <v>-2.5609750171386123</v>
      </c>
      <c r="AK122">
        <v>0.77685467525948115</v>
      </c>
      <c r="AL122">
        <v>9.7864610126414476E-4</v>
      </c>
      <c r="AM122">
        <v>-3.894448557833428</v>
      </c>
      <c r="AN122">
        <v>2.0923235468888426</v>
      </c>
      <c r="AO122">
        <v>6.2701368526330986E-2</v>
      </c>
      <c r="AP122">
        <v>7.4831798336157611</v>
      </c>
      <c r="AQ122">
        <v>2.2192242374198545</v>
      </c>
      <c r="AR122">
        <v>7.4629856689361815E-4</v>
      </c>
      <c r="AS122" t="str">
        <f t="shared" si="37"/>
        <v>N/A</v>
      </c>
      <c r="AT122" t="str">
        <f t="shared" si="38"/>
        <v>N/A</v>
      </c>
      <c r="AU122" t="str">
        <f t="shared" si="39"/>
        <v>N/A</v>
      </c>
      <c r="AV122" t="b">
        <f t="shared" si="40"/>
        <v>0</v>
      </c>
      <c r="AW122" t="b">
        <f t="shared" si="41"/>
        <v>1</v>
      </c>
      <c r="AX122" t="b">
        <f t="shared" si="42"/>
        <v>0</v>
      </c>
      <c r="AY122" t="b">
        <f t="shared" si="43"/>
        <v>0</v>
      </c>
      <c r="AZ122" t="b">
        <f t="shared" si="44"/>
        <v>0</v>
      </c>
      <c r="BA122" t="b">
        <f t="shared" si="45"/>
        <v>1</v>
      </c>
      <c r="BB122" t="b">
        <f t="shared" si="46"/>
        <v>1</v>
      </c>
      <c r="BC122" t="b">
        <f t="shared" si="47"/>
        <v>0</v>
      </c>
      <c r="BD122" t="b">
        <f t="shared" si="48"/>
        <v>0</v>
      </c>
    </row>
    <row r="123" spans="1:56" x14ac:dyDescent="0.25">
      <c r="A123" t="str">
        <f>INDEX('Country and Variable Crosswalk'!B:B, MATCH('Urban Science Beliefs 2015'!B123, 'Country and Variable Crosswalk'!A:A, 0))</f>
        <v>QUD</v>
      </c>
      <c r="B123" s="1">
        <v>630</v>
      </c>
      <c r="C123" t="s">
        <v>173</v>
      </c>
      <c r="D123" t="str">
        <f>INDEX('Country and Variable Crosswalk'!P:P, MATCH('Urban Science Beliefs 2015'!C123, 'Country and Variable Crosswalk'!O:O, 0))</f>
        <v>Change</v>
      </c>
      <c r="E123">
        <f t="shared" si="25"/>
        <v>0</v>
      </c>
      <c r="F123">
        <f t="shared" si="26"/>
        <v>0</v>
      </c>
      <c r="G123">
        <f t="shared" si="27"/>
        <v>0</v>
      </c>
      <c r="H123">
        <f t="shared" si="28"/>
        <v>0</v>
      </c>
      <c r="I123">
        <f t="shared" si="29"/>
        <v>0</v>
      </c>
      <c r="J123">
        <f t="shared" si="30"/>
        <v>0</v>
      </c>
      <c r="K123">
        <f t="shared" si="31"/>
        <v>0</v>
      </c>
      <c r="L123">
        <f t="shared" si="32"/>
        <v>0</v>
      </c>
      <c r="M123">
        <f t="shared" si="33"/>
        <v>0</v>
      </c>
      <c r="N123">
        <f t="shared" si="34"/>
        <v>0</v>
      </c>
      <c r="O123">
        <f t="shared" si="35"/>
        <v>0</v>
      </c>
      <c r="P123">
        <f t="shared" si="36"/>
        <v>0</v>
      </c>
      <c r="AS123" t="str">
        <f t="shared" si="37"/>
        <v>N/A</v>
      </c>
      <c r="AT123" t="str">
        <f t="shared" si="38"/>
        <v>N/A</v>
      </c>
      <c r="AU123" t="str">
        <f t="shared" si="39"/>
        <v>N/A</v>
      </c>
      <c r="AV123" t="str">
        <f t="shared" si="40"/>
        <v>N/A</v>
      </c>
      <c r="AW123" t="str">
        <f t="shared" si="41"/>
        <v>N/A</v>
      </c>
      <c r="AX123" t="str">
        <f t="shared" si="42"/>
        <v>N/A</v>
      </c>
      <c r="AY123" t="str">
        <f t="shared" si="43"/>
        <v>N/A</v>
      </c>
      <c r="AZ123" t="str">
        <f t="shared" si="44"/>
        <v>N/A</v>
      </c>
      <c r="BA123" t="str">
        <f t="shared" si="45"/>
        <v>N/A</v>
      </c>
      <c r="BB123" t="str">
        <f t="shared" si="46"/>
        <v>N/A</v>
      </c>
      <c r="BC123" t="str">
        <f t="shared" si="47"/>
        <v>N/A</v>
      </c>
      <c r="BD123" t="str">
        <f t="shared" si="48"/>
        <v>N/A</v>
      </c>
    </row>
    <row r="124" spans="1:56" x14ac:dyDescent="0.25">
      <c r="A124" t="str">
        <f>INDEX('Country and Variable Crosswalk'!B:B, MATCH('Urban Science Beliefs 2015'!B124, 'Country and Variable Crosswalk'!A:A, 0))</f>
        <v>QAT</v>
      </c>
      <c r="B124" s="1">
        <v>634</v>
      </c>
      <c r="C124" t="s">
        <v>173</v>
      </c>
      <c r="D124" t="str">
        <f>INDEX('Country and Variable Crosswalk'!P:P, MATCH('Urban Science Beliefs 2015'!C124, 'Country and Variable Crosswalk'!O:O, 0))</f>
        <v>Change</v>
      </c>
      <c r="E124">
        <f t="shared" si="25"/>
        <v>0</v>
      </c>
      <c r="F124">
        <f t="shared" si="26"/>
        <v>1</v>
      </c>
      <c r="G124">
        <f t="shared" si="27"/>
        <v>0</v>
      </c>
      <c r="H124">
        <f t="shared" si="28"/>
        <v>0</v>
      </c>
      <c r="I124">
        <f t="shared" si="29"/>
        <v>1</v>
      </c>
      <c r="J124">
        <f t="shared" si="30"/>
        <v>0</v>
      </c>
      <c r="K124">
        <f t="shared" si="31"/>
        <v>0</v>
      </c>
      <c r="L124">
        <f t="shared" si="32"/>
        <v>0</v>
      </c>
      <c r="M124">
        <f t="shared" si="33"/>
        <v>1</v>
      </c>
      <c r="N124">
        <f t="shared" si="34"/>
        <v>1</v>
      </c>
      <c r="O124">
        <f t="shared" si="35"/>
        <v>0</v>
      </c>
      <c r="P124">
        <f t="shared" si="36"/>
        <v>0</v>
      </c>
      <c r="Q124">
        <v>7.2175861194257092</v>
      </c>
      <c r="R124">
        <v>0.3873817829326468</v>
      </c>
      <c r="S124">
        <v>17.108420044361981</v>
      </c>
      <c r="T124">
        <v>0.56556356615838344</v>
      </c>
      <c r="U124">
        <v>62.348157815292517</v>
      </c>
      <c r="V124">
        <v>0.65987702659814318</v>
      </c>
      <c r="W124">
        <v>13.325836020919789</v>
      </c>
      <c r="X124">
        <v>0.49867584973377249</v>
      </c>
      <c r="Y124">
        <v>5.1462335111301778</v>
      </c>
      <c r="Z124">
        <v>0.29780071560909832</v>
      </c>
      <c r="AA124">
        <v>14.00629194652509</v>
      </c>
      <c r="AB124">
        <v>0.4493484280593672</v>
      </c>
      <c r="AC124">
        <v>64.016308397606366</v>
      </c>
      <c r="AD124">
        <v>0.65060348257575962</v>
      </c>
      <c r="AE124">
        <v>16.831166144738379</v>
      </c>
      <c r="AF124">
        <v>0.55650005734844776</v>
      </c>
      <c r="AG124">
        <v>-2.0713526082955314</v>
      </c>
      <c r="AH124">
        <v>0.52885948474159572</v>
      </c>
      <c r="AI124">
        <v>8.9791401566281185E-5</v>
      </c>
      <c r="AJ124">
        <v>-3.102128097836891</v>
      </c>
      <c r="AK124">
        <v>0.79762611117336779</v>
      </c>
      <c r="AL124">
        <v>1.0057488458417388E-4</v>
      </c>
      <c r="AM124">
        <v>1.6681505823138494</v>
      </c>
      <c r="AN124">
        <v>1.0181108567098152</v>
      </c>
      <c r="AO124">
        <v>0.10132235912251857</v>
      </c>
      <c r="AP124">
        <v>3.5053301238185899</v>
      </c>
      <c r="AQ124">
        <v>0.76531334021813746</v>
      </c>
      <c r="AR124">
        <v>4.6440972767198171E-6</v>
      </c>
      <c r="AS124" t="b">
        <f t="shared" si="37"/>
        <v>0</v>
      </c>
      <c r="AT124" t="b">
        <f t="shared" si="38"/>
        <v>1</v>
      </c>
      <c r="AU124" t="b">
        <f t="shared" si="39"/>
        <v>0</v>
      </c>
      <c r="AV124" t="b">
        <f t="shared" si="40"/>
        <v>0</v>
      </c>
      <c r="AW124" t="b">
        <f t="shared" si="41"/>
        <v>1</v>
      </c>
      <c r="AX124" t="b">
        <f t="shared" si="42"/>
        <v>0</v>
      </c>
      <c r="AY124" t="b">
        <f t="shared" si="43"/>
        <v>0</v>
      </c>
      <c r="AZ124" t="b">
        <f t="shared" si="44"/>
        <v>0</v>
      </c>
      <c r="BA124" t="b">
        <f t="shared" si="45"/>
        <v>1</v>
      </c>
      <c r="BB124" t="b">
        <f t="shared" si="46"/>
        <v>1</v>
      </c>
      <c r="BC124" t="b">
        <f t="shared" si="47"/>
        <v>0</v>
      </c>
      <c r="BD124" t="b">
        <f t="shared" si="48"/>
        <v>0</v>
      </c>
    </row>
    <row r="125" spans="1:56" x14ac:dyDescent="0.25">
      <c r="A125" t="str">
        <f>INDEX('Country and Variable Crosswalk'!B:B, MATCH('Urban Science Beliefs 2015'!B125, 'Country and Variable Crosswalk'!A:A, 0))</f>
        <v>ROU</v>
      </c>
      <c r="B125" s="1">
        <v>642</v>
      </c>
      <c r="C125" t="s">
        <v>173</v>
      </c>
      <c r="D125" t="str">
        <f>INDEX('Country and Variable Crosswalk'!P:P, MATCH('Urban Science Beliefs 2015'!C125, 'Country and Variable Crosswalk'!O:O, 0))</f>
        <v>Change</v>
      </c>
      <c r="E125">
        <f t="shared" si="25"/>
        <v>0</v>
      </c>
      <c r="F125">
        <f t="shared" si="26"/>
        <v>0</v>
      </c>
      <c r="G125">
        <f t="shared" si="27"/>
        <v>1</v>
      </c>
      <c r="H125">
        <f t="shared" si="28"/>
        <v>0</v>
      </c>
      <c r="I125">
        <f t="shared" si="29"/>
        <v>1</v>
      </c>
      <c r="J125">
        <f t="shared" si="30"/>
        <v>0</v>
      </c>
      <c r="K125">
        <f t="shared" si="31"/>
        <v>0</v>
      </c>
      <c r="L125">
        <f t="shared" si="32"/>
        <v>0</v>
      </c>
      <c r="M125">
        <f t="shared" si="33"/>
        <v>1</v>
      </c>
      <c r="N125">
        <f t="shared" si="34"/>
        <v>0</v>
      </c>
      <c r="O125">
        <f t="shared" si="35"/>
        <v>0</v>
      </c>
      <c r="P125">
        <f t="shared" si="36"/>
        <v>1</v>
      </c>
      <c r="Q125">
        <v>6.2110077858177997</v>
      </c>
      <c r="R125">
        <v>0.61004815300047954</v>
      </c>
      <c r="S125">
        <v>29.131036458225161</v>
      </c>
      <c r="T125">
        <v>1.3179080311942259</v>
      </c>
      <c r="U125">
        <v>58.124333816211532</v>
      </c>
      <c r="V125">
        <v>1.5733158197566013</v>
      </c>
      <c r="W125">
        <v>6.533621939745518</v>
      </c>
      <c r="X125">
        <v>0.50760407403964258</v>
      </c>
      <c r="Y125">
        <v>5.5802935408498806</v>
      </c>
      <c r="Z125">
        <v>0.78949023566740073</v>
      </c>
      <c r="AA125">
        <v>24.913841151182741</v>
      </c>
      <c r="AB125">
        <v>1.5239709245036386</v>
      </c>
      <c r="AC125">
        <v>62.387230295810802</v>
      </c>
      <c r="AD125">
        <v>1.9978552177234352</v>
      </c>
      <c r="AE125">
        <v>7.1186350121565853</v>
      </c>
      <c r="AF125">
        <v>0.72357610579095222</v>
      </c>
      <c r="AG125">
        <v>-0.63071424496791906</v>
      </c>
      <c r="AH125">
        <v>0.99855458523953011</v>
      </c>
      <c r="AI125">
        <v>0.52763050324764094</v>
      </c>
      <c r="AJ125">
        <v>-4.2171953070424202</v>
      </c>
      <c r="AK125">
        <v>1.9836255233338966</v>
      </c>
      <c r="AL125">
        <v>3.3502947047741878E-2</v>
      </c>
      <c r="AM125">
        <v>4.2628964795992701</v>
      </c>
      <c r="AN125">
        <v>2.5101387565734532</v>
      </c>
      <c r="AO125">
        <v>8.9456578647767071E-2</v>
      </c>
      <c r="AP125">
        <v>0.58501307241106737</v>
      </c>
      <c r="AQ125">
        <v>0.92541053057198586</v>
      </c>
      <c r="AR125">
        <v>0.52727841249005847</v>
      </c>
      <c r="AS125" t="b">
        <f t="shared" si="37"/>
        <v>0</v>
      </c>
      <c r="AT125" t="b">
        <f t="shared" si="38"/>
        <v>0</v>
      </c>
      <c r="AU125" t="b">
        <f t="shared" si="39"/>
        <v>1</v>
      </c>
      <c r="AV125" t="b">
        <f t="shared" si="40"/>
        <v>0</v>
      </c>
      <c r="AW125" t="b">
        <f t="shared" si="41"/>
        <v>1</v>
      </c>
      <c r="AX125" t="b">
        <f t="shared" si="42"/>
        <v>0</v>
      </c>
      <c r="AY125" t="b">
        <f t="shared" si="43"/>
        <v>0</v>
      </c>
      <c r="AZ125" t="b">
        <f t="shared" si="44"/>
        <v>0</v>
      </c>
      <c r="BA125" t="b">
        <f t="shared" si="45"/>
        <v>1</v>
      </c>
      <c r="BB125" t="b">
        <f t="shared" si="46"/>
        <v>0</v>
      </c>
      <c r="BC125" t="b">
        <f t="shared" si="47"/>
        <v>0</v>
      </c>
      <c r="BD125" t="b">
        <f t="shared" si="48"/>
        <v>1</v>
      </c>
    </row>
    <row r="126" spans="1:56" x14ac:dyDescent="0.25">
      <c r="A126" t="str">
        <f>INDEX('Country and Variable Crosswalk'!B:B, MATCH('Urban Science Beliefs 2015'!B126, 'Country and Variable Crosswalk'!A:A, 0))</f>
        <v>RUS</v>
      </c>
      <c r="B126" s="1">
        <v>643</v>
      </c>
      <c r="C126" t="s">
        <v>173</v>
      </c>
      <c r="D126" t="str">
        <f>INDEX('Country and Variable Crosswalk'!P:P, MATCH('Urban Science Beliefs 2015'!C126, 'Country and Variable Crosswalk'!O:O, 0))</f>
        <v>Change</v>
      </c>
      <c r="E126">
        <f t="shared" si="25"/>
        <v>0</v>
      </c>
      <c r="F126">
        <f t="shared" si="26"/>
        <v>0</v>
      </c>
      <c r="G126">
        <f t="shared" si="27"/>
        <v>1</v>
      </c>
      <c r="H126">
        <f t="shared" si="28"/>
        <v>0</v>
      </c>
      <c r="I126">
        <f t="shared" si="29"/>
        <v>0</v>
      </c>
      <c r="J126">
        <f t="shared" si="30"/>
        <v>1</v>
      </c>
      <c r="K126">
        <f t="shared" si="31"/>
        <v>0</v>
      </c>
      <c r="L126">
        <f t="shared" si="32"/>
        <v>0</v>
      </c>
      <c r="M126">
        <f t="shared" si="33"/>
        <v>1</v>
      </c>
      <c r="N126">
        <f t="shared" si="34"/>
        <v>1</v>
      </c>
      <c r="O126">
        <f t="shared" si="35"/>
        <v>0</v>
      </c>
      <c r="P126">
        <f t="shared" si="36"/>
        <v>0</v>
      </c>
      <c r="Q126">
        <v>5.7756035742152818</v>
      </c>
      <c r="R126">
        <v>0.67298749986511142</v>
      </c>
      <c r="S126">
        <v>16.754055646744849</v>
      </c>
      <c r="T126">
        <v>0.94092101208372325</v>
      </c>
      <c r="U126">
        <v>68.63276038938146</v>
      </c>
      <c r="V126">
        <v>1.6421494797157103</v>
      </c>
      <c r="W126">
        <v>8.8375803896584095</v>
      </c>
      <c r="X126">
        <v>0.77862125761375212</v>
      </c>
      <c r="Y126">
        <v>5.0335619627964254</v>
      </c>
      <c r="Z126">
        <v>0.55604803767822208</v>
      </c>
      <c r="AA126">
        <v>14.81089168214903</v>
      </c>
      <c r="AB126">
        <v>0.68702690742600825</v>
      </c>
      <c r="AC126">
        <v>68.183765849284271</v>
      </c>
      <c r="AD126">
        <v>0.94102038132333354</v>
      </c>
      <c r="AE126">
        <v>11.97178050577029</v>
      </c>
      <c r="AF126">
        <v>0.67105056359764248</v>
      </c>
      <c r="AG126">
        <v>-0.74204161141885638</v>
      </c>
      <c r="AH126">
        <v>0.89268360474388631</v>
      </c>
      <c r="AI126">
        <v>0.40583344861075754</v>
      </c>
      <c r="AJ126">
        <v>-1.9431639645958185</v>
      </c>
      <c r="AK126">
        <v>1.0443273117036451</v>
      </c>
      <c r="AL126">
        <v>6.2788700320023566E-2</v>
      </c>
      <c r="AM126">
        <v>-0.44899454009718909</v>
      </c>
      <c r="AN126">
        <v>2.126390483901853</v>
      </c>
      <c r="AO126">
        <v>0.83276758707512044</v>
      </c>
      <c r="AP126">
        <v>3.1342001161118809</v>
      </c>
      <c r="AQ126">
        <v>1.0630818828740249</v>
      </c>
      <c r="AR126">
        <v>3.1960869965250121E-3</v>
      </c>
      <c r="AS126" t="b">
        <f t="shared" si="37"/>
        <v>0</v>
      </c>
      <c r="AT126" t="b">
        <f t="shared" si="38"/>
        <v>0</v>
      </c>
      <c r="AU126" t="b">
        <f t="shared" si="39"/>
        <v>1</v>
      </c>
      <c r="AV126" t="b">
        <f t="shared" si="40"/>
        <v>0</v>
      </c>
      <c r="AW126" t="b">
        <f t="shared" si="41"/>
        <v>0</v>
      </c>
      <c r="AX126" t="b">
        <f t="shared" si="42"/>
        <v>1</v>
      </c>
      <c r="AY126" t="b">
        <f t="shared" si="43"/>
        <v>0</v>
      </c>
      <c r="AZ126" t="b">
        <f t="shared" si="44"/>
        <v>0</v>
      </c>
      <c r="BA126" t="b">
        <f t="shared" si="45"/>
        <v>1</v>
      </c>
      <c r="BB126" t="b">
        <f t="shared" si="46"/>
        <v>1</v>
      </c>
      <c r="BC126" t="b">
        <f t="shared" si="47"/>
        <v>0</v>
      </c>
      <c r="BD126" t="b">
        <f t="shared" si="48"/>
        <v>0</v>
      </c>
    </row>
    <row r="127" spans="1:56" x14ac:dyDescent="0.25">
      <c r="A127" t="str">
        <f>INDEX('Country and Variable Crosswalk'!B:B, MATCH('Urban Science Beliefs 2015'!B127, 'Country and Variable Crosswalk'!A:A, 0))</f>
        <v>SGP</v>
      </c>
      <c r="B127" s="1">
        <v>702</v>
      </c>
      <c r="C127" t="s">
        <v>173</v>
      </c>
      <c r="D127" t="str">
        <f>INDEX('Country and Variable Crosswalk'!P:P, MATCH('Urban Science Beliefs 2015'!C127, 'Country and Variable Crosswalk'!O:O, 0))</f>
        <v>Change</v>
      </c>
      <c r="E127">
        <f t="shared" si="25"/>
        <v>0</v>
      </c>
      <c r="F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31"/>
        <v>0</v>
      </c>
      <c r="L127">
        <f t="shared" si="32"/>
        <v>0</v>
      </c>
      <c r="M127">
        <f t="shared" si="33"/>
        <v>0</v>
      </c>
      <c r="N127">
        <f t="shared" si="34"/>
        <v>0</v>
      </c>
      <c r="O127">
        <f t="shared" si="35"/>
        <v>0</v>
      </c>
      <c r="P127">
        <f t="shared" si="36"/>
        <v>0</v>
      </c>
      <c r="Q127">
        <v>0</v>
      </c>
      <c r="S127">
        <v>0</v>
      </c>
      <c r="U127">
        <v>0</v>
      </c>
      <c r="W127">
        <v>0</v>
      </c>
      <c r="Y127">
        <v>2.2259652347165799</v>
      </c>
      <c r="Z127">
        <v>0.23667067425304714</v>
      </c>
      <c r="AA127">
        <v>8.4482055448376734</v>
      </c>
      <c r="AB127">
        <v>0.38373272142929549</v>
      </c>
      <c r="AC127">
        <v>69.742321791028715</v>
      </c>
      <c r="AD127">
        <v>0.8390141462737255</v>
      </c>
      <c r="AE127">
        <v>19.583507429417029</v>
      </c>
      <c r="AF127">
        <v>0.61799867575279532</v>
      </c>
      <c r="AG127">
        <v>0</v>
      </c>
      <c r="AJ127">
        <v>0</v>
      </c>
      <c r="AM127">
        <v>0</v>
      </c>
      <c r="AP127">
        <v>0</v>
      </c>
      <c r="AS127" t="str">
        <f t="shared" si="37"/>
        <v>N/A</v>
      </c>
      <c r="AT127" t="str">
        <f t="shared" si="38"/>
        <v>N/A</v>
      </c>
      <c r="AU127" t="str">
        <f t="shared" si="39"/>
        <v>N/A</v>
      </c>
      <c r="AV127" t="str">
        <f t="shared" si="40"/>
        <v>N/A</v>
      </c>
      <c r="AW127" t="str">
        <f t="shared" si="41"/>
        <v>N/A</v>
      </c>
      <c r="AX127" t="str">
        <f t="shared" si="42"/>
        <v>N/A</v>
      </c>
      <c r="AY127" t="str">
        <f t="shared" si="43"/>
        <v>N/A</v>
      </c>
      <c r="AZ127" t="str">
        <f t="shared" si="44"/>
        <v>N/A</v>
      </c>
      <c r="BA127" t="str">
        <f t="shared" si="45"/>
        <v>N/A</v>
      </c>
      <c r="BB127" t="str">
        <f t="shared" si="46"/>
        <v>N/A</v>
      </c>
      <c r="BC127" t="str">
        <f t="shared" si="47"/>
        <v>N/A</v>
      </c>
      <c r="BD127" t="str">
        <f t="shared" si="48"/>
        <v>N/A</v>
      </c>
    </row>
    <row r="128" spans="1:56" x14ac:dyDescent="0.25">
      <c r="A128" t="str">
        <f>INDEX('Country and Variable Crosswalk'!B:B, MATCH('Urban Science Beliefs 2015'!B128, 'Country and Variable Crosswalk'!A:A, 0))</f>
        <v>SVK</v>
      </c>
      <c r="B128" s="1">
        <v>703</v>
      </c>
      <c r="C128" t="s">
        <v>173</v>
      </c>
      <c r="D128" t="str">
        <f>INDEX('Country and Variable Crosswalk'!P:P, MATCH('Urban Science Beliefs 2015'!C128, 'Country and Variable Crosswalk'!O:O, 0))</f>
        <v>Change</v>
      </c>
      <c r="E128">
        <f t="shared" si="25"/>
        <v>0</v>
      </c>
      <c r="F128">
        <f t="shared" si="26"/>
        <v>0</v>
      </c>
      <c r="G128">
        <f t="shared" si="27"/>
        <v>1</v>
      </c>
      <c r="H128">
        <f t="shared" si="28"/>
        <v>0</v>
      </c>
      <c r="I128">
        <f t="shared" si="29"/>
        <v>1</v>
      </c>
      <c r="J128">
        <f t="shared" si="30"/>
        <v>0</v>
      </c>
      <c r="K128">
        <f t="shared" si="31"/>
        <v>0</v>
      </c>
      <c r="L128">
        <f t="shared" si="32"/>
        <v>0</v>
      </c>
      <c r="M128">
        <f t="shared" si="33"/>
        <v>1</v>
      </c>
      <c r="N128">
        <f t="shared" si="34"/>
        <v>0</v>
      </c>
      <c r="O128">
        <f t="shared" si="35"/>
        <v>0</v>
      </c>
      <c r="P128">
        <f t="shared" si="36"/>
        <v>1</v>
      </c>
      <c r="Q128">
        <v>7.8533588808839507</v>
      </c>
      <c r="R128">
        <v>0.40496873943986184</v>
      </c>
      <c r="S128">
        <v>18.434986090744911</v>
      </c>
      <c r="T128">
        <v>0.65870508891524904</v>
      </c>
      <c r="U128">
        <v>64.037726615599851</v>
      </c>
      <c r="V128">
        <v>0.83271682161574068</v>
      </c>
      <c r="W128">
        <v>9.6739284127712857</v>
      </c>
      <c r="X128">
        <v>0.4016254605766541</v>
      </c>
      <c r="Y128">
        <v>7.1011179736975558</v>
      </c>
      <c r="Z128">
        <v>1.3505115619971271</v>
      </c>
      <c r="AA128">
        <v>12.75666959669439</v>
      </c>
      <c r="AB128">
        <v>1.6574333579955696</v>
      </c>
      <c r="AC128">
        <v>67.605509058152094</v>
      </c>
      <c r="AD128">
        <v>2.7013728177625675</v>
      </c>
      <c r="AE128">
        <v>12.53670337145595</v>
      </c>
      <c r="AF128">
        <v>1.867992265266202</v>
      </c>
      <c r="AG128">
        <v>-0.75224090718639491</v>
      </c>
      <c r="AH128">
        <v>1.4757693825043638</v>
      </c>
      <c r="AI128">
        <v>0.610242066371943</v>
      </c>
      <c r="AJ128">
        <v>-5.6783164940505202</v>
      </c>
      <c r="AK128">
        <v>1.7224898865814939</v>
      </c>
      <c r="AL128">
        <v>9.7871601453559769E-4</v>
      </c>
      <c r="AM128">
        <v>3.5677824425522431</v>
      </c>
      <c r="AN128">
        <v>2.9130265988199606</v>
      </c>
      <c r="AO128">
        <v>0.22066255688140243</v>
      </c>
      <c r="AP128">
        <v>2.862774958684664</v>
      </c>
      <c r="AQ128">
        <v>1.9679206635241449</v>
      </c>
      <c r="AR128">
        <v>0.1457465948132794</v>
      </c>
      <c r="AS128" t="b">
        <f t="shared" si="37"/>
        <v>0</v>
      </c>
      <c r="AT128" t="b">
        <f t="shared" si="38"/>
        <v>0</v>
      </c>
      <c r="AU128" t="b">
        <f t="shared" si="39"/>
        <v>1</v>
      </c>
      <c r="AV128" t="b">
        <f t="shared" si="40"/>
        <v>0</v>
      </c>
      <c r="AW128" t="b">
        <f t="shared" si="41"/>
        <v>1</v>
      </c>
      <c r="AX128" t="b">
        <f t="shared" si="42"/>
        <v>0</v>
      </c>
      <c r="AY128" t="b">
        <f t="shared" si="43"/>
        <v>0</v>
      </c>
      <c r="AZ128" t="b">
        <f t="shared" si="44"/>
        <v>0</v>
      </c>
      <c r="BA128" t="b">
        <f t="shared" si="45"/>
        <v>1</v>
      </c>
      <c r="BB128" t="b">
        <f t="shared" si="46"/>
        <v>0</v>
      </c>
      <c r="BC128" t="b">
        <f t="shared" si="47"/>
        <v>0</v>
      </c>
      <c r="BD128" t="b">
        <f t="shared" si="48"/>
        <v>1</v>
      </c>
    </row>
    <row r="129" spans="1:56" x14ac:dyDescent="0.25">
      <c r="A129" t="str">
        <f>INDEX('Country and Variable Crosswalk'!B:B, MATCH('Urban Science Beliefs 2015'!B129, 'Country and Variable Crosswalk'!A:A, 0))</f>
        <v>VNM</v>
      </c>
      <c r="B129" s="1">
        <v>704</v>
      </c>
      <c r="C129" t="s">
        <v>173</v>
      </c>
      <c r="D129" t="str">
        <f>INDEX('Country and Variable Crosswalk'!P:P, MATCH('Urban Science Beliefs 2015'!C129, 'Country and Variable Crosswalk'!O:O, 0))</f>
        <v>Change</v>
      </c>
      <c r="E129">
        <f t="shared" si="25"/>
        <v>0</v>
      </c>
      <c r="F129">
        <f t="shared" si="26"/>
        <v>1</v>
      </c>
      <c r="G129">
        <f t="shared" si="27"/>
        <v>0</v>
      </c>
      <c r="H129">
        <f t="shared" si="28"/>
        <v>0</v>
      </c>
      <c r="I129">
        <f t="shared" si="29"/>
        <v>1</v>
      </c>
      <c r="J129">
        <f t="shared" si="30"/>
        <v>0</v>
      </c>
      <c r="K129">
        <f t="shared" si="31"/>
        <v>1</v>
      </c>
      <c r="L129">
        <f t="shared" si="32"/>
        <v>0</v>
      </c>
      <c r="M129">
        <f t="shared" si="33"/>
        <v>0</v>
      </c>
      <c r="N129">
        <f t="shared" si="34"/>
        <v>1</v>
      </c>
      <c r="O129">
        <f t="shared" si="35"/>
        <v>0</v>
      </c>
      <c r="P129">
        <f t="shared" si="36"/>
        <v>0</v>
      </c>
      <c r="Q129">
        <v>2.858914246575341</v>
      </c>
      <c r="R129">
        <v>0.24732580654943417</v>
      </c>
      <c r="S129">
        <v>17.581291140264909</v>
      </c>
      <c r="T129">
        <v>0.73213612450473087</v>
      </c>
      <c r="U129">
        <v>73.138152745523371</v>
      </c>
      <c r="V129">
        <v>0.66652185216838278</v>
      </c>
      <c r="W129">
        <v>6.4216418676363656</v>
      </c>
      <c r="X129">
        <v>0.48877384471286417</v>
      </c>
      <c r="Y129">
        <v>1.918385799115244</v>
      </c>
      <c r="Z129">
        <v>0.34565415887136214</v>
      </c>
      <c r="AA129">
        <v>10.398637668964231</v>
      </c>
      <c r="AB129">
        <v>0.79337990219501386</v>
      </c>
      <c r="AC129">
        <v>76.387703310742765</v>
      </c>
      <c r="AD129">
        <v>1.3145595838302446</v>
      </c>
      <c r="AE129">
        <v>11.29527322117776</v>
      </c>
      <c r="AF129">
        <v>0.97188833920761886</v>
      </c>
      <c r="AG129">
        <v>-0.94052844746009701</v>
      </c>
      <c r="AH129">
        <v>0.41713875191861566</v>
      </c>
      <c r="AI129">
        <v>2.4151306871279418E-2</v>
      </c>
      <c r="AJ129">
        <v>-7.1826534713006787</v>
      </c>
      <c r="AK129">
        <v>1.0772324184979076</v>
      </c>
      <c r="AL129">
        <v>2.5985823079107212E-11</v>
      </c>
      <c r="AM129">
        <v>3.2495505652193941</v>
      </c>
      <c r="AN129">
        <v>1.5265307665436485</v>
      </c>
      <c r="AO129">
        <v>3.3277758949288076E-2</v>
      </c>
      <c r="AP129">
        <v>4.8736313535413949</v>
      </c>
      <c r="AQ129">
        <v>1.1385164611904761</v>
      </c>
      <c r="AR129">
        <v>1.8631817996990074E-5</v>
      </c>
      <c r="AS129" t="b">
        <f t="shared" si="37"/>
        <v>0</v>
      </c>
      <c r="AT129" t="b">
        <f t="shared" si="38"/>
        <v>1</v>
      </c>
      <c r="AU129" t="b">
        <f t="shared" si="39"/>
        <v>0</v>
      </c>
      <c r="AV129" t="b">
        <f t="shared" si="40"/>
        <v>0</v>
      </c>
      <c r="AW129" t="b">
        <f t="shared" si="41"/>
        <v>1</v>
      </c>
      <c r="AX129" t="b">
        <f t="shared" si="42"/>
        <v>0</v>
      </c>
      <c r="AY129" t="b">
        <f t="shared" si="43"/>
        <v>1</v>
      </c>
      <c r="AZ129" t="b">
        <f t="shared" si="44"/>
        <v>0</v>
      </c>
      <c r="BA129" t="b">
        <f t="shared" si="45"/>
        <v>0</v>
      </c>
      <c r="BB129" t="b">
        <f t="shared" si="46"/>
        <v>1</v>
      </c>
      <c r="BC129" t="b">
        <f t="shared" si="47"/>
        <v>0</v>
      </c>
      <c r="BD129" t="b">
        <f t="shared" si="48"/>
        <v>0</v>
      </c>
    </row>
    <row r="130" spans="1:56" x14ac:dyDescent="0.25">
      <c r="A130" t="str">
        <f>INDEX('Country and Variable Crosswalk'!B:B, MATCH('Urban Science Beliefs 2015'!B130, 'Country and Variable Crosswalk'!A:A, 0))</f>
        <v>SVN</v>
      </c>
      <c r="B130" s="1">
        <v>705</v>
      </c>
      <c r="C130" t="s">
        <v>173</v>
      </c>
      <c r="D130" t="str">
        <f>INDEX('Country and Variable Crosswalk'!P:P, MATCH('Urban Science Beliefs 2015'!C130, 'Country and Variable Crosswalk'!O:O, 0))</f>
        <v>Change</v>
      </c>
      <c r="E130">
        <f t="shared" si="25"/>
        <v>0</v>
      </c>
      <c r="F130">
        <f t="shared" si="26"/>
        <v>0</v>
      </c>
      <c r="G130">
        <f t="shared" si="27"/>
        <v>1</v>
      </c>
      <c r="H130">
        <f t="shared" si="28"/>
        <v>0</v>
      </c>
      <c r="I130">
        <f t="shared" si="29"/>
        <v>1</v>
      </c>
      <c r="J130">
        <f t="shared" si="30"/>
        <v>0</v>
      </c>
      <c r="K130">
        <f t="shared" si="31"/>
        <v>1</v>
      </c>
      <c r="L130">
        <f t="shared" si="32"/>
        <v>0</v>
      </c>
      <c r="M130">
        <f t="shared" si="33"/>
        <v>0</v>
      </c>
      <c r="N130">
        <f t="shared" si="34"/>
        <v>0</v>
      </c>
      <c r="O130">
        <f t="shared" si="35"/>
        <v>0</v>
      </c>
      <c r="P130">
        <f t="shared" si="36"/>
        <v>1</v>
      </c>
      <c r="Q130">
        <v>3.8437904635314082</v>
      </c>
      <c r="R130">
        <v>0.32346848322216815</v>
      </c>
      <c r="S130">
        <v>10.18623160229998</v>
      </c>
      <c r="T130">
        <v>0.53448246102609076</v>
      </c>
      <c r="U130">
        <v>69.094703907190592</v>
      </c>
      <c r="V130">
        <v>0.86281476195730966</v>
      </c>
      <c r="W130">
        <v>16.875274026978008</v>
      </c>
      <c r="X130">
        <v>0.74793085476065768</v>
      </c>
      <c r="Y130">
        <v>4.0745745626589462</v>
      </c>
      <c r="Z130">
        <v>0.68803218716294512</v>
      </c>
      <c r="AA130">
        <v>7.247283403025703</v>
      </c>
      <c r="AB130">
        <v>0.9661700372371117</v>
      </c>
      <c r="AC130">
        <v>72.95487618458229</v>
      </c>
      <c r="AD130">
        <v>1.5678780560291552</v>
      </c>
      <c r="AE130">
        <v>15.72326584973306</v>
      </c>
      <c r="AF130">
        <v>1.4701827880499596</v>
      </c>
      <c r="AG130">
        <v>0.23078409912753806</v>
      </c>
      <c r="AH130">
        <v>0.7995137368254559</v>
      </c>
      <c r="AI130">
        <v>0.77284496049296758</v>
      </c>
      <c r="AJ130">
        <v>-2.938948199274277</v>
      </c>
      <c r="AK130">
        <v>1.083631028906779</v>
      </c>
      <c r="AL130">
        <v>6.6852373007042715E-3</v>
      </c>
      <c r="AM130">
        <v>3.8601722773916975</v>
      </c>
      <c r="AN130">
        <v>1.6939729693993877</v>
      </c>
      <c r="AO130">
        <v>2.2680829113247928E-2</v>
      </c>
      <c r="AP130">
        <v>-1.152008177244948</v>
      </c>
      <c r="AQ130">
        <v>1.5890966574311409</v>
      </c>
      <c r="AR130">
        <v>0.46848557923220108</v>
      </c>
      <c r="AS130" t="b">
        <f t="shared" si="37"/>
        <v>0</v>
      </c>
      <c r="AT130" t="b">
        <f t="shared" si="38"/>
        <v>0</v>
      </c>
      <c r="AU130" t="b">
        <f t="shared" si="39"/>
        <v>1</v>
      </c>
      <c r="AV130" t="b">
        <f t="shared" si="40"/>
        <v>0</v>
      </c>
      <c r="AW130" t="b">
        <f t="shared" si="41"/>
        <v>1</v>
      </c>
      <c r="AX130" t="b">
        <f t="shared" si="42"/>
        <v>0</v>
      </c>
      <c r="AY130" t="b">
        <f t="shared" si="43"/>
        <v>1</v>
      </c>
      <c r="AZ130" t="b">
        <f t="shared" si="44"/>
        <v>0</v>
      </c>
      <c r="BA130" t="b">
        <f t="shared" si="45"/>
        <v>0</v>
      </c>
      <c r="BB130" t="b">
        <f t="shared" si="46"/>
        <v>0</v>
      </c>
      <c r="BC130" t="b">
        <f t="shared" si="47"/>
        <v>0</v>
      </c>
      <c r="BD130" t="b">
        <f t="shared" si="48"/>
        <v>1</v>
      </c>
    </row>
    <row r="131" spans="1:56" x14ac:dyDescent="0.25">
      <c r="A131" t="str">
        <f>INDEX('Country and Variable Crosswalk'!B:B, MATCH('Urban Science Beliefs 2015'!B131, 'Country and Variable Crosswalk'!A:A, 0))</f>
        <v>ESP</v>
      </c>
      <c r="B131" s="1">
        <v>724</v>
      </c>
      <c r="C131" t="s">
        <v>173</v>
      </c>
      <c r="D131" t="str">
        <f>INDEX('Country and Variable Crosswalk'!P:P, MATCH('Urban Science Beliefs 2015'!C131, 'Country and Variable Crosswalk'!O:O, 0))</f>
        <v>Change</v>
      </c>
      <c r="E131">
        <f t="shared" ref="E131:E194" si="49">IF(AS131=TRUE, 1, 0)</f>
        <v>0</v>
      </c>
      <c r="F131">
        <f t="shared" ref="F131:F194" si="50">IF(AT131=TRUE, 1, 0)</f>
        <v>0</v>
      </c>
      <c r="G131">
        <f t="shared" ref="G131:G194" si="51">IF(AU131=TRUE, 1, 0)</f>
        <v>1</v>
      </c>
      <c r="H131">
        <f t="shared" ref="H131:H194" si="52">IF(AV131=TRUE, 1, 0)</f>
        <v>0</v>
      </c>
      <c r="I131">
        <f t="shared" ref="I131:I194" si="53">IF(AW131=TRUE, 1, 0)</f>
        <v>0</v>
      </c>
      <c r="J131">
        <f t="shared" ref="J131:J194" si="54">IF(AX131=TRUE, 1, 0)</f>
        <v>1</v>
      </c>
      <c r="K131">
        <f t="shared" ref="K131:K194" si="55">IF(AY131=TRUE, 1, 0)</f>
        <v>0</v>
      </c>
      <c r="L131">
        <f t="shared" ref="L131:L194" si="56">IF(AZ131=TRUE, 1, 0)</f>
        <v>0</v>
      </c>
      <c r="M131">
        <f t="shared" ref="M131:M194" si="57">IF(BA131=TRUE, 1, 0)</f>
        <v>1</v>
      </c>
      <c r="N131">
        <f t="shared" ref="N131:N194" si="58">IF(BB131=TRUE, 1, 0)</f>
        <v>0</v>
      </c>
      <c r="O131">
        <f t="shared" ref="O131:O194" si="59">IF(BC131=TRUE, 1, 0)</f>
        <v>0</v>
      </c>
      <c r="P131">
        <f t="shared" ref="P131:P194" si="60">IF(BD131=TRUE, 1, 0)</f>
        <v>1</v>
      </c>
      <c r="Q131">
        <v>5.074499202852893</v>
      </c>
      <c r="R131">
        <v>0.35772250820605589</v>
      </c>
      <c r="S131">
        <v>13.48847892780462</v>
      </c>
      <c r="T131">
        <v>0.66611450579037756</v>
      </c>
      <c r="U131">
        <v>62.970202186970027</v>
      </c>
      <c r="V131">
        <v>0.9068001123068935</v>
      </c>
      <c r="W131">
        <v>18.466819682372449</v>
      </c>
      <c r="X131">
        <v>0.81955481066898717</v>
      </c>
      <c r="Y131">
        <v>4.7503903301109514</v>
      </c>
      <c r="Z131">
        <v>0.57532023984084502</v>
      </c>
      <c r="AA131">
        <v>11.710476211898991</v>
      </c>
      <c r="AB131">
        <v>0.87242369453443769</v>
      </c>
      <c r="AC131">
        <v>65.697827566460987</v>
      </c>
      <c r="AD131">
        <v>1.1132425532299466</v>
      </c>
      <c r="AE131">
        <v>17.841305891529089</v>
      </c>
      <c r="AF131">
        <v>0.98230498567154456</v>
      </c>
      <c r="AG131">
        <v>-0.32410887274194167</v>
      </c>
      <c r="AH131">
        <v>0.67047957901786948</v>
      </c>
      <c r="AI131">
        <v>0.62881276014771537</v>
      </c>
      <c r="AJ131">
        <v>-1.7780027159056289</v>
      </c>
      <c r="AK131">
        <v>1.1096078208163995</v>
      </c>
      <c r="AL131">
        <v>0.10907372867019176</v>
      </c>
      <c r="AM131">
        <v>2.7276253794909593</v>
      </c>
      <c r="AN131">
        <v>1.4779813477046293</v>
      </c>
      <c r="AO131">
        <v>6.4963776288277666E-2</v>
      </c>
      <c r="AP131">
        <v>-0.62551379084336034</v>
      </c>
      <c r="AQ131">
        <v>1.3661890476441152</v>
      </c>
      <c r="AR131">
        <v>0.64705803611447532</v>
      </c>
      <c r="AS131" t="b">
        <f t="shared" ref="AS131:AS194" si="61">IF(ISBLANK(AI131),"N/A",AND(IF(AG131&gt;0,TRUE,FALSE),IF(AI131&lt;0.05,TRUE,FALSE)))</f>
        <v>0</v>
      </c>
      <c r="AT131" t="b">
        <f t="shared" ref="AT131:AT194" si="62">IF(ISBLANK(AI131),"N/A",AND(IF(AG131&lt;0,TRUE,FALSE),IF(AI131&lt;0.05,TRUE,FALSE)))</f>
        <v>0</v>
      </c>
      <c r="AU131" t="b">
        <f t="shared" ref="AU131:AU194" si="63">IF(ISBLANK(AI131),"N/A",AI131&gt;0.05)</f>
        <v>1</v>
      </c>
      <c r="AV131" t="b">
        <f t="shared" ref="AV131:AV194" si="64">IF(ISBLANK(AL131),"N/A",AND(IF(AJ131&gt;0,TRUE,FALSE),IF(AL131&lt;0.05,TRUE,FALSE)))</f>
        <v>0</v>
      </c>
      <c r="AW131" t="b">
        <f t="shared" ref="AW131:AW194" si="65">IF(ISBLANK(AL131),"N/A",AND(IF(AJ131&lt;0,TRUE,FALSE),IF(AL131&lt;0.05,TRUE,FALSE)))</f>
        <v>0</v>
      </c>
      <c r="AX131" t="b">
        <f t="shared" ref="AX131:AX194" si="66">IF(ISBLANK(AL131),"N/A",AL131&gt;0.05)</f>
        <v>1</v>
      </c>
      <c r="AY131" t="b">
        <f t="shared" ref="AY131:AY194" si="67">IF(ISBLANK(AO131),"N/A",AND(IF(AM131&gt;0,TRUE,FALSE),IF(AO131&lt;0.05,TRUE,FALSE)))</f>
        <v>0</v>
      </c>
      <c r="AZ131" t="b">
        <f t="shared" ref="AZ131:AZ194" si="68">IF(ISBLANK(AO131),"N/A",AND(IF(AM131&lt;0,TRUE,FALSE),IF(AO131&lt;0.05,TRUE,FALSE)))</f>
        <v>0</v>
      </c>
      <c r="BA131" t="b">
        <f t="shared" ref="BA131:BA194" si="69">IF(ISBLANK(AO131),"N/A",AO131&gt;0.05)</f>
        <v>1</v>
      </c>
      <c r="BB131" t="b">
        <f t="shared" ref="BB131:BB194" si="70">IF(ISBLANK(AR131),"N/A",AND(IF(AP131&gt;0,TRUE,FALSE),IF(AR131&lt;0.05,TRUE,FALSE)))</f>
        <v>0</v>
      </c>
      <c r="BC131" t="b">
        <f t="shared" ref="BC131:BC194" si="71">IF(ISBLANK(AR131),"N/A",AND(IF(AP131&lt;0,TRUE,FALSE),IF(AR131&lt;0.05,TRUE,FALSE)))</f>
        <v>0</v>
      </c>
      <c r="BD131" t="b">
        <f t="shared" ref="BD131:BD194" si="72">IF(ISBLANK(AR131),"N/A",AR131&gt;0.05)</f>
        <v>1</v>
      </c>
    </row>
    <row r="132" spans="1:56" x14ac:dyDescent="0.25">
      <c r="A132" t="str">
        <f>INDEX('Country and Variable Crosswalk'!B:B, MATCH('Urban Science Beliefs 2015'!B132, 'Country and Variable Crosswalk'!A:A, 0))</f>
        <v>SWE</v>
      </c>
      <c r="B132" s="1">
        <v>752</v>
      </c>
      <c r="C132" t="s">
        <v>173</v>
      </c>
      <c r="D132" t="str">
        <f>INDEX('Country and Variable Crosswalk'!P:P, MATCH('Urban Science Beliefs 2015'!C132, 'Country and Variable Crosswalk'!O:O, 0))</f>
        <v>Change</v>
      </c>
      <c r="E132">
        <f t="shared" si="49"/>
        <v>0</v>
      </c>
      <c r="F132">
        <f t="shared" si="50"/>
        <v>0</v>
      </c>
      <c r="G132">
        <f t="shared" si="51"/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0</v>
      </c>
      <c r="AS132" t="str">
        <f t="shared" si="61"/>
        <v>N/A</v>
      </c>
      <c r="AT132" t="str">
        <f t="shared" si="62"/>
        <v>N/A</v>
      </c>
      <c r="AU132" t="str">
        <f t="shared" si="63"/>
        <v>N/A</v>
      </c>
      <c r="AV132" t="str">
        <f t="shared" si="64"/>
        <v>N/A</v>
      </c>
      <c r="AW132" t="str">
        <f t="shared" si="65"/>
        <v>N/A</v>
      </c>
      <c r="AX132" t="str">
        <f t="shared" si="66"/>
        <v>N/A</v>
      </c>
      <c r="AY132" t="str">
        <f t="shared" si="67"/>
        <v>N/A</v>
      </c>
      <c r="AZ132" t="str">
        <f t="shared" si="68"/>
        <v>N/A</v>
      </c>
      <c r="BA132" t="str">
        <f t="shared" si="69"/>
        <v>N/A</v>
      </c>
      <c r="BB132" t="str">
        <f t="shared" si="70"/>
        <v>N/A</v>
      </c>
      <c r="BC132" t="str">
        <f t="shared" si="71"/>
        <v>N/A</v>
      </c>
      <c r="BD132" t="str">
        <f t="shared" si="72"/>
        <v>N/A</v>
      </c>
    </row>
    <row r="133" spans="1:56" x14ac:dyDescent="0.25">
      <c r="A133" t="str">
        <f>INDEX('Country and Variable Crosswalk'!B:B, MATCH('Urban Science Beliefs 2015'!B133, 'Country and Variable Crosswalk'!A:A, 0))</f>
        <v>CHE</v>
      </c>
      <c r="B133" s="1">
        <v>756</v>
      </c>
      <c r="C133" t="s">
        <v>173</v>
      </c>
      <c r="D133" t="str">
        <f>INDEX('Country and Variable Crosswalk'!P:P, MATCH('Urban Science Beliefs 2015'!C133, 'Country and Variable Crosswalk'!O:O, 0))</f>
        <v>Change</v>
      </c>
      <c r="E133">
        <f t="shared" si="49"/>
        <v>0</v>
      </c>
      <c r="F133">
        <f t="shared" si="50"/>
        <v>0</v>
      </c>
      <c r="G133">
        <f t="shared" si="51"/>
        <v>1</v>
      </c>
      <c r="H133">
        <f t="shared" si="52"/>
        <v>0</v>
      </c>
      <c r="I133">
        <f t="shared" si="53"/>
        <v>0</v>
      </c>
      <c r="J133">
        <f t="shared" si="54"/>
        <v>1</v>
      </c>
      <c r="K133">
        <f t="shared" si="55"/>
        <v>0</v>
      </c>
      <c r="L133">
        <f t="shared" si="56"/>
        <v>0</v>
      </c>
      <c r="M133">
        <f t="shared" si="57"/>
        <v>1</v>
      </c>
      <c r="N133">
        <f t="shared" si="58"/>
        <v>1</v>
      </c>
      <c r="O133">
        <f t="shared" si="59"/>
        <v>0</v>
      </c>
      <c r="P133">
        <f t="shared" si="60"/>
        <v>0</v>
      </c>
      <c r="Q133">
        <v>6.4192505398798421</v>
      </c>
      <c r="R133">
        <v>0.43300371754470773</v>
      </c>
      <c r="S133">
        <v>24.451879263073941</v>
      </c>
      <c r="T133">
        <v>0.9351839865744358</v>
      </c>
      <c r="U133">
        <v>54.202460387726013</v>
      </c>
      <c r="V133">
        <v>0.91916899573966604</v>
      </c>
      <c r="W133">
        <v>14.9264098093202</v>
      </c>
      <c r="X133">
        <v>0.68185664688457814</v>
      </c>
      <c r="Y133">
        <v>4.674015550464623</v>
      </c>
      <c r="Z133">
        <v>0.9974308755188851</v>
      </c>
      <c r="AA133">
        <v>24.726063976753391</v>
      </c>
      <c r="AB133">
        <v>1.6426346779604091</v>
      </c>
      <c r="AC133">
        <v>51.961175522140039</v>
      </c>
      <c r="AD133">
        <v>1.6172449164202485</v>
      </c>
      <c r="AE133">
        <v>18.638744950641961</v>
      </c>
      <c r="AF133">
        <v>1.5527548149849106</v>
      </c>
      <c r="AG133">
        <v>-1.745234989415219</v>
      </c>
      <c r="AH133">
        <v>1.0961750087886406</v>
      </c>
      <c r="AI133">
        <v>0.11135921256732853</v>
      </c>
      <c r="AJ133">
        <v>0.27418471367944974</v>
      </c>
      <c r="AK133">
        <v>2.0463664497106797</v>
      </c>
      <c r="AL133">
        <v>0.89341354508243442</v>
      </c>
      <c r="AM133">
        <v>-2.2412848655859747</v>
      </c>
      <c r="AN133">
        <v>1.9349186038753448</v>
      </c>
      <c r="AO133">
        <v>0.24672715865306105</v>
      </c>
      <c r="AP133">
        <v>3.7123351413217609</v>
      </c>
      <c r="AQ133">
        <v>1.7262556940189315</v>
      </c>
      <c r="AR133">
        <v>3.1514666591659295E-2</v>
      </c>
      <c r="AS133" t="b">
        <f t="shared" si="61"/>
        <v>0</v>
      </c>
      <c r="AT133" t="b">
        <f t="shared" si="62"/>
        <v>0</v>
      </c>
      <c r="AU133" t="b">
        <f t="shared" si="63"/>
        <v>1</v>
      </c>
      <c r="AV133" t="b">
        <f t="shared" si="64"/>
        <v>0</v>
      </c>
      <c r="AW133" t="b">
        <f t="shared" si="65"/>
        <v>0</v>
      </c>
      <c r="AX133" t="b">
        <f t="shared" si="66"/>
        <v>1</v>
      </c>
      <c r="AY133" t="b">
        <f t="shared" si="67"/>
        <v>0</v>
      </c>
      <c r="AZ133" t="b">
        <f t="shared" si="68"/>
        <v>0</v>
      </c>
      <c r="BA133" t="b">
        <f t="shared" si="69"/>
        <v>1</v>
      </c>
      <c r="BB133" t="b">
        <f t="shared" si="70"/>
        <v>1</v>
      </c>
      <c r="BC133" t="b">
        <f t="shared" si="71"/>
        <v>0</v>
      </c>
      <c r="BD133" t="b">
        <f t="shared" si="72"/>
        <v>0</v>
      </c>
    </row>
    <row r="134" spans="1:56" x14ac:dyDescent="0.25">
      <c r="A134" t="str">
        <f>INDEX('Country and Variable Crosswalk'!B:B, MATCH('Urban Science Beliefs 2015'!B134, 'Country and Variable Crosswalk'!A:A, 0))</f>
        <v>THA</v>
      </c>
      <c r="B134" s="1">
        <v>764</v>
      </c>
      <c r="C134" t="s">
        <v>173</v>
      </c>
      <c r="D134" t="str">
        <f>INDEX('Country and Variable Crosswalk'!P:P, MATCH('Urban Science Beliefs 2015'!C134, 'Country and Variable Crosswalk'!O:O, 0))</f>
        <v>Change</v>
      </c>
      <c r="E134">
        <f t="shared" si="49"/>
        <v>0</v>
      </c>
      <c r="F134">
        <f t="shared" si="50"/>
        <v>0</v>
      </c>
      <c r="G134">
        <f t="shared" si="51"/>
        <v>0</v>
      </c>
      <c r="H134">
        <f t="shared" si="52"/>
        <v>0</v>
      </c>
      <c r="I134">
        <f t="shared" si="53"/>
        <v>1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1</v>
      </c>
      <c r="N134">
        <f t="shared" si="58"/>
        <v>1</v>
      </c>
      <c r="O134">
        <f t="shared" si="59"/>
        <v>0</v>
      </c>
      <c r="P134">
        <f t="shared" si="60"/>
        <v>0</v>
      </c>
      <c r="Q134">
        <v>1.836678809358343</v>
      </c>
      <c r="R134">
        <v>0.19367422471590012</v>
      </c>
      <c r="S134">
        <v>11.24969748466107</v>
      </c>
      <c r="T134">
        <v>0.52801605172512744</v>
      </c>
      <c r="U134">
        <v>76.377020621534854</v>
      </c>
      <c r="V134">
        <v>0.79312380302999486</v>
      </c>
      <c r="W134">
        <v>10.53660308444573</v>
      </c>
      <c r="X134">
        <v>0.71976526487035697</v>
      </c>
      <c r="Y134">
        <v>0</v>
      </c>
      <c r="AA134">
        <v>8.748678946496117</v>
      </c>
      <c r="AB134">
        <v>0.88659286300442197</v>
      </c>
      <c r="AC134">
        <v>75.953787468636264</v>
      </c>
      <c r="AD134">
        <v>1.6061296435480552</v>
      </c>
      <c r="AE134">
        <v>14.51551671445077</v>
      </c>
      <c r="AF134">
        <v>1.5846129737277102</v>
      </c>
      <c r="AG134">
        <v>0</v>
      </c>
      <c r="AJ134">
        <v>-2.5010185381649528</v>
      </c>
      <c r="AK134">
        <v>1.0560921816860589</v>
      </c>
      <c r="AL134">
        <v>1.7875738007414436E-2</v>
      </c>
      <c r="AM134">
        <v>-0.42323315289858954</v>
      </c>
      <c r="AN134">
        <v>1.723560220189569</v>
      </c>
      <c r="AO134">
        <v>0.80602478570362335</v>
      </c>
      <c r="AP134">
        <v>3.9789136300050405</v>
      </c>
      <c r="AQ134">
        <v>1.7282981562020101</v>
      </c>
      <c r="AR134">
        <v>2.1323060577176089E-2</v>
      </c>
      <c r="AS134" t="str">
        <f t="shared" si="61"/>
        <v>N/A</v>
      </c>
      <c r="AT134" t="str">
        <f t="shared" si="62"/>
        <v>N/A</v>
      </c>
      <c r="AU134" t="str">
        <f t="shared" si="63"/>
        <v>N/A</v>
      </c>
      <c r="AV134" t="b">
        <f t="shared" si="64"/>
        <v>0</v>
      </c>
      <c r="AW134" t="b">
        <f t="shared" si="65"/>
        <v>1</v>
      </c>
      <c r="AX134" t="b">
        <f t="shared" si="66"/>
        <v>0</v>
      </c>
      <c r="AY134" t="b">
        <f t="shared" si="67"/>
        <v>0</v>
      </c>
      <c r="AZ134" t="b">
        <f t="shared" si="68"/>
        <v>0</v>
      </c>
      <c r="BA134" t="b">
        <f t="shared" si="69"/>
        <v>1</v>
      </c>
      <c r="BB134" t="b">
        <f t="shared" si="70"/>
        <v>1</v>
      </c>
      <c r="BC134" t="b">
        <f t="shared" si="71"/>
        <v>0</v>
      </c>
      <c r="BD134" t="b">
        <f t="shared" si="72"/>
        <v>0</v>
      </c>
    </row>
    <row r="135" spans="1:56" x14ac:dyDescent="0.25">
      <c r="A135" t="str">
        <f>INDEX('Country and Variable Crosswalk'!B:B, MATCH('Urban Science Beliefs 2015'!B135, 'Country and Variable Crosswalk'!A:A, 0))</f>
        <v>TTO</v>
      </c>
      <c r="B135" s="1">
        <v>780</v>
      </c>
      <c r="C135" t="s">
        <v>173</v>
      </c>
      <c r="D135" t="str">
        <f>INDEX('Country and Variable Crosswalk'!P:P, MATCH('Urban Science Beliefs 2015'!C135, 'Country and Variable Crosswalk'!O:O, 0))</f>
        <v>Change</v>
      </c>
      <c r="E135">
        <f t="shared" si="49"/>
        <v>0</v>
      </c>
      <c r="F135">
        <f t="shared" si="50"/>
        <v>0</v>
      </c>
      <c r="G135">
        <f t="shared" si="51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v>5.6095838857866269</v>
      </c>
      <c r="R135">
        <v>0.43667031638874398</v>
      </c>
      <c r="S135">
        <v>15.062323559128</v>
      </c>
      <c r="T135">
        <v>0.61906479310921969</v>
      </c>
      <c r="U135">
        <v>67.680553333344136</v>
      </c>
      <c r="V135">
        <v>0.84926771433825476</v>
      </c>
      <c r="W135">
        <v>11.64753922174123</v>
      </c>
      <c r="X135">
        <v>0.51158781471827097</v>
      </c>
      <c r="Y135">
        <v>0</v>
      </c>
      <c r="AA135">
        <v>0</v>
      </c>
      <c r="AC135">
        <v>0</v>
      </c>
      <c r="AE135">
        <v>0</v>
      </c>
      <c r="AG135">
        <v>0</v>
      </c>
      <c r="AJ135">
        <v>0</v>
      </c>
      <c r="AM135">
        <v>0</v>
      </c>
      <c r="AP135">
        <v>0</v>
      </c>
      <c r="AS135" t="str">
        <f t="shared" si="61"/>
        <v>N/A</v>
      </c>
      <c r="AT135" t="str">
        <f t="shared" si="62"/>
        <v>N/A</v>
      </c>
      <c r="AU135" t="str">
        <f t="shared" si="63"/>
        <v>N/A</v>
      </c>
      <c r="AV135" t="str">
        <f t="shared" si="64"/>
        <v>N/A</v>
      </c>
      <c r="AW135" t="str">
        <f t="shared" si="65"/>
        <v>N/A</v>
      </c>
      <c r="AX135" t="str">
        <f t="shared" si="66"/>
        <v>N/A</v>
      </c>
      <c r="AY135" t="str">
        <f t="shared" si="67"/>
        <v>N/A</v>
      </c>
      <c r="AZ135" t="str">
        <f t="shared" si="68"/>
        <v>N/A</v>
      </c>
      <c r="BA135" t="str">
        <f t="shared" si="69"/>
        <v>N/A</v>
      </c>
      <c r="BB135" t="str">
        <f t="shared" si="70"/>
        <v>N/A</v>
      </c>
      <c r="BC135" t="str">
        <f t="shared" si="71"/>
        <v>N/A</v>
      </c>
      <c r="BD135" t="str">
        <f t="shared" si="72"/>
        <v>N/A</v>
      </c>
    </row>
    <row r="136" spans="1:56" x14ac:dyDescent="0.25">
      <c r="A136" t="str">
        <f>INDEX('Country and Variable Crosswalk'!B:B, MATCH('Urban Science Beliefs 2015'!B136, 'Country and Variable Crosswalk'!A:A, 0))</f>
        <v>ARE</v>
      </c>
      <c r="B136" s="1">
        <v>784</v>
      </c>
      <c r="C136" t="s">
        <v>173</v>
      </c>
      <c r="D136" t="str">
        <f>INDEX('Country and Variable Crosswalk'!P:P, MATCH('Urban Science Beliefs 2015'!C136, 'Country and Variable Crosswalk'!O:O, 0))</f>
        <v>Change</v>
      </c>
      <c r="E136">
        <f t="shared" si="49"/>
        <v>0</v>
      </c>
      <c r="F136">
        <f t="shared" si="50"/>
        <v>0</v>
      </c>
      <c r="G136">
        <f t="shared" si="51"/>
        <v>1</v>
      </c>
      <c r="H136">
        <f t="shared" si="52"/>
        <v>0</v>
      </c>
      <c r="I136">
        <f t="shared" si="53"/>
        <v>0</v>
      </c>
      <c r="J136">
        <f t="shared" si="54"/>
        <v>1</v>
      </c>
      <c r="K136">
        <f t="shared" si="55"/>
        <v>0</v>
      </c>
      <c r="L136">
        <f t="shared" si="56"/>
        <v>0</v>
      </c>
      <c r="M136">
        <f t="shared" si="57"/>
        <v>1</v>
      </c>
      <c r="N136">
        <f t="shared" si="58"/>
        <v>0</v>
      </c>
      <c r="O136">
        <f t="shared" si="59"/>
        <v>0</v>
      </c>
      <c r="P136">
        <f t="shared" si="60"/>
        <v>1</v>
      </c>
      <c r="Q136">
        <v>5.1560141940789341</v>
      </c>
      <c r="R136">
        <v>0.48010517735795777</v>
      </c>
      <c r="S136">
        <v>15.34479434525673</v>
      </c>
      <c r="T136">
        <v>0.96646559034470325</v>
      </c>
      <c r="U136">
        <v>61.636637639636348</v>
      </c>
      <c r="V136">
        <v>1.0201931415050394</v>
      </c>
      <c r="W136">
        <v>17.862553821028001</v>
      </c>
      <c r="X136">
        <v>0.96288357359282117</v>
      </c>
      <c r="Y136">
        <v>4.4107327414625184</v>
      </c>
      <c r="Z136">
        <v>0.34046307450965591</v>
      </c>
      <c r="AA136">
        <v>12.96792239857646</v>
      </c>
      <c r="AB136">
        <v>0.58651235506907939</v>
      </c>
      <c r="AC136">
        <v>63.956146946094449</v>
      </c>
      <c r="AD136">
        <v>0.96657014058061319</v>
      </c>
      <c r="AE136">
        <v>18.665197913866582</v>
      </c>
      <c r="AF136">
        <v>0.70502348494969214</v>
      </c>
      <c r="AG136">
        <v>-0.74528145261641576</v>
      </c>
      <c r="AH136">
        <v>0.5962294314620652</v>
      </c>
      <c r="AI136">
        <v>0.2113028170510875</v>
      </c>
      <c r="AJ136">
        <v>-2.3768719466802697</v>
      </c>
      <c r="AK136">
        <v>1.2284274191961093</v>
      </c>
      <c r="AL136">
        <v>5.3003793838119879E-2</v>
      </c>
      <c r="AM136">
        <v>2.3195093064581016</v>
      </c>
      <c r="AN136">
        <v>1.4610409806759987</v>
      </c>
      <c r="AO136">
        <v>0.11238291312017556</v>
      </c>
      <c r="AP136">
        <v>0.80264409283858029</v>
      </c>
      <c r="AQ136">
        <v>1.1644617726288797</v>
      </c>
      <c r="AR136">
        <v>0.49064498377789945</v>
      </c>
      <c r="AS136" t="b">
        <f t="shared" si="61"/>
        <v>0</v>
      </c>
      <c r="AT136" t="b">
        <f t="shared" si="62"/>
        <v>0</v>
      </c>
      <c r="AU136" t="b">
        <f t="shared" si="63"/>
        <v>1</v>
      </c>
      <c r="AV136" t="b">
        <f t="shared" si="64"/>
        <v>0</v>
      </c>
      <c r="AW136" t="b">
        <f t="shared" si="65"/>
        <v>0</v>
      </c>
      <c r="AX136" t="b">
        <f t="shared" si="66"/>
        <v>1</v>
      </c>
      <c r="AY136" t="b">
        <f t="shared" si="67"/>
        <v>0</v>
      </c>
      <c r="AZ136" t="b">
        <f t="shared" si="68"/>
        <v>0</v>
      </c>
      <c r="BA136" t="b">
        <f t="shared" si="69"/>
        <v>1</v>
      </c>
      <c r="BB136" t="b">
        <f t="shared" si="70"/>
        <v>0</v>
      </c>
      <c r="BC136" t="b">
        <f t="shared" si="71"/>
        <v>0</v>
      </c>
      <c r="BD136" t="b">
        <f t="shared" si="72"/>
        <v>1</v>
      </c>
    </row>
    <row r="137" spans="1:56" x14ac:dyDescent="0.25">
      <c r="A137" t="str">
        <f>INDEX('Country and Variable Crosswalk'!B:B, MATCH('Urban Science Beliefs 2015'!B137, 'Country and Variable Crosswalk'!A:A, 0))</f>
        <v>TUN</v>
      </c>
      <c r="B137" s="1">
        <v>788</v>
      </c>
      <c r="C137" t="s">
        <v>173</v>
      </c>
      <c r="D137" t="str">
        <f>INDEX('Country and Variable Crosswalk'!P:P, MATCH('Urban Science Beliefs 2015'!C137, 'Country and Variable Crosswalk'!O:O, 0))</f>
        <v>Change</v>
      </c>
      <c r="E137">
        <f t="shared" si="49"/>
        <v>0</v>
      </c>
      <c r="F137">
        <f t="shared" si="50"/>
        <v>0</v>
      </c>
      <c r="G137">
        <f t="shared" si="51"/>
        <v>1</v>
      </c>
      <c r="H137">
        <f t="shared" si="52"/>
        <v>0</v>
      </c>
      <c r="I137">
        <f t="shared" si="53"/>
        <v>1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1</v>
      </c>
      <c r="N137">
        <f t="shared" si="58"/>
        <v>1</v>
      </c>
      <c r="O137">
        <f t="shared" si="59"/>
        <v>0</v>
      </c>
      <c r="P137">
        <f t="shared" si="60"/>
        <v>0</v>
      </c>
      <c r="Q137">
        <v>7.7598942132275814</v>
      </c>
      <c r="R137">
        <v>0.64258487999983782</v>
      </c>
      <c r="S137">
        <v>27.75550179292923</v>
      </c>
      <c r="T137">
        <v>1.2013797304893326</v>
      </c>
      <c r="U137">
        <v>53.678519718364427</v>
      </c>
      <c r="V137">
        <v>1.261847763481186</v>
      </c>
      <c r="W137">
        <v>10.806084275478771</v>
      </c>
      <c r="X137">
        <v>0.67903513414146932</v>
      </c>
      <c r="Y137">
        <v>7.0878916368066607</v>
      </c>
      <c r="Z137">
        <v>0.8676593239543775</v>
      </c>
      <c r="AA137">
        <v>21.647101291778071</v>
      </c>
      <c r="AB137">
        <v>1.3293233490456118</v>
      </c>
      <c r="AC137">
        <v>56.737955574914679</v>
      </c>
      <c r="AD137">
        <v>1.8836285010134157</v>
      </c>
      <c r="AE137">
        <v>14.52705149650059</v>
      </c>
      <c r="AF137">
        <v>1.0255875186039218</v>
      </c>
      <c r="AG137">
        <v>-0.67200257642092076</v>
      </c>
      <c r="AH137">
        <v>1.1121585987730878</v>
      </c>
      <c r="AI137">
        <v>0.54568895319306265</v>
      </c>
      <c r="AJ137">
        <v>-6.1084005011511593</v>
      </c>
      <c r="AK137">
        <v>1.7131938271585112</v>
      </c>
      <c r="AL137">
        <v>3.6315676779785877E-4</v>
      </c>
      <c r="AM137">
        <v>3.0594358565502517</v>
      </c>
      <c r="AN137">
        <v>2.1939618550279043</v>
      </c>
      <c r="AO137">
        <v>0.16317271466068115</v>
      </c>
      <c r="AP137">
        <v>3.7209672210218194</v>
      </c>
      <c r="AQ137">
        <v>1.2189662415600917</v>
      </c>
      <c r="AR137">
        <v>2.2689859453821964E-3</v>
      </c>
      <c r="AS137" t="b">
        <f t="shared" si="61"/>
        <v>0</v>
      </c>
      <c r="AT137" t="b">
        <f t="shared" si="62"/>
        <v>0</v>
      </c>
      <c r="AU137" t="b">
        <f t="shared" si="63"/>
        <v>1</v>
      </c>
      <c r="AV137" t="b">
        <f t="shared" si="64"/>
        <v>0</v>
      </c>
      <c r="AW137" t="b">
        <f t="shared" si="65"/>
        <v>1</v>
      </c>
      <c r="AX137" t="b">
        <f t="shared" si="66"/>
        <v>0</v>
      </c>
      <c r="AY137" t="b">
        <f t="shared" si="67"/>
        <v>0</v>
      </c>
      <c r="AZ137" t="b">
        <f t="shared" si="68"/>
        <v>0</v>
      </c>
      <c r="BA137" t="b">
        <f t="shared" si="69"/>
        <v>1</v>
      </c>
      <c r="BB137" t="b">
        <f t="shared" si="70"/>
        <v>1</v>
      </c>
      <c r="BC137" t="b">
        <f t="shared" si="71"/>
        <v>0</v>
      </c>
      <c r="BD137" t="b">
        <f t="shared" si="72"/>
        <v>0</v>
      </c>
    </row>
    <row r="138" spans="1:56" x14ac:dyDescent="0.25">
      <c r="A138" t="str">
        <f>INDEX('Country and Variable Crosswalk'!B:B, MATCH('Urban Science Beliefs 2015'!B138, 'Country and Variable Crosswalk'!A:A, 0))</f>
        <v>TUR</v>
      </c>
      <c r="B138" s="1">
        <v>792</v>
      </c>
      <c r="C138" t="s">
        <v>173</v>
      </c>
      <c r="D138" t="str">
        <f>INDEX('Country and Variable Crosswalk'!P:P, MATCH('Urban Science Beliefs 2015'!C138, 'Country and Variable Crosswalk'!O:O, 0))</f>
        <v>Change</v>
      </c>
      <c r="E138">
        <f t="shared" si="49"/>
        <v>0</v>
      </c>
      <c r="F138">
        <f t="shared" si="50"/>
        <v>1</v>
      </c>
      <c r="G138">
        <f t="shared" si="51"/>
        <v>0</v>
      </c>
      <c r="H138">
        <f t="shared" si="52"/>
        <v>0</v>
      </c>
      <c r="I138">
        <f t="shared" si="53"/>
        <v>1</v>
      </c>
      <c r="J138">
        <f t="shared" si="54"/>
        <v>0</v>
      </c>
      <c r="K138">
        <f t="shared" si="55"/>
        <v>1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1</v>
      </c>
      <c r="Q138">
        <v>10.628268756752609</v>
      </c>
      <c r="R138">
        <v>1.0393095155727625</v>
      </c>
      <c r="S138">
        <v>20.863230073528548</v>
      </c>
      <c r="T138">
        <v>1.1584457277691311</v>
      </c>
      <c r="U138">
        <v>51.062285660606832</v>
      </c>
      <c r="V138">
        <v>1.3884735158629578</v>
      </c>
      <c r="W138">
        <v>17.446215509112029</v>
      </c>
      <c r="X138">
        <v>1.0843339825920284</v>
      </c>
      <c r="Y138">
        <v>8.3691272758895909</v>
      </c>
      <c r="Z138">
        <v>0.5529645968095861</v>
      </c>
      <c r="AA138">
        <v>17.65310156245166</v>
      </c>
      <c r="AB138">
        <v>0.83699194622792317</v>
      </c>
      <c r="AC138">
        <v>54.890099286801167</v>
      </c>
      <c r="AD138">
        <v>1.0056685921957729</v>
      </c>
      <c r="AE138">
        <v>19.08767187485757</v>
      </c>
      <c r="AF138">
        <v>0.87363731813094248</v>
      </c>
      <c r="AG138">
        <v>-2.2591414808630184</v>
      </c>
      <c r="AH138">
        <v>1.1182110109981809</v>
      </c>
      <c r="AI138">
        <v>4.3350445566329117E-2</v>
      </c>
      <c r="AJ138">
        <v>-3.2101285110768885</v>
      </c>
      <c r="AK138">
        <v>1.4120480166485168</v>
      </c>
      <c r="AL138">
        <v>2.3003000752868517E-2</v>
      </c>
      <c r="AM138">
        <v>3.8278136261943345</v>
      </c>
      <c r="AN138">
        <v>1.7280461586432192</v>
      </c>
      <c r="AO138">
        <v>2.6752463610353414E-2</v>
      </c>
      <c r="AP138">
        <v>1.6414563657455403</v>
      </c>
      <c r="AQ138">
        <v>1.382296359477623</v>
      </c>
      <c r="AR138">
        <v>0.23503632037442568</v>
      </c>
      <c r="AS138" t="b">
        <f t="shared" si="61"/>
        <v>0</v>
      </c>
      <c r="AT138" t="b">
        <f t="shared" si="62"/>
        <v>1</v>
      </c>
      <c r="AU138" t="b">
        <f t="shared" si="63"/>
        <v>0</v>
      </c>
      <c r="AV138" t="b">
        <f t="shared" si="64"/>
        <v>0</v>
      </c>
      <c r="AW138" t="b">
        <f t="shared" si="65"/>
        <v>1</v>
      </c>
      <c r="AX138" t="b">
        <f t="shared" si="66"/>
        <v>0</v>
      </c>
      <c r="AY138" t="b">
        <f t="shared" si="67"/>
        <v>1</v>
      </c>
      <c r="AZ138" t="b">
        <f t="shared" si="68"/>
        <v>0</v>
      </c>
      <c r="BA138" t="b">
        <f t="shared" si="69"/>
        <v>0</v>
      </c>
      <c r="BB138" t="b">
        <f t="shared" si="70"/>
        <v>0</v>
      </c>
      <c r="BC138" t="b">
        <f t="shared" si="71"/>
        <v>0</v>
      </c>
      <c r="BD138" t="b">
        <f t="shared" si="72"/>
        <v>1</v>
      </c>
    </row>
    <row r="139" spans="1:56" x14ac:dyDescent="0.25">
      <c r="A139" t="str">
        <f>INDEX('Country and Variable Crosswalk'!B:B, MATCH('Urban Science Beliefs 2015'!B139, 'Country and Variable Crosswalk'!A:A, 0))</f>
        <v>MKD</v>
      </c>
      <c r="B139" s="1">
        <v>807</v>
      </c>
      <c r="C139" t="s">
        <v>173</v>
      </c>
      <c r="D139" t="str">
        <f>INDEX('Country and Variable Crosswalk'!P:P, MATCH('Urban Science Beliefs 2015'!C139, 'Country and Variable Crosswalk'!O:O, 0))</f>
        <v>Change</v>
      </c>
      <c r="E139">
        <f t="shared" si="49"/>
        <v>0</v>
      </c>
      <c r="F139">
        <f t="shared" si="50"/>
        <v>1</v>
      </c>
      <c r="G139">
        <f t="shared" si="51"/>
        <v>0</v>
      </c>
      <c r="H139">
        <f t="shared" si="52"/>
        <v>0</v>
      </c>
      <c r="I139">
        <f t="shared" si="53"/>
        <v>0</v>
      </c>
      <c r="J139">
        <f t="shared" si="54"/>
        <v>1</v>
      </c>
      <c r="K139">
        <f t="shared" si="55"/>
        <v>0</v>
      </c>
      <c r="L139">
        <f t="shared" si="56"/>
        <v>0</v>
      </c>
      <c r="M139">
        <f t="shared" si="57"/>
        <v>1</v>
      </c>
      <c r="N139">
        <f t="shared" si="58"/>
        <v>1</v>
      </c>
      <c r="O139">
        <f t="shared" si="59"/>
        <v>0</v>
      </c>
      <c r="P139">
        <f t="shared" si="60"/>
        <v>0</v>
      </c>
      <c r="Q139">
        <v>5.879964901169803</v>
      </c>
      <c r="R139">
        <v>0.49261018584911737</v>
      </c>
      <c r="S139">
        <v>16.98797738117317</v>
      </c>
      <c r="T139">
        <v>0.69571832017536139</v>
      </c>
      <c r="U139">
        <v>67.482807575686024</v>
      </c>
      <c r="V139">
        <v>0.81542502183321031</v>
      </c>
      <c r="W139">
        <v>9.6492501419710059</v>
      </c>
      <c r="X139">
        <v>0.59225132736130948</v>
      </c>
      <c r="Y139">
        <v>3.5986057413068999</v>
      </c>
      <c r="Z139">
        <v>0.53698038182366392</v>
      </c>
      <c r="AA139">
        <v>16.695854831280919</v>
      </c>
      <c r="AB139">
        <v>0.86921690028211507</v>
      </c>
      <c r="AC139">
        <v>67.597189190912488</v>
      </c>
      <c r="AD139">
        <v>1.0817113508420666</v>
      </c>
      <c r="AE139">
        <v>12.1083502364997</v>
      </c>
      <c r="AF139">
        <v>0.90930879533727582</v>
      </c>
      <c r="AG139">
        <v>-2.2813591598629031</v>
      </c>
      <c r="AH139">
        <v>0.69495134655413215</v>
      </c>
      <c r="AI139">
        <v>1.0279578647618172E-3</v>
      </c>
      <c r="AJ139">
        <v>-0.29212254989225173</v>
      </c>
      <c r="AK139">
        <v>1.123322722577792</v>
      </c>
      <c r="AL139">
        <v>0.7948235053838375</v>
      </c>
      <c r="AM139">
        <v>0.1143816152264634</v>
      </c>
      <c r="AN139">
        <v>1.3577499018387118</v>
      </c>
      <c r="AO139">
        <v>0.9328628264320562</v>
      </c>
      <c r="AP139">
        <v>2.4591000945286936</v>
      </c>
      <c r="AQ139">
        <v>1.0593355152635595</v>
      </c>
      <c r="AR139">
        <v>2.02673714241044E-2</v>
      </c>
      <c r="AS139" t="b">
        <f t="shared" si="61"/>
        <v>0</v>
      </c>
      <c r="AT139" t="b">
        <f t="shared" si="62"/>
        <v>1</v>
      </c>
      <c r="AU139" t="b">
        <f t="shared" si="63"/>
        <v>0</v>
      </c>
      <c r="AV139" t="b">
        <f t="shared" si="64"/>
        <v>0</v>
      </c>
      <c r="AW139" t="b">
        <f t="shared" si="65"/>
        <v>0</v>
      </c>
      <c r="AX139" t="b">
        <f t="shared" si="66"/>
        <v>1</v>
      </c>
      <c r="AY139" t="b">
        <f t="shared" si="67"/>
        <v>0</v>
      </c>
      <c r="AZ139" t="b">
        <f t="shared" si="68"/>
        <v>0</v>
      </c>
      <c r="BA139" t="b">
        <f t="shared" si="69"/>
        <v>1</v>
      </c>
      <c r="BB139" t="b">
        <f t="shared" si="70"/>
        <v>1</v>
      </c>
      <c r="BC139" t="b">
        <f t="shared" si="71"/>
        <v>0</v>
      </c>
      <c r="BD139" t="b">
        <f t="shared" si="72"/>
        <v>0</v>
      </c>
    </row>
    <row r="140" spans="1:56" x14ac:dyDescent="0.25">
      <c r="A140" t="str">
        <f>INDEX('Country and Variable Crosswalk'!B:B, MATCH('Urban Science Beliefs 2015'!B140, 'Country and Variable Crosswalk'!A:A, 0))</f>
        <v>GBR</v>
      </c>
      <c r="B140" s="1">
        <v>826</v>
      </c>
      <c r="C140" t="s">
        <v>173</v>
      </c>
      <c r="D140" t="str">
        <f>INDEX('Country and Variable Crosswalk'!P:P, MATCH('Urban Science Beliefs 2015'!C140, 'Country and Variable Crosswalk'!O:O, 0))</f>
        <v>Change</v>
      </c>
      <c r="E140">
        <f t="shared" si="49"/>
        <v>0</v>
      </c>
      <c r="F140">
        <f t="shared" si="50"/>
        <v>0</v>
      </c>
      <c r="G140">
        <f t="shared" si="51"/>
        <v>1</v>
      </c>
      <c r="H140">
        <f t="shared" si="52"/>
        <v>0</v>
      </c>
      <c r="I140">
        <f t="shared" si="53"/>
        <v>0</v>
      </c>
      <c r="J140">
        <f t="shared" si="54"/>
        <v>1</v>
      </c>
      <c r="K140">
        <f t="shared" si="55"/>
        <v>0</v>
      </c>
      <c r="L140">
        <f t="shared" si="56"/>
        <v>0</v>
      </c>
      <c r="M140">
        <f t="shared" si="57"/>
        <v>1</v>
      </c>
      <c r="N140">
        <f t="shared" si="58"/>
        <v>0</v>
      </c>
      <c r="O140">
        <f t="shared" si="59"/>
        <v>0</v>
      </c>
      <c r="P140">
        <f t="shared" si="60"/>
        <v>1</v>
      </c>
      <c r="Q140">
        <v>2.4354050633627291</v>
      </c>
      <c r="R140">
        <v>0.27811001498726817</v>
      </c>
      <c r="S140">
        <v>5.1055565140864694</v>
      </c>
      <c r="T140">
        <v>0.40586584265230496</v>
      </c>
      <c r="U140">
        <v>64.719686081057006</v>
      </c>
      <c r="V140">
        <v>0.87884684118588341</v>
      </c>
      <c r="W140">
        <v>27.739352341493809</v>
      </c>
      <c r="X140">
        <v>1.0083867888165019</v>
      </c>
      <c r="Y140">
        <v>3.2424569843466609</v>
      </c>
      <c r="Z140">
        <v>0.53299737877153341</v>
      </c>
      <c r="AA140">
        <v>6.5000308360404162</v>
      </c>
      <c r="AB140">
        <v>0.93490202476623108</v>
      </c>
      <c r="AC140">
        <v>65.808706220836982</v>
      </c>
      <c r="AD140">
        <v>1.7474112916393558</v>
      </c>
      <c r="AE140">
        <v>24.448805958775949</v>
      </c>
      <c r="AF140">
        <v>1.8616435185888278</v>
      </c>
      <c r="AG140">
        <v>0.80705192098393175</v>
      </c>
      <c r="AH140">
        <v>0.66965825911759047</v>
      </c>
      <c r="AI140">
        <v>0.22813775211597381</v>
      </c>
      <c r="AJ140">
        <v>1.3944743219539468</v>
      </c>
      <c r="AK140">
        <v>1.0578394904793011</v>
      </c>
      <c r="AL140">
        <v>0.18742711795737618</v>
      </c>
      <c r="AM140">
        <v>1.0890201397799757</v>
      </c>
      <c r="AN140">
        <v>2.1327832731424259</v>
      </c>
      <c r="AO140">
        <v>0.60962427968347122</v>
      </c>
      <c r="AP140">
        <v>-3.29054638271786</v>
      </c>
      <c r="AQ140">
        <v>2.2763596448301389</v>
      </c>
      <c r="AR140">
        <v>0.14830904489628952</v>
      </c>
      <c r="AS140" t="b">
        <f t="shared" si="61"/>
        <v>0</v>
      </c>
      <c r="AT140" t="b">
        <f t="shared" si="62"/>
        <v>0</v>
      </c>
      <c r="AU140" t="b">
        <f t="shared" si="63"/>
        <v>1</v>
      </c>
      <c r="AV140" t="b">
        <f t="shared" si="64"/>
        <v>0</v>
      </c>
      <c r="AW140" t="b">
        <f t="shared" si="65"/>
        <v>0</v>
      </c>
      <c r="AX140" t="b">
        <f t="shared" si="66"/>
        <v>1</v>
      </c>
      <c r="AY140" t="b">
        <f t="shared" si="67"/>
        <v>0</v>
      </c>
      <c r="AZ140" t="b">
        <f t="shared" si="68"/>
        <v>0</v>
      </c>
      <c r="BA140" t="b">
        <f t="shared" si="69"/>
        <v>1</v>
      </c>
      <c r="BB140" t="b">
        <f t="shared" si="70"/>
        <v>0</v>
      </c>
      <c r="BC140" t="b">
        <f t="shared" si="71"/>
        <v>0</v>
      </c>
      <c r="BD140" t="b">
        <f t="shared" si="72"/>
        <v>1</v>
      </c>
    </row>
    <row r="141" spans="1:56" x14ac:dyDescent="0.25">
      <c r="A141" t="str">
        <f>INDEX('Country and Variable Crosswalk'!B:B, MATCH('Urban Science Beliefs 2015'!B141, 'Country and Variable Crosswalk'!A:A, 0))</f>
        <v>USA</v>
      </c>
      <c r="B141" s="1">
        <v>840</v>
      </c>
      <c r="C141" t="s">
        <v>173</v>
      </c>
      <c r="D141" t="str">
        <f>INDEX('Country and Variable Crosswalk'!P:P, MATCH('Urban Science Beliefs 2015'!C141, 'Country and Variable Crosswalk'!O:O, 0))</f>
        <v>Change</v>
      </c>
      <c r="E141">
        <f t="shared" si="49"/>
        <v>0</v>
      </c>
      <c r="F141">
        <f t="shared" si="50"/>
        <v>0</v>
      </c>
      <c r="G141">
        <f t="shared" si="51"/>
        <v>1</v>
      </c>
      <c r="H141">
        <f t="shared" si="52"/>
        <v>0</v>
      </c>
      <c r="I141">
        <f t="shared" si="53"/>
        <v>0</v>
      </c>
      <c r="J141">
        <f t="shared" si="54"/>
        <v>1</v>
      </c>
      <c r="K141">
        <f t="shared" si="55"/>
        <v>0</v>
      </c>
      <c r="L141">
        <f t="shared" si="56"/>
        <v>0</v>
      </c>
      <c r="M141">
        <f t="shared" si="57"/>
        <v>1</v>
      </c>
      <c r="N141">
        <f t="shared" si="58"/>
        <v>0</v>
      </c>
      <c r="O141">
        <f t="shared" si="59"/>
        <v>0</v>
      </c>
      <c r="P141">
        <f t="shared" si="60"/>
        <v>1</v>
      </c>
      <c r="Q141">
        <v>3.4076761214830031</v>
      </c>
      <c r="R141">
        <v>0.38457728793270035</v>
      </c>
      <c r="S141">
        <v>4.3980650301424591</v>
      </c>
      <c r="T141">
        <v>0.35971697027396038</v>
      </c>
      <c r="U141">
        <v>61.260111279920018</v>
      </c>
      <c r="V141">
        <v>1.1415996521272733</v>
      </c>
      <c r="W141">
        <v>30.934147568454531</v>
      </c>
      <c r="X141">
        <v>1.2055504292071195</v>
      </c>
      <c r="Y141">
        <v>4.0588640222272208</v>
      </c>
      <c r="Z141">
        <v>0.52198108480249095</v>
      </c>
      <c r="AA141">
        <v>5.3817771646731174</v>
      </c>
      <c r="AB141">
        <v>0.5554389868435663</v>
      </c>
      <c r="AC141">
        <v>62.733050775182939</v>
      </c>
      <c r="AD141">
        <v>1.5425224835719882</v>
      </c>
      <c r="AE141">
        <v>27.826308037916711</v>
      </c>
      <c r="AF141">
        <v>1.6451936979924022</v>
      </c>
      <c r="AG141">
        <v>0.65118790074421762</v>
      </c>
      <c r="AH141">
        <v>0.6616574367947593</v>
      </c>
      <c r="AI141">
        <v>0.32502858934466566</v>
      </c>
      <c r="AJ141">
        <v>0.98371213453065831</v>
      </c>
      <c r="AK141">
        <v>0.62700735303388466</v>
      </c>
      <c r="AL141">
        <v>0.11667113099867397</v>
      </c>
      <c r="AM141">
        <v>1.4729394952629207</v>
      </c>
      <c r="AN141">
        <v>1.8934165954459157</v>
      </c>
      <c r="AO141">
        <v>0.43661217345344322</v>
      </c>
      <c r="AP141">
        <v>-3.1078395305378201</v>
      </c>
      <c r="AQ141">
        <v>2.0254574202570552</v>
      </c>
      <c r="AR141">
        <v>0.12493398881194789</v>
      </c>
      <c r="AS141" t="b">
        <f t="shared" si="61"/>
        <v>0</v>
      </c>
      <c r="AT141" t="b">
        <f t="shared" si="62"/>
        <v>0</v>
      </c>
      <c r="AU141" t="b">
        <f t="shared" si="63"/>
        <v>1</v>
      </c>
      <c r="AV141" t="b">
        <f t="shared" si="64"/>
        <v>0</v>
      </c>
      <c r="AW141" t="b">
        <f t="shared" si="65"/>
        <v>0</v>
      </c>
      <c r="AX141" t="b">
        <f t="shared" si="66"/>
        <v>1</v>
      </c>
      <c r="AY141" t="b">
        <f t="shared" si="67"/>
        <v>0</v>
      </c>
      <c r="AZ141" t="b">
        <f t="shared" si="68"/>
        <v>0</v>
      </c>
      <c r="BA141" t="b">
        <f t="shared" si="69"/>
        <v>1</v>
      </c>
      <c r="BB141" t="b">
        <f t="shared" si="70"/>
        <v>0</v>
      </c>
      <c r="BC141" t="b">
        <f t="shared" si="71"/>
        <v>0</v>
      </c>
      <c r="BD141" t="b">
        <f t="shared" si="72"/>
        <v>1</v>
      </c>
    </row>
    <row r="142" spans="1:56" x14ac:dyDescent="0.25">
      <c r="A142" t="str">
        <f>INDEX('Country and Variable Crosswalk'!B:B, MATCH('Urban Science Beliefs 2015'!B142, 'Country and Variable Crosswalk'!A:A, 0))</f>
        <v>URY</v>
      </c>
      <c r="B142" s="1">
        <v>858</v>
      </c>
      <c r="C142" t="s">
        <v>173</v>
      </c>
      <c r="D142" t="str">
        <f>INDEX('Country and Variable Crosswalk'!P:P, MATCH('Urban Science Beliefs 2015'!C142, 'Country and Variable Crosswalk'!O:O, 0))</f>
        <v>Change</v>
      </c>
      <c r="E142">
        <f t="shared" si="49"/>
        <v>0</v>
      </c>
      <c r="F142">
        <f t="shared" si="50"/>
        <v>1</v>
      </c>
      <c r="G142">
        <f t="shared" si="51"/>
        <v>0</v>
      </c>
      <c r="H142">
        <f t="shared" si="52"/>
        <v>0</v>
      </c>
      <c r="I142">
        <f t="shared" si="53"/>
        <v>0</v>
      </c>
      <c r="J142">
        <f t="shared" si="54"/>
        <v>1</v>
      </c>
      <c r="K142">
        <f t="shared" si="55"/>
        <v>0</v>
      </c>
      <c r="L142">
        <f t="shared" si="56"/>
        <v>0</v>
      </c>
      <c r="M142">
        <f t="shared" si="57"/>
        <v>1</v>
      </c>
      <c r="N142">
        <f t="shared" si="58"/>
        <v>0</v>
      </c>
      <c r="O142">
        <f t="shared" si="59"/>
        <v>0</v>
      </c>
      <c r="P142">
        <f t="shared" si="60"/>
        <v>1</v>
      </c>
      <c r="Q142">
        <v>7.9575239756430589</v>
      </c>
      <c r="R142">
        <v>0.5987446853487427</v>
      </c>
      <c r="S142">
        <v>13.015241373787919</v>
      </c>
      <c r="T142">
        <v>0.61811876408165711</v>
      </c>
      <c r="U142">
        <v>60.779982903945942</v>
      </c>
      <c r="V142">
        <v>0.83078645540903551</v>
      </c>
      <c r="W142">
        <v>18.2472517466231</v>
      </c>
      <c r="X142">
        <v>0.76656500932355875</v>
      </c>
      <c r="Y142">
        <v>6.2796595565213762</v>
      </c>
      <c r="Z142">
        <v>0.55990398235442362</v>
      </c>
      <c r="AA142">
        <v>11.46070556331294</v>
      </c>
      <c r="AB142">
        <v>0.89759289728413294</v>
      </c>
      <c r="AC142">
        <v>61.676581937543027</v>
      </c>
      <c r="AD142">
        <v>1.2138611419902339</v>
      </c>
      <c r="AE142">
        <v>20.583052942622651</v>
      </c>
      <c r="AF142">
        <v>1.1694507280598545</v>
      </c>
      <c r="AG142">
        <v>-1.6778644191216827</v>
      </c>
      <c r="AH142">
        <v>0.83233125759336646</v>
      </c>
      <c r="AI142">
        <v>4.3814475323710862E-2</v>
      </c>
      <c r="AJ142">
        <v>-1.5545358104749791</v>
      </c>
      <c r="AK142">
        <v>1.0044616270582067</v>
      </c>
      <c r="AL142">
        <v>0.12171119736018506</v>
      </c>
      <c r="AM142">
        <v>0.89659903359708437</v>
      </c>
      <c r="AN142">
        <v>1.575436755391179</v>
      </c>
      <c r="AO142">
        <v>0.5692805354552426</v>
      </c>
      <c r="AP142">
        <v>2.3358011959995508</v>
      </c>
      <c r="AQ142">
        <v>1.4276611970706992</v>
      </c>
      <c r="AR142">
        <v>0.1018179696444365</v>
      </c>
      <c r="AS142" t="b">
        <f t="shared" si="61"/>
        <v>0</v>
      </c>
      <c r="AT142" t="b">
        <f t="shared" si="62"/>
        <v>1</v>
      </c>
      <c r="AU142" t="b">
        <f t="shared" si="63"/>
        <v>0</v>
      </c>
      <c r="AV142" t="b">
        <f t="shared" si="64"/>
        <v>0</v>
      </c>
      <c r="AW142" t="b">
        <f t="shared" si="65"/>
        <v>0</v>
      </c>
      <c r="AX142" t="b">
        <f t="shared" si="66"/>
        <v>1</v>
      </c>
      <c r="AY142" t="b">
        <f t="shared" si="67"/>
        <v>0</v>
      </c>
      <c r="AZ142" t="b">
        <f t="shared" si="68"/>
        <v>0</v>
      </c>
      <c r="BA142" t="b">
        <f t="shared" si="69"/>
        <v>1</v>
      </c>
      <c r="BB142" t="b">
        <f t="shared" si="70"/>
        <v>0</v>
      </c>
      <c r="BC142" t="b">
        <f t="shared" si="71"/>
        <v>0</v>
      </c>
      <c r="BD142" t="b">
        <f t="shared" si="72"/>
        <v>1</v>
      </c>
    </row>
    <row r="143" spans="1:56" x14ac:dyDescent="0.25">
      <c r="A143" t="str">
        <f>INDEX('Country and Variable Crosswalk'!B:B, MATCH('Urban Science Beliefs 2015'!B143, 'Country and Variable Crosswalk'!A:A, 0))</f>
        <v>QCH</v>
      </c>
      <c r="B143" s="1">
        <v>970</v>
      </c>
      <c r="C143" t="s">
        <v>173</v>
      </c>
      <c r="D143" t="str">
        <f>INDEX('Country and Variable Crosswalk'!P:P, MATCH('Urban Science Beliefs 2015'!C143, 'Country and Variable Crosswalk'!O:O, 0))</f>
        <v>Change</v>
      </c>
      <c r="E143">
        <f t="shared" si="49"/>
        <v>0</v>
      </c>
      <c r="F143">
        <f t="shared" si="50"/>
        <v>0</v>
      </c>
      <c r="G143">
        <f t="shared" si="51"/>
        <v>1</v>
      </c>
      <c r="H143">
        <f t="shared" si="52"/>
        <v>0</v>
      </c>
      <c r="I143">
        <f t="shared" si="53"/>
        <v>1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1</v>
      </c>
      <c r="N143">
        <f t="shared" si="58"/>
        <v>1</v>
      </c>
      <c r="O143">
        <f t="shared" si="59"/>
        <v>0</v>
      </c>
      <c r="P143">
        <f t="shared" si="60"/>
        <v>0</v>
      </c>
      <c r="Q143">
        <v>2.6211663580149072</v>
      </c>
      <c r="R143">
        <v>0.26584667673142853</v>
      </c>
      <c r="S143">
        <v>16.68074405738091</v>
      </c>
      <c r="T143">
        <v>0.7327354915981924</v>
      </c>
      <c r="U143">
        <v>72.721854269261726</v>
      </c>
      <c r="V143">
        <v>0.98831321383031068</v>
      </c>
      <c r="W143">
        <v>7.9762353153424694</v>
      </c>
      <c r="X143">
        <v>0.56507661935327835</v>
      </c>
      <c r="Y143">
        <v>2.5677065755126209</v>
      </c>
      <c r="Z143">
        <v>0.37733441027629422</v>
      </c>
      <c r="AA143">
        <v>10.884262992598661</v>
      </c>
      <c r="AB143">
        <v>0.88727500519042835</v>
      </c>
      <c r="AC143">
        <v>73.27855547500549</v>
      </c>
      <c r="AD143">
        <v>0.87765542758114168</v>
      </c>
      <c r="AE143">
        <v>13.269474956883229</v>
      </c>
      <c r="AF143">
        <v>0.97344207079031664</v>
      </c>
      <c r="AG143">
        <v>-5.3459782502286224E-2</v>
      </c>
      <c r="AH143">
        <v>0.4668778783318886</v>
      </c>
      <c r="AI143">
        <v>0.90883760011786241</v>
      </c>
      <c r="AJ143">
        <v>-5.7964810647822489</v>
      </c>
      <c r="AK143">
        <v>1.2424143154237075</v>
      </c>
      <c r="AL143">
        <v>3.0787101959642315E-6</v>
      </c>
      <c r="AM143">
        <v>0.55670120574376369</v>
      </c>
      <c r="AN143">
        <v>1.3260877267960924</v>
      </c>
      <c r="AO143">
        <v>0.67462628804500857</v>
      </c>
      <c r="AP143">
        <v>5.2932396415407599</v>
      </c>
      <c r="AQ143">
        <v>1.1413457814234216</v>
      </c>
      <c r="AR143">
        <v>3.5227732053053643E-6</v>
      </c>
      <c r="AS143" t="b">
        <f t="shared" si="61"/>
        <v>0</v>
      </c>
      <c r="AT143" t="b">
        <f t="shared" si="62"/>
        <v>0</v>
      </c>
      <c r="AU143" t="b">
        <f t="shared" si="63"/>
        <v>1</v>
      </c>
      <c r="AV143" t="b">
        <f t="shared" si="64"/>
        <v>0</v>
      </c>
      <c r="AW143" t="b">
        <f t="shared" si="65"/>
        <v>1</v>
      </c>
      <c r="AX143" t="b">
        <f t="shared" si="66"/>
        <v>0</v>
      </c>
      <c r="AY143" t="b">
        <f t="shared" si="67"/>
        <v>0</v>
      </c>
      <c r="AZ143" t="b">
        <f t="shared" si="68"/>
        <v>0</v>
      </c>
      <c r="BA143" t="b">
        <f t="shared" si="69"/>
        <v>1</v>
      </c>
      <c r="BB143" t="b">
        <f t="shared" si="70"/>
        <v>1</v>
      </c>
      <c r="BC143" t="b">
        <f t="shared" si="71"/>
        <v>0</v>
      </c>
      <c r="BD143" t="b">
        <f t="shared" si="72"/>
        <v>0</v>
      </c>
    </row>
    <row r="144" spans="1:56" x14ac:dyDescent="0.25">
      <c r="A144" t="str">
        <f>INDEX('Country and Variable Crosswalk'!B:B, MATCH('Urban Science Beliefs 2015'!B144, 'Country and Variable Crosswalk'!A:A, 0))</f>
        <v>QES</v>
      </c>
      <c r="B144" s="1">
        <v>971</v>
      </c>
      <c r="C144" t="s">
        <v>173</v>
      </c>
      <c r="D144" t="str">
        <f>INDEX('Country and Variable Crosswalk'!P:P, MATCH('Urban Science Beliefs 2015'!C144, 'Country and Variable Crosswalk'!O:O, 0))</f>
        <v>Change</v>
      </c>
      <c r="E144">
        <f t="shared" si="49"/>
        <v>0</v>
      </c>
      <c r="F144">
        <f t="shared" si="50"/>
        <v>0</v>
      </c>
      <c r="G144">
        <f t="shared" si="51"/>
        <v>1</v>
      </c>
      <c r="H144">
        <f t="shared" si="52"/>
        <v>0</v>
      </c>
      <c r="I144">
        <f t="shared" si="53"/>
        <v>0</v>
      </c>
      <c r="J144">
        <f t="shared" si="54"/>
        <v>1</v>
      </c>
      <c r="K144">
        <f t="shared" si="55"/>
        <v>0</v>
      </c>
      <c r="L144">
        <f t="shared" si="56"/>
        <v>0</v>
      </c>
      <c r="M144">
        <f t="shared" si="57"/>
        <v>1</v>
      </c>
      <c r="N144">
        <f t="shared" si="58"/>
        <v>0</v>
      </c>
      <c r="O144">
        <f t="shared" si="59"/>
        <v>0</v>
      </c>
      <c r="P144">
        <f t="shared" si="60"/>
        <v>1</v>
      </c>
      <c r="Q144">
        <v>4.8546795792647286</v>
      </c>
      <c r="R144">
        <v>0.24250587724464509</v>
      </c>
      <c r="S144">
        <v>13.39874580674169</v>
      </c>
      <c r="T144">
        <v>0.37937834489103323</v>
      </c>
      <c r="U144">
        <v>64.153703621547734</v>
      </c>
      <c r="V144">
        <v>0.54091031220258112</v>
      </c>
      <c r="W144">
        <v>17.59287099244585</v>
      </c>
      <c r="X144">
        <v>0.50273099148956446</v>
      </c>
      <c r="Y144">
        <v>4.2146331654713363</v>
      </c>
      <c r="Z144">
        <v>0.33415720415170913</v>
      </c>
      <c r="AA144">
        <v>13.28275654977473</v>
      </c>
      <c r="AB144">
        <v>0.56609072470607258</v>
      </c>
      <c r="AC144">
        <v>63.596641410607333</v>
      </c>
      <c r="AD144">
        <v>0.66497484962951481</v>
      </c>
      <c r="AE144">
        <v>18.905968874146609</v>
      </c>
      <c r="AF144">
        <v>0.67468241923917427</v>
      </c>
      <c r="AG144">
        <v>-0.64004641379339233</v>
      </c>
      <c r="AH144">
        <v>0.4305545762209908</v>
      </c>
      <c r="AI144">
        <v>0.13713032055261049</v>
      </c>
      <c r="AJ144">
        <v>-0.1159892569669605</v>
      </c>
      <c r="AK144">
        <v>0.74064368855935725</v>
      </c>
      <c r="AL144">
        <v>0.87555536136917733</v>
      </c>
      <c r="AM144">
        <v>-0.55706221094040131</v>
      </c>
      <c r="AN144">
        <v>0.91853803892184538</v>
      </c>
      <c r="AO144">
        <v>0.54420526599883923</v>
      </c>
      <c r="AP144">
        <v>1.3130978817007595</v>
      </c>
      <c r="AQ144">
        <v>0.87066249431979426</v>
      </c>
      <c r="AR144">
        <v>0.13151371888392355</v>
      </c>
      <c r="AS144" t="b">
        <f t="shared" si="61"/>
        <v>0</v>
      </c>
      <c r="AT144" t="b">
        <f t="shared" si="62"/>
        <v>0</v>
      </c>
      <c r="AU144" t="b">
        <f t="shared" si="63"/>
        <v>1</v>
      </c>
      <c r="AV144" t="b">
        <f t="shared" si="64"/>
        <v>0</v>
      </c>
      <c r="AW144" t="b">
        <f t="shared" si="65"/>
        <v>0</v>
      </c>
      <c r="AX144" t="b">
        <f t="shared" si="66"/>
        <v>1</v>
      </c>
      <c r="AY144" t="b">
        <f t="shared" si="67"/>
        <v>0</v>
      </c>
      <c r="AZ144" t="b">
        <f t="shared" si="68"/>
        <v>0</v>
      </c>
      <c r="BA144" t="b">
        <f t="shared" si="69"/>
        <v>1</v>
      </c>
      <c r="BB144" t="b">
        <f t="shared" si="70"/>
        <v>0</v>
      </c>
      <c r="BC144" t="b">
        <f t="shared" si="71"/>
        <v>0</v>
      </c>
      <c r="BD144" t="b">
        <f t="shared" si="72"/>
        <v>1</v>
      </c>
    </row>
    <row r="145" spans="1:56" x14ac:dyDescent="0.25">
      <c r="A145" t="str">
        <f>INDEX('Country and Variable Crosswalk'!B:B, MATCH('Urban Science Beliefs 2015'!B145, 'Country and Variable Crosswalk'!A:A, 0))</f>
        <v>QUC</v>
      </c>
      <c r="B145" s="1">
        <v>972</v>
      </c>
      <c r="C145" t="s">
        <v>173</v>
      </c>
      <c r="D145" t="str">
        <f>INDEX('Country and Variable Crosswalk'!P:P, MATCH('Urban Science Beliefs 2015'!C145, 'Country and Variable Crosswalk'!O:O, 0))</f>
        <v>Change</v>
      </c>
      <c r="E145">
        <f t="shared" si="49"/>
        <v>0</v>
      </c>
      <c r="F145">
        <f t="shared" si="50"/>
        <v>0</v>
      </c>
      <c r="G145">
        <f t="shared" si="51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AS145" t="str">
        <f t="shared" si="61"/>
        <v>N/A</v>
      </c>
      <c r="AT145" t="str">
        <f t="shared" si="62"/>
        <v>N/A</v>
      </c>
      <c r="AU145" t="str">
        <f t="shared" si="63"/>
        <v>N/A</v>
      </c>
      <c r="AV145" t="str">
        <f t="shared" si="64"/>
        <v>N/A</v>
      </c>
      <c r="AW145" t="str">
        <f t="shared" si="65"/>
        <v>N/A</v>
      </c>
      <c r="AX145" t="str">
        <f t="shared" si="66"/>
        <v>N/A</v>
      </c>
      <c r="AY145" t="str">
        <f t="shared" si="67"/>
        <v>N/A</v>
      </c>
      <c r="AZ145" t="str">
        <f t="shared" si="68"/>
        <v>N/A</v>
      </c>
      <c r="BA145" t="str">
        <f t="shared" si="69"/>
        <v>N/A</v>
      </c>
      <c r="BB145" t="str">
        <f t="shared" si="70"/>
        <v>N/A</v>
      </c>
      <c r="BC145" t="str">
        <f t="shared" si="71"/>
        <v>N/A</v>
      </c>
      <c r="BD145" t="str">
        <f t="shared" si="72"/>
        <v>N/A</v>
      </c>
    </row>
    <row r="146" spans="1:56" x14ac:dyDescent="0.25">
      <c r="A146" t="str">
        <f>INDEX('Country and Variable Crosswalk'!B:B, MATCH('Urban Science Beliefs 2015'!B146, 'Country and Variable Crosswalk'!A:A, 0))</f>
        <v>QUE</v>
      </c>
      <c r="B146" s="1">
        <v>973</v>
      </c>
      <c r="C146" t="s">
        <v>173</v>
      </c>
      <c r="D146" t="str">
        <f>INDEX('Country and Variable Crosswalk'!P:P, MATCH('Urban Science Beliefs 2015'!C146, 'Country and Variable Crosswalk'!O:O, 0))</f>
        <v>Change</v>
      </c>
      <c r="E146">
        <f t="shared" si="49"/>
        <v>0</v>
      </c>
      <c r="F146">
        <f t="shared" si="50"/>
        <v>0</v>
      </c>
      <c r="G146">
        <f t="shared" si="51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AS146" t="str">
        <f t="shared" si="61"/>
        <v>N/A</v>
      </c>
      <c r="AT146" t="str">
        <f t="shared" si="62"/>
        <v>N/A</v>
      </c>
      <c r="AU146" t="str">
        <f t="shared" si="63"/>
        <v>N/A</v>
      </c>
      <c r="AV146" t="str">
        <f t="shared" si="64"/>
        <v>N/A</v>
      </c>
      <c r="AW146" t="str">
        <f t="shared" si="65"/>
        <v>N/A</v>
      </c>
      <c r="AX146" t="str">
        <f t="shared" si="66"/>
        <v>N/A</v>
      </c>
      <c r="AY146" t="str">
        <f t="shared" si="67"/>
        <v>N/A</v>
      </c>
      <c r="AZ146" t="str">
        <f t="shared" si="68"/>
        <v>N/A</v>
      </c>
      <c r="BA146" t="str">
        <f t="shared" si="69"/>
        <v>N/A</v>
      </c>
      <c r="BB146" t="str">
        <f t="shared" si="70"/>
        <v>N/A</v>
      </c>
      <c r="BC146" t="str">
        <f t="shared" si="71"/>
        <v>N/A</v>
      </c>
      <c r="BD146" t="str">
        <f t="shared" si="72"/>
        <v>N/A</v>
      </c>
    </row>
    <row r="147" spans="1:56" x14ac:dyDescent="0.25">
      <c r="A147" t="str">
        <f>INDEX('Country and Variable Crosswalk'!B:B, MATCH('Urban Science Beliefs 2015'!B147, 'Country and Variable Crosswalk'!A:A, 0))</f>
        <v>QAR</v>
      </c>
      <c r="B147" s="1">
        <v>974</v>
      </c>
      <c r="C147" t="s">
        <v>173</v>
      </c>
      <c r="D147" t="str">
        <f>INDEX('Country and Variable Crosswalk'!P:P, MATCH('Urban Science Beliefs 2015'!C147, 'Country and Variable Crosswalk'!O:O, 0))</f>
        <v>Change</v>
      </c>
      <c r="E147">
        <f t="shared" si="49"/>
        <v>0</v>
      </c>
      <c r="F147">
        <f t="shared" si="50"/>
        <v>0</v>
      </c>
      <c r="G147">
        <f t="shared" si="51"/>
        <v>0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v>0</v>
      </c>
      <c r="S147">
        <v>0</v>
      </c>
      <c r="U147">
        <v>0</v>
      </c>
      <c r="W147">
        <v>0</v>
      </c>
      <c r="Y147">
        <v>5.0145790577226608</v>
      </c>
      <c r="Z147">
        <v>0.58763125756193302</v>
      </c>
      <c r="AA147">
        <v>9.8993751286311547</v>
      </c>
      <c r="AB147">
        <v>1.0635991461094487</v>
      </c>
      <c r="AC147">
        <v>61.198732541236531</v>
      </c>
      <c r="AD147">
        <v>1.9103636935761732</v>
      </c>
      <c r="AE147">
        <v>23.88731327240966</v>
      </c>
      <c r="AF147">
        <v>1.6559349674159927</v>
      </c>
      <c r="AG147">
        <v>0</v>
      </c>
      <c r="AJ147">
        <v>0</v>
      </c>
      <c r="AM147">
        <v>0</v>
      </c>
      <c r="AP147">
        <v>0</v>
      </c>
      <c r="AS147" t="str">
        <f t="shared" si="61"/>
        <v>N/A</v>
      </c>
      <c r="AT147" t="str">
        <f t="shared" si="62"/>
        <v>N/A</v>
      </c>
      <c r="AU147" t="str">
        <f t="shared" si="63"/>
        <v>N/A</v>
      </c>
      <c r="AV147" t="str">
        <f t="shared" si="64"/>
        <v>N/A</v>
      </c>
      <c r="AW147" t="str">
        <f t="shared" si="65"/>
        <v>N/A</v>
      </c>
      <c r="AX147" t="str">
        <f t="shared" si="66"/>
        <v>N/A</v>
      </c>
      <c r="AY147" t="str">
        <f t="shared" si="67"/>
        <v>N/A</v>
      </c>
      <c r="AZ147" t="str">
        <f t="shared" si="68"/>
        <v>N/A</v>
      </c>
      <c r="BA147" t="str">
        <f t="shared" si="69"/>
        <v>N/A</v>
      </c>
      <c r="BB147" t="str">
        <f t="shared" si="70"/>
        <v>N/A</v>
      </c>
      <c r="BC147" t="str">
        <f t="shared" si="71"/>
        <v>N/A</v>
      </c>
      <c r="BD147" t="str">
        <f t="shared" si="72"/>
        <v>N/A</v>
      </c>
    </row>
    <row r="148" spans="1:56" x14ac:dyDescent="0.25">
      <c r="A148" t="str">
        <f>INDEX('Country and Variable Crosswalk'!B:B, MATCH('Urban Science Beliefs 2015'!B148, 'Country and Variable Crosswalk'!A:A, 0))</f>
        <v>ALB</v>
      </c>
      <c r="B148" s="1">
        <v>8</v>
      </c>
      <c r="C148" t="s">
        <v>174</v>
      </c>
      <c r="D148" t="str">
        <f>INDEX('Country and Variable Crosswalk'!P:P, MATCH('Urban Science Beliefs 2015'!C148, 'Country and Variable Crosswalk'!O:O, 0))</f>
        <v>Evidence</v>
      </c>
      <c r="E148">
        <f t="shared" si="49"/>
        <v>0</v>
      </c>
      <c r="F148">
        <f t="shared" si="50"/>
        <v>0</v>
      </c>
      <c r="G148">
        <f t="shared" si="51"/>
        <v>0</v>
      </c>
      <c r="H148">
        <f t="shared" si="52"/>
        <v>0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v>0</v>
      </c>
      <c r="S148">
        <v>0</v>
      </c>
      <c r="U148">
        <v>0</v>
      </c>
      <c r="W148">
        <v>0</v>
      </c>
      <c r="Y148">
        <v>0</v>
      </c>
      <c r="AA148">
        <v>0</v>
      </c>
      <c r="AC148">
        <v>0</v>
      </c>
      <c r="AE148">
        <v>0</v>
      </c>
      <c r="AG148">
        <v>0</v>
      </c>
      <c r="AJ148">
        <v>0</v>
      </c>
      <c r="AM148">
        <v>0</v>
      </c>
      <c r="AP148">
        <v>0</v>
      </c>
      <c r="AS148" t="str">
        <f t="shared" si="61"/>
        <v>N/A</v>
      </c>
      <c r="AT148" t="str">
        <f t="shared" si="62"/>
        <v>N/A</v>
      </c>
      <c r="AU148" t="str">
        <f t="shared" si="63"/>
        <v>N/A</v>
      </c>
      <c r="AV148" t="str">
        <f t="shared" si="64"/>
        <v>N/A</v>
      </c>
      <c r="AW148" t="str">
        <f t="shared" si="65"/>
        <v>N/A</v>
      </c>
      <c r="AX148" t="str">
        <f t="shared" si="66"/>
        <v>N/A</v>
      </c>
      <c r="AY148" t="str">
        <f t="shared" si="67"/>
        <v>N/A</v>
      </c>
      <c r="AZ148" t="str">
        <f t="shared" si="68"/>
        <v>N/A</v>
      </c>
      <c r="BA148" t="str">
        <f t="shared" si="69"/>
        <v>N/A</v>
      </c>
      <c r="BB148" t="str">
        <f t="shared" si="70"/>
        <v>N/A</v>
      </c>
      <c r="BC148" t="str">
        <f t="shared" si="71"/>
        <v>N/A</v>
      </c>
      <c r="BD148" t="str">
        <f t="shared" si="72"/>
        <v>N/A</v>
      </c>
    </row>
    <row r="149" spans="1:56" x14ac:dyDescent="0.25">
      <c r="A149" t="str">
        <f>INDEX('Country and Variable Crosswalk'!B:B, MATCH('Urban Science Beliefs 2015'!B149, 'Country and Variable Crosswalk'!A:A, 0))</f>
        <v>DZA</v>
      </c>
      <c r="B149" s="1">
        <v>12</v>
      </c>
      <c r="C149" t="s">
        <v>174</v>
      </c>
      <c r="D149" t="str">
        <f>INDEX('Country and Variable Crosswalk'!P:P, MATCH('Urban Science Beliefs 2015'!C149, 'Country and Variable Crosswalk'!O:O, 0))</f>
        <v>Evidence</v>
      </c>
      <c r="E149">
        <f t="shared" si="49"/>
        <v>0</v>
      </c>
      <c r="F149">
        <f t="shared" si="50"/>
        <v>0</v>
      </c>
      <c r="G149">
        <f t="shared" si="51"/>
        <v>1</v>
      </c>
      <c r="H149">
        <f t="shared" si="52"/>
        <v>0</v>
      </c>
      <c r="I149">
        <f t="shared" si="53"/>
        <v>0</v>
      </c>
      <c r="J149">
        <f t="shared" si="54"/>
        <v>1</v>
      </c>
      <c r="K149">
        <f t="shared" si="55"/>
        <v>1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1</v>
      </c>
      <c r="Q149">
        <v>9.6200424993624729</v>
      </c>
      <c r="R149">
        <v>0.55219342295164442</v>
      </c>
      <c r="S149">
        <v>16.426503168226059</v>
      </c>
      <c r="T149">
        <v>0.59489724461713223</v>
      </c>
      <c r="U149">
        <v>48.445119753619721</v>
      </c>
      <c r="V149">
        <v>0.91912995469304692</v>
      </c>
      <c r="W149">
        <v>25.508334578791739</v>
      </c>
      <c r="X149">
        <v>0.82017953325059101</v>
      </c>
      <c r="Y149">
        <v>7.4586428895671544</v>
      </c>
      <c r="Z149">
        <v>1.1859918759862906</v>
      </c>
      <c r="AA149">
        <v>13.822514634656891</v>
      </c>
      <c r="AB149">
        <v>1.5844154854584498</v>
      </c>
      <c r="AC149">
        <v>51.707489247527143</v>
      </c>
      <c r="AD149">
        <v>1.0023259035910927</v>
      </c>
      <c r="AE149">
        <v>27.011353228248819</v>
      </c>
      <c r="AF149">
        <v>1.3240280195017589</v>
      </c>
      <c r="AG149">
        <v>-2.1613996097953185</v>
      </c>
      <c r="AH149">
        <v>1.3511577983670653</v>
      </c>
      <c r="AI149">
        <v>0.10967295801614409</v>
      </c>
      <c r="AJ149">
        <v>-2.6039885335691686</v>
      </c>
      <c r="AK149">
        <v>1.6918640429059635</v>
      </c>
      <c r="AL149">
        <v>0.12377402976415501</v>
      </c>
      <c r="AM149">
        <v>3.2623694939074213</v>
      </c>
      <c r="AN149">
        <v>1.383533828401172</v>
      </c>
      <c r="AO149">
        <v>1.8373810065367976E-2</v>
      </c>
      <c r="AP149">
        <v>1.5030186494570792</v>
      </c>
      <c r="AQ149">
        <v>1.6034670424115109</v>
      </c>
      <c r="AR149">
        <v>0.34857572373496043</v>
      </c>
      <c r="AS149" t="b">
        <f t="shared" si="61"/>
        <v>0</v>
      </c>
      <c r="AT149" t="b">
        <f t="shared" si="62"/>
        <v>0</v>
      </c>
      <c r="AU149" t="b">
        <f t="shared" si="63"/>
        <v>1</v>
      </c>
      <c r="AV149" t="b">
        <f t="shared" si="64"/>
        <v>0</v>
      </c>
      <c r="AW149" t="b">
        <f t="shared" si="65"/>
        <v>0</v>
      </c>
      <c r="AX149" t="b">
        <f t="shared" si="66"/>
        <v>1</v>
      </c>
      <c r="AY149" t="b">
        <f t="shared" si="67"/>
        <v>1</v>
      </c>
      <c r="AZ149" t="b">
        <f t="shared" si="68"/>
        <v>0</v>
      </c>
      <c r="BA149" t="b">
        <f t="shared" si="69"/>
        <v>0</v>
      </c>
      <c r="BB149" t="b">
        <f t="shared" si="70"/>
        <v>0</v>
      </c>
      <c r="BC149" t="b">
        <f t="shared" si="71"/>
        <v>0</v>
      </c>
      <c r="BD149" t="b">
        <f t="shared" si="72"/>
        <v>1</v>
      </c>
    </row>
    <row r="150" spans="1:56" x14ac:dyDescent="0.25">
      <c r="A150" t="str">
        <f>INDEX('Country and Variable Crosswalk'!B:B, MATCH('Urban Science Beliefs 2015'!B150, 'Country and Variable Crosswalk'!A:A, 0))</f>
        <v>AUS</v>
      </c>
      <c r="B150" s="1">
        <v>36</v>
      </c>
      <c r="C150" t="s">
        <v>174</v>
      </c>
      <c r="D150" t="str">
        <f>INDEX('Country and Variable Crosswalk'!P:P, MATCH('Urban Science Beliefs 2015'!C150, 'Country and Variable Crosswalk'!O:O, 0))</f>
        <v>Evidence</v>
      </c>
      <c r="E150">
        <f t="shared" si="49"/>
        <v>0</v>
      </c>
      <c r="F150">
        <f t="shared" si="50"/>
        <v>1</v>
      </c>
      <c r="G150">
        <f t="shared" si="51"/>
        <v>0</v>
      </c>
      <c r="H150">
        <f t="shared" si="52"/>
        <v>0</v>
      </c>
      <c r="I150">
        <f t="shared" si="53"/>
        <v>1</v>
      </c>
      <c r="J150">
        <f t="shared" si="54"/>
        <v>0</v>
      </c>
      <c r="K150">
        <f t="shared" si="55"/>
        <v>0</v>
      </c>
      <c r="L150">
        <f t="shared" si="56"/>
        <v>1</v>
      </c>
      <c r="M150">
        <f t="shared" si="57"/>
        <v>0</v>
      </c>
      <c r="N150">
        <f t="shared" si="58"/>
        <v>1</v>
      </c>
      <c r="O150">
        <f t="shared" si="59"/>
        <v>0</v>
      </c>
      <c r="P150">
        <f t="shared" si="60"/>
        <v>0</v>
      </c>
      <c r="Q150">
        <v>3.6570971035873479</v>
      </c>
      <c r="R150">
        <v>0.30377308358513594</v>
      </c>
      <c r="S150">
        <v>6.2686535471345382</v>
      </c>
      <c r="T150">
        <v>0.52130771030530998</v>
      </c>
      <c r="U150">
        <v>58.281924226267698</v>
      </c>
      <c r="V150">
        <v>0.86240423314069536</v>
      </c>
      <c r="W150">
        <v>31.792325123010411</v>
      </c>
      <c r="X150">
        <v>0.90363999847244492</v>
      </c>
      <c r="Y150">
        <v>2.4353447117628169</v>
      </c>
      <c r="Z150">
        <v>0.21587627183737307</v>
      </c>
      <c r="AA150">
        <v>4.7932194899316034</v>
      </c>
      <c r="AB150">
        <v>0.28047381944046507</v>
      </c>
      <c r="AC150">
        <v>55.655266919097912</v>
      </c>
      <c r="AD150">
        <v>0.80390264857915139</v>
      </c>
      <c r="AE150">
        <v>37.11616887920767</v>
      </c>
      <c r="AF150">
        <v>0.87349717816680728</v>
      </c>
      <c r="AG150">
        <v>-1.221752391824531</v>
      </c>
      <c r="AH150">
        <v>0.39652011506296658</v>
      </c>
      <c r="AI150">
        <v>2.0617752306971385E-3</v>
      </c>
      <c r="AJ150">
        <v>-1.4754340572029347</v>
      </c>
      <c r="AK150">
        <v>0.61434775660074759</v>
      </c>
      <c r="AL150">
        <v>1.6322349608766787E-2</v>
      </c>
      <c r="AM150">
        <v>-2.6266573071697863</v>
      </c>
      <c r="AN150">
        <v>1.2770085782586091</v>
      </c>
      <c r="AO150">
        <v>3.9697476208781168E-2</v>
      </c>
      <c r="AP150">
        <v>5.3238437561972596</v>
      </c>
      <c r="AQ150">
        <v>1.3624855723481679</v>
      </c>
      <c r="AR150">
        <v>9.3275475535991312E-5</v>
      </c>
      <c r="AS150" t="b">
        <f t="shared" si="61"/>
        <v>0</v>
      </c>
      <c r="AT150" t="b">
        <f t="shared" si="62"/>
        <v>1</v>
      </c>
      <c r="AU150" t="b">
        <f t="shared" si="63"/>
        <v>0</v>
      </c>
      <c r="AV150" t="b">
        <f t="shared" si="64"/>
        <v>0</v>
      </c>
      <c r="AW150" t="b">
        <f t="shared" si="65"/>
        <v>1</v>
      </c>
      <c r="AX150" t="b">
        <f t="shared" si="66"/>
        <v>0</v>
      </c>
      <c r="AY150" t="b">
        <f t="shared" si="67"/>
        <v>0</v>
      </c>
      <c r="AZ150" t="b">
        <f t="shared" si="68"/>
        <v>1</v>
      </c>
      <c r="BA150" t="b">
        <f t="shared" si="69"/>
        <v>0</v>
      </c>
      <c r="BB150" t="b">
        <f t="shared" si="70"/>
        <v>1</v>
      </c>
      <c r="BC150" t="b">
        <f t="shared" si="71"/>
        <v>0</v>
      </c>
      <c r="BD150" t="b">
        <f t="shared" si="72"/>
        <v>0</v>
      </c>
    </row>
    <row r="151" spans="1:56" x14ac:dyDescent="0.25">
      <c r="A151" t="str">
        <f>INDEX('Country and Variable Crosswalk'!B:B, MATCH('Urban Science Beliefs 2015'!B151, 'Country and Variable Crosswalk'!A:A, 0))</f>
        <v>AUT</v>
      </c>
      <c r="B151" s="1">
        <v>40</v>
      </c>
      <c r="C151" t="s">
        <v>174</v>
      </c>
      <c r="D151" t="str">
        <f>INDEX('Country and Variable Crosswalk'!P:P, MATCH('Urban Science Beliefs 2015'!C151, 'Country and Variable Crosswalk'!O:O, 0))</f>
        <v>Evidence</v>
      </c>
      <c r="E151">
        <f t="shared" si="49"/>
        <v>0</v>
      </c>
      <c r="F151">
        <f t="shared" si="50"/>
        <v>0</v>
      </c>
      <c r="G151">
        <f t="shared" si="51"/>
        <v>1</v>
      </c>
      <c r="H151">
        <f t="shared" si="52"/>
        <v>0</v>
      </c>
      <c r="I151">
        <f t="shared" si="53"/>
        <v>0</v>
      </c>
      <c r="J151">
        <f t="shared" si="54"/>
        <v>1</v>
      </c>
      <c r="K151">
        <f t="shared" si="55"/>
        <v>0</v>
      </c>
      <c r="L151">
        <f t="shared" si="56"/>
        <v>0</v>
      </c>
      <c r="M151">
        <f t="shared" si="57"/>
        <v>1</v>
      </c>
      <c r="N151">
        <f t="shared" si="58"/>
        <v>0</v>
      </c>
      <c r="O151">
        <f t="shared" si="59"/>
        <v>0</v>
      </c>
      <c r="P151">
        <f t="shared" si="60"/>
        <v>1</v>
      </c>
      <c r="Q151">
        <v>7.5643518348403394</v>
      </c>
      <c r="R151">
        <v>0.49896650599516373</v>
      </c>
      <c r="S151">
        <v>16.223923566486121</v>
      </c>
      <c r="T151">
        <v>0.63709250030539621</v>
      </c>
      <c r="U151">
        <v>40.15034990740066</v>
      </c>
      <c r="V151">
        <v>0.79598834671741114</v>
      </c>
      <c r="W151">
        <v>36.061374691272889</v>
      </c>
      <c r="X151">
        <v>1.0231847667576697</v>
      </c>
      <c r="Y151">
        <v>7.9349357019585671</v>
      </c>
      <c r="Z151">
        <v>0.76489482195754011</v>
      </c>
      <c r="AA151">
        <v>15.2424610218397</v>
      </c>
      <c r="AB151">
        <v>1.1669021834354547</v>
      </c>
      <c r="AC151">
        <v>40.215572723633471</v>
      </c>
      <c r="AD151">
        <v>1.3584981561501845</v>
      </c>
      <c r="AE151">
        <v>36.60703055256824</v>
      </c>
      <c r="AF151">
        <v>1.941589277203096</v>
      </c>
      <c r="AG151">
        <v>0.37058386711822777</v>
      </c>
      <c r="AH151">
        <v>0.94032726253663479</v>
      </c>
      <c r="AI151">
        <v>0.69350650993557661</v>
      </c>
      <c r="AJ151">
        <v>-0.98146254464642091</v>
      </c>
      <c r="AK151">
        <v>1.3057630064069921</v>
      </c>
      <c r="AL151">
        <v>0.45226811669454325</v>
      </c>
      <c r="AM151">
        <v>6.5222816232811454E-2</v>
      </c>
      <c r="AN151">
        <v>1.5646113419968368</v>
      </c>
      <c r="AO151">
        <v>0.96674879665631563</v>
      </c>
      <c r="AP151">
        <v>0.54565586129535149</v>
      </c>
      <c r="AQ151">
        <v>2.3301267098446732</v>
      </c>
      <c r="AR151">
        <v>0.8148496426329126</v>
      </c>
      <c r="AS151" t="b">
        <f t="shared" si="61"/>
        <v>0</v>
      </c>
      <c r="AT151" t="b">
        <f t="shared" si="62"/>
        <v>0</v>
      </c>
      <c r="AU151" t="b">
        <f t="shared" si="63"/>
        <v>1</v>
      </c>
      <c r="AV151" t="b">
        <f t="shared" si="64"/>
        <v>0</v>
      </c>
      <c r="AW151" t="b">
        <f t="shared" si="65"/>
        <v>0</v>
      </c>
      <c r="AX151" t="b">
        <f t="shared" si="66"/>
        <v>1</v>
      </c>
      <c r="AY151" t="b">
        <f t="shared" si="67"/>
        <v>0</v>
      </c>
      <c r="AZ151" t="b">
        <f t="shared" si="68"/>
        <v>0</v>
      </c>
      <c r="BA151" t="b">
        <f t="shared" si="69"/>
        <v>1</v>
      </c>
      <c r="BB151" t="b">
        <f t="shared" si="70"/>
        <v>0</v>
      </c>
      <c r="BC151" t="b">
        <f t="shared" si="71"/>
        <v>0</v>
      </c>
      <c r="BD151" t="b">
        <f t="shared" si="72"/>
        <v>1</v>
      </c>
    </row>
    <row r="152" spans="1:56" x14ac:dyDescent="0.25">
      <c r="A152" t="str">
        <f>INDEX('Country and Variable Crosswalk'!B:B, MATCH('Urban Science Beliefs 2015'!B152, 'Country and Variable Crosswalk'!A:A, 0))</f>
        <v>BEL</v>
      </c>
      <c r="B152" s="1">
        <v>56</v>
      </c>
      <c r="C152" t="s">
        <v>174</v>
      </c>
      <c r="D152" t="str">
        <f>INDEX('Country and Variable Crosswalk'!P:P, MATCH('Urban Science Beliefs 2015'!C152, 'Country and Variable Crosswalk'!O:O, 0))</f>
        <v>Evidence</v>
      </c>
      <c r="E152">
        <f t="shared" si="49"/>
        <v>0</v>
      </c>
      <c r="F152">
        <f t="shared" si="50"/>
        <v>0</v>
      </c>
      <c r="G152">
        <f t="shared" si="51"/>
        <v>1</v>
      </c>
      <c r="H152">
        <f t="shared" si="52"/>
        <v>1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0</v>
      </c>
      <c r="M152">
        <f t="shared" si="57"/>
        <v>1</v>
      </c>
      <c r="N152">
        <f t="shared" si="58"/>
        <v>0</v>
      </c>
      <c r="O152">
        <f t="shared" si="59"/>
        <v>0</v>
      </c>
      <c r="P152">
        <f t="shared" si="60"/>
        <v>1</v>
      </c>
      <c r="Q152">
        <v>4.0224008789325714</v>
      </c>
      <c r="R152">
        <v>0.35822122442809873</v>
      </c>
      <c r="S152">
        <v>7.3478187259306491</v>
      </c>
      <c r="T152">
        <v>0.38425467531700519</v>
      </c>
      <c r="U152">
        <v>59.661032399813848</v>
      </c>
      <c r="V152">
        <v>0.75517012503905101</v>
      </c>
      <c r="W152">
        <v>28.968747995322929</v>
      </c>
      <c r="X152">
        <v>0.81351370456594418</v>
      </c>
      <c r="Y152">
        <v>4.261473855419724</v>
      </c>
      <c r="Z152">
        <v>0.54541760461704347</v>
      </c>
      <c r="AA152">
        <v>10.462181052020339</v>
      </c>
      <c r="AB152">
        <v>0.78849866937885205</v>
      </c>
      <c r="AC152">
        <v>58.137287257756967</v>
      </c>
      <c r="AD152">
        <v>1.2374974046636857</v>
      </c>
      <c r="AE152">
        <v>27.13905783480298</v>
      </c>
      <c r="AF152">
        <v>1.2100640282137263</v>
      </c>
      <c r="AG152">
        <v>0.23907297648715264</v>
      </c>
      <c r="AH152">
        <v>0.71094358344062381</v>
      </c>
      <c r="AI152">
        <v>0.73666305183900738</v>
      </c>
      <c r="AJ152">
        <v>3.1143623260896902</v>
      </c>
      <c r="AK152">
        <v>0.84018513985013443</v>
      </c>
      <c r="AL152">
        <v>2.0993001835212824E-4</v>
      </c>
      <c r="AM152">
        <v>-1.5237451420568817</v>
      </c>
      <c r="AN152">
        <v>1.4460690786707502</v>
      </c>
      <c r="AO152">
        <v>0.2920132727473328</v>
      </c>
      <c r="AP152">
        <v>-1.8296901605199487</v>
      </c>
      <c r="AQ152">
        <v>1.5551168265501869</v>
      </c>
      <c r="AR152">
        <v>0.23937068135976766</v>
      </c>
      <c r="AS152" t="b">
        <f t="shared" si="61"/>
        <v>0</v>
      </c>
      <c r="AT152" t="b">
        <f t="shared" si="62"/>
        <v>0</v>
      </c>
      <c r="AU152" t="b">
        <f t="shared" si="63"/>
        <v>1</v>
      </c>
      <c r="AV152" t="b">
        <f t="shared" si="64"/>
        <v>1</v>
      </c>
      <c r="AW152" t="b">
        <f t="shared" si="65"/>
        <v>0</v>
      </c>
      <c r="AX152" t="b">
        <f t="shared" si="66"/>
        <v>0</v>
      </c>
      <c r="AY152" t="b">
        <f t="shared" si="67"/>
        <v>0</v>
      </c>
      <c r="AZ152" t="b">
        <f t="shared" si="68"/>
        <v>0</v>
      </c>
      <c r="BA152" t="b">
        <f t="shared" si="69"/>
        <v>1</v>
      </c>
      <c r="BB152" t="b">
        <f t="shared" si="70"/>
        <v>0</v>
      </c>
      <c r="BC152" t="b">
        <f t="shared" si="71"/>
        <v>0</v>
      </c>
      <c r="BD152" t="b">
        <f t="shared" si="72"/>
        <v>1</v>
      </c>
    </row>
    <row r="153" spans="1:56" x14ac:dyDescent="0.25">
      <c r="A153" t="str">
        <f>INDEX('Country and Variable Crosswalk'!B:B, MATCH('Urban Science Beliefs 2015'!B153, 'Country and Variable Crosswalk'!A:A, 0))</f>
        <v>BRA</v>
      </c>
      <c r="B153" s="1">
        <v>76</v>
      </c>
      <c r="C153" t="s">
        <v>174</v>
      </c>
      <c r="D153" t="str">
        <f>INDEX('Country and Variable Crosswalk'!P:P, MATCH('Urban Science Beliefs 2015'!C153, 'Country and Variable Crosswalk'!O:O, 0))</f>
        <v>Evidence</v>
      </c>
      <c r="E153">
        <f t="shared" si="49"/>
        <v>0</v>
      </c>
      <c r="F153">
        <f t="shared" si="50"/>
        <v>0</v>
      </c>
      <c r="G153">
        <f t="shared" si="51"/>
        <v>1</v>
      </c>
      <c r="H153">
        <f t="shared" si="52"/>
        <v>0</v>
      </c>
      <c r="I153">
        <f t="shared" si="53"/>
        <v>0</v>
      </c>
      <c r="J153">
        <f t="shared" si="54"/>
        <v>1</v>
      </c>
      <c r="K153">
        <f t="shared" si="55"/>
        <v>0</v>
      </c>
      <c r="L153">
        <f t="shared" si="56"/>
        <v>1</v>
      </c>
      <c r="M153">
        <f t="shared" si="57"/>
        <v>0</v>
      </c>
      <c r="N153">
        <f t="shared" si="58"/>
        <v>1</v>
      </c>
      <c r="O153">
        <f t="shared" si="59"/>
        <v>0</v>
      </c>
      <c r="P153">
        <f t="shared" si="60"/>
        <v>0</v>
      </c>
      <c r="Q153">
        <v>3.2924469369357392</v>
      </c>
      <c r="R153">
        <v>0.37234651323765411</v>
      </c>
      <c r="S153">
        <v>9.5496563206194089</v>
      </c>
      <c r="T153">
        <v>0.59491941288879735</v>
      </c>
      <c r="U153">
        <v>69.793514271712638</v>
      </c>
      <c r="V153">
        <v>0.96056246988155325</v>
      </c>
      <c r="W153">
        <v>17.36438247073221</v>
      </c>
      <c r="X153">
        <v>0.82010563983984819</v>
      </c>
      <c r="Y153">
        <v>3.2629128484968</v>
      </c>
      <c r="Z153">
        <v>0.33978955195259986</v>
      </c>
      <c r="AA153">
        <v>8.5914345422444551</v>
      </c>
      <c r="AB153">
        <v>0.61956426942882015</v>
      </c>
      <c r="AC153">
        <v>64.632584788343422</v>
      </c>
      <c r="AD153">
        <v>0.80965485977294249</v>
      </c>
      <c r="AE153">
        <v>23.513067820915332</v>
      </c>
      <c r="AF153">
        <v>0.91594444431516642</v>
      </c>
      <c r="AG153">
        <v>-2.9534088438939232E-2</v>
      </c>
      <c r="AH153">
        <v>0.5163589660221567</v>
      </c>
      <c r="AI153">
        <v>0.95438841498408056</v>
      </c>
      <c r="AJ153">
        <v>-0.95822177837495381</v>
      </c>
      <c r="AK153">
        <v>0.80122324891491448</v>
      </c>
      <c r="AL153">
        <v>0.23171663955447858</v>
      </c>
      <c r="AM153">
        <v>-5.1609294833692161</v>
      </c>
      <c r="AN153">
        <v>1.1880585683500566</v>
      </c>
      <c r="AO153">
        <v>1.3990987198684319E-5</v>
      </c>
      <c r="AP153">
        <v>6.148685350183122</v>
      </c>
      <c r="AQ153">
        <v>1.2748339781839571</v>
      </c>
      <c r="AR153">
        <v>1.4132538394930266E-6</v>
      </c>
      <c r="AS153" t="b">
        <f t="shared" si="61"/>
        <v>0</v>
      </c>
      <c r="AT153" t="b">
        <f t="shared" si="62"/>
        <v>0</v>
      </c>
      <c r="AU153" t="b">
        <f t="shared" si="63"/>
        <v>1</v>
      </c>
      <c r="AV153" t="b">
        <f t="shared" si="64"/>
        <v>0</v>
      </c>
      <c r="AW153" t="b">
        <f t="shared" si="65"/>
        <v>0</v>
      </c>
      <c r="AX153" t="b">
        <f t="shared" si="66"/>
        <v>1</v>
      </c>
      <c r="AY153" t="b">
        <f t="shared" si="67"/>
        <v>0</v>
      </c>
      <c r="AZ153" t="b">
        <f t="shared" si="68"/>
        <v>1</v>
      </c>
      <c r="BA153" t="b">
        <f t="shared" si="69"/>
        <v>0</v>
      </c>
      <c r="BB153" t="b">
        <f t="shared" si="70"/>
        <v>1</v>
      </c>
      <c r="BC153" t="b">
        <f t="shared" si="71"/>
        <v>0</v>
      </c>
      <c r="BD153" t="b">
        <f t="shared" si="72"/>
        <v>0</v>
      </c>
    </row>
    <row r="154" spans="1:56" x14ac:dyDescent="0.25">
      <c r="A154" t="str">
        <f>INDEX('Country and Variable Crosswalk'!B:B, MATCH('Urban Science Beliefs 2015'!B154, 'Country and Variable Crosswalk'!A:A, 0))</f>
        <v>BGR</v>
      </c>
      <c r="B154" s="1">
        <v>100</v>
      </c>
      <c r="C154" t="s">
        <v>174</v>
      </c>
      <c r="D154" t="str">
        <f>INDEX('Country and Variable Crosswalk'!P:P, MATCH('Urban Science Beliefs 2015'!C154, 'Country and Variable Crosswalk'!O:O, 0))</f>
        <v>Evidence</v>
      </c>
      <c r="E154">
        <f t="shared" si="49"/>
        <v>0</v>
      </c>
      <c r="F154">
        <f t="shared" si="50"/>
        <v>1</v>
      </c>
      <c r="G154">
        <f t="shared" si="51"/>
        <v>0</v>
      </c>
      <c r="H154">
        <f t="shared" si="52"/>
        <v>0</v>
      </c>
      <c r="I154">
        <f t="shared" si="53"/>
        <v>0</v>
      </c>
      <c r="J154">
        <f t="shared" si="54"/>
        <v>1</v>
      </c>
      <c r="K154">
        <f t="shared" si="55"/>
        <v>0</v>
      </c>
      <c r="L154">
        <f t="shared" si="56"/>
        <v>0</v>
      </c>
      <c r="M154">
        <f t="shared" si="57"/>
        <v>1</v>
      </c>
      <c r="N154">
        <f t="shared" si="58"/>
        <v>1</v>
      </c>
      <c r="O154">
        <f t="shared" si="59"/>
        <v>0</v>
      </c>
      <c r="P154">
        <f t="shared" si="60"/>
        <v>0</v>
      </c>
      <c r="Q154">
        <v>6.9886918924686192</v>
      </c>
      <c r="R154">
        <v>0.58895408752990552</v>
      </c>
      <c r="S154">
        <v>12.339870803246111</v>
      </c>
      <c r="T154">
        <v>0.89959863477518875</v>
      </c>
      <c r="U154">
        <v>57.200723831793198</v>
      </c>
      <c r="V154">
        <v>1.055186922620533</v>
      </c>
      <c r="W154">
        <v>23.470713472492079</v>
      </c>
      <c r="X154">
        <v>1.3176631495499787</v>
      </c>
      <c r="Y154">
        <v>4.9568273173236967</v>
      </c>
      <c r="Z154">
        <v>0.56530792451088685</v>
      </c>
      <c r="AA154">
        <v>9.9816836726882592</v>
      </c>
      <c r="AB154">
        <v>0.94714935144953383</v>
      </c>
      <c r="AC154">
        <v>55.818956144313461</v>
      </c>
      <c r="AD154">
        <v>1.4802096147976134</v>
      </c>
      <c r="AE154">
        <v>29.24253286567459</v>
      </c>
      <c r="AF154">
        <v>1.7195166290931663</v>
      </c>
      <c r="AG154">
        <v>-2.0318645751449225</v>
      </c>
      <c r="AH154">
        <v>0.81019444040883992</v>
      </c>
      <c r="AI154">
        <v>1.2146039220410083E-2</v>
      </c>
      <c r="AJ154">
        <v>-2.3581871305578517</v>
      </c>
      <c r="AK154">
        <v>1.3461452616497824</v>
      </c>
      <c r="AL154">
        <v>7.9806944161337712E-2</v>
      </c>
      <c r="AM154">
        <v>-1.3817676874797371</v>
      </c>
      <c r="AN154">
        <v>1.657257035396275</v>
      </c>
      <c r="AO154">
        <v>0.40441179772209795</v>
      </c>
      <c r="AP154">
        <v>5.7718193931825112</v>
      </c>
      <c r="AQ154">
        <v>2.0934338531242966</v>
      </c>
      <c r="AR154">
        <v>5.8315413617027667E-3</v>
      </c>
      <c r="AS154" t="b">
        <f t="shared" si="61"/>
        <v>0</v>
      </c>
      <c r="AT154" t="b">
        <f t="shared" si="62"/>
        <v>1</v>
      </c>
      <c r="AU154" t="b">
        <f t="shared" si="63"/>
        <v>0</v>
      </c>
      <c r="AV154" t="b">
        <f t="shared" si="64"/>
        <v>0</v>
      </c>
      <c r="AW154" t="b">
        <f t="shared" si="65"/>
        <v>0</v>
      </c>
      <c r="AX154" t="b">
        <f t="shared" si="66"/>
        <v>1</v>
      </c>
      <c r="AY154" t="b">
        <f t="shared" si="67"/>
        <v>0</v>
      </c>
      <c r="AZ154" t="b">
        <f t="shared" si="68"/>
        <v>0</v>
      </c>
      <c r="BA154" t="b">
        <f t="shared" si="69"/>
        <v>1</v>
      </c>
      <c r="BB154" t="b">
        <f t="shared" si="70"/>
        <v>1</v>
      </c>
      <c r="BC154" t="b">
        <f t="shared" si="71"/>
        <v>0</v>
      </c>
      <c r="BD154" t="b">
        <f t="shared" si="72"/>
        <v>0</v>
      </c>
    </row>
    <row r="155" spans="1:56" x14ac:dyDescent="0.25">
      <c r="A155" t="str">
        <f>INDEX('Country and Variable Crosswalk'!B:B, MATCH('Urban Science Beliefs 2015'!B155, 'Country and Variable Crosswalk'!A:A, 0))</f>
        <v>CAN</v>
      </c>
      <c r="B155" s="1">
        <v>124</v>
      </c>
      <c r="C155" t="s">
        <v>174</v>
      </c>
      <c r="D155" t="str">
        <f>INDEX('Country and Variable Crosswalk'!P:P, MATCH('Urban Science Beliefs 2015'!C155, 'Country and Variable Crosswalk'!O:O, 0))</f>
        <v>Evidence</v>
      </c>
      <c r="E155">
        <f t="shared" si="49"/>
        <v>0</v>
      </c>
      <c r="F155">
        <f t="shared" si="50"/>
        <v>0</v>
      </c>
      <c r="G155">
        <f t="shared" si="51"/>
        <v>1</v>
      </c>
      <c r="H155">
        <f t="shared" si="52"/>
        <v>0</v>
      </c>
      <c r="I155">
        <f t="shared" si="53"/>
        <v>1</v>
      </c>
      <c r="J155">
        <f t="shared" si="54"/>
        <v>0</v>
      </c>
      <c r="K155">
        <f t="shared" si="55"/>
        <v>0</v>
      </c>
      <c r="L155">
        <f t="shared" si="56"/>
        <v>1</v>
      </c>
      <c r="M155">
        <f t="shared" si="57"/>
        <v>0</v>
      </c>
      <c r="N155">
        <f t="shared" si="58"/>
        <v>1</v>
      </c>
      <c r="O155">
        <f t="shared" si="59"/>
        <v>0</v>
      </c>
      <c r="P155">
        <f t="shared" si="60"/>
        <v>0</v>
      </c>
      <c r="Q155">
        <v>3.718778916521305</v>
      </c>
      <c r="R155">
        <v>0.36323669861072461</v>
      </c>
      <c r="S155">
        <v>5.9924022268539723</v>
      </c>
      <c r="T155">
        <v>0.36668044633378111</v>
      </c>
      <c r="U155">
        <v>55.444760877813749</v>
      </c>
      <c r="V155">
        <v>0.87840985272282379</v>
      </c>
      <c r="W155">
        <v>34.84405797881098</v>
      </c>
      <c r="X155">
        <v>0.96681414609109961</v>
      </c>
      <c r="Y155">
        <v>3.0233022683271522</v>
      </c>
      <c r="Z155">
        <v>0.25413277932940859</v>
      </c>
      <c r="AA155">
        <v>4.6939478594688593</v>
      </c>
      <c r="AB155">
        <v>0.38883701108869717</v>
      </c>
      <c r="AC155">
        <v>52.289658737999403</v>
      </c>
      <c r="AD155">
        <v>0.75767550600746769</v>
      </c>
      <c r="AE155">
        <v>39.993091134204583</v>
      </c>
      <c r="AF155">
        <v>0.9305093544665366</v>
      </c>
      <c r="AG155">
        <v>-0.69547664819415278</v>
      </c>
      <c r="AH155">
        <v>0.42602718707349191</v>
      </c>
      <c r="AI155">
        <v>0.10258049053191171</v>
      </c>
      <c r="AJ155">
        <v>-1.298454367385113</v>
      </c>
      <c r="AK155">
        <v>0.5288641618499329</v>
      </c>
      <c r="AL155">
        <v>1.4081579721961697E-2</v>
      </c>
      <c r="AM155">
        <v>-3.1551021398143462</v>
      </c>
      <c r="AN155">
        <v>1.1486918188787751</v>
      </c>
      <c r="AO155">
        <v>6.0199716743223799E-3</v>
      </c>
      <c r="AP155">
        <v>5.1490331553936031</v>
      </c>
      <c r="AQ155">
        <v>1.3136255476860899</v>
      </c>
      <c r="AR155">
        <v>8.8655033655080375E-5</v>
      </c>
      <c r="AS155" t="b">
        <f t="shared" si="61"/>
        <v>0</v>
      </c>
      <c r="AT155" t="b">
        <f t="shared" si="62"/>
        <v>0</v>
      </c>
      <c r="AU155" t="b">
        <f t="shared" si="63"/>
        <v>1</v>
      </c>
      <c r="AV155" t="b">
        <f t="shared" si="64"/>
        <v>0</v>
      </c>
      <c r="AW155" t="b">
        <f t="shared" si="65"/>
        <v>1</v>
      </c>
      <c r="AX155" t="b">
        <f t="shared" si="66"/>
        <v>0</v>
      </c>
      <c r="AY155" t="b">
        <f t="shared" si="67"/>
        <v>0</v>
      </c>
      <c r="AZ155" t="b">
        <f t="shared" si="68"/>
        <v>1</v>
      </c>
      <c r="BA155" t="b">
        <f t="shared" si="69"/>
        <v>0</v>
      </c>
      <c r="BB155" t="b">
        <f t="shared" si="70"/>
        <v>1</v>
      </c>
      <c r="BC155" t="b">
        <f t="shared" si="71"/>
        <v>0</v>
      </c>
      <c r="BD155" t="b">
        <f t="shared" si="72"/>
        <v>0</v>
      </c>
    </row>
    <row r="156" spans="1:56" x14ac:dyDescent="0.25">
      <c r="A156" t="str">
        <f>INDEX('Country and Variable Crosswalk'!B:B, MATCH('Urban Science Beliefs 2015'!B156, 'Country and Variable Crosswalk'!A:A, 0))</f>
        <v>CHL</v>
      </c>
      <c r="B156" s="1">
        <v>152</v>
      </c>
      <c r="C156" t="s">
        <v>174</v>
      </c>
      <c r="D156" t="str">
        <f>INDEX('Country and Variable Crosswalk'!P:P, MATCH('Urban Science Beliefs 2015'!C156, 'Country and Variable Crosswalk'!O:O, 0))</f>
        <v>Evidence</v>
      </c>
      <c r="E156">
        <f t="shared" si="49"/>
        <v>0</v>
      </c>
      <c r="F156">
        <f t="shared" si="50"/>
        <v>0</v>
      </c>
      <c r="G156">
        <f t="shared" si="51"/>
        <v>1</v>
      </c>
      <c r="H156">
        <f t="shared" si="52"/>
        <v>0</v>
      </c>
      <c r="I156">
        <f t="shared" si="53"/>
        <v>1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1</v>
      </c>
      <c r="N156">
        <f t="shared" si="58"/>
        <v>1</v>
      </c>
      <c r="O156">
        <f t="shared" si="59"/>
        <v>0</v>
      </c>
      <c r="P156">
        <f t="shared" si="60"/>
        <v>0</v>
      </c>
      <c r="Q156">
        <v>7.1191822745270663</v>
      </c>
      <c r="R156">
        <v>0.81507642880420383</v>
      </c>
      <c r="S156">
        <v>14.47379901526355</v>
      </c>
      <c r="T156">
        <v>1.1236635046848267</v>
      </c>
      <c r="U156">
        <v>53.893447156886793</v>
      </c>
      <c r="V156">
        <v>1.6351272069814053</v>
      </c>
      <c r="W156">
        <v>24.513571553322599</v>
      </c>
      <c r="X156">
        <v>1.5060709727684067</v>
      </c>
      <c r="Y156">
        <v>6.5735037958353493</v>
      </c>
      <c r="Z156">
        <v>0.41200782588352775</v>
      </c>
      <c r="AA156">
        <v>10.62595031252674</v>
      </c>
      <c r="AB156">
        <v>0.64162785477640016</v>
      </c>
      <c r="AC156">
        <v>53.340289922733483</v>
      </c>
      <c r="AD156">
        <v>0.90189350694143078</v>
      </c>
      <c r="AE156">
        <v>29.46025596890442</v>
      </c>
      <c r="AF156">
        <v>0.98736891300923424</v>
      </c>
      <c r="AG156">
        <v>-0.54567847869171704</v>
      </c>
      <c r="AH156">
        <v>0.8484923956682221</v>
      </c>
      <c r="AI156">
        <v>0.52014925904674136</v>
      </c>
      <c r="AJ156">
        <v>-3.84784870273681</v>
      </c>
      <c r="AK156">
        <v>1.3611429455983002</v>
      </c>
      <c r="AL156">
        <v>4.6997368069816086E-3</v>
      </c>
      <c r="AM156">
        <v>-0.55315723415331064</v>
      </c>
      <c r="AN156">
        <v>1.9426706461954182</v>
      </c>
      <c r="AO156">
        <v>0.77584287196302604</v>
      </c>
      <c r="AP156">
        <v>4.9466844155818208</v>
      </c>
      <c r="AQ156">
        <v>1.8913864365007118</v>
      </c>
      <c r="AR156">
        <v>8.9129592032215887E-3</v>
      </c>
      <c r="AS156" t="b">
        <f t="shared" si="61"/>
        <v>0</v>
      </c>
      <c r="AT156" t="b">
        <f t="shared" si="62"/>
        <v>0</v>
      </c>
      <c r="AU156" t="b">
        <f t="shared" si="63"/>
        <v>1</v>
      </c>
      <c r="AV156" t="b">
        <f t="shared" si="64"/>
        <v>0</v>
      </c>
      <c r="AW156" t="b">
        <f t="shared" si="65"/>
        <v>1</v>
      </c>
      <c r="AX156" t="b">
        <f t="shared" si="66"/>
        <v>0</v>
      </c>
      <c r="AY156" t="b">
        <f t="shared" si="67"/>
        <v>0</v>
      </c>
      <c r="AZ156" t="b">
        <f t="shared" si="68"/>
        <v>0</v>
      </c>
      <c r="BA156" t="b">
        <f t="shared" si="69"/>
        <v>1</v>
      </c>
      <c r="BB156" t="b">
        <f t="shared" si="70"/>
        <v>1</v>
      </c>
      <c r="BC156" t="b">
        <f t="shared" si="71"/>
        <v>0</v>
      </c>
      <c r="BD156" t="b">
        <f t="shared" si="72"/>
        <v>0</v>
      </c>
    </row>
    <row r="157" spans="1:56" x14ac:dyDescent="0.25">
      <c r="A157" t="str">
        <f>INDEX('Country and Variable Crosswalk'!B:B, MATCH('Urban Science Beliefs 2015'!B157, 'Country and Variable Crosswalk'!A:A, 0))</f>
        <v>TAP</v>
      </c>
      <c r="B157" s="1">
        <v>158</v>
      </c>
      <c r="C157" t="s">
        <v>174</v>
      </c>
      <c r="D157" t="str">
        <f>INDEX('Country and Variable Crosswalk'!P:P, MATCH('Urban Science Beliefs 2015'!C157, 'Country and Variable Crosswalk'!O:O, 0))</f>
        <v>Evidence</v>
      </c>
      <c r="E157">
        <f t="shared" si="49"/>
        <v>0</v>
      </c>
      <c r="F157">
        <f t="shared" si="50"/>
        <v>1</v>
      </c>
      <c r="G157">
        <f t="shared" si="51"/>
        <v>0</v>
      </c>
      <c r="H157">
        <f t="shared" si="52"/>
        <v>0</v>
      </c>
      <c r="I157">
        <f t="shared" si="53"/>
        <v>1</v>
      </c>
      <c r="J157">
        <f t="shared" si="54"/>
        <v>0</v>
      </c>
      <c r="K157">
        <f t="shared" si="55"/>
        <v>0</v>
      </c>
      <c r="L157">
        <f t="shared" si="56"/>
        <v>1</v>
      </c>
      <c r="M157">
        <f t="shared" si="57"/>
        <v>0</v>
      </c>
      <c r="N157">
        <f t="shared" si="58"/>
        <v>1</v>
      </c>
      <c r="O157">
        <f t="shared" si="59"/>
        <v>0</v>
      </c>
      <c r="P157">
        <f t="shared" si="60"/>
        <v>0</v>
      </c>
      <c r="Q157">
        <v>2.507504223798279</v>
      </c>
      <c r="R157">
        <v>0.27926941171115288</v>
      </c>
      <c r="S157">
        <v>4.5890681985147337</v>
      </c>
      <c r="T157">
        <v>0.44195791034322679</v>
      </c>
      <c r="U157">
        <v>65.503321837124986</v>
      </c>
      <c r="V157">
        <v>1.079438165332528</v>
      </c>
      <c r="W157">
        <v>27.400105740562019</v>
      </c>
      <c r="X157">
        <v>1.1976906888922099</v>
      </c>
      <c r="Y157">
        <v>1.6946001956710619</v>
      </c>
      <c r="Z157">
        <v>0.1952602498571363</v>
      </c>
      <c r="AA157">
        <v>3.1710524088678631</v>
      </c>
      <c r="AB157">
        <v>0.30324983189081783</v>
      </c>
      <c r="AC157">
        <v>55.72008909778701</v>
      </c>
      <c r="AD157">
        <v>1.0231156978055194</v>
      </c>
      <c r="AE157">
        <v>39.414258297674067</v>
      </c>
      <c r="AF157">
        <v>1.0246086483793395</v>
      </c>
      <c r="AG157">
        <v>-0.81290402812721707</v>
      </c>
      <c r="AH157">
        <v>0.34411610868027037</v>
      </c>
      <c r="AI157">
        <v>1.8162145496920207E-2</v>
      </c>
      <c r="AJ157">
        <v>-1.4180157896468706</v>
      </c>
      <c r="AK157">
        <v>0.53007432078869521</v>
      </c>
      <c r="AL157">
        <v>7.4701088362330338E-3</v>
      </c>
      <c r="AM157">
        <v>-9.7832327393379757</v>
      </c>
      <c r="AN157">
        <v>1.6312656032486266</v>
      </c>
      <c r="AO157">
        <v>2.005922628553132E-9</v>
      </c>
      <c r="AP157">
        <v>12.014152557112048</v>
      </c>
      <c r="AQ157">
        <v>1.7222238790519091</v>
      </c>
      <c r="AR157">
        <v>3.0380463773593989E-12</v>
      </c>
      <c r="AS157" t="b">
        <f t="shared" si="61"/>
        <v>0</v>
      </c>
      <c r="AT157" t="b">
        <f t="shared" si="62"/>
        <v>1</v>
      </c>
      <c r="AU157" t="b">
        <f t="shared" si="63"/>
        <v>0</v>
      </c>
      <c r="AV157" t="b">
        <f t="shared" si="64"/>
        <v>0</v>
      </c>
      <c r="AW157" t="b">
        <f t="shared" si="65"/>
        <v>1</v>
      </c>
      <c r="AX157" t="b">
        <f t="shared" si="66"/>
        <v>0</v>
      </c>
      <c r="AY157" t="b">
        <f t="shared" si="67"/>
        <v>0</v>
      </c>
      <c r="AZ157" t="b">
        <f t="shared" si="68"/>
        <v>1</v>
      </c>
      <c r="BA157" t="b">
        <f t="shared" si="69"/>
        <v>0</v>
      </c>
      <c r="BB157" t="b">
        <f t="shared" si="70"/>
        <v>1</v>
      </c>
      <c r="BC157" t="b">
        <f t="shared" si="71"/>
        <v>0</v>
      </c>
      <c r="BD157" t="b">
        <f t="shared" si="72"/>
        <v>0</v>
      </c>
    </row>
    <row r="158" spans="1:56" x14ac:dyDescent="0.25">
      <c r="A158" t="str">
        <f>INDEX('Country and Variable Crosswalk'!B:B, MATCH('Urban Science Beliefs 2015'!B158, 'Country and Variable Crosswalk'!A:A, 0))</f>
        <v>COL</v>
      </c>
      <c r="B158" s="1">
        <v>170</v>
      </c>
      <c r="C158" t="s">
        <v>174</v>
      </c>
      <c r="D158" t="str">
        <f>INDEX('Country and Variable Crosswalk'!P:P, MATCH('Urban Science Beliefs 2015'!C158, 'Country and Variable Crosswalk'!O:O, 0))</f>
        <v>Evidence</v>
      </c>
      <c r="E158">
        <f t="shared" si="49"/>
        <v>0</v>
      </c>
      <c r="F158">
        <f t="shared" si="50"/>
        <v>1</v>
      </c>
      <c r="G158">
        <f t="shared" si="51"/>
        <v>0</v>
      </c>
      <c r="H158">
        <f t="shared" si="52"/>
        <v>0</v>
      </c>
      <c r="I158">
        <f t="shared" si="53"/>
        <v>1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1</v>
      </c>
      <c r="N158">
        <f t="shared" si="58"/>
        <v>0</v>
      </c>
      <c r="O158">
        <f t="shared" si="59"/>
        <v>0</v>
      </c>
      <c r="P158">
        <f t="shared" si="60"/>
        <v>1</v>
      </c>
      <c r="Q158">
        <v>6.9514262264305433</v>
      </c>
      <c r="R158">
        <v>0.63652805919198774</v>
      </c>
      <c r="S158">
        <v>12.8168277001701</v>
      </c>
      <c r="T158">
        <v>0.72019743961473603</v>
      </c>
      <c r="U158">
        <v>58.416850776710618</v>
      </c>
      <c r="V158">
        <v>1.1643443547687282</v>
      </c>
      <c r="W158">
        <v>21.814895296688729</v>
      </c>
      <c r="X158">
        <v>1.0412226166905323</v>
      </c>
      <c r="Y158">
        <v>5.0633438820069188</v>
      </c>
      <c r="Z158">
        <v>0.49410162269424329</v>
      </c>
      <c r="AA158">
        <v>10.464402457807431</v>
      </c>
      <c r="AB158">
        <v>0.49311003907700984</v>
      </c>
      <c r="AC158">
        <v>60.368758142288712</v>
      </c>
      <c r="AD158">
        <v>0.71662357435453361</v>
      </c>
      <c r="AE158">
        <v>24.10349551789696</v>
      </c>
      <c r="AF158">
        <v>0.90836893394565466</v>
      </c>
      <c r="AG158">
        <v>-1.8880823444236245</v>
      </c>
      <c r="AH158">
        <v>0.81952943895194663</v>
      </c>
      <c r="AI158">
        <v>2.1230417996421697E-2</v>
      </c>
      <c r="AJ158">
        <v>-2.3524252423626688</v>
      </c>
      <c r="AK158">
        <v>0.86650435392724101</v>
      </c>
      <c r="AL158">
        <v>6.6306743131797855E-3</v>
      </c>
      <c r="AM158">
        <v>1.9519073655780943</v>
      </c>
      <c r="AN158">
        <v>1.2129081644790229</v>
      </c>
      <c r="AO158">
        <v>0.10755539794099926</v>
      </c>
      <c r="AP158">
        <v>2.288600221208231</v>
      </c>
      <c r="AQ158">
        <v>1.3090271393795025</v>
      </c>
      <c r="AR158">
        <v>8.0408381688467132E-2</v>
      </c>
      <c r="AS158" t="b">
        <f t="shared" si="61"/>
        <v>0</v>
      </c>
      <c r="AT158" t="b">
        <f t="shared" si="62"/>
        <v>1</v>
      </c>
      <c r="AU158" t="b">
        <f t="shared" si="63"/>
        <v>0</v>
      </c>
      <c r="AV158" t="b">
        <f t="shared" si="64"/>
        <v>0</v>
      </c>
      <c r="AW158" t="b">
        <f t="shared" si="65"/>
        <v>1</v>
      </c>
      <c r="AX158" t="b">
        <f t="shared" si="66"/>
        <v>0</v>
      </c>
      <c r="AY158" t="b">
        <f t="shared" si="67"/>
        <v>0</v>
      </c>
      <c r="AZ158" t="b">
        <f t="shared" si="68"/>
        <v>0</v>
      </c>
      <c r="BA158" t="b">
        <f t="shared" si="69"/>
        <v>1</v>
      </c>
      <c r="BB158" t="b">
        <f t="shared" si="70"/>
        <v>0</v>
      </c>
      <c r="BC158" t="b">
        <f t="shared" si="71"/>
        <v>0</v>
      </c>
      <c r="BD158" t="b">
        <f t="shared" si="72"/>
        <v>1</v>
      </c>
    </row>
    <row r="159" spans="1:56" x14ac:dyDescent="0.25">
      <c r="A159" t="str">
        <f>INDEX('Country and Variable Crosswalk'!B:B, MATCH('Urban Science Beliefs 2015'!B159, 'Country and Variable Crosswalk'!A:A, 0))</f>
        <v>CRI</v>
      </c>
      <c r="B159" s="1">
        <v>188</v>
      </c>
      <c r="C159" t="s">
        <v>174</v>
      </c>
      <c r="D159" t="str">
        <f>INDEX('Country and Variable Crosswalk'!P:P, MATCH('Urban Science Beliefs 2015'!C159, 'Country and Variable Crosswalk'!O:O, 0))</f>
        <v>Evidence</v>
      </c>
      <c r="E159">
        <f t="shared" si="49"/>
        <v>0</v>
      </c>
      <c r="F159">
        <f t="shared" si="50"/>
        <v>0</v>
      </c>
      <c r="G159">
        <f t="shared" si="51"/>
        <v>1</v>
      </c>
      <c r="H159">
        <f t="shared" si="52"/>
        <v>0</v>
      </c>
      <c r="I159">
        <f t="shared" si="53"/>
        <v>0</v>
      </c>
      <c r="J159">
        <f t="shared" si="54"/>
        <v>1</v>
      </c>
      <c r="K159">
        <f t="shared" si="55"/>
        <v>0</v>
      </c>
      <c r="L159">
        <f t="shared" si="56"/>
        <v>0</v>
      </c>
      <c r="M159">
        <f t="shared" si="57"/>
        <v>1</v>
      </c>
      <c r="N159">
        <f t="shared" si="58"/>
        <v>0</v>
      </c>
      <c r="O159">
        <f t="shared" si="59"/>
        <v>0</v>
      </c>
      <c r="P159">
        <f t="shared" si="60"/>
        <v>1</v>
      </c>
      <c r="Q159">
        <v>6.1405385903239811</v>
      </c>
      <c r="R159">
        <v>0.42023149541990806</v>
      </c>
      <c r="S159">
        <v>12.662819470374311</v>
      </c>
      <c r="T159">
        <v>0.52893966626284816</v>
      </c>
      <c r="U159">
        <v>56.16569377374271</v>
      </c>
      <c r="V159">
        <v>0.80249821168294055</v>
      </c>
      <c r="W159">
        <v>25.03094816555901</v>
      </c>
      <c r="X159">
        <v>0.76092925175265036</v>
      </c>
      <c r="Y159">
        <v>6.4778542401844224</v>
      </c>
      <c r="Z159">
        <v>1.290914564519003</v>
      </c>
      <c r="AA159">
        <v>11.001373343027421</v>
      </c>
      <c r="AB159">
        <v>1.3558888085340224</v>
      </c>
      <c r="AC159">
        <v>56.996436099426603</v>
      </c>
      <c r="AD159">
        <v>1.413981599310981</v>
      </c>
      <c r="AE159">
        <v>25.524336317361549</v>
      </c>
      <c r="AF159">
        <v>1.5677090522724322</v>
      </c>
      <c r="AG159">
        <v>0.33731564986044127</v>
      </c>
      <c r="AH159">
        <v>1.3835666456685376</v>
      </c>
      <c r="AI159">
        <v>0.80738454382824387</v>
      </c>
      <c r="AJ159">
        <v>-1.6614461273468901</v>
      </c>
      <c r="AK159">
        <v>1.4053094694633084</v>
      </c>
      <c r="AL159">
        <v>0.23710115353235608</v>
      </c>
      <c r="AM159">
        <v>0.83074232568389306</v>
      </c>
      <c r="AN159">
        <v>1.5466938864682813</v>
      </c>
      <c r="AO159">
        <v>0.5911927178199271</v>
      </c>
      <c r="AP159">
        <v>0.49338815180253803</v>
      </c>
      <c r="AQ159">
        <v>1.6950206005260218</v>
      </c>
      <c r="AR159">
        <v>0.7709894338713339</v>
      </c>
      <c r="AS159" t="b">
        <f t="shared" si="61"/>
        <v>0</v>
      </c>
      <c r="AT159" t="b">
        <f t="shared" si="62"/>
        <v>0</v>
      </c>
      <c r="AU159" t="b">
        <f t="shared" si="63"/>
        <v>1</v>
      </c>
      <c r="AV159" t="b">
        <f t="shared" si="64"/>
        <v>0</v>
      </c>
      <c r="AW159" t="b">
        <f t="shared" si="65"/>
        <v>0</v>
      </c>
      <c r="AX159" t="b">
        <f t="shared" si="66"/>
        <v>1</v>
      </c>
      <c r="AY159" t="b">
        <f t="shared" si="67"/>
        <v>0</v>
      </c>
      <c r="AZ159" t="b">
        <f t="shared" si="68"/>
        <v>0</v>
      </c>
      <c r="BA159" t="b">
        <f t="shared" si="69"/>
        <v>1</v>
      </c>
      <c r="BB159" t="b">
        <f t="shared" si="70"/>
        <v>0</v>
      </c>
      <c r="BC159" t="b">
        <f t="shared" si="71"/>
        <v>0</v>
      </c>
      <c r="BD159" t="b">
        <f t="shared" si="72"/>
        <v>1</v>
      </c>
    </row>
    <row r="160" spans="1:56" x14ac:dyDescent="0.25">
      <c r="A160" t="str">
        <f>INDEX('Country and Variable Crosswalk'!B:B, MATCH('Urban Science Beliefs 2015'!B160, 'Country and Variable Crosswalk'!A:A, 0))</f>
        <v>HRV</v>
      </c>
      <c r="B160" s="1">
        <v>191</v>
      </c>
      <c r="C160" t="s">
        <v>174</v>
      </c>
      <c r="D160" t="str">
        <f>INDEX('Country and Variable Crosswalk'!P:P, MATCH('Urban Science Beliefs 2015'!C160, 'Country and Variable Crosswalk'!O:O, 0))</f>
        <v>Evidence</v>
      </c>
      <c r="E160">
        <f t="shared" si="49"/>
        <v>0</v>
      </c>
      <c r="F160">
        <f t="shared" si="50"/>
        <v>0</v>
      </c>
      <c r="G160">
        <f t="shared" si="51"/>
        <v>1</v>
      </c>
      <c r="H160">
        <f t="shared" si="52"/>
        <v>0</v>
      </c>
      <c r="I160">
        <f t="shared" si="53"/>
        <v>0</v>
      </c>
      <c r="J160">
        <f t="shared" si="54"/>
        <v>1</v>
      </c>
      <c r="K160">
        <f t="shared" si="55"/>
        <v>0</v>
      </c>
      <c r="L160">
        <f t="shared" si="56"/>
        <v>0</v>
      </c>
      <c r="M160">
        <f t="shared" si="57"/>
        <v>1</v>
      </c>
      <c r="N160">
        <f t="shared" si="58"/>
        <v>0</v>
      </c>
      <c r="O160">
        <f t="shared" si="59"/>
        <v>0</v>
      </c>
      <c r="P160">
        <f t="shared" si="60"/>
        <v>1</v>
      </c>
      <c r="Q160">
        <v>3.8505319976000778</v>
      </c>
      <c r="R160">
        <v>0.37813212155547998</v>
      </c>
      <c r="S160">
        <v>7.0190712328912523</v>
      </c>
      <c r="T160">
        <v>0.44335307848358085</v>
      </c>
      <c r="U160">
        <v>61.46307441718163</v>
      </c>
      <c r="V160">
        <v>0.86026146937467762</v>
      </c>
      <c r="W160">
        <v>27.667322352327041</v>
      </c>
      <c r="X160">
        <v>0.99124473554267134</v>
      </c>
      <c r="Y160">
        <v>2.9339641402191292</v>
      </c>
      <c r="Z160">
        <v>0.32501636915124682</v>
      </c>
      <c r="AA160">
        <v>7.3943916186628362</v>
      </c>
      <c r="AB160">
        <v>0.76896577341677108</v>
      </c>
      <c r="AC160">
        <v>59.043871857938292</v>
      </c>
      <c r="AD160">
        <v>1.0754657426823122</v>
      </c>
      <c r="AE160">
        <v>30.62777238317976</v>
      </c>
      <c r="AF160">
        <v>1.039145906409477</v>
      </c>
      <c r="AG160">
        <v>-0.91656785738094859</v>
      </c>
      <c r="AH160">
        <v>0.5114561579374155</v>
      </c>
      <c r="AI160">
        <v>7.3120933138227109E-2</v>
      </c>
      <c r="AJ160">
        <v>0.37532038577158389</v>
      </c>
      <c r="AK160">
        <v>0.90864746513981443</v>
      </c>
      <c r="AL160">
        <v>0.67956711859704588</v>
      </c>
      <c r="AM160">
        <v>-2.4192025592433382</v>
      </c>
      <c r="AN160">
        <v>1.4467734964488885</v>
      </c>
      <c r="AO160">
        <v>9.4497437403418427E-2</v>
      </c>
      <c r="AP160">
        <v>2.9604500308527193</v>
      </c>
      <c r="AQ160">
        <v>1.563314761711682</v>
      </c>
      <c r="AR160">
        <v>5.8264767715692459E-2</v>
      </c>
      <c r="AS160" t="b">
        <f t="shared" si="61"/>
        <v>0</v>
      </c>
      <c r="AT160" t="b">
        <f t="shared" si="62"/>
        <v>0</v>
      </c>
      <c r="AU160" t="b">
        <f t="shared" si="63"/>
        <v>1</v>
      </c>
      <c r="AV160" t="b">
        <f t="shared" si="64"/>
        <v>0</v>
      </c>
      <c r="AW160" t="b">
        <f t="shared" si="65"/>
        <v>0</v>
      </c>
      <c r="AX160" t="b">
        <f t="shared" si="66"/>
        <v>1</v>
      </c>
      <c r="AY160" t="b">
        <f t="shared" si="67"/>
        <v>0</v>
      </c>
      <c r="AZ160" t="b">
        <f t="shared" si="68"/>
        <v>0</v>
      </c>
      <c r="BA160" t="b">
        <f t="shared" si="69"/>
        <v>1</v>
      </c>
      <c r="BB160" t="b">
        <f t="shared" si="70"/>
        <v>0</v>
      </c>
      <c r="BC160" t="b">
        <f t="shared" si="71"/>
        <v>0</v>
      </c>
      <c r="BD160" t="b">
        <f t="shared" si="72"/>
        <v>1</v>
      </c>
    </row>
    <row r="161" spans="1:56" x14ac:dyDescent="0.25">
      <c r="A161" t="str">
        <f>INDEX('Country and Variable Crosswalk'!B:B, MATCH('Urban Science Beliefs 2015'!B161, 'Country and Variable Crosswalk'!A:A, 0))</f>
        <v>CZE</v>
      </c>
      <c r="B161" s="1">
        <v>203</v>
      </c>
      <c r="C161" t="s">
        <v>174</v>
      </c>
      <c r="D161" t="str">
        <f>INDEX('Country and Variable Crosswalk'!P:P, MATCH('Urban Science Beliefs 2015'!C161, 'Country and Variable Crosswalk'!O:O, 0))</f>
        <v>Evidence</v>
      </c>
      <c r="E161">
        <f t="shared" si="49"/>
        <v>0</v>
      </c>
      <c r="F161">
        <f t="shared" si="50"/>
        <v>1</v>
      </c>
      <c r="G161">
        <f t="shared" si="51"/>
        <v>0</v>
      </c>
      <c r="H161">
        <f t="shared" si="52"/>
        <v>0</v>
      </c>
      <c r="I161">
        <f t="shared" si="53"/>
        <v>1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1</v>
      </c>
      <c r="N161">
        <f t="shared" si="58"/>
        <v>1</v>
      </c>
      <c r="O161">
        <f t="shared" si="59"/>
        <v>0</v>
      </c>
      <c r="P161">
        <f t="shared" si="60"/>
        <v>0</v>
      </c>
      <c r="Q161">
        <v>5.2075136732002587</v>
      </c>
      <c r="R161">
        <v>0.41252749168707337</v>
      </c>
      <c r="S161">
        <v>12.36965421408015</v>
      </c>
      <c r="T161">
        <v>0.65095187145629818</v>
      </c>
      <c r="U161">
        <v>66.158934967226386</v>
      </c>
      <c r="V161">
        <v>0.96851860839189519</v>
      </c>
      <c r="W161">
        <v>16.2638971454932</v>
      </c>
      <c r="X161">
        <v>0.77425867977568485</v>
      </c>
      <c r="Y161">
        <v>2.119228989130987</v>
      </c>
      <c r="Z161">
        <v>0.43295497830075202</v>
      </c>
      <c r="AA161">
        <v>8.3320298108372253</v>
      </c>
      <c r="AB161">
        <v>1.016875594042504</v>
      </c>
      <c r="AC161">
        <v>69.177656113416191</v>
      </c>
      <c r="AD161">
        <v>1.3821310411448804</v>
      </c>
      <c r="AE161">
        <v>20.371085086615601</v>
      </c>
      <c r="AF161">
        <v>1.3739746437165892</v>
      </c>
      <c r="AG161">
        <v>-3.0882846840692717</v>
      </c>
      <c r="AH161">
        <v>0.55605706845562608</v>
      </c>
      <c r="AI161">
        <v>2.7936726159883146E-8</v>
      </c>
      <c r="AJ161">
        <v>-4.0376244032429245</v>
      </c>
      <c r="AK161">
        <v>1.2539902923078827</v>
      </c>
      <c r="AL161">
        <v>1.282706178008592E-3</v>
      </c>
      <c r="AM161">
        <v>3.0187211461898045</v>
      </c>
      <c r="AN161">
        <v>1.5839689395336738</v>
      </c>
      <c r="AO161">
        <v>5.6676720963803377E-2</v>
      </c>
      <c r="AP161">
        <v>4.107187941122401</v>
      </c>
      <c r="AQ161">
        <v>1.6378647893264511</v>
      </c>
      <c r="AR161">
        <v>1.215377610807575E-2</v>
      </c>
      <c r="AS161" t="b">
        <f t="shared" si="61"/>
        <v>0</v>
      </c>
      <c r="AT161" t="b">
        <f t="shared" si="62"/>
        <v>1</v>
      </c>
      <c r="AU161" t="b">
        <f t="shared" si="63"/>
        <v>0</v>
      </c>
      <c r="AV161" t="b">
        <f t="shared" si="64"/>
        <v>0</v>
      </c>
      <c r="AW161" t="b">
        <f t="shared" si="65"/>
        <v>1</v>
      </c>
      <c r="AX161" t="b">
        <f t="shared" si="66"/>
        <v>0</v>
      </c>
      <c r="AY161" t="b">
        <f t="shared" si="67"/>
        <v>0</v>
      </c>
      <c r="AZ161" t="b">
        <f t="shared" si="68"/>
        <v>0</v>
      </c>
      <c r="BA161" t="b">
        <f t="shared" si="69"/>
        <v>1</v>
      </c>
      <c r="BB161" t="b">
        <f t="shared" si="70"/>
        <v>1</v>
      </c>
      <c r="BC161" t="b">
        <f t="shared" si="71"/>
        <v>0</v>
      </c>
      <c r="BD161" t="b">
        <f t="shared" si="72"/>
        <v>0</v>
      </c>
    </row>
    <row r="162" spans="1:56" x14ac:dyDescent="0.25">
      <c r="A162" t="str">
        <f>INDEX('Country and Variable Crosswalk'!B:B, MATCH('Urban Science Beliefs 2015'!B162, 'Country and Variable Crosswalk'!A:A, 0))</f>
        <v>DNK</v>
      </c>
      <c r="B162" s="1">
        <v>208</v>
      </c>
      <c r="C162" t="s">
        <v>174</v>
      </c>
      <c r="D162" t="str">
        <f>INDEX('Country and Variable Crosswalk'!P:P, MATCH('Urban Science Beliefs 2015'!C162, 'Country and Variable Crosswalk'!O:O, 0))</f>
        <v>Evidence</v>
      </c>
      <c r="E162">
        <f t="shared" si="49"/>
        <v>0</v>
      </c>
      <c r="F162">
        <f t="shared" si="50"/>
        <v>0</v>
      </c>
      <c r="G162">
        <f t="shared" si="51"/>
        <v>1</v>
      </c>
      <c r="H162">
        <f t="shared" si="52"/>
        <v>0</v>
      </c>
      <c r="I162">
        <f t="shared" si="53"/>
        <v>0</v>
      </c>
      <c r="J162">
        <f t="shared" si="54"/>
        <v>1</v>
      </c>
      <c r="K162">
        <f t="shared" si="55"/>
        <v>0</v>
      </c>
      <c r="L162">
        <f t="shared" si="56"/>
        <v>0</v>
      </c>
      <c r="M162">
        <f t="shared" si="57"/>
        <v>1</v>
      </c>
      <c r="N162">
        <f t="shared" si="58"/>
        <v>0</v>
      </c>
      <c r="O162">
        <f t="shared" si="59"/>
        <v>0</v>
      </c>
      <c r="P162">
        <f t="shared" si="60"/>
        <v>1</v>
      </c>
      <c r="Q162">
        <v>4.547419632932522</v>
      </c>
      <c r="R162">
        <v>0.44389267425853735</v>
      </c>
      <c r="S162">
        <v>7.3555236463718687</v>
      </c>
      <c r="T162">
        <v>0.42977642230628377</v>
      </c>
      <c r="U162">
        <v>53.8295310195561</v>
      </c>
      <c r="V162">
        <v>1.1384329795767587</v>
      </c>
      <c r="W162">
        <v>34.267525701139533</v>
      </c>
      <c r="X162">
        <v>1.0298982843527782</v>
      </c>
      <c r="Y162">
        <v>4.8697642974633544</v>
      </c>
      <c r="Z162">
        <v>0.94462524436922524</v>
      </c>
      <c r="AA162">
        <v>5.913172292766955</v>
      </c>
      <c r="AB162">
        <v>0.89455395546188143</v>
      </c>
      <c r="AC162">
        <v>51.924449309246832</v>
      </c>
      <c r="AD162">
        <v>1.3967363074989825</v>
      </c>
      <c r="AE162">
        <v>37.292614100522847</v>
      </c>
      <c r="AF162">
        <v>1.5180484543926536</v>
      </c>
      <c r="AG162">
        <v>0.32234466453083233</v>
      </c>
      <c r="AH162">
        <v>1.0612625159694782</v>
      </c>
      <c r="AI162">
        <v>0.76132828726972079</v>
      </c>
      <c r="AJ162">
        <v>-1.4423513536049137</v>
      </c>
      <c r="AK162">
        <v>0.98458229430274258</v>
      </c>
      <c r="AL162">
        <v>0.14293801788530028</v>
      </c>
      <c r="AM162">
        <v>-1.9050817103092683</v>
      </c>
      <c r="AN162">
        <v>1.8745562583633433</v>
      </c>
      <c r="AO162">
        <v>0.30949412036938079</v>
      </c>
      <c r="AP162">
        <v>3.0250883993833142</v>
      </c>
      <c r="AQ162">
        <v>1.989752335678501</v>
      </c>
      <c r="AR162">
        <v>0.12842701864358935</v>
      </c>
      <c r="AS162" t="b">
        <f t="shared" si="61"/>
        <v>0</v>
      </c>
      <c r="AT162" t="b">
        <f t="shared" si="62"/>
        <v>0</v>
      </c>
      <c r="AU162" t="b">
        <f t="shared" si="63"/>
        <v>1</v>
      </c>
      <c r="AV162" t="b">
        <f t="shared" si="64"/>
        <v>0</v>
      </c>
      <c r="AW162" t="b">
        <f t="shared" si="65"/>
        <v>0</v>
      </c>
      <c r="AX162" t="b">
        <f t="shared" si="66"/>
        <v>1</v>
      </c>
      <c r="AY162" t="b">
        <f t="shared" si="67"/>
        <v>0</v>
      </c>
      <c r="AZ162" t="b">
        <f t="shared" si="68"/>
        <v>0</v>
      </c>
      <c r="BA162" t="b">
        <f t="shared" si="69"/>
        <v>1</v>
      </c>
      <c r="BB162" t="b">
        <f t="shared" si="70"/>
        <v>0</v>
      </c>
      <c r="BC162" t="b">
        <f t="shared" si="71"/>
        <v>0</v>
      </c>
      <c r="BD162" t="b">
        <f t="shared" si="72"/>
        <v>1</v>
      </c>
    </row>
    <row r="163" spans="1:56" x14ac:dyDescent="0.25">
      <c r="A163" t="str">
        <f>INDEX('Country and Variable Crosswalk'!B:B, MATCH('Urban Science Beliefs 2015'!B163, 'Country and Variable Crosswalk'!A:A, 0))</f>
        <v>DOM</v>
      </c>
      <c r="B163" s="1">
        <v>214</v>
      </c>
      <c r="C163" t="s">
        <v>174</v>
      </c>
      <c r="D163" t="str">
        <f>INDEX('Country and Variable Crosswalk'!P:P, MATCH('Urban Science Beliefs 2015'!C163, 'Country and Variable Crosswalk'!O:O, 0))</f>
        <v>Evidence</v>
      </c>
      <c r="E163">
        <f t="shared" si="49"/>
        <v>0</v>
      </c>
      <c r="F163">
        <f t="shared" si="50"/>
        <v>1</v>
      </c>
      <c r="G163">
        <f t="shared" si="51"/>
        <v>0</v>
      </c>
      <c r="H163">
        <f t="shared" si="52"/>
        <v>0</v>
      </c>
      <c r="I163">
        <f t="shared" si="53"/>
        <v>0</v>
      </c>
      <c r="J163">
        <f t="shared" si="54"/>
        <v>1</v>
      </c>
      <c r="K163">
        <f t="shared" si="55"/>
        <v>0</v>
      </c>
      <c r="L163">
        <f t="shared" si="56"/>
        <v>0</v>
      </c>
      <c r="M163">
        <f t="shared" si="57"/>
        <v>1</v>
      </c>
      <c r="N163">
        <f t="shared" si="58"/>
        <v>0</v>
      </c>
      <c r="O163">
        <f t="shared" si="59"/>
        <v>0</v>
      </c>
      <c r="P163">
        <f t="shared" si="60"/>
        <v>1</v>
      </c>
      <c r="Q163">
        <v>10.67690404860401</v>
      </c>
      <c r="R163">
        <v>0.93146969617979369</v>
      </c>
      <c r="S163">
        <v>10.55481003417745</v>
      </c>
      <c r="T163">
        <v>0.78564158323386557</v>
      </c>
      <c r="U163">
        <v>50.275609487856862</v>
      </c>
      <c r="V163">
        <v>1.3619749525179221</v>
      </c>
      <c r="W163">
        <v>28.492676429361669</v>
      </c>
      <c r="X163">
        <v>1.2906998964813023</v>
      </c>
      <c r="Y163">
        <v>7.0741718208524524</v>
      </c>
      <c r="Z163">
        <v>0.96241688164372052</v>
      </c>
      <c r="AA163">
        <v>8.4164796908976331</v>
      </c>
      <c r="AB163">
        <v>1.1754663329150306</v>
      </c>
      <c r="AC163">
        <v>53.123307739479053</v>
      </c>
      <c r="AD163">
        <v>1.718794890835132</v>
      </c>
      <c r="AE163">
        <v>31.386040748770871</v>
      </c>
      <c r="AF163">
        <v>1.5765336490152442</v>
      </c>
      <c r="AG163">
        <v>-3.6027322277515577</v>
      </c>
      <c r="AH163">
        <v>1.3456576057784118</v>
      </c>
      <c r="AI163">
        <v>7.4217634110878249E-3</v>
      </c>
      <c r="AJ163">
        <v>-2.1383303432798169</v>
      </c>
      <c r="AK163">
        <v>1.3867983515913795</v>
      </c>
      <c r="AL163">
        <v>0.12309334555973382</v>
      </c>
      <c r="AM163">
        <v>2.8476982516221909</v>
      </c>
      <c r="AN163">
        <v>2.1151157978271136</v>
      </c>
      <c r="AO163">
        <v>0.17818782421372434</v>
      </c>
      <c r="AP163">
        <v>2.8933643194092014</v>
      </c>
      <c r="AQ163">
        <v>1.9138040062179582</v>
      </c>
      <c r="AR163">
        <v>0.13057472097468226</v>
      </c>
      <c r="AS163" t="b">
        <f t="shared" si="61"/>
        <v>0</v>
      </c>
      <c r="AT163" t="b">
        <f t="shared" si="62"/>
        <v>1</v>
      </c>
      <c r="AU163" t="b">
        <f t="shared" si="63"/>
        <v>0</v>
      </c>
      <c r="AV163" t="b">
        <f t="shared" si="64"/>
        <v>0</v>
      </c>
      <c r="AW163" t="b">
        <f t="shared" si="65"/>
        <v>0</v>
      </c>
      <c r="AX163" t="b">
        <f t="shared" si="66"/>
        <v>1</v>
      </c>
      <c r="AY163" t="b">
        <f t="shared" si="67"/>
        <v>0</v>
      </c>
      <c r="AZ163" t="b">
        <f t="shared" si="68"/>
        <v>0</v>
      </c>
      <c r="BA163" t="b">
        <f t="shared" si="69"/>
        <v>1</v>
      </c>
      <c r="BB163" t="b">
        <f t="shared" si="70"/>
        <v>0</v>
      </c>
      <c r="BC163" t="b">
        <f t="shared" si="71"/>
        <v>0</v>
      </c>
      <c r="BD163" t="b">
        <f t="shared" si="72"/>
        <v>1</v>
      </c>
    </row>
    <row r="164" spans="1:56" x14ac:dyDescent="0.25">
      <c r="A164" t="str">
        <f>INDEX('Country and Variable Crosswalk'!B:B, MATCH('Urban Science Beliefs 2015'!B164, 'Country and Variable Crosswalk'!A:A, 0))</f>
        <v>EST</v>
      </c>
      <c r="B164" s="1">
        <v>233</v>
      </c>
      <c r="C164" t="s">
        <v>174</v>
      </c>
      <c r="D164" t="str">
        <f>INDEX('Country and Variable Crosswalk'!P:P, MATCH('Urban Science Beliefs 2015'!C164, 'Country and Variable Crosswalk'!O:O, 0))</f>
        <v>Evidence</v>
      </c>
      <c r="E164">
        <f t="shared" si="49"/>
        <v>0</v>
      </c>
      <c r="F164">
        <f t="shared" si="50"/>
        <v>0</v>
      </c>
      <c r="G164">
        <f t="shared" si="51"/>
        <v>1</v>
      </c>
      <c r="H164">
        <f t="shared" si="52"/>
        <v>0</v>
      </c>
      <c r="I164">
        <f t="shared" si="53"/>
        <v>0</v>
      </c>
      <c r="J164">
        <f t="shared" si="54"/>
        <v>1</v>
      </c>
      <c r="K164">
        <f t="shared" si="55"/>
        <v>0</v>
      </c>
      <c r="L164">
        <f t="shared" si="56"/>
        <v>0</v>
      </c>
      <c r="M164">
        <f t="shared" si="57"/>
        <v>1</v>
      </c>
      <c r="N164">
        <f t="shared" si="58"/>
        <v>0</v>
      </c>
      <c r="O164">
        <f t="shared" si="59"/>
        <v>0</v>
      </c>
      <c r="P164">
        <f t="shared" si="60"/>
        <v>1</v>
      </c>
      <c r="Q164">
        <v>2.9138370763957671</v>
      </c>
      <c r="R164">
        <v>0.29498742729341043</v>
      </c>
      <c r="S164">
        <v>7.6865541507063417</v>
      </c>
      <c r="T164">
        <v>0.46064054959737277</v>
      </c>
      <c r="U164">
        <v>63.003193235348533</v>
      </c>
      <c r="V164">
        <v>0.99282742873868035</v>
      </c>
      <c r="W164">
        <v>26.39641553754937</v>
      </c>
      <c r="X164">
        <v>0.94708993391091845</v>
      </c>
      <c r="Y164">
        <v>4.0738274903297844</v>
      </c>
      <c r="Z164">
        <v>0.51123956989211938</v>
      </c>
      <c r="AA164">
        <v>7.656037233741003</v>
      </c>
      <c r="AB164">
        <v>0.79067120728603613</v>
      </c>
      <c r="AC164">
        <v>60.018343068289717</v>
      </c>
      <c r="AD164">
        <v>1.3601242830562201</v>
      </c>
      <c r="AE164">
        <v>28.2517922076395</v>
      </c>
      <c r="AF164">
        <v>1.4450965880687794</v>
      </c>
      <c r="AG164">
        <v>1.1599904139340174</v>
      </c>
      <c r="AH164">
        <v>0.66362432803549054</v>
      </c>
      <c r="AI164">
        <v>8.047052777466436E-2</v>
      </c>
      <c r="AJ164">
        <v>-3.0516916965338758E-2</v>
      </c>
      <c r="AK164">
        <v>0.93399411427976398</v>
      </c>
      <c r="AL164">
        <v>0.9739349050794498</v>
      </c>
      <c r="AM164">
        <v>-2.9848501670588163</v>
      </c>
      <c r="AN164">
        <v>1.7042235384355087</v>
      </c>
      <c r="AO164">
        <v>7.9869653792043374E-2</v>
      </c>
      <c r="AP164">
        <v>1.8553766700901306</v>
      </c>
      <c r="AQ164">
        <v>1.752509272334531</v>
      </c>
      <c r="AR164">
        <v>0.28973770074076366</v>
      </c>
      <c r="AS164" t="b">
        <f t="shared" si="61"/>
        <v>0</v>
      </c>
      <c r="AT164" t="b">
        <f t="shared" si="62"/>
        <v>0</v>
      </c>
      <c r="AU164" t="b">
        <f t="shared" si="63"/>
        <v>1</v>
      </c>
      <c r="AV164" t="b">
        <f t="shared" si="64"/>
        <v>0</v>
      </c>
      <c r="AW164" t="b">
        <f t="shared" si="65"/>
        <v>0</v>
      </c>
      <c r="AX164" t="b">
        <f t="shared" si="66"/>
        <v>1</v>
      </c>
      <c r="AY164" t="b">
        <f t="shared" si="67"/>
        <v>0</v>
      </c>
      <c r="AZ164" t="b">
        <f t="shared" si="68"/>
        <v>0</v>
      </c>
      <c r="BA164" t="b">
        <f t="shared" si="69"/>
        <v>1</v>
      </c>
      <c r="BB164" t="b">
        <f t="shared" si="70"/>
        <v>0</v>
      </c>
      <c r="BC164" t="b">
        <f t="shared" si="71"/>
        <v>0</v>
      </c>
      <c r="BD164" t="b">
        <f t="shared" si="72"/>
        <v>1</v>
      </c>
    </row>
    <row r="165" spans="1:56" x14ac:dyDescent="0.25">
      <c r="A165" t="str">
        <f>INDEX('Country and Variable Crosswalk'!B:B, MATCH('Urban Science Beliefs 2015'!B165, 'Country and Variable Crosswalk'!A:A, 0))</f>
        <v>FIN</v>
      </c>
      <c r="B165" s="1">
        <v>246</v>
      </c>
      <c r="C165" t="s">
        <v>174</v>
      </c>
      <c r="D165" t="str">
        <f>INDEX('Country and Variable Crosswalk'!P:P, MATCH('Urban Science Beliefs 2015'!C165, 'Country and Variable Crosswalk'!O:O, 0))</f>
        <v>Evidence</v>
      </c>
      <c r="E165">
        <f t="shared" si="49"/>
        <v>0</v>
      </c>
      <c r="F165">
        <f t="shared" si="50"/>
        <v>0</v>
      </c>
      <c r="G165">
        <f t="shared" si="51"/>
        <v>1</v>
      </c>
      <c r="H165">
        <f t="shared" si="52"/>
        <v>0</v>
      </c>
      <c r="I165">
        <f t="shared" si="53"/>
        <v>1</v>
      </c>
      <c r="J165">
        <f t="shared" si="54"/>
        <v>0</v>
      </c>
      <c r="K165">
        <f t="shared" si="55"/>
        <v>0</v>
      </c>
      <c r="L165">
        <f t="shared" si="56"/>
        <v>1</v>
      </c>
      <c r="M165">
        <f t="shared" si="57"/>
        <v>0</v>
      </c>
      <c r="N165">
        <f t="shared" si="58"/>
        <v>1</v>
      </c>
      <c r="O165">
        <f t="shared" si="59"/>
        <v>0</v>
      </c>
      <c r="P165">
        <f t="shared" si="60"/>
        <v>0</v>
      </c>
      <c r="Q165">
        <v>3.8893570159392099</v>
      </c>
      <c r="R165">
        <v>0.32943381068844341</v>
      </c>
      <c r="S165">
        <v>9.2892432222180883</v>
      </c>
      <c r="T165">
        <v>0.5449790401770378</v>
      </c>
      <c r="U165">
        <v>63.537359322686612</v>
      </c>
      <c r="V165">
        <v>0.9223722171735621</v>
      </c>
      <c r="W165">
        <v>23.284040439156101</v>
      </c>
      <c r="X165">
        <v>0.79117063582265634</v>
      </c>
      <c r="Y165">
        <v>4.5574471811040587</v>
      </c>
      <c r="Z165">
        <v>0.59992173024212814</v>
      </c>
      <c r="AA165">
        <v>6.5740642940266936</v>
      </c>
      <c r="AB165">
        <v>0.87281641942183652</v>
      </c>
      <c r="AC165">
        <v>55.765886573953402</v>
      </c>
      <c r="AD165">
        <v>1.7733252642077979</v>
      </c>
      <c r="AE165">
        <v>33.102601950915847</v>
      </c>
      <c r="AF165">
        <v>2.0246383853800074</v>
      </c>
      <c r="AG165">
        <v>0.66809016516484876</v>
      </c>
      <c r="AH165">
        <v>0.7129976395116302</v>
      </c>
      <c r="AI165">
        <v>0.34875035013824462</v>
      </c>
      <c r="AJ165">
        <v>-2.7151789281913947</v>
      </c>
      <c r="AK165">
        <v>1.0276424515823825</v>
      </c>
      <c r="AL165">
        <v>8.2383118224959445E-3</v>
      </c>
      <c r="AM165">
        <v>-7.7714727487332098</v>
      </c>
      <c r="AN165">
        <v>2.2115299054580704</v>
      </c>
      <c r="AO165">
        <v>4.4129511264398E-4</v>
      </c>
      <c r="AP165">
        <v>9.8185615117597465</v>
      </c>
      <c r="AQ165">
        <v>2.3964606348743125</v>
      </c>
      <c r="AR165">
        <v>4.1834113732785173E-5</v>
      </c>
      <c r="AS165" t="b">
        <f t="shared" si="61"/>
        <v>0</v>
      </c>
      <c r="AT165" t="b">
        <f t="shared" si="62"/>
        <v>0</v>
      </c>
      <c r="AU165" t="b">
        <f t="shared" si="63"/>
        <v>1</v>
      </c>
      <c r="AV165" t="b">
        <f t="shared" si="64"/>
        <v>0</v>
      </c>
      <c r="AW165" t="b">
        <f t="shared" si="65"/>
        <v>1</v>
      </c>
      <c r="AX165" t="b">
        <f t="shared" si="66"/>
        <v>0</v>
      </c>
      <c r="AY165" t="b">
        <f t="shared" si="67"/>
        <v>0</v>
      </c>
      <c r="AZ165" t="b">
        <f t="shared" si="68"/>
        <v>1</v>
      </c>
      <c r="BA165" t="b">
        <f t="shared" si="69"/>
        <v>0</v>
      </c>
      <c r="BB165" t="b">
        <f t="shared" si="70"/>
        <v>1</v>
      </c>
      <c r="BC165" t="b">
        <f t="shared" si="71"/>
        <v>0</v>
      </c>
      <c r="BD165" t="b">
        <f t="shared" si="72"/>
        <v>0</v>
      </c>
    </row>
    <row r="166" spans="1:56" x14ac:dyDescent="0.25">
      <c r="A166" t="str">
        <f>INDEX('Country and Variable Crosswalk'!B:B, MATCH('Urban Science Beliefs 2015'!B166, 'Country and Variable Crosswalk'!A:A, 0))</f>
        <v>FRA</v>
      </c>
      <c r="B166" s="1">
        <v>250</v>
      </c>
      <c r="C166" t="s">
        <v>174</v>
      </c>
      <c r="D166" t="str">
        <f>INDEX('Country and Variable Crosswalk'!P:P, MATCH('Urban Science Beliefs 2015'!C166, 'Country and Variable Crosswalk'!O:O, 0))</f>
        <v>Evidence</v>
      </c>
      <c r="E166">
        <f t="shared" si="49"/>
        <v>0</v>
      </c>
      <c r="F166">
        <f t="shared" si="50"/>
        <v>0</v>
      </c>
      <c r="G166">
        <f t="shared" si="51"/>
        <v>1</v>
      </c>
      <c r="H166">
        <f t="shared" si="52"/>
        <v>0</v>
      </c>
      <c r="I166">
        <f t="shared" si="53"/>
        <v>1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1</v>
      </c>
      <c r="N166">
        <f t="shared" si="58"/>
        <v>0</v>
      </c>
      <c r="O166">
        <f t="shared" si="59"/>
        <v>0</v>
      </c>
      <c r="P166">
        <f t="shared" si="60"/>
        <v>1</v>
      </c>
      <c r="Q166">
        <v>4.1445769564386579</v>
      </c>
      <c r="R166">
        <v>0.36467546085477515</v>
      </c>
      <c r="S166">
        <v>10.34115413938952</v>
      </c>
      <c r="T166">
        <v>0.5187896437901891</v>
      </c>
      <c r="U166">
        <v>57.802878925193333</v>
      </c>
      <c r="V166">
        <v>0.88465662482669316</v>
      </c>
      <c r="W166">
        <v>27.711389978978492</v>
      </c>
      <c r="X166">
        <v>0.91769749862104288</v>
      </c>
      <c r="Y166">
        <v>4.4898000736611277</v>
      </c>
      <c r="Z166">
        <v>0.99610605085107939</v>
      </c>
      <c r="AA166">
        <v>7.680273012704161</v>
      </c>
      <c r="AB166">
        <v>0.7355993214389086</v>
      </c>
      <c r="AC166">
        <v>59.412011813318237</v>
      </c>
      <c r="AD166">
        <v>1.4828070386303813</v>
      </c>
      <c r="AE166">
        <v>28.41791510031646</v>
      </c>
      <c r="AF166">
        <v>1.2368613390330552</v>
      </c>
      <c r="AG166">
        <v>0.34522311722246979</v>
      </c>
      <c r="AH166">
        <v>1.1458475350706054</v>
      </c>
      <c r="AI166">
        <v>0.76319954529722889</v>
      </c>
      <c r="AJ166">
        <v>-2.6608811266853589</v>
      </c>
      <c r="AK166">
        <v>0.93351929810290235</v>
      </c>
      <c r="AL166">
        <v>4.3667555361337797E-3</v>
      </c>
      <c r="AM166">
        <v>1.6091328881249041</v>
      </c>
      <c r="AN166">
        <v>1.8052069253046834</v>
      </c>
      <c r="AO166">
        <v>0.37272310382679708</v>
      </c>
      <c r="AP166">
        <v>0.70652512133796819</v>
      </c>
      <c r="AQ166">
        <v>1.5446961861948378</v>
      </c>
      <c r="AR166">
        <v>0.64739236382763476</v>
      </c>
      <c r="AS166" t="b">
        <f t="shared" si="61"/>
        <v>0</v>
      </c>
      <c r="AT166" t="b">
        <f t="shared" si="62"/>
        <v>0</v>
      </c>
      <c r="AU166" t="b">
        <f t="shared" si="63"/>
        <v>1</v>
      </c>
      <c r="AV166" t="b">
        <f t="shared" si="64"/>
        <v>0</v>
      </c>
      <c r="AW166" t="b">
        <f t="shared" si="65"/>
        <v>1</v>
      </c>
      <c r="AX166" t="b">
        <f t="shared" si="66"/>
        <v>0</v>
      </c>
      <c r="AY166" t="b">
        <f t="shared" si="67"/>
        <v>0</v>
      </c>
      <c r="AZ166" t="b">
        <f t="shared" si="68"/>
        <v>0</v>
      </c>
      <c r="BA166" t="b">
        <f t="shared" si="69"/>
        <v>1</v>
      </c>
      <c r="BB166" t="b">
        <f t="shared" si="70"/>
        <v>0</v>
      </c>
      <c r="BC166" t="b">
        <f t="shared" si="71"/>
        <v>0</v>
      </c>
      <c r="BD166" t="b">
        <f t="shared" si="72"/>
        <v>1</v>
      </c>
    </row>
    <row r="167" spans="1:56" x14ac:dyDescent="0.25">
      <c r="A167" t="str">
        <f>INDEX('Country and Variable Crosswalk'!B:B, MATCH('Urban Science Beliefs 2015'!B167, 'Country and Variable Crosswalk'!A:A, 0))</f>
        <v>GEO</v>
      </c>
      <c r="B167" s="1">
        <v>268</v>
      </c>
      <c r="C167" t="s">
        <v>174</v>
      </c>
      <c r="D167" t="str">
        <f>INDEX('Country and Variable Crosswalk'!P:P, MATCH('Urban Science Beliefs 2015'!C167, 'Country and Variable Crosswalk'!O:O, 0))</f>
        <v>Evidence</v>
      </c>
      <c r="E167">
        <f t="shared" si="49"/>
        <v>0</v>
      </c>
      <c r="F167">
        <f t="shared" si="50"/>
        <v>1</v>
      </c>
      <c r="G167">
        <f t="shared" si="51"/>
        <v>0</v>
      </c>
      <c r="H167">
        <f t="shared" si="52"/>
        <v>0</v>
      </c>
      <c r="I167">
        <f t="shared" si="53"/>
        <v>0</v>
      </c>
      <c r="J167">
        <f t="shared" si="54"/>
        <v>1</v>
      </c>
      <c r="K167">
        <f t="shared" si="55"/>
        <v>0</v>
      </c>
      <c r="L167">
        <f t="shared" si="56"/>
        <v>1</v>
      </c>
      <c r="M167">
        <f t="shared" si="57"/>
        <v>0</v>
      </c>
      <c r="N167">
        <f t="shared" si="58"/>
        <v>1</v>
      </c>
      <c r="O167">
        <f t="shared" si="59"/>
        <v>0</v>
      </c>
      <c r="P167">
        <f t="shared" si="60"/>
        <v>0</v>
      </c>
      <c r="Q167">
        <v>4.800802086743877</v>
      </c>
      <c r="R167">
        <v>0.48771327081118282</v>
      </c>
      <c r="S167">
        <v>10.60251858474702</v>
      </c>
      <c r="T167">
        <v>0.71055870804984866</v>
      </c>
      <c r="U167">
        <v>57.129364648310542</v>
      </c>
      <c r="V167">
        <v>0.9837838373853639</v>
      </c>
      <c r="W167">
        <v>27.46731468019858</v>
      </c>
      <c r="X167">
        <v>0.94058741389089329</v>
      </c>
      <c r="Y167">
        <v>3.0197084896841049</v>
      </c>
      <c r="Z167">
        <v>0.38614513620029856</v>
      </c>
      <c r="AA167">
        <v>8.6513041084739744</v>
      </c>
      <c r="AB167">
        <v>0.69472259075582732</v>
      </c>
      <c r="AC167">
        <v>53.919342897642231</v>
      </c>
      <c r="AD167">
        <v>1.1938422079735105</v>
      </c>
      <c r="AE167">
        <v>34.409644504199683</v>
      </c>
      <c r="AF167">
        <v>1.238991091903719</v>
      </c>
      <c r="AG167">
        <v>-1.7810935970597721</v>
      </c>
      <c r="AH167">
        <v>0.57813930103714073</v>
      </c>
      <c r="AI167">
        <v>2.0649079522306497E-3</v>
      </c>
      <c r="AJ167">
        <v>-1.9512144762730461</v>
      </c>
      <c r="AK167">
        <v>1.0739324180423193</v>
      </c>
      <c r="AL167">
        <v>6.9234328216214433E-2</v>
      </c>
      <c r="AM167">
        <v>-3.2100217506683109</v>
      </c>
      <c r="AN167">
        <v>1.5946044666565227</v>
      </c>
      <c r="AO167">
        <v>4.4109156523100788E-2</v>
      </c>
      <c r="AP167">
        <v>6.9423298240011029</v>
      </c>
      <c r="AQ167">
        <v>1.616091693588166</v>
      </c>
      <c r="AR167">
        <v>1.7410179476282497E-5</v>
      </c>
      <c r="AS167" t="b">
        <f t="shared" si="61"/>
        <v>0</v>
      </c>
      <c r="AT167" t="b">
        <f t="shared" si="62"/>
        <v>1</v>
      </c>
      <c r="AU167" t="b">
        <f t="shared" si="63"/>
        <v>0</v>
      </c>
      <c r="AV167" t="b">
        <f t="shared" si="64"/>
        <v>0</v>
      </c>
      <c r="AW167" t="b">
        <f t="shared" si="65"/>
        <v>0</v>
      </c>
      <c r="AX167" t="b">
        <f t="shared" si="66"/>
        <v>1</v>
      </c>
      <c r="AY167" t="b">
        <f t="shared" si="67"/>
        <v>0</v>
      </c>
      <c r="AZ167" t="b">
        <f t="shared" si="68"/>
        <v>1</v>
      </c>
      <c r="BA167" t="b">
        <f t="shared" si="69"/>
        <v>0</v>
      </c>
      <c r="BB167" t="b">
        <f t="shared" si="70"/>
        <v>1</v>
      </c>
      <c r="BC167" t="b">
        <f t="shared" si="71"/>
        <v>0</v>
      </c>
      <c r="BD167" t="b">
        <f t="shared" si="72"/>
        <v>0</v>
      </c>
    </row>
    <row r="168" spans="1:56" x14ac:dyDescent="0.25">
      <c r="A168" t="str">
        <f>INDEX('Country and Variable Crosswalk'!B:B, MATCH('Urban Science Beliefs 2015'!B168, 'Country and Variable Crosswalk'!A:A, 0))</f>
        <v>DEU</v>
      </c>
      <c r="B168" s="1">
        <v>276</v>
      </c>
      <c r="C168" t="s">
        <v>174</v>
      </c>
      <c r="D168" t="str">
        <f>INDEX('Country and Variable Crosswalk'!P:P, MATCH('Urban Science Beliefs 2015'!C168, 'Country and Variable Crosswalk'!O:O, 0))</f>
        <v>Evidence</v>
      </c>
      <c r="E168">
        <f t="shared" si="49"/>
        <v>0</v>
      </c>
      <c r="F168">
        <f t="shared" si="50"/>
        <v>0</v>
      </c>
      <c r="G168">
        <f t="shared" si="51"/>
        <v>0</v>
      </c>
      <c r="H168">
        <f t="shared" si="52"/>
        <v>0</v>
      </c>
      <c r="I168">
        <f t="shared" si="53"/>
        <v>0</v>
      </c>
      <c r="J168">
        <f t="shared" si="54"/>
        <v>1</v>
      </c>
      <c r="K168">
        <f t="shared" si="55"/>
        <v>0</v>
      </c>
      <c r="L168">
        <f t="shared" si="56"/>
        <v>0</v>
      </c>
      <c r="M168">
        <f t="shared" si="57"/>
        <v>1</v>
      </c>
      <c r="N168">
        <f t="shared" si="58"/>
        <v>0</v>
      </c>
      <c r="O168">
        <f t="shared" si="59"/>
        <v>0</v>
      </c>
      <c r="P168">
        <f t="shared" si="60"/>
        <v>1</v>
      </c>
      <c r="Q168">
        <v>5.120923325600609</v>
      </c>
      <c r="R168">
        <v>0.57364356236058178</v>
      </c>
      <c r="S168">
        <v>16.539679112662359</v>
      </c>
      <c r="T168">
        <v>1.0040703018638284</v>
      </c>
      <c r="U168">
        <v>48.962434937063271</v>
      </c>
      <c r="V168">
        <v>1.172843589184005</v>
      </c>
      <c r="W168">
        <v>29.376962624673759</v>
      </c>
      <c r="X168">
        <v>1.6166849533167282</v>
      </c>
      <c r="Y168">
        <v>0</v>
      </c>
      <c r="AA168">
        <v>15.53570607900712</v>
      </c>
      <c r="AB168">
        <v>2.268199230028761</v>
      </c>
      <c r="AC168">
        <v>46.768611183476672</v>
      </c>
      <c r="AD168">
        <v>2.5605844490687013</v>
      </c>
      <c r="AE168">
        <v>34.204196821752539</v>
      </c>
      <c r="AF168">
        <v>2.7356774429431621</v>
      </c>
      <c r="AG168">
        <v>0</v>
      </c>
      <c r="AJ168">
        <v>-1.0039730336552388</v>
      </c>
      <c r="AK168">
        <v>2.5581647029106969</v>
      </c>
      <c r="AL168">
        <v>0.69471959848530174</v>
      </c>
      <c r="AM168">
        <v>-2.1938237535865994</v>
      </c>
      <c r="AN168">
        <v>2.8197892006311829</v>
      </c>
      <c r="AO168">
        <v>0.43656321044914481</v>
      </c>
      <c r="AP168">
        <v>4.8272341970787807</v>
      </c>
      <c r="AQ168">
        <v>3.5001036056983139</v>
      </c>
      <c r="AR168">
        <v>0.1678426705878355</v>
      </c>
      <c r="AS168" t="str">
        <f t="shared" si="61"/>
        <v>N/A</v>
      </c>
      <c r="AT168" t="str">
        <f t="shared" si="62"/>
        <v>N/A</v>
      </c>
      <c r="AU168" t="str">
        <f t="shared" si="63"/>
        <v>N/A</v>
      </c>
      <c r="AV168" t="b">
        <f t="shared" si="64"/>
        <v>0</v>
      </c>
      <c r="AW168" t="b">
        <f t="shared" si="65"/>
        <v>0</v>
      </c>
      <c r="AX168" t="b">
        <f t="shared" si="66"/>
        <v>1</v>
      </c>
      <c r="AY168" t="b">
        <f t="shared" si="67"/>
        <v>0</v>
      </c>
      <c r="AZ168" t="b">
        <f t="shared" si="68"/>
        <v>0</v>
      </c>
      <c r="BA168" t="b">
        <f t="shared" si="69"/>
        <v>1</v>
      </c>
      <c r="BB168" t="b">
        <f t="shared" si="70"/>
        <v>0</v>
      </c>
      <c r="BC168" t="b">
        <f t="shared" si="71"/>
        <v>0</v>
      </c>
      <c r="BD168" t="b">
        <f t="shared" si="72"/>
        <v>1</v>
      </c>
    </row>
    <row r="169" spans="1:56" x14ac:dyDescent="0.25">
      <c r="A169" t="str">
        <f>INDEX('Country and Variable Crosswalk'!B:B, MATCH('Urban Science Beliefs 2015'!B169, 'Country and Variable Crosswalk'!A:A, 0))</f>
        <v>GRC</v>
      </c>
      <c r="B169" s="1">
        <v>300</v>
      </c>
      <c r="C169" t="s">
        <v>174</v>
      </c>
      <c r="D169" t="str">
        <f>INDEX('Country and Variable Crosswalk'!P:P, MATCH('Urban Science Beliefs 2015'!C169, 'Country and Variable Crosswalk'!O:O, 0))</f>
        <v>Evidence</v>
      </c>
      <c r="E169">
        <f t="shared" si="49"/>
        <v>0</v>
      </c>
      <c r="F169">
        <f t="shared" si="50"/>
        <v>1</v>
      </c>
      <c r="G169">
        <f t="shared" si="51"/>
        <v>0</v>
      </c>
      <c r="H169">
        <f t="shared" si="52"/>
        <v>0</v>
      </c>
      <c r="I169">
        <f t="shared" si="53"/>
        <v>0</v>
      </c>
      <c r="J169">
        <f t="shared" si="54"/>
        <v>1</v>
      </c>
      <c r="K169">
        <f t="shared" si="55"/>
        <v>0</v>
      </c>
      <c r="L169">
        <f t="shared" si="56"/>
        <v>0</v>
      </c>
      <c r="M169">
        <f t="shared" si="57"/>
        <v>1</v>
      </c>
      <c r="N169">
        <f t="shared" si="58"/>
        <v>1</v>
      </c>
      <c r="O169">
        <f t="shared" si="59"/>
        <v>0</v>
      </c>
      <c r="P169">
        <f t="shared" si="60"/>
        <v>0</v>
      </c>
      <c r="Q169">
        <v>5.0651877948562696</v>
      </c>
      <c r="R169">
        <v>0.64058506554518324</v>
      </c>
      <c r="S169">
        <v>11.4220845619095</v>
      </c>
      <c r="T169">
        <v>0.67864322543407007</v>
      </c>
      <c r="U169">
        <v>57.336328980090776</v>
      </c>
      <c r="V169">
        <v>0.86125368526193835</v>
      </c>
      <c r="W169">
        <v>26.176398663143448</v>
      </c>
      <c r="X169">
        <v>1.1934522908300473</v>
      </c>
      <c r="Y169">
        <v>3.409146803402777</v>
      </c>
      <c r="Z169">
        <v>0.47803964896303569</v>
      </c>
      <c r="AA169">
        <v>9.5129632553756913</v>
      </c>
      <c r="AB169">
        <v>0.7539482984280137</v>
      </c>
      <c r="AC169">
        <v>54.337544448042607</v>
      </c>
      <c r="AD169">
        <v>1.3741283666308213</v>
      </c>
      <c r="AE169">
        <v>32.740345493178921</v>
      </c>
      <c r="AF169">
        <v>1.8578843873467235</v>
      </c>
      <c r="AG169">
        <v>-1.6560409914534926</v>
      </c>
      <c r="AH169">
        <v>0.78726774216752182</v>
      </c>
      <c r="AI169">
        <v>3.5419501437271697E-2</v>
      </c>
      <c r="AJ169">
        <v>-1.9091213065338088</v>
      </c>
      <c r="AK169">
        <v>1.0215517817467592</v>
      </c>
      <c r="AL169">
        <v>6.1644468345339265E-2</v>
      </c>
      <c r="AM169">
        <v>-2.9987845320481696</v>
      </c>
      <c r="AN169">
        <v>1.6811610859237007</v>
      </c>
      <c r="AO169">
        <v>7.4462997405783188E-2</v>
      </c>
      <c r="AP169">
        <v>6.5639468300354729</v>
      </c>
      <c r="AQ169">
        <v>2.3363589765709127</v>
      </c>
      <c r="AR169">
        <v>4.9622063207206118E-3</v>
      </c>
      <c r="AS169" t="b">
        <f t="shared" si="61"/>
        <v>0</v>
      </c>
      <c r="AT169" t="b">
        <f t="shared" si="62"/>
        <v>1</v>
      </c>
      <c r="AU169" t="b">
        <f t="shared" si="63"/>
        <v>0</v>
      </c>
      <c r="AV169" t="b">
        <f t="shared" si="64"/>
        <v>0</v>
      </c>
      <c r="AW169" t="b">
        <f t="shared" si="65"/>
        <v>0</v>
      </c>
      <c r="AX169" t="b">
        <f t="shared" si="66"/>
        <v>1</v>
      </c>
      <c r="AY169" t="b">
        <f t="shared" si="67"/>
        <v>0</v>
      </c>
      <c r="AZ169" t="b">
        <f t="shared" si="68"/>
        <v>0</v>
      </c>
      <c r="BA169" t="b">
        <f t="shared" si="69"/>
        <v>1</v>
      </c>
      <c r="BB169" t="b">
        <f t="shared" si="70"/>
        <v>1</v>
      </c>
      <c r="BC169" t="b">
        <f t="shared" si="71"/>
        <v>0</v>
      </c>
      <c r="BD169" t="b">
        <f t="shared" si="72"/>
        <v>0</v>
      </c>
    </row>
    <row r="170" spans="1:56" x14ac:dyDescent="0.25">
      <c r="A170" t="str">
        <f>INDEX('Country and Variable Crosswalk'!B:B, MATCH('Urban Science Beliefs 2015'!B170, 'Country and Variable Crosswalk'!A:A, 0))</f>
        <v>HKG</v>
      </c>
      <c r="B170" s="1">
        <v>344</v>
      </c>
      <c r="C170" t="s">
        <v>174</v>
      </c>
      <c r="D170" t="str">
        <f>INDEX('Country and Variable Crosswalk'!P:P, MATCH('Urban Science Beliefs 2015'!C170, 'Country and Variable Crosswalk'!O:O, 0))</f>
        <v>Evidence</v>
      </c>
      <c r="E170">
        <f t="shared" si="49"/>
        <v>0</v>
      </c>
      <c r="F170">
        <f t="shared" si="50"/>
        <v>0</v>
      </c>
      <c r="G170">
        <f t="shared" si="51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v>0</v>
      </c>
      <c r="S170">
        <v>0</v>
      </c>
      <c r="U170">
        <v>0</v>
      </c>
      <c r="W170">
        <v>0</v>
      </c>
      <c r="Y170">
        <v>3.0193486801550651</v>
      </c>
      <c r="Z170">
        <v>0.30309051116939711</v>
      </c>
      <c r="AA170">
        <v>6.7794027855501229</v>
      </c>
      <c r="AB170">
        <v>0.40176487463776694</v>
      </c>
      <c r="AC170">
        <v>65.429713547116563</v>
      </c>
      <c r="AD170">
        <v>0.6793867525281071</v>
      </c>
      <c r="AE170">
        <v>24.771534987178239</v>
      </c>
      <c r="AF170">
        <v>0.61143030783346541</v>
      </c>
      <c r="AG170">
        <v>0</v>
      </c>
      <c r="AJ170">
        <v>0</v>
      </c>
      <c r="AM170">
        <v>0</v>
      </c>
      <c r="AP170">
        <v>0</v>
      </c>
      <c r="AS170" t="str">
        <f t="shared" si="61"/>
        <v>N/A</v>
      </c>
      <c r="AT170" t="str">
        <f t="shared" si="62"/>
        <v>N/A</v>
      </c>
      <c r="AU170" t="str">
        <f t="shared" si="63"/>
        <v>N/A</v>
      </c>
      <c r="AV170" t="str">
        <f t="shared" si="64"/>
        <v>N/A</v>
      </c>
      <c r="AW170" t="str">
        <f t="shared" si="65"/>
        <v>N/A</v>
      </c>
      <c r="AX170" t="str">
        <f t="shared" si="66"/>
        <v>N/A</v>
      </c>
      <c r="AY170" t="str">
        <f t="shared" si="67"/>
        <v>N/A</v>
      </c>
      <c r="AZ170" t="str">
        <f t="shared" si="68"/>
        <v>N/A</v>
      </c>
      <c r="BA170" t="str">
        <f t="shared" si="69"/>
        <v>N/A</v>
      </c>
      <c r="BB170" t="str">
        <f t="shared" si="70"/>
        <v>N/A</v>
      </c>
      <c r="BC170" t="str">
        <f t="shared" si="71"/>
        <v>N/A</v>
      </c>
      <c r="BD170" t="str">
        <f t="shared" si="72"/>
        <v>N/A</v>
      </c>
    </row>
    <row r="171" spans="1:56" x14ac:dyDescent="0.25">
      <c r="A171" t="str">
        <f>INDEX('Country and Variable Crosswalk'!B:B, MATCH('Urban Science Beliefs 2015'!B171, 'Country and Variable Crosswalk'!A:A, 0))</f>
        <v>HUN</v>
      </c>
      <c r="B171" s="1">
        <v>348</v>
      </c>
      <c r="C171" t="s">
        <v>174</v>
      </c>
      <c r="D171" t="str">
        <f>INDEX('Country and Variable Crosswalk'!P:P, MATCH('Urban Science Beliefs 2015'!C171, 'Country and Variable Crosswalk'!O:O, 0))</f>
        <v>Evidence</v>
      </c>
      <c r="E171">
        <f t="shared" si="49"/>
        <v>0</v>
      </c>
      <c r="F171">
        <f t="shared" si="50"/>
        <v>0</v>
      </c>
      <c r="G171">
        <f t="shared" si="51"/>
        <v>1</v>
      </c>
      <c r="H171">
        <f t="shared" si="52"/>
        <v>0</v>
      </c>
      <c r="I171">
        <f t="shared" si="53"/>
        <v>0</v>
      </c>
      <c r="J171">
        <f t="shared" si="54"/>
        <v>1</v>
      </c>
      <c r="K171">
        <f t="shared" si="55"/>
        <v>0</v>
      </c>
      <c r="L171">
        <f t="shared" si="56"/>
        <v>0</v>
      </c>
      <c r="M171">
        <f t="shared" si="57"/>
        <v>1</v>
      </c>
      <c r="N171">
        <f t="shared" si="58"/>
        <v>1</v>
      </c>
      <c r="O171">
        <f t="shared" si="59"/>
        <v>0</v>
      </c>
      <c r="P171">
        <f t="shared" si="60"/>
        <v>0</v>
      </c>
      <c r="Q171">
        <v>5.4521697403962559</v>
      </c>
      <c r="R171">
        <v>0.44861882804758818</v>
      </c>
      <c r="S171">
        <v>15.580384601494471</v>
      </c>
      <c r="T171">
        <v>0.88613637576993975</v>
      </c>
      <c r="U171">
        <v>64.381146236685254</v>
      </c>
      <c r="V171">
        <v>1.1091040371543612</v>
      </c>
      <c r="W171">
        <v>14.586299421424</v>
      </c>
      <c r="X171">
        <v>0.79287224995190053</v>
      </c>
      <c r="Y171">
        <v>4.2775649392624819</v>
      </c>
      <c r="Z171">
        <v>0.5643445020804988</v>
      </c>
      <c r="AA171">
        <v>13.45416593134934</v>
      </c>
      <c r="AB171">
        <v>1.0203643400596514</v>
      </c>
      <c r="AC171">
        <v>64.671744678610608</v>
      </c>
      <c r="AD171">
        <v>1.0378919479472282</v>
      </c>
      <c r="AE171">
        <v>17.596524450777551</v>
      </c>
      <c r="AF171">
        <v>1.0458946812377188</v>
      </c>
      <c r="AG171">
        <v>-1.174604801133774</v>
      </c>
      <c r="AH171">
        <v>0.73647034637852005</v>
      </c>
      <c r="AI171">
        <v>0.1107320955539432</v>
      </c>
      <c r="AJ171">
        <v>-2.1262186701451302</v>
      </c>
      <c r="AK171">
        <v>1.4174023877754534</v>
      </c>
      <c r="AL171">
        <v>0.13359337100019097</v>
      </c>
      <c r="AM171">
        <v>0.29059844192535422</v>
      </c>
      <c r="AN171">
        <v>1.5304386687929499</v>
      </c>
      <c r="AO171">
        <v>0.84940380635488788</v>
      </c>
      <c r="AP171">
        <v>3.0102250293535509</v>
      </c>
      <c r="AQ171">
        <v>1.37384086476888</v>
      </c>
      <c r="AR171">
        <v>2.8444435060634991E-2</v>
      </c>
      <c r="AS171" t="b">
        <f t="shared" si="61"/>
        <v>0</v>
      </c>
      <c r="AT171" t="b">
        <f t="shared" si="62"/>
        <v>0</v>
      </c>
      <c r="AU171" t="b">
        <f t="shared" si="63"/>
        <v>1</v>
      </c>
      <c r="AV171" t="b">
        <f t="shared" si="64"/>
        <v>0</v>
      </c>
      <c r="AW171" t="b">
        <f t="shared" si="65"/>
        <v>0</v>
      </c>
      <c r="AX171" t="b">
        <f t="shared" si="66"/>
        <v>1</v>
      </c>
      <c r="AY171" t="b">
        <f t="shared" si="67"/>
        <v>0</v>
      </c>
      <c r="AZ171" t="b">
        <f t="shared" si="68"/>
        <v>0</v>
      </c>
      <c r="BA171" t="b">
        <f t="shared" si="69"/>
        <v>1</v>
      </c>
      <c r="BB171" t="b">
        <f t="shared" si="70"/>
        <v>1</v>
      </c>
      <c r="BC171" t="b">
        <f t="shared" si="71"/>
        <v>0</v>
      </c>
      <c r="BD171" t="b">
        <f t="shared" si="72"/>
        <v>0</v>
      </c>
    </row>
    <row r="172" spans="1:56" x14ac:dyDescent="0.25">
      <c r="A172" t="str">
        <f>INDEX('Country and Variable Crosswalk'!B:B, MATCH('Urban Science Beliefs 2015'!B172, 'Country and Variable Crosswalk'!A:A, 0))</f>
        <v>ISL</v>
      </c>
      <c r="B172" s="1">
        <v>352</v>
      </c>
      <c r="C172" t="s">
        <v>174</v>
      </c>
      <c r="D172" t="str">
        <f>INDEX('Country and Variable Crosswalk'!P:P, MATCH('Urban Science Beliefs 2015'!C172, 'Country and Variable Crosswalk'!O:O, 0))</f>
        <v>Evidence</v>
      </c>
      <c r="E172">
        <f t="shared" si="49"/>
        <v>0</v>
      </c>
      <c r="F172">
        <f t="shared" si="50"/>
        <v>0</v>
      </c>
      <c r="G172">
        <f t="shared" si="51"/>
        <v>1</v>
      </c>
      <c r="H172">
        <f t="shared" si="52"/>
        <v>0</v>
      </c>
      <c r="I172">
        <f t="shared" si="53"/>
        <v>0</v>
      </c>
      <c r="J172">
        <f t="shared" si="54"/>
        <v>1</v>
      </c>
      <c r="K172">
        <f t="shared" si="55"/>
        <v>0</v>
      </c>
      <c r="L172">
        <f t="shared" si="56"/>
        <v>1</v>
      </c>
      <c r="M172">
        <f t="shared" si="57"/>
        <v>0</v>
      </c>
      <c r="N172">
        <f t="shared" si="58"/>
        <v>1</v>
      </c>
      <c r="O172">
        <f t="shared" si="59"/>
        <v>0</v>
      </c>
      <c r="P172">
        <f t="shared" si="60"/>
        <v>0</v>
      </c>
      <c r="Q172">
        <v>4.8194730633984539</v>
      </c>
      <c r="R172">
        <v>0.4847183012489148</v>
      </c>
      <c r="S172">
        <v>6.1414768631022048</v>
      </c>
      <c r="T172">
        <v>0.50913660083313961</v>
      </c>
      <c r="U172">
        <v>51.445649621680609</v>
      </c>
      <c r="V172">
        <v>1.0577558950015942</v>
      </c>
      <c r="W172">
        <v>37.593400451818731</v>
      </c>
      <c r="X172">
        <v>1.1054644069604431</v>
      </c>
      <c r="Y172">
        <v>4.3440898823706924</v>
      </c>
      <c r="Z172">
        <v>0.71575474565367458</v>
      </c>
      <c r="AA172">
        <v>4.5135184590443158</v>
      </c>
      <c r="AB172">
        <v>0.81023635378861369</v>
      </c>
      <c r="AC172">
        <v>45.32093768672275</v>
      </c>
      <c r="AD172">
        <v>1.8294589017317988</v>
      </c>
      <c r="AE172">
        <v>45.821453971862233</v>
      </c>
      <c r="AF172">
        <v>1.6129368439376517</v>
      </c>
      <c r="AG172">
        <v>-0.47538318102776156</v>
      </c>
      <c r="AH172">
        <v>0.8751286729218074</v>
      </c>
      <c r="AI172">
        <v>0.58698165495232213</v>
      </c>
      <c r="AJ172">
        <v>-1.6279584040578889</v>
      </c>
      <c r="AK172">
        <v>0.96005875786952721</v>
      </c>
      <c r="AL172">
        <v>8.9945319958299408E-2</v>
      </c>
      <c r="AM172">
        <v>-6.1247119349578583</v>
      </c>
      <c r="AN172">
        <v>2.0997680917193637</v>
      </c>
      <c r="AO172">
        <v>3.5358394821144198E-3</v>
      </c>
      <c r="AP172">
        <v>8.2280535200435025</v>
      </c>
      <c r="AQ172">
        <v>1.7528625872983512</v>
      </c>
      <c r="AR172">
        <v>2.6782692780129185E-6</v>
      </c>
      <c r="AS172" t="b">
        <f t="shared" si="61"/>
        <v>0</v>
      </c>
      <c r="AT172" t="b">
        <f t="shared" si="62"/>
        <v>0</v>
      </c>
      <c r="AU172" t="b">
        <f t="shared" si="63"/>
        <v>1</v>
      </c>
      <c r="AV172" t="b">
        <f t="shared" si="64"/>
        <v>0</v>
      </c>
      <c r="AW172" t="b">
        <f t="shared" si="65"/>
        <v>0</v>
      </c>
      <c r="AX172" t="b">
        <f t="shared" si="66"/>
        <v>1</v>
      </c>
      <c r="AY172" t="b">
        <f t="shared" si="67"/>
        <v>0</v>
      </c>
      <c r="AZ172" t="b">
        <f t="shared" si="68"/>
        <v>1</v>
      </c>
      <c r="BA172" t="b">
        <f t="shared" si="69"/>
        <v>0</v>
      </c>
      <c r="BB172" t="b">
        <f t="shared" si="70"/>
        <v>1</v>
      </c>
      <c r="BC172" t="b">
        <f t="shared" si="71"/>
        <v>0</v>
      </c>
      <c r="BD172" t="b">
        <f t="shared" si="72"/>
        <v>0</v>
      </c>
    </row>
    <row r="173" spans="1:56" x14ac:dyDescent="0.25">
      <c r="A173" t="str">
        <f>INDEX('Country and Variable Crosswalk'!B:B, MATCH('Urban Science Beliefs 2015'!B173, 'Country and Variable Crosswalk'!A:A, 0))</f>
        <v>IDN</v>
      </c>
      <c r="B173" s="1">
        <v>360</v>
      </c>
      <c r="C173" t="s">
        <v>174</v>
      </c>
      <c r="D173" t="str">
        <f>INDEX('Country and Variable Crosswalk'!P:P, MATCH('Urban Science Beliefs 2015'!C173, 'Country and Variable Crosswalk'!O:O, 0))</f>
        <v>Evidence</v>
      </c>
      <c r="E173">
        <f t="shared" si="49"/>
        <v>0</v>
      </c>
      <c r="F173">
        <f t="shared" si="50"/>
        <v>0</v>
      </c>
      <c r="G173">
        <f t="shared" si="51"/>
        <v>1</v>
      </c>
      <c r="H173">
        <f t="shared" si="52"/>
        <v>0</v>
      </c>
      <c r="I173">
        <f t="shared" si="53"/>
        <v>1</v>
      </c>
      <c r="J173">
        <f t="shared" si="54"/>
        <v>0</v>
      </c>
      <c r="K173">
        <f t="shared" si="55"/>
        <v>1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1</v>
      </c>
      <c r="Q173">
        <v>3.2569203867597238</v>
      </c>
      <c r="R173">
        <v>0.30609849565082287</v>
      </c>
      <c r="S173">
        <v>13.56124088791376</v>
      </c>
      <c r="T173">
        <v>0.50933455952852624</v>
      </c>
      <c r="U173">
        <v>64.240934796737164</v>
      </c>
      <c r="V173">
        <v>0.89835490342481905</v>
      </c>
      <c r="W173">
        <v>18.940903928589329</v>
      </c>
      <c r="X173">
        <v>0.80830789468129194</v>
      </c>
      <c r="Y173">
        <v>2.9404129843632258</v>
      </c>
      <c r="Z173">
        <v>0.79733950914798091</v>
      </c>
      <c r="AA173">
        <v>7.9000056733483088</v>
      </c>
      <c r="AB173">
        <v>1.0981267452023722</v>
      </c>
      <c r="AC173">
        <v>68.029183043167762</v>
      </c>
      <c r="AD173">
        <v>1.7393322153605326</v>
      </c>
      <c r="AE173">
        <v>21.130398299120699</v>
      </c>
      <c r="AF173">
        <v>1.8578727879674006</v>
      </c>
      <c r="AG173">
        <v>-0.31650740239649799</v>
      </c>
      <c r="AH173">
        <v>0.86140183067334763</v>
      </c>
      <c r="AI173">
        <v>0.71329610884743433</v>
      </c>
      <c r="AJ173">
        <v>-5.6612352145654512</v>
      </c>
      <c r="AK173">
        <v>1.1674066804431524</v>
      </c>
      <c r="AL173">
        <v>1.2382838986249851E-6</v>
      </c>
      <c r="AM173">
        <v>3.788248246430598</v>
      </c>
      <c r="AN173">
        <v>1.9200890752718771</v>
      </c>
      <c r="AO173">
        <v>4.8500754477321197E-2</v>
      </c>
      <c r="AP173">
        <v>2.1894943705313707</v>
      </c>
      <c r="AQ173">
        <v>1.9991493531687134</v>
      </c>
      <c r="AR173">
        <v>0.2734233294782295</v>
      </c>
      <c r="AS173" t="b">
        <f t="shared" si="61"/>
        <v>0</v>
      </c>
      <c r="AT173" t="b">
        <f t="shared" si="62"/>
        <v>0</v>
      </c>
      <c r="AU173" t="b">
        <f t="shared" si="63"/>
        <v>1</v>
      </c>
      <c r="AV173" t="b">
        <f t="shared" si="64"/>
        <v>0</v>
      </c>
      <c r="AW173" t="b">
        <f t="shared" si="65"/>
        <v>1</v>
      </c>
      <c r="AX173" t="b">
        <f t="shared" si="66"/>
        <v>0</v>
      </c>
      <c r="AY173" t="b">
        <f t="shared" si="67"/>
        <v>1</v>
      </c>
      <c r="AZ173" t="b">
        <f t="shared" si="68"/>
        <v>0</v>
      </c>
      <c r="BA173" t="b">
        <f t="shared" si="69"/>
        <v>0</v>
      </c>
      <c r="BB173" t="b">
        <f t="shared" si="70"/>
        <v>0</v>
      </c>
      <c r="BC173" t="b">
        <f t="shared" si="71"/>
        <v>0</v>
      </c>
      <c r="BD173" t="b">
        <f t="shared" si="72"/>
        <v>1</v>
      </c>
    </row>
    <row r="174" spans="1:56" x14ac:dyDescent="0.25">
      <c r="A174" t="str">
        <f>INDEX('Country and Variable Crosswalk'!B:B, MATCH('Urban Science Beliefs 2015'!B174, 'Country and Variable Crosswalk'!A:A, 0))</f>
        <v>IRL</v>
      </c>
      <c r="B174" s="1">
        <v>372</v>
      </c>
      <c r="C174" t="s">
        <v>174</v>
      </c>
      <c r="D174" t="str">
        <f>INDEX('Country and Variable Crosswalk'!P:P, MATCH('Urban Science Beliefs 2015'!C174, 'Country and Variable Crosswalk'!O:O, 0))</f>
        <v>Evidence</v>
      </c>
      <c r="E174">
        <f t="shared" si="49"/>
        <v>0</v>
      </c>
      <c r="F174">
        <f t="shared" si="50"/>
        <v>0</v>
      </c>
      <c r="G174">
        <f t="shared" si="51"/>
        <v>0</v>
      </c>
      <c r="H174">
        <f t="shared" si="52"/>
        <v>0</v>
      </c>
      <c r="I174">
        <f t="shared" si="53"/>
        <v>0</v>
      </c>
      <c r="J174">
        <f t="shared" si="54"/>
        <v>1</v>
      </c>
      <c r="K174">
        <f t="shared" si="55"/>
        <v>0</v>
      </c>
      <c r="L174">
        <f t="shared" si="56"/>
        <v>0</v>
      </c>
      <c r="M174">
        <f t="shared" si="57"/>
        <v>1</v>
      </c>
      <c r="N174">
        <f t="shared" si="58"/>
        <v>0</v>
      </c>
      <c r="O174">
        <f t="shared" si="59"/>
        <v>0</v>
      </c>
      <c r="P174">
        <f t="shared" si="60"/>
        <v>1</v>
      </c>
      <c r="Q174">
        <v>1.5528636291245339</v>
      </c>
      <c r="R174">
        <v>0.19291409611648436</v>
      </c>
      <c r="S174">
        <v>5.1420226493172194</v>
      </c>
      <c r="T174">
        <v>0.47094439754731865</v>
      </c>
      <c r="U174">
        <v>57.467804550661597</v>
      </c>
      <c r="V174">
        <v>0.78751721589542367</v>
      </c>
      <c r="W174">
        <v>35.837309170896653</v>
      </c>
      <c r="X174">
        <v>0.95449366419601434</v>
      </c>
      <c r="Y174">
        <v>0</v>
      </c>
      <c r="AA174">
        <v>4.4764302928505098</v>
      </c>
      <c r="AB174">
        <v>0.54712524920954209</v>
      </c>
      <c r="AC174">
        <v>57.038879215550551</v>
      </c>
      <c r="AD174">
        <v>1.5771960062160926</v>
      </c>
      <c r="AE174">
        <v>36.871530670319771</v>
      </c>
      <c r="AF174">
        <v>1.487802027507477</v>
      </c>
      <c r="AG174">
        <v>0</v>
      </c>
      <c r="AJ174">
        <v>-0.66559235646670967</v>
      </c>
      <c r="AK174">
        <v>0.71659865198963268</v>
      </c>
      <c r="AL174">
        <v>0.35298151232547514</v>
      </c>
      <c r="AM174">
        <v>-0.42892533511104602</v>
      </c>
      <c r="AN174">
        <v>1.8282387632486496</v>
      </c>
      <c r="AO174">
        <v>0.81451049672038556</v>
      </c>
      <c r="AP174">
        <v>1.0342214994231185</v>
      </c>
      <c r="AQ174">
        <v>1.8481881230685271</v>
      </c>
      <c r="AR174">
        <v>0.5757613763079672</v>
      </c>
      <c r="AS174" t="str">
        <f t="shared" si="61"/>
        <v>N/A</v>
      </c>
      <c r="AT174" t="str">
        <f t="shared" si="62"/>
        <v>N/A</v>
      </c>
      <c r="AU174" t="str">
        <f t="shared" si="63"/>
        <v>N/A</v>
      </c>
      <c r="AV174" t="b">
        <f t="shared" si="64"/>
        <v>0</v>
      </c>
      <c r="AW174" t="b">
        <f t="shared" si="65"/>
        <v>0</v>
      </c>
      <c r="AX174" t="b">
        <f t="shared" si="66"/>
        <v>1</v>
      </c>
      <c r="AY174" t="b">
        <f t="shared" si="67"/>
        <v>0</v>
      </c>
      <c r="AZ174" t="b">
        <f t="shared" si="68"/>
        <v>0</v>
      </c>
      <c r="BA174" t="b">
        <f t="shared" si="69"/>
        <v>1</v>
      </c>
      <c r="BB174" t="b">
        <f t="shared" si="70"/>
        <v>0</v>
      </c>
      <c r="BC174" t="b">
        <f t="shared" si="71"/>
        <v>0</v>
      </c>
      <c r="BD174" t="b">
        <f t="shared" si="72"/>
        <v>1</v>
      </c>
    </row>
    <row r="175" spans="1:56" x14ac:dyDescent="0.25">
      <c r="A175" t="str">
        <f>INDEX('Country and Variable Crosswalk'!B:B, MATCH('Urban Science Beliefs 2015'!B175, 'Country and Variable Crosswalk'!A:A, 0))</f>
        <v>ISR</v>
      </c>
      <c r="B175" s="1">
        <v>376</v>
      </c>
      <c r="C175" t="s">
        <v>174</v>
      </c>
      <c r="D175" t="str">
        <f>INDEX('Country and Variable Crosswalk'!P:P, MATCH('Urban Science Beliefs 2015'!C175, 'Country and Variable Crosswalk'!O:O, 0))</f>
        <v>Evidence</v>
      </c>
      <c r="E175">
        <f t="shared" si="49"/>
        <v>0</v>
      </c>
      <c r="F175">
        <f t="shared" si="50"/>
        <v>0</v>
      </c>
      <c r="G175">
        <f t="shared" si="51"/>
        <v>1</v>
      </c>
      <c r="H175">
        <f t="shared" si="52"/>
        <v>0</v>
      </c>
      <c r="I175">
        <f t="shared" si="53"/>
        <v>1</v>
      </c>
      <c r="J175">
        <f t="shared" si="54"/>
        <v>0</v>
      </c>
      <c r="K175">
        <f t="shared" si="55"/>
        <v>0</v>
      </c>
      <c r="L175">
        <f t="shared" si="56"/>
        <v>0</v>
      </c>
      <c r="M175">
        <f t="shared" si="57"/>
        <v>1</v>
      </c>
      <c r="N175">
        <f t="shared" si="58"/>
        <v>0</v>
      </c>
      <c r="O175">
        <f t="shared" si="59"/>
        <v>0</v>
      </c>
      <c r="P175">
        <f t="shared" si="60"/>
        <v>1</v>
      </c>
      <c r="Q175">
        <v>5.2984018694073658</v>
      </c>
      <c r="R175">
        <v>0.49092663895142824</v>
      </c>
      <c r="S175">
        <v>9.764410565619416</v>
      </c>
      <c r="T175">
        <v>0.66030231374462944</v>
      </c>
      <c r="U175">
        <v>50.005617401839963</v>
      </c>
      <c r="V175">
        <v>0.93762650504337963</v>
      </c>
      <c r="W175">
        <v>34.931570163133273</v>
      </c>
      <c r="X175">
        <v>1.1725391420517988</v>
      </c>
      <c r="Y175">
        <v>4.8556633770323394</v>
      </c>
      <c r="Z175">
        <v>0.78351036084709069</v>
      </c>
      <c r="AA175">
        <v>7.6809346392769537</v>
      </c>
      <c r="AB175">
        <v>0.7278047798813283</v>
      </c>
      <c r="AC175">
        <v>50.459775481734823</v>
      </c>
      <c r="AD175">
        <v>1.1791549474404042</v>
      </c>
      <c r="AE175">
        <v>37.003626501955878</v>
      </c>
      <c r="AF175">
        <v>1.2514193905174309</v>
      </c>
      <c r="AG175">
        <v>-0.44273849237502638</v>
      </c>
      <c r="AH175">
        <v>0.92897233386645528</v>
      </c>
      <c r="AI175">
        <v>0.63365443703246449</v>
      </c>
      <c r="AJ175">
        <v>-2.0834759263424623</v>
      </c>
      <c r="AK175">
        <v>1.0342341858035911</v>
      </c>
      <c r="AL175">
        <v>4.3955933215995772E-2</v>
      </c>
      <c r="AM175">
        <v>0.45415807989486012</v>
      </c>
      <c r="AN175">
        <v>1.4296774248246003</v>
      </c>
      <c r="AO175">
        <v>0.75073927482424663</v>
      </c>
      <c r="AP175">
        <v>2.0720563388226054</v>
      </c>
      <c r="AQ175">
        <v>1.8055121154783129</v>
      </c>
      <c r="AR175">
        <v>0.25112214723220966</v>
      </c>
      <c r="AS175" t="b">
        <f t="shared" si="61"/>
        <v>0</v>
      </c>
      <c r="AT175" t="b">
        <f t="shared" si="62"/>
        <v>0</v>
      </c>
      <c r="AU175" t="b">
        <f t="shared" si="63"/>
        <v>1</v>
      </c>
      <c r="AV175" t="b">
        <f t="shared" si="64"/>
        <v>0</v>
      </c>
      <c r="AW175" t="b">
        <f t="shared" si="65"/>
        <v>1</v>
      </c>
      <c r="AX175" t="b">
        <f t="shared" si="66"/>
        <v>0</v>
      </c>
      <c r="AY175" t="b">
        <f t="shared" si="67"/>
        <v>0</v>
      </c>
      <c r="AZ175" t="b">
        <f t="shared" si="68"/>
        <v>0</v>
      </c>
      <c r="BA175" t="b">
        <f t="shared" si="69"/>
        <v>1</v>
      </c>
      <c r="BB175" t="b">
        <f t="shared" si="70"/>
        <v>0</v>
      </c>
      <c r="BC175" t="b">
        <f t="shared" si="71"/>
        <v>0</v>
      </c>
      <c r="BD175" t="b">
        <f t="shared" si="72"/>
        <v>1</v>
      </c>
    </row>
    <row r="176" spans="1:56" x14ac:dyDescent="0.25">
      <c r="A176" t="str">
        <f>INDEX('Country and Variable Crosswalk'!B:B, MATCH('Urban Science Beliefs 2015'!B176, 'Country and Variable Crosswalk'!A:A, 0))</f>
        <v>ITA</v>
      </c>
      <c r="B176" s="1">
        <v>380</v>
      </c>
      <c r="C176" t="s">
        <v>174</v>
      </c>
      <c r="D176" t="str">
        <f>INDEX('Country and Variable Crosswalk'!P:P, MATCH('Urban Science Beliefs 2015'!C176, 'Country and Variable Crosswalk'!O:O, 0))</f>
        <v>Evidence</v>
      </c>
      <c r="E176">
        <f t="shared" si="49"/>
        <v>0</v>
      </c>
      <c r="F176">
        <f t="shared" si="50"/>
        <v>0</v>
      </c>
      <c r="G176">
        <f t="shared" si="51"/>
        <v>1</v>
      </c>
      <c r="H176">
        <f t="shared" si="52"/>
        <v>0</v>
      </c>
      <c r="I176">
        <f t="shared" si="53"/>
        <v>0</v>
      </c>
      <c r="J176">
        <f t="shared" si="54"/>
        <v>1</v>
      </c>
      <c r="K176">
        <f t="shared" si="55"/>
        <v>0</v>
      </c>
      <c r="L176">
        <f t="shared" si="56"/>
        <v>0</v>
      </c>
      <c r="M176">
        <f t="shared" si="57"/>
        <v>1</v>
      </c>
      <c r="N176">
        <f t="shared" si="58"/>
        <v>1</v>
      </c>
      <c r="O176">
        <f t="shared" si="59"/>
        <v>0</v>
      </c>
      <c r="P176">
        <f t="shared" si="60"/>
        <v>0</v>
      </c>
      <c r="Q176">
        <v>4.3813254105007564</v>
      </c>
      <c r="R176">
        <v>0.73807886144789081</v>
      </c>
      <c r="S176">
        <v>12.3134204566975</v>
      </c>
      <c r="T176">
        <v>0.81572096162362995</v>
      </c>
      <c r="U176">
        <v>59.065942162587007</v>
      </c>
      <c r="V176">
        <v>0.86954827118376421</v>
      </c>
      <c r="W176">
        <v>24.239311970214739</v>
      </c>
      <c r="X176">
        <v>1.0581508178378776</v>
      </c>
      <c r="Y176">
        <v>3.3943598226457188</v>
      </c>
      <c r="Z176">
        <v>0.53771392251136629</v>
      </c>
      <c r="AA176">
        <v>9.8256970954049567</v>
      </c>
      <c r="AB176">
        <v>1.1969701970148414</v>
      </c>
      <c r="AC176">
        <v>56.994557630407627</v>
      </c>
      <c r="AD176">
        <v>1.6817367498748164</v>
      </c>
      <c r="AE176">
        <v>29.785385451541689</v>
      </c>
      <c r="AF176">
        <v>1.7835018702842438</v>
      </c>
      <c r="AG176">
        <v>-0.98696558785503763</v>
      </c>
      <c r="AH176">
        <v>0.90450606429616409</v>
      </c>
      <c r="AI176">
        <v>0.27520017459171275</v>
      </c>
      <c r="AJ176">
        <v>-2.4877233612925433</v>
      </c>
      <c r="AK176">
        <v>1.5395861732090883</v>
      </c>
      <c r="AL176">
        <v>0.10612913002211423</v>
      </c>
      <c r="AM176">
        <v>-2.0713845321793798</v>
      </c>
      <c r="AN176">
        <v>1.8939095182976635</v>
      </c>
      <c r="AO176">
        <v>0.27408293923716237</v>
      </c>
      <c r="AP176">
        <v>5.5460734813269497</v>
      </c>
      <c r="AQ176">
        <v>2.100128510354728</v>
      </c>
      <c r="AR176">
        <v>8.2704239787174567E-3</v>
      </c>
      <c r="AS176" t="b">
        <f t="shared" si="61"/>
        <v>0</v>
      </c>
      <c r="AT176" t="b">
        <f t="shared" si="62"/>
        <v>0</v>
      </c>
      <c r="AU176" t="b">
        <f t="shared" si="63"/>
        <v>1</v>
      </c>
      <c r="AV176" t="b">
        <f t="shared" si="64"/>
        <v>0</v>
      </c>
      <c r="AW176" t="b">
        <f t="shared" si="65"/>
        <v>0</v>
      </c>
      <c r="AX176" t="b">
        <f t="shared" si="66"/>
        <v>1</v>
      </c>
      <c r="AY176" t="b">
        <f t="shared" si="67"/>
        <v>0</v>
      </c>
      <c r="AZ176" t="b">
        <f t="shared" si="68"/>
        <v>0</v>
      </c>
      <c r="BA176" t="b">
        <f t="shared" si="69"/>
        <v>1</v>
      </c>
      <c r="BB176" t="b">
        <f t="shared" si="70"/>
        <v>1</v>
      </c>
      <c r="BC176" t="b">
        <f t="shared" si="71"/>
        <v>0</v>
      </c>
      <c r="BD176" t="b">
        <f t="shared" si="72"/>
        <v>0</v>
      </c>
    </row>
    <row r="177" spans="1:56" x14ac:dyDescent="0.25">
      <c r="A177" t="str">
        <f>INDEX('Country and Variable Crosswalk'!B:B, MATCH('Urban Science Beliefs 2015'!B177, 'Country and Variable Crosswalk'!A:A, 0))</f>
        <v>JPN</v>
      </c>
      <c r="B177" s="1">
        <v>392</v>
      </c>
      <c r="C177" t="s">
        <v>174</v>
      </c>
      <c r="D177" t="str">
        <f>INDEX('Country and Variable Crosswalk'!P:P, MATCH('Urban Science Beliefs 2015'!C177, 'Country and Variable Crosswalk'!O:O, 0))</f>
        <v>Evidence</v>
      </c>
      <c r="E177">
        <f t="shared" si="49"/>
        <v>0</v>
      </c>
      <c r="F177">
        <f t="shared" si="50"/>
        <v>0</v>
      </c>
      <c r="G177">
        <f t="shared" si="51"/>
        <v>1</v>
      </c>
      <c r="H177">
        <f t="shared" si="52"/>
        <v>0</v>
      </c>
      <c r="I177">
        <f t="shared" si="53"/>
        <v>0</v>
      </c>
      <c r="J177">
        <f t="shared" si="54"/>
        <v>1</v>
      </c>
      <c r="K177">
        <f t="shared" si="55"/>
        <v>0</v>
      </c>
      <c r="L177">
        <f t="shared" si="56"/>
        <v>0</v>
      </c>
      <c r="M177">
        <f t="shared" si="57"/>
        <v>1</v>
      </c>
      <c r="N177">
        <f t="shared" si="58"/>
        <v>0</v>
      </c>
      <c r="O177">
        <f t="shared" si="59"/>
        <v>0</v>
      </c>
      <c r="P177">
        <f t="shared" si="60"/>
        <v>1</v>
      </c>
      <c r="Q177">
        <v>4.4148610780992952</v>
      </c>
      <c r="R177">
        <v>0.59319450957022479</v>
      </c>
      <c r="S177">
        <v>12.16949857579168</v>
      </c>
      <c r="T177">
        <v>1.0298960824823205</v>
      </c>
      <c r="U177">
        <v>58.739883411422269</v>
      </c>
      <c r="V177">
        <v>1.5197373774139955</v>
      </c>
      <c r="W177">
        <v>24.67575693468677</v>
      </c>
      <c r="X177">
        <v>1.5466859883287647</v>
      </c>
      <c r="Y177">
        <v>4.1130073283035991</v>
      </c>
      <c r="Z177">
        <v>0.356263131138088</v>
      </c>
      <c r="AA177">
        <v>10.904121599653489</v>
      </c>
      <c r="AB177">
        <v>0.50272193856732761</v>
      </c>
      <c r="AC177">
        <v>59.947562243743761</v>
      </c>
      <c r="AD177">
        <v>0.81548082244303322</v>
      </c>
      <c r="AE177">
        <v>25.035308828299151</v>
      </c>
      <c r="AF177">
        <v>0.76591215022577386</v>
      </c>
      <c r="AG177">
        <v>-0.30185374979569612</v>
      </c>
      <c r="AH177">
        <v>0.73618676492735657</v>
      </c>
      <c r="AI177">
        <v>0.68178883265922585</v>
      </c>
      <c r="AJ177">
        <v>-1.2653769761381906</v>
      </c>
      <c r="AK177">
        <v>1.213536458010005</v>
      </c>
      <c r="AL177">
        <v>0.29707866385145509</v>
      </c>
      <c r="AM177">
        <v>1.2076788323214913</v>
      </c>
      <c r="AN177">
        <v>1.7043030439033424</v>
      </c>
      <c r="AO177">
        <v>0.47856920508699041</v>
      </c>
      <c r="AP177">
        <v>0.35955189361238027</v>
      </c>
      <c r="AQ177">
        <v>1.7926214321369565</v>
      </c>
      <c r="AR177">
        <v>0.84103228209049763</v>
      </c>
      <c r="AS177" t="b">
        <f t="shared" si="61"/>
        <v>0</v>
      </c>
      <c r="AT177" t="b">
        <f t="shared" si="62"/>
        <v>0</v>
      </c>
      <c r="AU177" t="b">
        <f t="shared" si="63"/>
        <v>1</v>
      </c>
      <c r="AV177" t="b">
        <f t="shared" si="64"/>
        <v>0</v>
      </c>
      <c r="AW177" t="b">
        <f t="shared" si="65"/>
        <v>0</v>
      </c>
      <c r="AX177" t="b">
        <f t="shared" si="66"/>
        <v>1</v>
      </c>
      <c r="AY177" t="b">
        <f t="shared" si="67"/>
        <v>0</v>
      </c>
      <c r="AZ177" t="b">
        <f t="shared" si="68"/>
        <v>0</v>
      </c>
      <c r="BA177" t="b">
        <f t="shared" si="69"/>
        <v>1</v>
      </c>
      <c r="BB177" t="b">
        <f t="shared" si="70"/>
        <v>0</v>
      </c>
      <c r="BC177" t="b">
        <f t="shared" si="71"/>
        <v>0</v>
      </c>
      <c r="BD177" t="b">
        <f t="shared" si="72"/>
        <v>1</v>
      </c>
    </row>
    <row r="178" spans="1:56" x14ac:dyDescent="0.25">
      <c r="A178" t="str">
        <f>INDEX('Country and Variable Crosswalk'!B:B, MATCH('Urban Science Beliefs 2015'!B178, 'Country and Variable Crosswalk'!A:A, 0))</f>
        <v>JOR</v>
      </c>
      <c r="B178" s="1">
        <v>400</v>
      </c>
      <c r="C178" t="s">
        <v>174</v>
      </c>
      <c r="D178" t="str">
        <f>INDEX('Country and Variable Crosswalk'!P:P, MATCH('Urban Science Beliefs 2015'!C178, 'Country and Variable Crosswalk'!O:O, 0))</f>
        <v>Evidence</v>
      </c>
      <c r="E178">
        <f t="shared" si="49"/>
        <v>0</v>
      </c>
      <c r="F178">
        <f t="shared" si="50"/>
        <v>1</v>
      </c>
      <c r="G178">
        <f t="shared" si="51"/>
        <v>0</v>
      </c>
      <c r="H178">
        <f t="shared" si="52"/>
        <v>0</v>
      </c>
      <c r="I178">
        <f t="shared" si="53"/>
        <v>0</v>
      </c>
      <c r="J178">
        <f t="shared" si="54"/>
        <v>1</v>
      </c>
      <c r="K178">
        <f t="shared" si="55"/>
        <v>0</v>
      </c>
      <c r="L178">
        <f t="shared" si="56"/>
        <v>0</v>
      </c>
      <c r="M178">
        <f t="shared" si="57"/>
        <v>1</v>
      </c>
      <c r="N178">
        <f t="shared" si="58"/>
        <v>1</v>
      </c>
      <c r="O178">
        <f t="shared" si="59"/>
        <v>0</v>
      </c>
      <c r="P178">
        <f t="shared" si="60"/>
        <v>0</v>
      </c>
      <c r="Q178">
        <v>9.2459973731777989</v>
      </c>
      <c r="R178">
        <v>0.57221226176836681</v>
      </c>
      <c r="S178">
        <v>12.951560280151</v>
      </c>
      <c r="T178">
        <v>0.8005588754086238</v>
      </c>
      <c r="U178">
        <v>51.072835210956313</v>
      </c>
      <c r="V178">
        <v>0.86946080753879651</v>
      </c>
      <c r="W178">
        <v>26.72960713571489</v>
      </c>
      <c r="X178">
        <v>1.0381693298595032</v>
      </c>
      <c r="Y178">
        <v>6.0763399039175168</v>
      </c>
      <c r="Z178">
        <v>0.67329910680804561</v>
      </c>
      <c r="AA178">
        <v>12.45499678184307</v>
      </c>
      <c r="AB178">
        <v>0.70723729099540278</v>
      </c>
      <c r="AC178">
        <v>51.395420538501597</v>
      </c>
      <c r="AD178">
        <v>1.0742373151098663</v>
      </c>
      <c r="AE178">
        <v>30.07324277573781</v>
      </c>
      <c r="AF178">
        <v>1.2326727483772011</v>
      </c>
      <c r="AG178">
        <v>-3.1696574692602821</v>
      </c>
      <c r="AH178">
        <v>0.93654126400773285</v>
      </c>
      <c r="AI178">
        <v>7.1326447874387464E-4</v>
      </c>
      <c r="AJ178">
        <v>-0.49656349830793012</v>
      </c>
      <c r="AK178">
        <v>1.0601629807863417</v>
      </c>
      <c r="AL178">
        <v>0.63950992646471372</v>
      </c>
      <c r="AM178">
        <v>0.32258532754528346</v>
      </c>
      <c r="AN178">
        <v>1.4048417403125133</v>
      </c>
      <c r="AO178">
        <v>0.81838398473281182</v>
      </c>
      <c r="AP178">
        <v>3.3436356400229208</v>
      </c>
      <c r="AQ178">
        <v>1.6002026815939137</v>
      </c>
      <c r="AR178">
        <v>3.6662055925536154E-2</v>
      </c>
      <c r="AS178" t="b">
        <f t="shared" si="61"/>
        <v>0</v>
      </c>
      <c r="AT178" t="b">
        <f t="shared" si="62"/>
        <v>1</v>
      </c>
      <c r="AU178" t="b">
        <f t="shared" si="63"/>
        <v>0</v>
      </c>
      <c r="AV178" t="b">
        <f t="shared" si="64"/>
        <v>0</v>
      </c>
      <c r="AW178" t="b">
        <f t="shared" si="65"/>
        <v>0</v>
      </c>
      <c r="AX178" t="b">
        <f t="shared" si="66"/>
        <v>1</v>
      </c>
      <c r="AY178" t="b">
        <f t="shared" si="67"/>
        <v>0</v>
      </c>
      <c r="AZ178" t="b">
        <f t="shared" si="68"/>
        <v>0</v>
      </c>
      <c r="BA178" t="b">
        <f t="shared" si="69"/>
        <v>1</v>
      </c>
      <c r="BB178" t="b">
        <f t="shared" si="70"/>
        <v>1</v>
      </c>
      <c r="BC178" t="b">
        <f t="shared" si="71"/>
        <v>0</v>
      </c>
      <c r="BD178" t="b">
        <f t="shared" si="72"/>
        <v>0</v>
      </c>
    </row>
    <row r="179" spans="1:56" x14ac:dyDescent="0.25">
      <c r="A179" t="str">
        <f>INDEX('Country and Variable Crosswalk'!B:B, MATCH('Urban Science Beliefs 2015'!B179, 'Country and Variable Crosswalk'!A:A, 0))</f>
        <v>KOR</v>
      </c>
      <c r="B179" s="1">
        <v>410</v>
      </c>
      <c r="C179" t="s">
        <v>174</v>
      </c>
      <c r="D179" t="str">
        <f>INDEX('Country and Variable Crosswalk'!P:P, MATCH('Urban Science Beliefs 2015'!C179, 'Country and Variable Crosswalk'!O:O, 0))</f>
        <v>Evidence</v>
      </c>
      <c r="E179">
        <f t="shared" si="49"/>
        <v>0</v>
      </c>
      <c r="F179">
        <f t="shared" si="50"/>
        <v>0</v>
      </c>
      <c r="G179">
        <f t="shared" si="51"/>
        <v>0</v>
      </c>
      <c r="H179">
        <f t="shared" si="52"/>
        <v>0</v>
      </c>
      <c r="I179">
        <f t="shared" si="53"/>
        <v>0</v>
      </c>
      <c r="J179">
        <f t="shared" si="54"/>
        <v>1</v>
      </c>
      <c r="K179">
        <f t="shared" si="55"/>
        <v>0</v>
      </c>
      <c r="L179">
        <f t="shared" si="56"/>
        <v>0</v>
      </c>
      <c r="M179">
        <f t="shared" si="57"/>
        <v>1</v>
      </c>
      <c r="N179">
        <f t="shared" si="58"/>
        <v>1</v>
      </c>
      <c r="O179">
        <f t="shared" si="59"/>
        <v>0</v>
      </c>
      <c r="P179">
        <f t="shared" si="60"/>
        <v>0</v>
      </c>
      <c r="Q179">
        <v>0</v>
      </c>
      <c r="S179">
        <v>11.69317247484018</v>
      </c>
      <c r="T179">
        <v>1.9801582924748915</v>
      </c>
      <c r="U179">
        <v>70.454625756281757</v>
      </c>
      <c r="V179">
        <v>2.2531017617440647</v>
      </c>
      <c r="W179">
        <v>14.29232097391883</v>
      </c>
      <c r="X179">
        <v>1.3159358004887709</v>
      </c>
      <c r="Y179">
        <v>3.1276472354262599</v>
      </c>
      <c r="Z179">
        <v>0.33437530353605027</v>
      </c>
      <c r="AA179">
        <v>9.5067585677695501</v>
      </c>
      <c r="AB179">
        <v>0.47540440995796618</v>
      </c>
      <c r="AC179">
        <v>67.601107138581781</v>
      </c>
      <c r="AD179">
        <v>0.95880768236680469</v>
      </c>
      <c r="AE179">
        <v>19.7644870582224</v>
      </c>
      <c r="AF179">
        <v>0.86692431743425014</v>
      </c>
      <c r="AG179">
        <v>0</v>
      </c>
      <c r="AJ179">
        <v>-2.1864139070706301</v>
      </c>
      <c r="AK179">
        <v>2.0442043407815884</v>
      </c>
      <c r="AL179">
        <v>0.2848141670067274</v>
      </c>
      <c r="AM179">
        <v>-2.8535186176999758</v>
      </c>
      <c r="AN179">
        <v>2.5368564681292169</v>
      </c>
      <c r="AO179">
        <v>0.26066335863187395</v>
      </c>
      <c r="AP179">
        <v>5.47216608430357</v>
      </c>
      <c r="AQ179">
        <v>1.5304582381286551</v>
      </c>
      <c r="AR179">
        <v>3.4954812788002789E-4</v>
      </c>
      <c r="AS179" t="str">
        <f t="shared" si="61"/>
        <v>N/A</v>
      </c>
      <c r="AT179" t="str">
        <f t="shared" si="62"/>
        <v>N/A</v>
      </c>
      <c r="AU179" t="str">
        <f t="shared" si="63"/>
        <v>N/A</v>
      </c>
      <c r="AV179" t="b">
        <f t="shared" si="64"/>
        <v>0</v>
      </c>
      <c r="AW179" t="b">
        <f t="shared" si="65"/>
        <v>0</v>
      </c>
      <c r="AX179" t="b">
        <f t="shared" si="66"/>
        <v>1</v>
      </c>
      <c r="AY179" t="b">
        <f t="shared" si="67"/>
        <v>0</v>
      </c>
      <c r="AZ179" t="b">
        <f t="shared" si="68"/>
        <v>0</v>
      </c>
      <c r="BA179" t="b">
        <f t="shared" si="69"/>
        <v>1</v>
      </c>
      <c r="BB179" t="b">
        <f t="shared" si="70"/>
        <v>1</v>
      </c>
      <c r="BC179" t="b">
        <f t="shared" si="71"/>
        <v>0</v>
      </c>
      <c r="BD179" t="b">
        <f t="shared" si="72"/>
        <v>0</v>
      </c>
    </row>
    <row r="180" spans="1:56" x14ac:dyDescent="0.25">
      <c r="A180" t="str">
        <f>INDEX('Country and Variable Crosswalk'!B:B, MATCH('Urban Science Beliefs 2015'!B180, 'Country and Variable Crosswalk'!A:A, 0))</f>
        <v>KSV</v>
      </c>
      <c r="B180" s="1">
        <v>411</v>
      </c>
      <c r="C180" t="s">
        <v>174</v>
      </c>
      <c r="D180" t="str">
        <f>INDEX('Country and Variable Crosswalk'!P:P, MATCH('Urban Science Beliefs 2015'!C180, 'Country and Variable Crosswalk'!O:O, 0))</f>
        <v>Evidence</v>
      </c>
      <c r="E180">
        <f t="shared" si="49"/>
        <v>0</v>
      </c>
      <c r="F180">
        <f t="shared" si="50"/>
        <v>1</v>
      </c>
      <c r="G180">
        <f t="shared" si="51"/>
        <v>0</v>
      </c>
      <c r="H180">
        <f t="shared" si="52"/>
        <v>0</v>
      </c>
      <c r="I180">
        <f t="shared" si="53"/>
        <v>0</v>
      </c>
      <c r="J180">
        <f t="shared" si="54"/>
        <v>1</v>
      </c>
      <c r="K180">
        <f t="shared" si="55"/>
        <v>0</v>
      </c>
      <c r="L180">
        <f t="shared" si="56"/>
        <v>0</v>
      </c>
      <c r="M180">
        <f t="shared" si="57"/>
        <v>1</v>
      </c>
      <c r="N180">
        <f t="shared" si="58"/>
        <v>1</v>
      </c>
      <c r="O180">
        <f t="shared" si="59"/>
        <v>0</v>
      </c>
      <c r="P180">
        <f t="shared" si="60"/>
        <v>0</v>
      </c>
      <c r="Q180">
        <v>6.1213154284349933</v>
      </c>
      <c r="R180">
        <v>0.44049631280022344</v>
      </c>
      <c r="S180">
        <v>10.168117405879601</v>
      </c>
      <c r="T180">
        <v>0.58343644648858783</v>
      </c>
      <c r="U180">
        <v>51.259446497859827</v>
      </c>
      <c r="V180">
        <v>0.84560933368138513</v>
      </c>
      <c r="W180">
        <v>32.45112066782557</v>
      </c>
      <c r="X180">
        <v>0.88270579837713037</v>
      </c>
      <c r="Y180">
        <v>2.7562165265441152</v>
      </c>
      <c r="Z180">
        <v>0.46336464867201638</v>
      </c>
      <c r="AA180">
        <v>9.0894029126471079</v>
      </c>
      <c r="AB180">
        <v>1.1345267771939582</v>
      </c>
      <c r="AC180">
        <v>48.577049689953483</v>
      </c>
      <c r="AD180">
        <v>1.9514215292944321</v>
      </c>
      <c r="AE180">
        <v>39.577330870855313</v>
      </c>
      <c r="AF180">
        <v>1.9351452176598583</v>
      </c>
      <c r="AG180">
        <v>-3.3650989018908781</v>
      </c>
      <c r="AH180">
        <v>0.65666430220298022</v>
      </c>
      <c r="AI180">
        <v>2.9827365980619343E-7</v>
      </c>
      <c r="AJ180">
        <v>-1.0787144932324928</v>
      </c>
      <c r="AK180">
        <v>1.2538516976005205</v>
      </c>
      <c r="AL180">
        <v>0.38961231915666783</v>
      </c>
      <c r="AM180">
        <v>-2.6823968079063434</v>
      </c>
      <c r="AN180">
        <v>2.0216099569460653</v>
      </c>
      <c r="AO180">
        <v>0.18455443850677913</v>
      </c>
      <c r="AP180">
        <v>7.1262102030297427</v>
      </c>
      <c r="AQ180">
        <v>2.0361879918392933</v>
      </c>
      <c r="AR180">
        <v>4.6564212080490834E-4</v>
      </c>
      <c r="AS180" t="b">
        <f t="shared" si="61"/>
        <v>0</v>
      </c>
      <c r="AT180" t="b">
        <f t="shared" si="62"/>
        <v>1</v>
      </c>
      <c r="AU180" t="b">
        <f t="shared" si="63"/>
        <v>0</v>
      </c>
      <c r="AV180" t="b">
        <f t="shared" si="64"/>
        <v>0</v>
      </c>
      <c r="AW180" t="b">
        <f t="shared" si="65"/>
        <v>0</v>
      </c>
      <c r="AX180" t="b">
        <f t="shared" si="66"/>
        <v>1</v>
      </c>
      <c r="AY180" t="b">
        <f t="shared" si="67"/>
        <v>0</v>
      </c>
      <c r="AZ180" t="b">
        <f t="shared" si="68"/>
        <v>0</v>
      </c>
      <c r="BA180" t="b">
        <f t="shared" si="69"/>
        <v>1</v>
      </c>
      <c r="BB180" t="b">
        <f t="shared" si="70"/>
        <v>1</v>
      </c>
      <c r="BC180" t="b">
        <f t="shared" si="71"/>
        <v>0</v>
      </c>
      <c r="BD180" t="b">
        <f t="shared" si="72"/>
        <v>0</v>
      </c>
    </row>
    <row r="181" spans="1:56" x14ac:dyDescent="0.25">
      <c r="A181" t="str">
        <f>INDEX('Country and Variable Crosswalk'!B:B, MATCH('Urban Science Beliefs 2015'!B181, 'Country and Variable Crosswalk'!A:A, 0))</f>
        <v>LBN</v>
      </c>
      <c r="B181" s="1">
        <v>422</v>
      </c>
      <c r="C181" t="s">
        <v>174</v>
      </c>
      <c r="D181" t="str">
        <f>INDEX('Country and Variable Crosswalk'!P:P, MATCH('Urban Science Beliefs 2015'!C181, 'Country and Variable Crosswalk'!O:O, 0))</f>
        <v>Evidence</v>
      </c>
      <c r="E181">
        <f t="shared" si="49"/>
        <v>0</v>
      </c>
      <c r="F181">
        <f t="shared" si="50"/>
        <v>0</v>
      </c>
      <c r="G181">
        <f t="shared" si="51"/>
        <v>1</v>
      </c>
      <c r="H181">
        <f t="shared" si="52"/>
        <v>0</v>
      </c>
      <c r="I181">
        <f t="shared" si="53"/>
        <v>0</v>
      </c>
      <c r="J181">
        <f t="shared" si="54"/>
        <v>1</v>
      </c>
      <c r="K181">
        <f t="shared" si="55"/>
        <v>0</v>
      </c>
      <c r="L181">
        <f t="shared" si="56"/>
        <v>0</v>
      </c>
      <c r="M181">
        <f t="shared" si="57"/>
        <v>1</v>
      </c>
      <c r="N181">
        <f t="shared" si="58"/>
        <v>0</v>
      </c>
      <c r="O181">
        <f t="shared" si="59"/>
        <v>0</v>
      </c>
      <c r="P181">
        <f t="shared" si="60"/>
        <v>1</v>
      </c>
      <c r="Q181">
        <v>7.3193210106403477</v>
      </c>
      <c r="R181">
        <v>0.69639329409861728</v>
      </c>
      <c r="S181">
        <v>12.214195261282111</v>
      </c>
      <c r="T181">
        <v>0.86062830082433639</v>
      </c>
      <c r="U181">
        <v>49.275397901584967</v>
      </c>
      <c r="V181">
        <v>1.206006536935974</v>
      </c>
      <c r="W181">
        <v>31.191085826492589</v>
      </c>
      <c r="X181">
        <v>1.3694488412544061</v>
      </c>
      <c r="Y181">
        <v>5.4263792933131088</v>
      </c>
      <c r="Z181">
        <v>1.0873997506733937</v>
      </c>
      <c r="AA181">
        <v>11.01182081913735</v>
      </c>
      <c r="AB181">
        <v>1.5685009552109273</v>
      </c>
      <c r="AC181">
        <v>51.520671145780192</v>
      </c>
      <c r="AD181">
        <v>1.8176097818330703</v>
      </c>
      <c r="AE181">
        <v>32.041128741769327</v>
      </c>
      <c r="AF181">
        <v>2.1764591785590404</v>
      </c>
      <c r="AG181">
        <v>-1.8929417173272389</v>
      </c>
      <c r="AH181">
        <v>1.3335924825912757</v>
      </c>
      <c r="AI181">
        <v>0.15577357340005304</v>
      </c>
      <c r="AJ181">
        <v>-1.2023744421447606</v>
      </c>
      <c r="AK181">
        <v>1.7261129615689135</v>
      </c>
      <c r="AL181">
        <v>0.48606615618900018</v>
      </c>
      <c r="AM181">
        <v>2.245273244195225</v>
      </c>
      <c r="AN181">
        <v>2.1789495111783785</v>
      </c>
      <c r="AO181">
        <v>0.30280425582702131</v>
      </c>
      <c r="AP181">
        <v>0.85004291527673814</v>
      </c>
      <c r="AQ181">
        <v>2.5354833452679668</v>
      </c>
      <c r="AR181">
        <v>0.73742992595354773</v>
      </c>
      <c r="AS181" t="b">
        <f t="shared" si="61"/>
        <v>0</v>
      </c>
      <c r="AT181" t="b">
        <f t="shared" si="62"/>
        <v>0</v>
      </c>
      <c r="AU181" t="b">
        <f t="shared" si="63"/>
        <v>1</v>
      </c>
      <c r="AV181" t="b">
        <f t="shared" si="64"/>
        <v>0</v>
      </c>
      <c r="AW181" t="b">
        <f t="shared" si="65"/>
        <v>0</v>
      </c>
      <c r="AX181" t="b">
        <f t="shared" si="66"/>
        <v>1</v>
      </c>
      <c r="AY181" t="b">
        <f t="shared" si="67"/>
        <v>0</v>
      </c>
      <c r="AZ181" t="b">
        <f t="shared" si="68"/>
        <v>0</v>
      </c>
      <c r="BA181" t="b">
        <f t="shared" si="69"/>
        <v>1</v>
      </c>
      <c r="BB181" t="b">
        <f t="shared" si="70"/>
        <v>0</v>
      </c>
      <c r="BC181" t="b">
        <f t="shared" si="71"/>
        <v>0</v>
      </c>
      <c r="BD181" t="b">
        <f t="shared" si="72"/>
        <v>1</v>
      </c>
    </row>
    <row r="182" spans="1:56" x14ac:dyDescent="0.25">
      <c r="A182" t="str">
        <f>INDEX('Country and Variable Crosswalk'!B:B, MATCH('Urban Science Beliefs 2015'!B182, 'Country and Variable Crosswalk'!A:A, 0))</f>
        <v>LVA</v>
      </c>
      <c r="B182" s="1">
        <v>428</v>
      </c>
      <c r="C182" t="s">
        <v>174</v>
      </c>
      <c r="D182" t="str">
        <f>INDEX('Country and Variable Crosswalk'!P:P, MATCH('Urban Science Beliefs 2015'!C182, 'Country and Variable Crosswalk'!O:O, 0))</f>
        <v>Evidence</v>
      </c>
      <c r="E182">
        <f t="shared" si="49"/>
        <v>0</v>
      </c>
      <c r="F182">
        <f t="shared" si="50"/>
        <v>0</v>
      </c>
      <c r="G182">
        <f t="shared" si="51"/>
        <v>1</v>
      </c>
      <c r="H182">
        <f t="shared" si="52"/>
        <v>0</v>
      </c>
      <c r="I182">
        <f t="shared" si="53"/>
        <v>1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1</v>
      </c>
      <c r="N182">
        <f t="shared" si="58"/>
        <v>0</v>
      </c>
      <c r="O182">
        <f t="shared" si="59"/>
        <v>0</v>
      </c>
      <c r="P182">
        <f t="shared" si="60"/>
        <v>1</v>
      </c>
      <c r="Q182">
        <v>7.8346083888277267</v>
      </c>
      <c r="R182">
        <v>0.54124177562882259</v>
      </c>
      <c r="S182">
        <v>12.480640270562279</v>
      </c>
      <c r="T182">
        <v>0.62554369597278392</v>
      </c>
      <c r="U182">
        <v>61.972292731364142</v>
      </c>
      <c r="V182">
        <v>1.0993392403240048</v>
      </c>
      <c r="W182">
        <v>17.71245860924585</v>
      </c>
      <c r="X182">
        <v>0.79045276970899225</v>
      </c>
      <c r="Y182">
        <v>6.794970359596217</v>
      </c>
      <c r="Z182">
        <v>0.60283142533502554</v>
      </c>
      <c r="AA182">
        <v>10.12367171521557</v>
      </c>
      <c r="AB182">
        <v>0.96800987900597668</v>
      </c>
      <c r="AC182">
        <v>62.513479721152493</v>
      </c>
      <c r="AD182">
        <v>1.5213594201797009</v>
      </c>
      <c r="AE182">
        <v>20.567878204035729</v>
      </c>
      <c r="AF182">
        <v>1.398397131261979</v>
      </c>
      <c r="AG182">
        <v>-1.0396380292315097</v>
      </c>
      <c r="AH182">
        <v>0.85321081522673503</v>
      </c>
      <c r="AI182">
        <v>0.2230337350520698</v>
      </c>
      <c r="AJ182">
        <v>-2.3569685553467092</v>
      </c>
      <c r="AK182">
        <v>1.1681382585691251</v>
      </c>
      <c r="AL182">
        <v>4.3621088295673231E-2</v>
      </c>
      <c r="AM182">
        <v>0.54118698978835056</v>
      </c>
      <c r="AN182">
        <v>1.8925288387345265</v>
      </c>
      <c r="AO182">
        <v>0.77490898356398008</v>
      </c>
      <c r="AP182">
        <v>2.8554195947898791</v>
      </c>
      <c r="AQ182">
        <v>1.5199572817973297</v>
      </c>
      <c r="AR182">
        <v>6.0296627883006736E-2</v>
      </c>
      <c r="AS182" t="b">
        <f t="shared" si="61"/>
        <v>0</v>
      </c>
      <c r="AT182" t="b">
        <f t="shared" si="62"/>
        <v>0</v>
      </c>
      <c r="AU182" t="b">
        <f t="shared" si="63"/>
        <v>1</v>
      </c>
      <c r="AV182" t="b">
        <f t="shared" si="64"/>
        <v>0</v>
      </c>
      <c r="AW182" t="b">
        <f t="shared" si="65"/>
        <v>1</v>
      </c>
      <c r="AX182" t="b">
        <f t="shared" si="66"/>
        <v>0</v>
      </c>
      <c r="AY182" t="b">
        <f t="shared" si="67"/>
        <v>0</v>
      </c>
      <c r="AZ182" t="b">
        <f t="shared" si="68"/>
        <v>0</v>
      </c>
      <c r="BA182" t="b">
        <f t="shared" si="69"/>
        <v>1</v>
      </c>
      <c r="BB182" t="b">
        <f t="shared" si="70"/>
        <v>0</v>
      </c>
      <c r="BC182" t="b">
        <f t="shared" si="71"/>
        <v>0</v>
      </c>
      <c r="BD182" t="b">
        <f t="shared" si="72"/>
        <v>1</v>
      </c>
    </row>
    <row r="183" spans="1:56" x14ac:dyDescent="0.25">
      <c r="A183" t="str">
        <f>INDEX('Country and Variable Crosswalk'!B:B, MATCH('Urban Science Beliefs 2015'!B183, 'Country and Variable Crosswalk'!A:A, 0))</f>
        <v>LTU</v>
      </c>
      <c r="B183" s="1">
        <v>440</v>
      </c>
      <c r="C183" t="s">
        <v>174</v>
      </c>
      <c r="D183" t="str">
        <f>INDEX('Country and Variable Crosswalk'!P:P, MATCH('Urban Science Beliefs 2015'!C183, 'Country and Variable Crosswalk'!O:O, 0))</f>
        <v>Evidence</v>
      </c>
      <c r="E183">
        <f t="shared" si="49"/>
        <v>0</v>
      </c>
      <c r="F183">
        <f t="shared" si="50"/>
        <v>0</v>
      </c>
      <c r="G183">
        <f t="shared" si="51"/>
        <v>1</v>
      </c>
      <c r="H183">
        <f t="shared" si="52"/>
        <v>0</v>
      </c>
      <c r="I183">
        <f t="shared" si="53"/>
        <v>1</v>
      </c>
      <c r="J183">
        <f t="shared" si="54"/>
        <v>0</v>
      </c>
      <c r="K183">
        <f t="shared" si="55"/>
        <v>0</v>
      </c>
      <c r="L183">
        <f t="shared" si="56"/>
        <v>1</v>
      </c>
      <c r="M183">
        <f t="shared" si="57"/>
        <v>0</v>
      </c>
      <c r="N183">
        <f t="shared" si="58"/>
        <v>1</v>
      </c>
      <c r="O183">
        <f t="shared" si="59"/>
        <v>0</v>
      </c>
      <c r="P183">
        <f t="shared" si="60"/>
        <v>0</v>
      </c>
      <c r="Q183">
        <v>7.1386747167361024</v>
      </c>
      <c r="R183">
        <v>0.4647903433739391</v>
      </c>
      <c r="S183">
        <v>13.38974320156375</v>
      </c>
      <c r="T183">
        <v>0.66975202946018564</v>
      </c>
      <c r="U183">
        <v>43.265526044934902</v>
      </c>
      <c r="V183">
        <v>0.95801618712986158</v>
      </c>
      <c r="W183">
        <v>36.206056036765268</v>
      </c>
      <c r="X183">
        <v>0.97853386939882492</v>
      </c>
      <c r="Y183">
        <v>6.842654359652296</v>
      </c>
      <c r="Z183">
        <v>0.55817387348132519</v>
      </c>
      <c r="AA183">
        <v>9.4862990029157235</v>
      </c>
      <c r="AB183">
        <v>0.75289745040431999</v>
      </c>
      <c r="AC183">
        <v>39.77358504053845</v>
      </c>
      <c r="AD183">
        <v>1.5394162899838477</v>
      </c>
      <c r="AE183">
        <v>43.897461596893542</v>
      </c>
      <c r="AF183">
        <v>1.7266349437743</v>
      </c>
      <c r="AG183">
        <v>-0.29602035708380647</v>
      </c>
      <c r="AH183">
        <v>0.71897938417391027</v>
      </c>
      <c r="AI183">
        <v>0.68054245664282176</v>
      </c>
      <c r="AJ183">
        <v>-3.9034441986480264</v>
      </c>
      <c r="AK183">
        <v>0.92304550134205721</v>
      </c>
      <c r="AL183">
        <v>2.3486261083910464E-5</v>
      </c>
      <c r="AM183">
        <v>-3.4919410043964518</v>
      </c>
      <c r="AN183">
        <v>1.7585916569921658</v>
      </c>
      <c r="AO183">
        <v>4.7072612382540936E-2</v>
      </c>
      <c r="AP183">
        <v>7.691405560128274</v>
      </c>
      <c r="AQ183">
        <v>1.9056745484907565</v>
      </c>
      <c r="AR183">
        <v>5.4357688653041596E-5</v>
      </c>
      <c r="AS183" t="b">
        <f t="shared" si="61"/>
        <v>0</v>
      </c>
      <c r="AT183" t="b">
        <f t="shared" si="62"/>
        <v>0</v>
      </c>
      <c r="AU183" t="b">
        <f t="shared" si="63"/>
        <v>1</v>
      </c>
      <c r="AV183" t="b">
        <f t="shared" si="64"/>
        <v>0</v>
      </c>
      <c r="AW183" t="b">
        <f t="shared" si="65"/>
        <v>1</v>
      </c>
      <c r="AX183" t="b">
        <f t="shared" si="66"/>
        <v>0</v>
      </c>
      <c r="AY183" t="b">
        <f t="shared" si="67"/>
        <v>0</v>
      </c>
      <c r="AZ183" t="b">
        <f t="shared" si="68"/>
        <v>1</v>
      </c>
      <c r="BA183" t="b">
        <f t="shared" si="69"/>
        <v>0</v>
      </c>
      <c r="BB183" t="b">
        <f t="shared" si="70"/>
        <v>1</v>
      </c>
      <c r="BC183" t="b">
        <f t="shared" si="71"/>
        <v>0</v>
      </c>
      <c r="BD183" t="b">
        <f t="shared" si="72"/>
        <v>0</v>
      </c>
    </row>
    <row r="184" spans="1:56" x14ac:dyDescent="0.25">
      <c r="A184" t="str">
        <f>INDEX('Country and Variable Crosswalk'!B:B, MATCH('Urban Science Beliefs 2015'!B184, 'Country and Variable Crosswalk'!A:A, 0))</f>
        <v>LUX</v>
      </c>
      <c r="B184" s="1">
        <v>442</v>
      </c>
      <c r="C184" t="s">
        <v>174</v>
      </c>
      <c r="D184" t="str">
        <f>INDEX('Country and Variable Crosswalk'!P:P, MATCH('Urban Science Beliefs 2015'!C184, 'Country and Variable Crosswalk'!O:O, 0))</f>
        <v>Evidence</v>
      </c>
      <c r="E184">
        <f t="shared" si="49"/>
        <v>0</v>
      </c>
      <c r="F184">
        <f t="shared" si="50"/>
        <v>1</v>
      </c>
      <c r="G184">
        <f t="shared" si="51"/>
        <v>0</v>
      </c>
      <c r="H184">
        <f t="shared" si="52"/>
        <v>0</v>
      </c>
      <c r="I184">
        <f t="shared" si="53"/>
        <v>1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1</v>
      </c>
      <c r="N184">
        <f t="shared" si="58"/>
        <v>1</v>
      </c>
      <c r="O184">
        <f t="shared" si="59"/>
        <v>0</v>
      </c>
      <c r="P184">
        <f t="shared" si="60"/>
        <v>0</v>
      </c>
      <c r="Q184">
        <v>7.0595526787955514</v>
      </c>
      <c r="R184">
        <v>0.58206280025537072</v>
      </c>
      <c r="S184">
        <v>16.142624965599399</v>
      </c>
      <c r="T184">
        <v>0.71559741901450624</v>
      </c>
      <c r="U184">
        <v>45.124860027514487</v>
      </c>
      <c r="V184">
        <v>1.1537520371624703</v>
      </c>
      <c r="W184">
        <v>31.67296232809057</v>
      </c>
      <c r="X184">
        <v>0.89011481150894556</v>
      </c>
      <c r="Y184">
        <v>4.8540722028277212</v>
      </c>
      <c r="Z184">
        <v>0.40236178825407959</v>
      </c>
      <c r="AA184">
        <v>10.70578623628948</v>
      </c>
      <c r="AB184">
        <v>0.77671034393204597</v>
      </c>
      <c r="AC184">
        <v>47.068385819097912</v>
      </c>
      <c r="AD184">
        <v>1.1149941646816639</v>
      </c>
      <c r="AE184">
        <v>37.371755741784888</v>
      </c>
      <c r="AF184">
        <v>1.0226726329167333</v>
      </c>
      <c r="AG184">
        <v>-2.2054804759678301</v>
      </c>
      <c r="AH184">
        <v>0.71674550595050568</v>
      </c>
      <c r="AI184">
        <v>2.0904191611440652E-3</v>
      </c>
      <c r="AJ184">
        <v>-5.436838729309919</v>
      </c>
      <c r="AK184">
        <v>0.94430272185871367</v>
      </c>
      <c r="AL184">
        <v>8.5360306361450591E-9</v>
      </c>
      <c r="AM184">
        <v>1.9435257915834256</v>
      </c>
      <c r="AN184">
        <v>1.591097623478595</v>
      </c>
      <c r="AO184">
        <v>0.22189675502911077</v>
      </c>
      <c r="AP184">
        <v>5.6987934136943181</v>
      </c>
      <c r="AQ184">
        <v>1.3485490766821668</v>
      </c>
      <c r="AR184">
        <v>2.3801912347863668E-5</v>
      </c>
      <c r="AS184" t="b">
        <f t="shared" si="61"/>
        <v>0</v>
      </c>
      <c r="AT184" t="b">
        <f t="shared" si="62"/>
        <v>1</v>
      </c>
      <c r="AU184" t="b">
        <f t="shared" si="63"/>
        <v>0</v>
      </c>
      <c r="AV184" t="b">
        <f t="shared" si="64"/>
        <v>0</v>
      </c>
      <c r="AW184" t="b">
        <f t="shared" si="65"/>
        <v>1</v>
      </c>
      <c r="AX184" t="b">
        <f t="shared" si="66"/>
        <v>0</v>
      </c>
      <c r="AY184" t="b">
        <f t="shared" si="67"/>
        <v>0</v>
      </c>
      <c r="AZ184" t="b">
        <f t="shared" si="68"/>
        <v>0</v>
      </c>
      <c r="BA184" t="b">
        <f t="shared" si="69"/>
        <v>1</v>
      </c>
      <c r="BB184" t="b">
        <f t="shared" si="70"/>
        <v>1</v>
      </c>
      <c r="BC184" t="b">
        <f t="shared" si="71"/>
        <v>0</v>
      </c>
      <c r="BD184" t="b">
        <f t="shared" si="72"/>
        <v>0</v>
      </c>
    </row>
    <row r="185" spans="1:56" x14ac:dyDescent="0.25">
      <c r="A185" t="str">
        <f>INDEX('Country and Variable Crosswalk'!B:B, MATCH('Urban Science Beliefs 2015'!B185, 'Country and Variable Crosswalk'!A:A, 0))</f>
        <v>MAC</v>
      </c>
      <c r="B185" s="1">
        <v>446</v>
      </c>
      <c r="C185" t="s">
        <v>174</v>
      </c>
      <c r="D185" t="str">
        <f>INDEX('Country and Variable Crosswalk'!P:P, MATCH('Urban Science Beliefs 2015'!C185, 'Country and Variable Crosswalk'!O:O, 0))</f>
        <v>Evidence</v>
      </c>
      <c r="E185">
        <f t="shared" si="49"/>
        <v>0</v>
      </c>
      <c r="F185">
        <f t="shared" si="50"/>
        <v>0</v>
      </c>
      <c r="G185">
        <f t="shared" si="51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v>0</v>
      </c>
      <c r="S185">
        <v>0</v>
      </c>
      <c r="U185">
        <v>0</v>
      </c>
      <c r="W185">
        <v>0</v>
      </c>
      <c r="Y185">
        <v>2.287859321298201</v>
      </c>
      <c r="Z185">
        <v>0.24878686206981809</v>
      </c>
      <c r="AA185">
        <v>6.6987538845405066</v>
      </c>
      <c r="AB185">
        <v>0.40646031188323684</v>
      </c>
      <c r="AC185">
        <v>66.790610491910058</v>
      </c>
      <c r="AD185">
        <v>0.75597095276392245</v>
      </c>
      <c r="AE185">
        <v>24.222776302251241</v>
      </c>
      <c r="AF185">
        <v>0.6948792563378946</v>
      </c>
      <c r="AG185">
        <v>0</v>
      </c>
      <c r="AJ185">
        <v>0</v>
      </c>
      <c r="AM185">
        <v>0</v>
      </c>
      <c r="AP185">
        <v>0</v>
      </c>
      <c r="AS185" t="str">
        <f t="shared" si="61"/>
        <v>N/A</v>
      </c>
      <c r="AT185" t="str">
        <f t="shared" si="62"/>
        <v>N/A</v>
      </c>
      <c r="AU185" t="str">
        <f t="shared" si="63"/>
        <v>N/A</v>
      </c>
      <c r="AV185" t="str">
        <f t="shared" si="64"/>
        <v>N/A</v>
      </c>
      <c r="AW185" t="str">
        <f t="shared" si="65"/>
        <v>N/A</v>
      </c>
      <c r="AX185" t="str">
        <f t="shared" si="66"/>
        <v>N/A</v>
      </c>
      <c r="AY185" t="str">
        <f t="shared" si="67"/>
        <v>N/A</v>
      </c>
      <c r="AZ185" t="str">
        <f t="shared" si="68"/>
        <v>N/A</v>
      </c>
      <c r="BA185" t="str">
        <f t="shared" si="69"/>
        <v>N/A</v>
      </c>
      <c r="BB185" t="str">
        <f t="shared" si="70"/>
        <v>N/A</v>
      </c>
      <c r="BC185" t="str">
        <f t="shared" si="71"/>
        <v>N/A</v>
      </c>
      <c r="BD185" t="str">
        <f t="shared" si="72"/>
        <v>N/A</v>
      </c>
    </row>
    <row r="186" spans="1:56" x14ac:dyDescent="0.25">
      <c r="A186" t="str">
        <f>INDEX('Country and Variable Crosswalk'!B:B, MATCH('Urban Science Beliefs 2015'!B186, 'Country and Variable Crosswalk'!A:A, 0))</f>
        <v>MLT</v>
      </c>
      <c r="B186" s="1">
        <v>470</v>
      </c>
      <c r="C186" t="s">
        <v>174</v>
      </c>
      <c r="D186" t="str">
        <f>INDEX('Country and Variable Crosswalk'!P:P, MATCH('Urban Science Beliefs 2015'!C186, 'Country and Variable Crosswalk'!O:O, 0))</f>
        <v>Evidence</v>
      </c>
      <c r="E186">
        <f t="shared" si="49"/>
        <v>0</v>
      </c>
      <c r="F186">
        <f t="shared" si="50"/>
        <v>0</v>
      </c>
      <c r="G186">
        <f t="shared" si="51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v>3.946685284653753</v>
      </c>
      <c r="R186">
        <v>0.34408969773936432</v>
      </c>
      <c r="S186">
        <v>7.2313314722956124</v>
      </c>
      <c r="T186">
        <v>0.4704271507138813</v>
      </c>
      <c r="U186">
        <v>51.90317731912625</v>
      </c>
      <c r="V186">
        <v>0.80537871997546284</v>
      </c>
      <c r="W186">
        <v>36.918805923924388</v>
      </c>
      <c r="X186">
        <v>0.80323791198126915</v>
      </c>
      <c r="Y186">
        <v>0</v>
      </c>
      <c r="AA186">
        <v>0</v>
      </c>
      <c r="AC186">
        <v>0</v>
      </c>
      <c r="AE186">
        <v>0</v>
      </c>
      <c r="AG186">
        <v>0</v>
      </c>
      <c r="AJ186">
        <v>0</v>
      </c>
      <c r="AM186">
        <v>0</v>
      </c>
      <c r="AP186">
        <v>0</v>
      </c>
      <c r="AS186" t="str">
        <f t="shared" si="61"/>
        <v>N/A</v>
      </c>
      <c r="AT186" t="str">
        <f t="shared" si="62"/>
        <v>N/A</v>
      </c>
      <c r="AU186" t="str">
        <f t="shared" si="63"/>
        <v>N/A</v>
      </c>
      <c r="AV186" t="str">
        <f t="shared" si="64"/>
        <v>N/A</v>
      </c>
      <c r="AW186" t="str">
        <f t="shared" si="65"/>
        <v>N/A</v>
      </c>
      <c r="AX186" t="str">
        <f t="shared" si="66"/>
        <v>N/A</v>
      </c>
      <c r="AY186" t="str">
        <f t="shared" si="67"/>
        <v>N/A</v>
      </c>
      <c r="AZ186" t="str">
        <f t="shared" si="68"/>
        <v>N/A</v>
      </c>
      <c r="BA186" t="str">
        <f t="shared" si="69"/>
        <v>N/A</v>
      </c>
      <c r="BB186" t="str">
        <f t="shared" si="70"/>
        <v>N/A</v>
      </c>
      <c r="BC186" t="str">
        <f t="shared" si="71"/>
        <v>N/A</v>
      </c>
      <c r="BD186" t="str">
        <f t="shared" si="72"/>
        <v>N/A</v>
      </c>
    </row>
    <row r="187" spans="1:56" x14ac:dyDescent="0.25">
      <c r="A187" t="str">
        <f>INDEX('Country and Variable Crosswalk'!B:B, MATCH('Urban Science Beliefs 2015'!B187, 'Country and Variable Crosswalk'!A:A, 0))</f>
        <v>MEX</v>
      </c>
      <c r="B187" s="1">
        <v>484</v>
      </c>
      <c r="C187" t="s">
        <v>174</v>
      </c>
      <c r="D187" t="str">
        <f>INDEX('Country and Variable Crosswalk'!P:P, MATCH('Urban Science Beliefs 2015'!C187, 'Country and Variable Crosswalk'!O:O, 0))</f>
        <v>Evidence</v>
      </c>
      <c r="E187">
        <f t="shared" si="49"/>
        <v>0</v>
      </c>
      <c r="F187">
        <f t="shared" si="50"/>
        <v>1</v>
      </c>
      <c r="G187">
        <f t="shared" si="51"/>
        <v>0</v>
      </c>
      <c r="H187">
        <f t="shared" si="52"/>
        <v>0</v>
      </c>
      <c r="I187">
        <f t="shared" si="53"/>
        <v>0</v>
      </c>
      <c r="J187">
        <f t="shared" si="54"/>
        <v>1</v>
      </c>
      <c r="K187">
        <f t="shared" si="55"/>
        <v>0</v>
      </c>
      <c r="L187">
        <f t="shared" si="56"/>
        <v>0</v>
      </c>
      <c r="M187">
        <f t="shared" si="57"/>
        <v>1</v>
      </c>
      <c r="N187">
        <f t="shared" si="58"/>
        <v>1</v>
      </c>
      <c r="O187">
        <f t="shared" si="59"/>
        <v>0</v>
      </c>
      <c r="P187">
        <f t="shared" si="60"/>
        <v>0</v>
      </c>
      <c r="Q187">
        <v>6.4573033162316644</v>
      </c>
      <c r="R187">
        <v>0.47464100204785364</v>
      </c>
      <c r="S187">
        <v>11.89588435595423</v>
      </c>
      <c r="T187">
        <v>0.74300128591762349</v>
      </c>
      <c r="U187">
        <v>60.104628177715959</v>
      </c>
      <c r="V187">
        <v>1.1675987230113674</v>
      </c>
      <c r="W187">
        <v>21.542184150098141</v>
      </c>
      <c r="X187">
        <v>1.0992852728910103</v>
      </c>
      <c r="Y187">
        <v>4.3403790260799688</v>
      </c>
      <c r="Z187">
        <v>0.3133339353514803</v>
      </c>
      <c r="AA187">
        <v>10.26480265200486</v>
      </c>
      <c r="AB187">
        <v>0.62462501885726518</v>
      </c>
      <c r="AC187">
        <v>58.272388075956961</v>
      </c>
      <c r="AD187">
        <v>1.0852196391725719</v>
      </c>
      <c r="AE187">
        <v>27.12243024595822</v>
      </c>
      <c r="AF187">
        <v>1.104598464735469</v>
      </c>
      <c r="AG187">
        <v>-2.1169242901516956</v>
      </c>
      <c r="AH187">
        <v>0.57025068195062956</v>
      </c>
      <c r="AI187">
        <v>2.0540899086782732E-4</v>
      </c>
      <c r="AJ187">
        <v>-1.6310817039493699</v>
      </c>
      <c r="AK187">
        <v>0.9832896660126571</v>
      </c>
      <c r="AL187">
        <v>9.7155935138331553E-2</v>
      </c>
      <c r="AM187">
        <v>-1.8322401017589982</v>
      </c>
      <c r="AN187">
        <v>1.6247222864059709</v>
      </c>
      <c r="AO187">
        <v>0.25943603420738309</v>
      </c>
      <c r="AP187">
        <v>5.5802460958600797</v>
      </c>
      <c r="AQ187">
        <v>1.6328282683215072</v>
      </c>
      <c r="AR187">
        <v>6.3191204559447502E-4</v>
      </c>
      <c r="AS187" t="b">
        <f t="shared" si="61"/>
        <v>0</v>
      </c>
      <c r="AT187" t="b">
        <f t="shared" si="62"/>
        <v>1</v>
      </c>
      <c r="AU187" t="b">
        <f t="shared" si="63"/>
        <v>0</v>
      </c>
      <c r="AV187" t="b">
        <f t="shared" si="64"/>
        <v>0</v>
      </c>
      <c r="AW187" t="b">
        <f t="shared" si="65"/>
        <v>0</v>
      </c>
      <c r="AX187" t="b">
        <f t="shared" si="66"/>
        <v>1</v>
      </c>
      <c r="AY187" t="b">
        <f t="shared" si="67"/>
        <v>0</v>
      </c>
      <c r="AZ187" t="b">
        <f t="shared" si="68"/>
        <v>0</v>
      </c>
      <c r="BA187" t="b">
        <f t="shared" si="69"/>
        <v>1</v>
      </c>
      <c r="BB187" t="b">
        <f t="shared" si="70"/>
        <v>1</v>
      </c>
      <c r="BC187" t="b">
        <f t="shared" si="71"/>
        <v>0</v>
      </c>
      <c r="BD187" t="b">
        <f t="shared" si="72"/>
        <v>0</v>
      </c>
    </row>
    <row r="188" spans="1:56" x14ac:dyDescent="0.25">
      <c r="A188" t="str">
        <f>INDEX('Country and Variable Crosswalk'!B:B, MATCH('Urban Science Beliefs 2015'!B188, 'Country and Variable Crosswalk'!A:A, 0))</f>
        <v>MDA</v>
      </c>
      <c r="B188" s="1">
        <v>498</v>
      </c>
      <c r="C188" t="s">
        <v>174</v>
      </c>
      <c r="D188" t="str">
        <f>INDEX('Country and Variable Crosswalk'!P:P, MATCH('Urban Science Beliefs 2015'!C188, 'Country and Variable Crosswalk'!O:O, 0))</f>
        <v>Evidence</v>
      </c>
      <c r="E188">
        <f t="shared" si="49"/>
        <v>0</v>
      </c>
      <c r="F188">
        <f t="shared" si="50"/>
        <v>0</v>
      </c>
      <c r="G188">
        <f t="shared" si="51"/>
        <v>1</v>
      </c>
      <c r="H188">
        <f t="shared" si="52"/>
        <v>0</v>
      </c>
      <c r="I188">
        <f t="shared" si="53"/>
        <v>0</v>
      </c>
      <c r="J188">
        <f t="shared" si="54"/>
        <v>1</v>
      </c>
      <c r="K188">
        <f t="shared" si="55"/>
        <v>0</v>
      </c>
      <c r="L188">
        <f t="shared" si="56"/>
        <v>1</v>
      </c>
      <c r="M188">
        <f t="shared" si="57"/>
        <v>0</v>
      </c>
      <c r="N188">
        <f t="shared" si="58"/>
        <v>1</v>
      </c>
      <c r="O188">
        <f t="shared" si="59"/>
        <v>0</v>
      </c>
      <c r="P188">
        <f t="shared" si="60"/>
        <v>0</v>
      </c>
      <c r="Q188">
        <v>4.2425834883075337</v>
      </c>
      <c r="R188">
        <v>0.3240550637654977</v>
      </c>
      <c r="S188">
        <v>9.4299726925003569</v>
      </c>
      <c r="T188">
        <v>0.50296912914139846</v>
      </c>
      <c r="U188">
        <v>56.923504898033762</v>
      </c>
      <c r="V188">
        <v>1.0072504371235662</v>
      </c>
      <c r="W188">
        <v>29.40393892115835</v>
      </c>
      <c r="X188">
        <v>0.9359655072292381</v>
      </c>
      <c r="Y188">
        <v>3.0562748738206809</v>
      </c>
      <c r="Z188">
        <v>0.72620228889975535</v>
      </c>
      <c r="AA188">
        <v>8.3401940457390094</v>
      </c>
      <c r="AB188">
        <v>0.93279399417378628</v>
      </c>
      <c r="AC188">
        <v>52.877123489511817</v>
      </c>
      <c r="AD188">
        <v>1.8541114232051539</v>
      </c>
      <c r="AE188">
        <v>35.726407590928467</v>
      </c>
      <c r="AF188">
        <v>2.0664446806655641</v>
      </c>
      <c r="AG188">
        <v>-1.1863086144868529</v>
      </c>
      <c r="AH188">
        <v>0.87386537773540762</v>
      </c>
      <c r="AI188">
        <v>0.17460918058679537</v>
      </c>
      <c r="AJ188">
        <v>-1.0897786467613475</v>
      </c>
      <c r="AK188">
        <v>1.0480635940375409</v>
      </c>
      <c r="AL188">
        <v>0.29843188841706053</v>
      </c>
      <c r="AM188">
        <v>-4.0463814085219454</v>
      </c>
      <c r="AN188">
        <v>1.9475751185661672</v>
      </c>
      <c r="AO188">
        <v>3.7741514463889583E-2</v>
      </c>
      <c r="AP188">
        <v>6.3224686697701173</v>
      </c>
      <c r="AQ188">
        <v>2.1403453253739881</v>
      </c>
      <c r="AR188">
        <v>3.1373692401173068E-3</v>
      </c>
      <c r="AS188" t="b">
        <f t="shared" si="61"/>
        <v>0</v>
      </c>
      <c r="AT188" t="b">
        <f t="shared" si="62"/>
        <v>0</v>
      </c>
      <c r="AU188" t="b">
        <f t="shared" si="63"/>
        <v>1</v>
      </c>
      <c r="AV188" t="b">
        <f t="shared" si="64"/>
        <v>0</v>
      </c>
      <c r="AW188" t="b">
        <f t="shared" si="65"/>
        <v>0</v>
      </c>
      <c r="AX188" t="b">
        <f t="shared" si="66"/>
        <v>1</v>
      </c>
      <c r="AY188" t="b">
        <f t="shared" si="67"/>
        <v>0</v>
      </c>
      <c r="AZ188" t="b">
        <f t="shared" si="68"/>
        <v>1</v>
      </c>
      <c r="BA188" t="b">
        <f t="shared" si="69"/>
        <v>0</v>
      </c>
      <c r="BB188" t="b">
        <f t="shared" si="70"/>
        <v>1</v>
      </c>
      <c r="BC188" t="b">
        <f t="shared" si="71"/>
        <v>0</v>
      </c>
      <c r="BD188" t="b">
        <f t="shared" si="72"/>
        <v>0</v>
      </c>
    </row>
    <row r="189" spans="1:56" x14ac:dyDescent="0.25">
      <c r="A189" t="str">
        <f>INDEX('Country and Variable Crosswalk'!B:B, MATCH('Urban Science Beliefs 2015'!B189, 'Country and Variable Crosswalk'!A:A, 0))</f>
        <v>MNE</v>
      </c>
      <c r="B189" s="1">
        <v>499</v>
      </c>
      <c r="C189" t="s">
        <v>174</v>
      </c>
      <c r="D189" t="str">
        <f>INDEX('Country and Variable Crosswalk'!P:P, MATCH('Urban Science Beliefs 2015'!C189, 'Country and Variable Crosswalk'!O:O, 0))</f>
        <v>Evidence</v>
      </c>
      <c r="E189">
        <f t="shared" si="49"/>
        <v>0</v>
      </c>
      <c r="F189">
        <f t="shared" si="50"/>
        <v>0</v>
      </c>
      <c r="G189">
        <f t="shared" si="51"/>
        <v>1</v>
      </c>
      <c r="H189">
        <f t="shared" si="52"/>
        <v>0</v>
      </c>
      <c r="I189">
        <f t="shared" si="53"/>
        <v>0</v>
      </c>
      <c r="J189">
        <f t="shared" si="54"/>
        <v>1</v>
      </c>
      <c r="K189">
        <f t="shared" si="55"/>
        <v>0</v>
      </c>
      <c r="L189">
        <f t="shared" si="56"/>
        <v>1</v>
      </c>
      <c r="M189">
        <f t="shared" si="57"/>
        <v>0</v>
      </c>
      <c r="N189">
        <f t="shared" si="58"/>
        <v>1</v>
      </c>
      <c r="O189">
        <f t="shared" si="59"/>
        <v>0</v>
      </c>
      <c r="P189">
        <f t="shared" si="60"/>
        <v>0</v>
      </c>
      <c r="Q189">
        <v>6.2365398535111733</v>
      </c>
      <c r="R189">
        <v>0.38335620031879974</v>
      </c>
      <c r="S189">
        <v>16.542659501664879</v>
      </c>
      <c r="T189">
        <v>0.64876905303192856</v>
      </c>
      <c r="U189">
        <v>60.025982276817317</v>
      </c>
      <c r="V189">
        <v>0.87325919341803671</v>
      </c>
      <c r="W189">
        <v>17.194818368006629</v>
      </c>
      <c r="X189">
        <v>0.67598003653912897</v>
      </c>
      <c r="Y189">
        <v>7.9294745035487129</v>
      </c>
      <c r="Z189">
        <v>0.77928841842654006</v>
      </c>
      <c r="AA189">
        <v>15.76863352031017</v>
      </c>
      <c r="AB189">
        <v>1.0341794132273001</v>
      </c>
      <c r="AC189">
        <v>56.48659946354627</v>
      </c>
      <c r="AD189">
        <v>1.3928464993213594</v>
      </c>
      <c r="AE189">
        <v>19.815292512594851</v>
      </c>
      <c r="AF189">
        <v>0.97299178958274246</v>
      </c>
      <c r="AG189">
        <v>1.6929346500375395</v>
      </c>
      <c r="AH189">
        <v>0.91670708058644546</v>
      </c>
      <c r="AI189">
        <v>6.4782456323305398E-2</v>
      </c>
      <c r="AJ189">
        <v>-0.77402598135470946</v>
      </c>
      <c r="AK189">
        <v>1.1811786945524807</v>
      </c>
      <c r="AL189">
        <v>0.51227484816668667</v>
      </c>
      <c r="AM189">
        <v>-3.5393828132710468</v>
      </c>
      <c r="AN189">
        <v>1.741378095538034</v>
      </c>
      <c r="AO189">
        <v>4.2101215006104961E-2</v>
      </c>
      <c r="AP189">
        <v>2.620474144588222</v>
      </c>
      <c r="AQ189">
        <v>1.1238480374790107</v>
      </c>
      <c r="AR189">
        <v>1.97165877053589E-2</v>
      </c>
      <c r="AS189" t="b">
        <f t="shared" si="61"/>
        <v>0</v>
      </c>
      <c r="AT189" t="b">
        <f t="shared" si="62"/>
        <v>0</v>
      </c>
      <c r="AU189" t="b">
        <f t="shared" si="63"/>
        <v>1</v>
      </c>
      <c r="AV189" t="b">
        <f t="shared" si="64"/>
        <v>0</v>
      </c>
      <c r="AW189" t="b">
        <f t="shared" si="65"/>
        <v>0</v>
      </c>
      <c r="AX189" t="b">
        <f t="shared" si="66"/>
        <v>1</v>
      </c>
      <c r="AY189" t="b">
        <f t="shared" si="67"/>
        <v>0</v>
      </c>
      <c r="AZ189" t="b">
        <f t="shared" si="68"/>
        <v>1</v>
      </c>
      <c r="BA189" t="b">
        <f t="shared" si="69"/>
        <v>0</v>
      </c>
      <c r="BB189" t="b">
        <f t="shared" si="70"/>
        <v>1</v>
      </c>
      <c r="BC189" t="b">
        <f t="shared" si="71"/>
        <v>0</v>
      </c>
      <c r="BD189" t="b">
        <f t="shared" si="72"/>
        <v>0</v>
      </c>
    </row>
    <row r="190" spans="1:56" x14ac:dyDescent="0.25">
      <c r="A190" t="str">
        <f>INDEX('Country and Variable Crosswalk'!B:B, MATCH('Urban Science Beliefs 2015'!B190, 'Country and Variable Crosswalk'!A:A, 0))</f>
        <v>NLD</v>
      </c>
      <c r="B190" s="1">
        <v>528</v>
      </c>
      <c r="C190" t="s">
        <v>174</v>
      </c>
      <c r="D190" t="str">
        <f>INDEX('Country and Variable Crosswalk'!P:P, MATCH('Urban Science Beliefs 2015'!C190, 'Country and Variable Crosswalk'!O:O, 0))</f>
        <v>Evidence</v>
      </c>
      <c r="E190">
        <f t="shared" si="49"/>
        <v>0</v>
      </c>
      <c r="F190">
        <f t="shared" si="50"/>
        <v>0</v>
      </c>
      <c r="G190">
        <f t="shared" si="51"/>
        <v>0</v>
      </c>
      <c r="H190">
        <f t="shared" si="52"/>
        <v>0</v>
      </c>
      <c r="I190">
        <f t="shared" si="53"/>
        <v>1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1</v>
      </c>
      <c r="N190">
        <f t="shared" si="58"/>
        <v>1</v>
      </c>
      <c r="O190">
        <f t="shared" si="59"/>
        <v>0</v>
      </c>
      <c r="P190">
        <f t="shared" si="60"/>
        <v>0</v>
      </c>
      <c r="Q190">
        <v>3.593463167860357</v>
      </c>
      <c r="R190">
        <v>0.53113270608128138</v>
      </c>
      <c r="S190">
        <v>11.659933135587609</v>
      </c>
      <c r="T190">
        <v>0.75395115389164136</v>
      </c>
      <c r="U190">
        <v>65.771314181528126</v>
      </c>
      <c r="V190">
        <v>1.1631294450728391</v>
      </c>
      <c r="W190">
        <v>18.97528951502391</v>
      </c>
      <c r="X190">
        <v>1.0673550812734884</v>
      </c>
      <c r="Y190">
        <v>0</v>
      </c>
      <c r="AA190">
        <v>8.284349220684053</v>
      </c>
      <c r="AB190">
        <v>1.3378558946743875</v>
      </c>
      <c r="AC190">
        <v>64.24268242211761</v>
      </c>
      <c r="AD190">
        <v>1.5793562831626577</v>
      </c>
      <c r="AE190">
        <v>24.779310087080479</v>
      </c>
      <c r="AF190">
        <v>1.725336449834002</v>
      </c>
      <c r="AG190">
        <v>0</v>
      </c>
      <c r="AJ190">
        <v>-3.3755839149035562</v>
      </c>
      <c r="AK190">
        <v>1.501712257038156</v>
      </c>
      <c r="AL190">
        <v>2.4587454688952046E-2</v>
      </c>
      <c r="AM190">
        <v>-1.5286317594105157</v>
      </c>
      <c r="AN190">
        <v>1.9021544088725693</v>
      </c>
      <c r="AO190">
        <v>0.42160965574574166</v>
      </c>
      <c r="AP190">
        <v>5.8040205720565687</v>
      </c>
      <c r="AQ190">
        <v>2.0673014647657237</v>
      </c>
      <c r="AR190">
        <v>4.992230302170074E-3</v>
      </c>
      <c r="AS190" t="str">
        <f t="shared" si="61"/>
        <v>N/A</v>
      </c>
      <c r="AT190" t="str">
        <f t="shared" si="62"/>
        <v>N/A</v>
      </c>
      <c r="AU190" t="str">
        <f t="shared" si="63"/>
        <v>N/A</v>
      </c>
      <c r="AV190" t="b">
        <f t="shared" si="64"/>
        <v>0</v>
      </c>
      <c r="AW190" t="b">
        <f t="shared" si="65"/>
        <v>1</v>
      </c>
      <c r="AX190" t="b">
        <f t="shared" si="66"/>
        <v>0</v>
      </c>
      <c r="AY190" t="b">
        <f t="shared" si="67"/>
        <v>0</v>
      </c>
      <c r="AZ190" t="b">
        <f t="shared" si="68"/>
        <v>0</v>
      </c>
      <c r="BA190" t="b">
        <f t="shared" si="69"/>
        <v>1</v>
      </c>
      <c r="BB190" t="b">
        <f t="shared" si="70"/>
        <v>1</v>
      </c>
      <c r="BC190" t="b">
        <f t="shared" si="71"/>
        <v>0</v>
      </c>
      <c r="BD190" t="b">
        <f t="shared" si="72"/>
        <v>0</v>
      </c>
    </row>
    <row r="191" spans="1:56" x14ac:dyDescent="0.25">
      <c r="A191" t="str">
        <f>INDEX('Country and Variable Crosswalk'!B:B, MATCH('Urban Science Beliefs 2015'!B191, 'Country and Variable Crosswalk'!A:A, 0))</f>
        <v>NZL</v>
      </c>
      <c r="B191" s="1">
        <v>554</v>
      </c>
      <c r="C191" t="s">
        <v>174</v>
      </c>
      <c r="D191" t="str">
        <f>INDEX('Country and Variable Crosswalk'!P:P, MATCH('Urban Science Beliefs 2015'!C191, 'Country and Variable Crosswalk'!O:O, 0))</f>
        <v>Evidence</v>
      </c>
      <c r="E191">
        <f t="shared" si="49"/>
        <v>0</v>
      </c>
      <c r="F191">
        <f t="shared" si="50"/>
        <v>0</v>
      </c>
      <c r="G191">
        <f t="shared" si="51"/>
        <v>1</v>
      </c>
      <c r="H191">
        <f t="shared" si="52"/>
        <v>0</v>
      </c>
      <c r="I191">
        <f t="shared" si="53"/>
        <v>0</v>
      </c>
      <c r="J191">
        <f t="shared" si="54"/>
        <v>1</v>
      </c>
      <c r="K191">
        <f t="shared" si="55"/>
        <v>0</v>
      </c>
      <c r="L191">
        <f t="shared" si="56"/>
        <v>1</v>
      </c>
      <c r="M191">
        <f t="shared" si="57"/>
        <v>0</v>
      </c>
      <c r="N191">
        <f t="shared" si="58"/>
        <v>1</v>
      </c>
      <c r="O191">
        <f t="shared" si="59"/>
        <v>0</v>
      </c>
      <c r="P191">
        <f t="shared" si="60"/>
        <v>0</v>
      </c>
      <c r="Q191">
        <v>2.6552414640490172</v>
      </c>
      <c r="R191">
        <v>0.38090551003211726</v>
      </c>
      <c r="S191">
        <v>6.3754909145069067</v>
      </c>
      <c r="T191">
        <v>0.65638832034454075</v>
      </c>
      <c r="U191">
        <v>60.115236152575847</v>
      </c>
      <c r="V191">
        <v>1.373343875566009</v>
      </c>
      <c r="W191">
        <v>30.854031468868222</v>
      </c>
      <c r="X191">
        <v>1.4665603280376487</v>
      </c>
      <c r="Y191">
        <v>2.301307482618002</v>
      </c>
      <c r="Z191">
        <v>0.35092267341657218</v>
      </c>
      <c r="AA191">
        <v>5.302563337473277</v>
      </c>
      <c r="AB191">
        <v>0.65768605110442191</v>
      </c>
      <c r="AC191">
        <v>55.91314928618425</v>
      </c>
      <c r="AD191">
        <v>1.4959639055622194</v>
      </c>
      <c r="AE191">
        <v>36.482979893724462</v>
      </c>
      <c r="AF191">
        <v>1.4160239780550166</v>
      </c>
      <c r="AG191">
        <v>-0.35393398143101518</v>
      </c>
      <c r="AH191">
        <v>0.52192374602641789</v>
      </c>
      <c r="AI191">
        <v>0.4976870460337644</v>
      </c>
      <c r="AJ191">
        <v>-1.0729275770336297</v>
      </c>
      <c r="AK191">
        <v>0.9029818600863575</v>
      </c>
      <c r="AL191">
        <v>0.23475264732927498</v>
      </c>
      <c r="AM191">
        <v>-4.2020868663915962</v>
      </c>
      <c r="AN191">
        <v>2.0201002129364913</v>
      </c>
      <c r="AO191">
        <v>3.7512892932115106E-2</v>
      </c>
      <c r="AP191">
        <v>5.6289484248562403</v>
      </c>
      <c r="AQ191">
        <v>2.0620385483028776</v>
      </c>
      <c r="AR191">
        <v>6.3373169790445789E-3</v>
      </c>
      <c r="AS191" t="b">
        <f t="shared" si="61"/>
        <v>0</v>
      </c>
      <c r="AT191" t="b">
        <f t="shared" si="62"/>
        <v>0</v>
      </c>
      <c r="AU191" t="b">
        <f t="shared" si="63"/>
        <v>1</v>
      </c>
      <c r="AV191" t="b">
        <f t="shared" si="64"/>
        <v>0</v>
      </c>
      <c r="AW191" t="b">
        <f t="shared" si="65"/>
        <v>0</v>
      </c>
      <c r="AX191" t="b">
        <f t="shared" si="66"/>
        <v>1</v>
      </c>
      <c r="AY191" t="b">
        <f t="shared" si="67"/>
        <v>0</v>
      </c>
      <c r="AZ191" t="b">
        <f t="shared" si="68"/>
        <v>1</v>
      </c>
      <c r="BA191" t="b">
        <f t="shared" si="69"/>
        <v>0</v>
      </c>
      <c r="BB191" t="b">
        <f t="shared" si="70"/>
        <v>1</v>
      </c>
      <c r="BC191" t="b">
        <f t="shared" si="71"/>
        <v>0</v>
      </c>
      <c r="BD191" t="b">
        <f t="shared" si="72"/>
        <v>0</v>
      </c>
    </row>
    <row r="192" spans="1:56" x14ac:dyDescent="0.25">
      <c r="A192" t="str">
        <f>INDEX('Country and Variable Crosswalk'!B:B, MATCH('Urban Science Beliefs 2015'!B192, 'Country and Variable Crosswalk'!A:A, 0))</f>
        <v>NOR</v>
      </c>
      <c r="B192" s="1">
        <v>578</v>
      </c>
      <c r="C192" t="s">
        <v>174</v>
      </c>
      <c r="D192" t="str">
        <f>INDEX('Country and Variable Crosswalk'!P:P, MATCH('Urban Science Beliefs 2015'!C192, 'Country and Variable Crosswalk'!O:O, 0))</f>
        <v>Evidence</v>
      </c>
      <c r="E192">
        <f t="shared" si="49"/>
        <v>0</v>
      </c>
      <c r="F192">
        <f t="shared" si="50"/>
        <v>0</v>
      </c>
      <c r="G192">
        <f t="shared" si="51"/>
        <v>1</v>
      </c>
      <c r="H192">
        <f t="shared" si="52"/>
        <v>0</v>
      </c>
      <c r="I192">
        <f t="shared" si="53"/>
        <v>0</v>
      </c>
      <c r="J192">
        <f t="shared" si="54"/>
        <v>1</v>
      </c>
      <c r="K192">
        <f t="shared" si="55"/>
        <v>0</v>
      </c>
      <c r="L192">
        <f t="shared" si="56"/>
        <v>0</v>
      </c>
      <c r="M192">
        <f t="shared" si="57"/>
        <v>1</v>
      </c>
      <c r="N192">
        <f t="shared" si="58"/>
        <v>0</v>
      </c>
      <c r="O192">
        <f t="shared" si="59"/>
        <v>0</v>
      </c>
      <c r="P192">
        <f t="shared" si="60"/>
        <v>1</v>
      </c>
      <c r="Q192">
        <v>4.2267831314661981</v>
      </c>
      <c r="R192">
        <v>0.41291636649683627</v>
      </c>
      <c r="S192">
        <v>9.045518019277063</v>
      </c>
      <c r="T192">
        <v>0.55119557367878125</v>
      </c>
      <c r="U192">
        <v>58.304601074569938</v>
      </c>
      <c r="V192">
        <v>0.81757515347231569</v>
      </c>
      <c r="W192">
        <v>28.423097774686799</v>
      </c>
      <c r="X192">
        <v>0.91003351782591568</v>
      </c>
      <c r="Y192">
        <v>3.8627443549447271</v>
      </c>
      <c r="Z192">
        <v>0.56679508444840743</v>
      </c>
      <c r="AA192">
        <v>7.2435623671811484</v>
      </c>
      <c r="AB192">
        <v>0.93519497003095575</v>
      </c>
      <c r="AC192">
        <v>58.194401374667883</v>
      </c>
      <c r="AD192">
        <v>1.737028039520053</v>
      </c>
      <c r="AE192">
        <v>30.699291903206252</v>
      </c>
      <c r="AF192">
        <v>1.6475773646630767</v>
      </c>
      <c r="AG192">
        <v>-0.36403877652147099</v>
      </c>
      <c r="AH192">
        <v>0.71708851233234772</v>
      </c>
      <c r="AI192">
        <v>0.61169021799067758</v>
      </c>
      <c r="AJ192">
        <v>-1.8019556520959146</v>
      </c>
      <c r="AK192">
        <v>1.1073925545340366</v>
      </c>
      <c r="AL192">
        <v>0.10369338396616247</v>
      </c>
      <c r="AM192">
        <v>-0.11019969990205425</v>
      </c>
      <c r="AN192">
        <v>1.7455979017954835</v>
      </c>
      <c r="AO192">
        <v>0.94966293778500221</v>
      </c>
      <c r="AP192">
        <v>2.2761941285194531</v>
      </c>
      <c r="AQ192">
        <v>1.7913452559128422</v>
      </c>
      <c r="AR192">
        <v>0.20384896290718652</v>
      </c>
      <c r="AS192" t="b">
        <f t="shared" si="61"/>
        <v>0</v>
      </c>
      <c r="AT192" t="b">
        <f t="shared" si="62"/>
        <v>0</v>
      </c>
      <c r="AU192" t="b">
        <f t="shared" si="63"/>
        <v>1</v>
      </c>
      <c r="AV192" t="b">
        <f t="shared" si="64"/>
        <v>0</v>
      </c>
      <c r="AW192" t="b">
        <f t="shared" si="65"/>
        <v>0</v>
      </c>
      <c r="AX192" t="b">
        <f t="shared" si="66"/>
        <v>1</v>
      </c>
      <c r="AY192" t="b">
        <f t="shared" si="67"/>
        <v>0</v>
      </c>
      <c r="AZ192" t="b">
        <f t="shared" si="68"/>
        <v>0</v>
      </c>
      <c r="BA192" t="b">
        <f t="shared" si="69"/>
        <v>1</v>
      </c>
      <c r="BB192" t="b">
        <f t="shared" si="70"/>
        <v>0</v>
      </c>
      <c r="BC192" t="b">
        <f t="shared" si="71"/>
        <v>0</v>
      </c>
      <c r="BD192" t="b">
        <f t="shared" si="72"/>
        <v>1</v>
      </c>
    </row>
    <row r="193" spans="1:56" x14ac:dyDescent="0.25">
      <c r="A193" t="str">
        <f>INDEX('Country and Variable Crosswalk'!B:B, MATCH('Urban Science Beliefs 2015'!B193, 'Country and Variable Crosswalk'!A:A, 0))</f>
        <v>PER</v>
      </c>
      <c r="B193" s="1">
        <v>604</v>
      </c>
      <c r="C193" t="s">
        <v>174</v>
      </c>
      <c r="D193" t="str">
        <f>INDEX('Country and Variable Crosswalk'!P:P, MATCH('Urban Science Beliefs 2015'!C193, 'Country and Variable Crosswalk'!O:O, 0))</f>
        <v>Evidence</v>
      </c>
      <c r="E193">
        <f t="shared" si="49"/>
        <v>0</v>
      </c>
      <c r="F193">
        <f t="shared" si="50"/>
        <v>0</v>
      </c>
      <c r="G193">
        <f t="shared" si="51"/>
        <v>1</v>
      </c>
      <c r="H193">
        <f t="shared" si="52"/>
        <v>0</v>
      </c>
      <c r="I193">
        <f t="shared" si="53"/>
        <v>0</v>
      </c>
      <c r="J193">
        <f t="shared" si="54"/>
        <v>1</v>
      </c>
      <c r="K193">
        <f t="shared" si="55"/>
        <v>0</v>
      </c>
      <c r="L193">
        <f t="shared" si="56"/>
        <v>0</v>
      </c>
      <c r="M193">
        <f t="shared" si="57"/>
        <v>1</v>
      </c>
      <c r="N193">
        <f t="shared" si="58"/>
        <v>0</v>
      </c>
      <c r="O193">
        <f t="shared" si="59"/>
        <v>0</v>
      </c>
      <c r="P193">
        <f t="shared" si="60"/>
        <v>1</v>
      </c>
      <c r="Q193">
        <v>6.3720059713304114</v>
      </c>
      <c r="R193">
        <v>0.34109282204968183</v>
      </c>
      <c r="S193">
        <v>12.336203225945919</v>
      </c>
      <c r="T193">
        <v>0.58624300482938108</v>
      </c>
      <c r="U193">
        <v>59.343701189394082</v>
      </c>
      <c r="V193">
        <v>0.79177277361483889</v>
      </c>
      <c r="W193">
        <v>21.9480896133296</v>
      </c>
      <c r="X193">
        <v>0.73446000121750354</v>
      </c>
      <c r="Y193">
        <v>5.9732498764450384</v>
      </c>
      <c r="Z193">
        <v>0.84308566846571031</v>
      </c>
      <c r="AA193">
        <v>10.167243381587349</v>
      </c>
      <c r="AB193">
        <v>1.3127007438722873</v>
      </c>
      <c r="AC193">
        <v>58.000396312409187</v>
      </c>
      <c r="AD193">
        <v>1.690900651743356</v>
      </c>
      <c r="AE193">
        <v>25.85911042955842</v>
      </c>
      <c r="AF193">
        <v>1.9792331144602189</v>
      </c>
      <c r="AG193">
        <v>-0.398756094885373</v>
      </c>
      <c r="AH193">
        <v>0.86260087753718084</v>
      </c>
      <c r="AI193">
        <v>0.64388639100374445</v>
      </c>
      <c r="AJ193">
        <v>-2.1689598443585698</v>
      </c>
      <c r="AK193">
        <v>1.5627155387874694</v>
      </c>
      <c r="AL193">
        <v>0.16515445112512039</v>
      </c>
      <c r="AM193">
        <v>-1.3433048769848952</v>
      </c>
      <c r="AN193">
        <v>1.9282595162763743</v>
      </c>
      <c r="AO193">
        <v>0.48602741285311085</v>
      </c>
      <c r="AP193">
        <v>3.9110208162288203</v>
      </c>
      <c r="AQ193">
        <v>2.1524701096303751</v>
      </c>
      <c r="AR193">
        <v>6.9218349210492899E-2</v>
      </c>
      <c r="AS193" t="b">
        <f t="shared" si="61"/>
        <v>0</v>
      </c>
      <c r="AT193" t="b">
        <f t="shared" si="62"/>
        <v>0</v>
      </c>
      <c r="AU193" t="b">
        <f t="shared" si="63"/>
        <v>1</v>
      </c>
      <c r="AV193" t="b">
        <f t="shared" si="64"/>
        <v>0</v>
      </c>
      <c r="AW193" t="b">
        <f t="shared" si="65"/>
        <v>0</v>
      </c>
      <c r="AX193" t="b">
        <f t="shared" si="66"/>
        <v>1</v>
      </c>
      <c r="AY193" t="b">
        <f t="shared" si="67"/>
        <v>0</v>
      </c>
      <c r="AZ193" t="b">
        <f t="shared" si="68"/>
        <v>0</v>
      </c>
      <c r="BA193" t="b">
        <f t="shared" si="69"/>
        <v>1</v>
      </c>
      <c r="BB193" t="b">
        <f t="shared" si="70"/>
        <v>0</v>
      </c>
      <c r="BC193" t="b">
        <f t="shared" si="71"/>
        <v>0</v>
      </c>
      <c r="BD193" t="b">
        <f t="shared" si="72"/>
        <v>1</v>
      </c>
    </row>
    <row r="194" spans="1:56" x14ac:dyDescent="0.25">
      <c r="A194" t="str">
        <f>INDEX('Country and Variable Crosswalk'!B:B, MATCH('Urban Science Beliefs 2015'!B194, 'Country and Variable Crosswalk'!A:A, 0))</f>
        <v>POL</v>
      </c>
      <c r="B194" s="1">
        <v>616</v>
      </c>
      <c r="C194" t="s">
        <v>174</v>
      </c>
      <c r="D194" t="str">
        <f>INDEX('Country and Variable Crosswalk'!P:P, MATCH('Urban Science Beliefs 2015'!C194, 'Country and Variable Crosswalk'!O:O, 0))</f>
        <v>Evidence</v>
      </c>
      <c r="E194">
        <f t="shared" si="49"/>
        <v>0</v>
      </c>
      <c r="F194">
        <f t="shared" si="50"/>
        <v>0</v>
      </c>
      <c r="G194">
        <f t="shared" si="51"/>
        <v>1</v>
      </c>
      <c r="H194">
        <f t="shared" si="52"/>
        <v>0</v>
      </c>
      <c r="I194">
        <f t="shared" si="53"/>
        <v>0</v>
      </c>
      <c r="J194">
        <f t="shared" si="54"/>
        <v>1</v>
      </c>
      <c r="K194">
        <f t="shared" si="55"/>
        <v>0</v>
      </c>
      <c r="L194">
        <f t="shared" si="56"/>
        <v>1</v>
      </c>
      <c r="M194">
        <f t="shared" si="57"/>
        <v>0</v>
      </c>
      <c r="N194">
        <f t="shared" si="58"/>
        <v>1</v>
      </c>
      <c r="O194">
        <f t="shared" si="59"/>
        <v>0</v>
      </c>
      <c r="P194">
        <f t="shared" si="60"/>
        <v>0</v>
      </c>
      <c r="Q194">
        <v>5.7670647029603144</v>
      </c>
      <c r="R194">
        <v>0.46197288279075704</v>
      </c>
      <c r="S194">
        <v>9.8769856679445702</v>
      </c>
      <c r="T194">
        <v>0.50532770901764001</v>
      </c>
      <c r="U194">
        <v>63.086031001769094</v>
      </c>
      <c r="V194">
        <v>1.0713856886283963</v>
      </c>
      <c r="W194">
        <v>21.269918627326039</v>
      </c>
      <c r="X194">
        <v>0.97014923986880586</v>
      </c>
      <c r="Y194">
        <v>4.4630842625835871</v>
      </c>
      <c r="Z194">
        <v>0.61390117859441851</v>
      </c>
      <c r="AA194">
        <v>9.4391312873176734</v>
      </c>
      <c r="AB194">
        <v>1.2703204675284421</v>
      </c>
      <c r="AC194">
        <v>59.321076326572218</v>
      </c>
      <c r="AD194">
        <v>1.3911186213981901</v>
      </c>
      <c r="AE194">
        <v>26.776708123526529</v>
      </c>
      <c r="AF194">
        <v>1.6318911176904365</v>
      </c>
      <c r="AG194">
        <v>-1.3039804403767272</v>
      </c>
      <c r="AH194">
        <v>0.77806252130060749</v>
      </c>
      <c r="AI194">
        <v>9.3751371128142483E-2</v>
      </c>
      <c r="AJ194">
        <v>-0.43785438062689686</v>
      </c>
      <c r="AK194">
        <v>1.3750160905135977</v>
      </c>
      <c r="AL194">
        <v>0.75015436842176397</v>
      </c>
      <c r="AM194">
        <v>-3.7649546751968757</v>
      </c>
      <c r="AN194">
        <v>1.7897204435211678</v>
      </c>
      <c r="AO194">
        <v>3.5408537121019101E-2</v>
      </c>
      <c r="AP194">
        <v>5.50678949620049</v>
      </c>
      <c r="AQ194">
        <v>1.9715175071689182</v>
      </c>
      <c r="AR194">
        <v>5.2193767685492359E-3</v>
      </c>
      <c r="AS194" t="b">
        <f t="shared" si="61"/>
        <v>0</v>
      </c>
      <c r="AT194" t="b">
        <f t="shared" si="62"/>
        <v>0</v>
      </c>
      <c r="AU194" t="b">
        <f t="shared" si="63"/>
        <v>1</v>
      </c>
      <c r="AV194" t="b">
        <f t="shared" si="64"/>
        <v>0</v>
      </c>
      <c r="AW194" t="b">
        <f t="shared" si="65"/>
        <v>0</v>
      </c>
      <c r="AX194" t="b">
        <f t="shared" si="66"/>
        <v>1</v>
      </c>
      <c r="AY194" t="b">
        <f t="shared" si="67"/>
        <v>0</v>
      </c>
      <c r="AZ194" t="b">
        <f t="shared" si="68"/>
        <v>1</v>
      </c>
      <c r="BA194" t="b">
        <f t="shared" si="69"/>
        <v>0</v>
      </c>
      <c r="BB194" t="b">
        <f t="shared" si="70"/>
        <v>1</v>
      </c>
      <c r="BC194" t="b">
        <f t="shared" si="71"/>
        <v>0</v>
      </c>
      <c r="BD194" t="b">
        <f t="shared" si="72"/>
        <v>0</v>
      </c>
    </row>
    <row r="195" spans="1:56" x14ac:dyDescent="0.25">
      <c r="A195" t="str">
        <f>INDEX('Country and Variable Crosswalk'!B:B, MATCH('Urban Science Beliefs 2015'!B195, 'Country and Variable Crosswalk'!A:A, 0))</f>
        <v>PRT</v>
      </c>
      <c r="B195" s="1">
        <v>620</v>
      </c>
      <c r="C195" t="s">
        <v>174</v>
      </c>
      <c r="D195" t="str">
        <f>INDEX('Country and Variable Crosswalk'!P:P, MATCH('Urban Science Beliefs 2015'!C195, 'Country and Variable Crosswalk'!O:O, 0))</f>
        <v>Evidence</v>
      </c>
      <c r="E195">
        <f t="shared" ref="E195:E258" si="73">IF(AS195=TRUE, 1, 0)</f>
        <v>0</v>
      </c>
      <c r="F195">
        <f t="shared" ref="F195:F258" si="74">IF(AT195=TRUE, 1, 0)</f>
        <v>0</v>
      </c>
      <c r="G195">
        <f t="shared" ref="G195:G258" si="75">IF(AU195=TRUE, 1, 0)</f>
        <v>0</v>
      </c>
      <c r="H195">
        <f t="shared" ref="H195:H258" si="76">IF(AV195=TRUE, 1, 0)</f>
        <v>0</v>
      </c>
      <c r="I195">
        <f t="shared" ref="I195:I258" si="77">IF(AW195=TRUE, 1, 0)</f>
        <v>0</v>
      </c>
      <c r="J195">
        <f t="shared" ref="J195:J258" si="78">IF(AX195=TRUE, 1, 0)</f>
        <v>1</v>
      </c>
      <c r="K195">
        <f t="shared" ref="K195:K258" si="79">IF(AY195=TRUE, 1, 0)</f>
        <v>0</v>
      </c>
      <c r="L195">
        <f t="shared" ref="L195:L258" si="80">IF(AZ195=TRUE, 1, 0)</f>
        <v>0</v>
      </c>
      <c r="M195">
        <f t="shared" ref="M195:M258" si="81">IF(BA195=TRUE, 1, 0)</f>
        <v>1</v>
      </c>
      <c r="N195">
        <f t="shared" ref="N195:N258" si="82">IF(BB195=TRUE, 1, 0)</f>
        <v>1</v>
      </c>
      <c r="O195">
        <f t="shared" ref="O195:O258" si="83">IF(BC195=TRUE, 1, 0)</f>
        <v>0</v>
      </c>
      <c r="P195">
        <f t="shared" ref="P195:P258" si="84">IF(BD195=TRUE, 1, 0)</f>
        <v>0</v>
      </c>
      <c r="Q195">
        <v>2.149184563499174</v>
      </c>
      <c r="R195">
        <v>0.18981011350998403</v>
      </c>
      <c r="S195">
        <v>7.3411971386831922</v>
      </c>
      <c r="T195">
        <v>0.50241841217803174</v>
      </c>
      <c r="U195">
        <v>63.718105251885852</v>
      </c>
      <c r="V195">
        <v>0.9595356763550108</v>
      </c>
      <c r="W195">
        <v>26.79151304593179</v>
      </c>
      <c r="X195">
        <v>0.99412865813297135</v>
      </c>
      <c r="Y195">
        <v>0</v>
      </c>
      <c r="AA195">
        <v>6.2529537935394108</v>
      </c>
      <c r="AB195">
        <v>0.87065524547397466</v>
      </c>
      <c r="AC195">
        <v>61.051537276084183</v>
      </c>
      <c r="AD195">
        <v>1.7237370754827228</v>
      </c>
      <c r="AE195">
        <v>31.561110885364489</v>
      </c>
      <c r="AF195">
        <v>1.8706374442736267</v>
      </c>
      <c r="AG195">
        <v>0</v>
      </c>
      <c r="AJ195">
        <v>-1.0882433451437814</v>
      </c>
      <c r="AK195">
        <v>0.99603429732592441</v>
      </c>
      <c r="AL195">
        <v>0.27457992701840039</v>
      </c>
      <c r="AM195">
        <v>-2.6665679758016694</v>
      </c>
      <c r="AN195">
        <v>2.0119746904113458</v>
      </c>
      <c r="AO195">
        <v>0.18505553407588407</v>
      </c>
      <c r="AP195">
        <v>4.7695978394326985</v>
      </c>
      <c r="AQ195">
        <v>2.2504691302651509</v>
      </c>
      <c r="AR195">
        <v>3.4058419144068763E-2</v>
      </c>
      <c r="AS195" t="str">
        <f t="shared" ref="AS195:AS258" si="85">IF(ISBLANK(AI195),"N/A",AND(IF(AG195&gt;0,TRUE,FALSE),IF(AI195&lt;0.05,TRUE,FALSE)))</f>
        <v>N/A</v>
      </c>
      <c r="AT195" t="str">
        <f t="shared" ref="AT195:AT258" si="86">IF(ISBLANK(AI195),"N/A",AND(IF(AG195&lt;0,TRUE,FALSE),IF(AI195&lt;0.05,TRUE,FALSE)))</f>
        <v>N/A</v>
      </c>
      <c r="AU195" t="str">
        <f t="shared" ref="AU195:AU258" si="87">IF(ISBLANK(AI195),"N/A",AI195&gt;0.05)</f>
        <v>N/A</v>
      </c>
      <c r="AV195" t="b">
        <f t="shared" ref="AV195:AV258" si="88">IF(ISBLANK(AL195),"N/A",AND(IF(AJ195&gt;0,TRUE,FALSE),IF(AL195&lt;0.05,TRUE,FALSE)))</f>
        <v>0</v>
      </c>
      <c r="AW195" t="b">
        <f t="shared" ref="AW195:AW258" si="89">IF(ISBLANK(AL195),"N/A",AND(IF(AJ195&lt;0,TRUE,FALSE),IF(AL195&lt;0.05,TRUE,FALSE)))</f>
        <v>0</v>
      </c>
      <c r="AX195" t="b">
        <f t="shared" ref="AX195:AX258" si="90">IF(ISBLANK(AL195),"N/A",AL195&gt;0.05)</f>
        <v>1</v>
      </c>
      <c r="AY195" t="b">
        <f t="shared" ref="AY195:AY258" si="91">IF(ISBLANK(AO195),"N/A",AND(IF(AM195&gt;0,TRUE,FALSE),IF(AO195&lt;0.05,TRUE,FALSE)))</f>
        <v>0</v>
      </c>
      <c r="AZ195" t="b">
        <f t="shared" ref="AZ195:AZ258" si="92">IF(ISBLANK(AO195),"N/A",AND(IF(AM195&lt;0,TRUE,FALSE),IF(AO195&lt;0.05,TRUE,FALSE)))</f>
        <v>0</v>
      </c>
      <c r="BA195" t="b">
        <f t="shared" ref="BA195:BA258" si="93">IF(ISBLANK(AO195),"N/A",AO195&gt;0.05)</f>
        <v>1</v>
      </c>
      <c r="BB195" t="b">
        <f t="shared" ref="BB195:BB258" si="94">IF(ISBLANK(AR195),"N/A",AND(IF(AP195&gt;0,TRUE,FALSE),IF(AR195&lt;0.05,TRUE,FALSE)))</f>
        <v>1</v>
      </c>
      <c r="BC195" t="b">
        <f t="shared" ref="BC195:BC258" si="95">IF(ISBLANK(AR195),"N/A",AND(IF(AP195&lt;0,TRUE,FALSE),IF(AR195&lt;0.05,TRUE,FALSE)))</f>
        <v>0</v>
      </c>
      <c r="BD195" t="b">
        <f t="shared" ref="BD195:BD258" si="96">IF(ISBLANK(AR195),"N/A",AR195&gt;0.05)</f>
        <v>0</v>
      </c>
    </row>
    <row r="196" spans="1:56" x14ac:dyDescent="0.25">
      <c r="A196" t="str">
        <f>INDEX('Country and Variable Crosswalk'!B:B, MATCH('Urban Science Beliefs 2015'!B196, 'Country and Variable Crosswalk'!A:A, 0))</f>
        <v>QUD</v>
      </c>
      <c r="B196" s="1">
        <v>630</v>
      </c>
      <c r="C196" t="s">
        <v>174</v>
      </c>
      <c r="D196" t="str">
        <f>INDEX('Country and Variable Crosswalk'!P:P, MATCH('Urban Science Beliefs 2015'!C196, 'Country and Variable Crosswalk'!O:O, 0))</f>
        <v>Evidence</v>
      </c>
      <c r="E196">
        <f t="shared" si="73"/>
        <v>0</v>
      </c>
      <c r="F196">
        <f t="shared" si="74"/>
        <v>0</v>
      </c>
      <c r="G196">
        <f t="shared" si="75"/>
        <v>0</v>
      </c>
      <c r="H196">
        <f t="shared" si="76"/>
        <v>0</v>
      </c>
      <c r="I196">
        <f t="shared" si="77"/>
        <v>0</v>
      </c>
      <c r="J196">
        <f t="shared" si="78"/>
        <v>0</v>
      </c>
      <c r="K196">
        <f t="shared" si="79"/>
        <v>0</v>
      </c>
      <c r="L196">
        <f t="shared" si="80"/>
        <v>0</v>
      </c>
      <c r="M196">
        <f t="shared" si="81"/>
        <v>0</v>
      </c>
      <c r="N196">
        <f t="shared" si="82"/>
        <v>0</v>
      </c>
      <c r="O196">
        <f t="shared" si="83"/>
        <v>0</v>
      </c>
      <c r="P196">
        <f t="shared" si="84"/>
        <v>0</v>
      </c>
      <c r="AS196" t="str">
        <f t="shared" si="85"/>
        <v>N/A</v>
      </c>
      <c r="AT196" t="str">
        <f t="shared" si="86"/>
        <v>N/A</v>
      </c>
      <c r="AU196" t="str">
        <f t="shared" si="87"/>
        <v>N/A</v>
      </c>
      <c r="AV196" t="str">
        <f t="shared" si="88"/>
        <v>N/A</v>
      </c>
      <c r="AW196" t="str">
        <f t="shared" si="89"/>
        <v>N/A</v>
      </c>
      <c r="AX196" t="str">
        <f t="shared" si="90"/>
        <v>N/A</v>
      </c>
      <c r="AY196" t="str">
        <f t="shared" si="91"/>
        <v>N/A</v>
      </c>
      <c r="AZ196" t="str">
        <f t="shared" si="92"/>
        <v>N/A</v>
      </c>
      <c r="BA196" t="str">
        <f t="shared" si="93"/>
        <v>N/A</v>
      </c>
      <c r="BB196" t="str">
        <f t="shared" si="94"/>
        <v>N/A</v>
      </c>
      <c r="BC196" t="str">
        <f t="shared" si="95"/>
        <v>N/A</v>
      </c>
      <c r="BD196" t="str">
        <f t="shared" si="96"/>
        <v>N/A</v>
      </c>
    </row>
    <row r="197" spans="1:56" x14ac:dyDescent="0.25">
      <c r="A197" t="str">
        <f>INDEX('Country and Variable Crosswalk'!B:B, MATCH('Urban Science Beliefs 2015'!B197, 'Country and Variable Crosswalk'!A:A, 0))</f>
        <v>QAT</v>
      </c>
      <c r="B197" s="1">
        <v>634</v>
      </c>
      <c r="C197" t="s">
        <v>174</v>
      </c>
      <c r="D197" t="str">
        <f>INDEX('Country and Variable Crosswalk'!P:P, MATCH('Urban Science Beliefs 2015'!C197, 'Country and Variable Crosswalk'!O:O, 0))</f>
        <v>Evidence</v>
      </c>
      <c r="E197">
        <f t="shared" si="73"/>
        <v>0</v>
      </c>
      <c r="F197">
        <f t="shared" si="74"/>
        <v>1</v>
      </c>
      <c r="G197">
        <f t="shared" si="75"/>
        <v>0</v>
      </c>
      <c r="H197">
        <f t="shared" si="76"/>
        <v>0</v>
      </c>
      <c r="I197">
        <f t="shared" si="77"/>
        <v>1</v>
      </c>
      <c r="J197">
        <f t="shared" si="78"/>
        <v>0</v>
      </c>
      <c r="K197">
        <f t="shared" si="79"/>
        <v>0</v>
      </c>
      <c r="L197">
        <f t="shared" si="80"/>
        <v>1</v>
      </c>
      <c r="M197">
        <f t="shared" si="81"/>
        <v>0</v>
      </c>
      <c r="N197">
        <f t="shared" si="82"/>
        <v>1</v>
      </c>
      <c r="O197">
        <f t="shared" si="83"/>
        <v>0</v>
      </c>
      <c r="P197">
        <f t="shared" si="84"/>
        <v>0</v>
      </c>
      <c r="Q197">
        <v>7.2870827365530646</v>
      </c>
      <c r="R197">
        <v>0.33521624838053521</v>
      </c>
      <c r="S197">
        <v>12.186017680500919</v>
      </c>
      <c r="T197">
        <v>0.44886105087856387</v>
      </c>
      <c r="U197">
        <v>57.027006286905348</v>
      </c>
      <c r="V197">
        <v>0.76623967047843566</v>
      </c>
      <c r="W197">
        <v>23.499893296040671</v>
      </c>
      <c r="X197">
        <v>0.56253719183209328</v>
      </c>
      <c r="Y197">
        <v>5.0013920875225564</v>
      </c>
      <c r="Z197">
        <v>0.32132215955042243</v>
      </c>
      <c r="AA197">
        <v>10.63798673186975</v>
      </c>
      <c r="AB197">
        <v>0.42172726413768219</v>
      </c>
      <c r="AC197">
        <v>53.431893974117962</v>
      </c>
      <c r="AD197">
        <v>0.76084964636866115</v>
      </c>
      <c r="AE197">
        <v>30.928727206489722</v>
      </c>
      <c r="AF197">
        <v>0.67874666403416495</v>
      </c>
      <c r="AG197">
        <v>-2.2856906490305082</v>
      </c>
      <c r="AH197">
        <v>0.5033418221116418</v>
      </c>
      <c r="AI197">
        <v>5.5979887922494296E-6</v>
      </c>
      <c r="AJ197">
        <v>-1.548030948631169</v>
      </c>
      <c r="AK197">
        <v>0.60169062862150502</v>
      </c>
      <c r="AL197">
        <v>1.0087885512177448E-2</v>
      </c>
      <c r="AM197">
        <v>-3.5951123127873856</v>
      </c>
      <c r="AN197">
        <v>1.014558901684367</v>
      </c>
      <c r="AO197">
        <v>3.9481959399496045E-4</v>
      </c>
      <c r="AP197">
        <v>7.4288339104490504</v>
      </c>
      <c r="AQ197">
        <v>0.83265451304669358</v>
      </c>
      <c r="AR197">
        <v>4.584872163486981E-19</v>
      </c>
      <c r="AS197" t="b">
        <f t="shared" si="85"/>
        <v>0</v>
      </c>
      <c r="AT197" t="b">
        <f t="shared" si="86"/>
        <v>1</v>
      </c>
      <c r="AU197" t="b">
        <f t="shared" si="87"/>
        <v>0</v>
      </c>
      <c r="AV197" t="b">
        <f t="shared" si="88"/>
        <v>0</v>
      </c>
      <c r="AW197" t="b">
        <f t="shared" si="89"/>
        <v>1</v>
      </c>
      <c r="AX197" t="b">
        <f t="shared" si="90"/>
        <v>0</v>
      </c>
      <c r="AY197" t="b">
        <f t="shared" si="91"/>
        <v>0</v>
      </c>
      <c r="AZ197" t="b">
        <f t="shared" si="92"/>
        <v>1</v>
      </c>
      <c r="BA197" t="b">
        <f t="shared" si="93"/>
        <v>0</v>
      </c>
      <c r="BB197" t="b">
        <f t="shared" si="94"/>
        <v>1</v>
      </c>
      <c r="BC197" t="b">
        <f t="shared" si="95"/>
        <v>0</v>
      </c>
      <c r="BD197" t="b">
        <f t="shared" si="96"/>
        <v>0</v>
      </c>
    </row>
    <row r="198" spans="1:56" x14ac:dyDescent="0.25">
      <c r="A198" t="str">
        <f>INDEX('Country and Variable Crosswalk'!B:B, MATCH('Urban Science Beliefs 2015'!B198, 'Country and Variable Crosswalk'!A:A, 0))</f>
        <v>ROU</v>
      </c>
      <c r="B198" s="1">
        <v>642</v>
      </c>
      <c r="C198" t="s">
        <v>174</v>
      </c>
      <c r="D198" t="str">
        <f>INDEX('Country and Variable Crosswalk'!P:P, MATCH('Urban Science Beliefs 2015'!C198, 'Country and Variable Crosswalk'!O:O, 0))</f>
        <v>Evidence</v>
      </c>
      <c r="E198">
        <f t="shared" si="73"/>
        <v>0</v>
      </c>
      <c r="F198">
        <f t="shared" si="74"/>
        <v>0</v>
      </c>
      <c r="G198">
        <f t="shared" si="75"/>
        <v>1</v>
      </c>
      <c r="H198">
        <f t="shared" si="76"/>
        <v>0</v>
      </c>
      <c r="I198">
        <f t="shared" si="77"/>
        <v>0</v>
      </c>
      <c r="J198">
        <f t="shared" si="78"/>
        <v>1</v>
      </c>
      <c r="K198">
        <f t="shared" si="79"/>
        <v>0</v>
      </c>
      <c r="L198">
        <f t="shared" si="80"/>
        <v>0</v>
      </c>
      <c r="M198">
        <f t="shared" si="81"/>
        <v>1</v>
      </c>
      <c r="N198">
        <f t="shared" si="82"/>
        <v>1</v>
      </c>
      <c r="O198">
        <f t="shared" si="83"/>
        <v>0</v>
      </c>
      <c r="P198">
        <f t="shared" si="84"/>
        <v>0</v>
      </c>
      <c r="Q198">
        <v>7.1883863466225604</v>
      </c>
      <c r="R198">
        <v>0.93364911080127166</v>
      </c>
      <c r="S198">
        <v>12.62890920707504</v>
      </c>
      <c r="T198">
        <v>0.77091097130625119</v>
      </c>
      <c r="U198">
        <v>54.484811290949573</v>
      </c>
      <c r="V198">
        <v>1.5248993833117959</v>
      </c>
      <c r="W198">
        <v>25.69789315535283</v>
      </c>
      <c r="X198">
        <v>1.2679080209758835</v>
      </c>
      <c r="Y198">
        <v>4.4669237913749482</v>
      </c>
      <c r="Z198">
        <v>1.0743270521475106</v>
      </c>
      <c r="AA198">
        <v>10.656311712437549</v>
      </c>
      <c r="AB198">
        <v>1.0153807467406641</v>
      </c>
      <c r="AC198">
        <v>52.914888582029782</v>
      </c>
      <c r="AD198">
        <v>1.6930855064867523</v>
      </c>
      <c r="AE198">
        <v>31.96187591415773</v>
      </c>
      <c r="AF198">
        <v>1.9051940578682591</v>
      </c>
      <c r="AG198">
        <v>-2.7214625552476122</v>
      </c>
      <c r="AH198">
        <v>1.4099834653836034</v>
      </c>
      <c r="AI198">
        <v>5.3589750883764692E-2</v>
      </c>
      <c r="AJ198">
        <v>-1.9725974946374905</v>
      </c>
      <c r="AK198">
        <v>1.2671918751787763</v>
      </c>
      <c r="AL198">
        <v>0.11954924505361535</v>
      </c>
      <c r="AM198">
        <v>-1.5699227089197905</v>
      </c>
      <c r="AN198">
        <v>2.2207902346212554</v>
      </c>
      <c r="AO198">
        <v>0.47961572530376617</v>
      </c>
      <c r="AP198">
        <v>6.2639827588049002</v>
      </c>
      <c r="AQ198">
        <v>2.4639247698658737</v>
      </c>
      <c r="AR198">
        <v>1.1013240779477134E-2</v>
      </c>
      <c r="AS198" t="b">
        <f t="shared" si="85"/>
        <v>0</v>
      </c>
      <c r="AT198" t="b">
        <f t="shared" si="86"/>
        <v>0</v>
      </c>
      <c r="AU198" t="b">
        <f t="shared" si="87"/>
        <v>1</v>
      </c>
      <c r="AV198" t="b">
        <f t="shared" si="88"/>
        <v>0</v>
      </c>
      <c r="AW198" t="b">
        <f t="shared" si="89"/>
        <v>0</v>
      </c>
      <c r="AX198" t="b">
        <f t="shared" si="90"/>
        <v>1</v>
      </c>
      <c r="AY198" t="b">
        <f t="shared" si="91"/>
        <v>0</v>
      </c>
      <c r="AZ198" t="b">
        <f t="shared" si="92"/>
        <v>0</v>
      </c>
      <c r="BA198" t="b">
        <f t="shared" si="93"/>
        <v>1</v>
      </c>
      <c r="BB198" t="b">
        <f t="shared" si="94"/>
        <v>1</v>
      </c>
      <c r="BC198" t="b">
        <f t="shared" si="95"/>
        <v>0</v>
      </c>
      <c r="BD198" t="b">
        <f t="shared" si="96"/>
        <v>0</v>
      </c>
    </row>
    <row r="199" spans="1:56" x14ac:dyDescent="0.25">
      <c r="A199" t="str">
        <f>INDEX('Country and Variable Crosswalk'!B:B, MATCH('Urban Science Beliefs 2015'!B199, 'Country and Variable Crosswalk'!A:A, 0))</f>
        <v>RUS</v>
      </c>
      <c r="B199" s="1">
        <v>643</v>
      </c>
      <c r="C199" t="s">
        <v>174</v>
      </c>
      <c r="D199" t="str">
        <f>INDEX('Country and Variable Crosswalk'!P:P, MATCH('Urban Science Beliefs 2015'!C199, 'Country and Variable Crosswalk'!O:O, 0))</f>
        <v>Evidence</v>
      </c>
      <c r="E199">
        <f t="shared" si="73"/>
        <v>0</v>
      </c>
      <c r="F199">
        <f t="shared" si="74"/>
        <v>0</v>
      </c>
      <c r="G199">
        <f t="shared" si="75"/>
        <v>1</v>
      </c>
      <c r="H199">
        <f t="shared" si="76"/>
        <v>0</v>
      </c>
      <c r="I199">
        <f t="shared" si="77"/>
        <v>1</v>
      </c>
      <c r="J199">
        <f t="shared" si="78"/>
        <v>0</v>
      </c>
      <c r="K199">
        <f t="shared" si="79"/>
        <v>0</v>
      </c>
      <c r="L199">
        <f t="shared" si="80"/>
        <v>0</v>
      </c>
      <c r="M199">
        <f t="shared" si="81"/>
        <v>1</v>
      </c>
      <c r="N199">
        <f t="shared" si="82"/>
        <v>1</v>
      </c>
      <c r="O199">
        <f t="shared" si="83"/>
        <v>0</v>
      </c>
      <c r="P199">
        <f t="shared" si="84"/>
        <v>0</v>
      </c>
      <c r="Q199">
        <v>5.735899729231293</v>
      </c>
      <c r="R199">
        <v>0.6780525333742462</v>
      </c>
      <c r="S199">
        <v>13.12315552617334</v>
      </c>
      <c r="T199">
        <v>0.7121185377471887</v>
      </c>
      <c r="U199">
        <v>66.425538443038221</v>
      </c>
      <c r="V199">
        <v>1.1043704429387209</v>
      </c>
      <c r="W199">
        <v>14.71540630155714</v>
      </c>
      <c r="X199">
        <v>1.030618560334873</v>
      </c>
      <c r="Y199">
        <v>4.9015334480620796</v>
      </c>
      <c r="Z199">
        <v>0.51290502588437381</v>
      </c>
      <c r="AA199">
        <v>11.11685267214942</v>
      </c>
      <c r="AB199">
        <v>0.73671564048819249</v>
      </c>
      <c r="AC199">
        <v>64.452507385606339</v>
      </c>
      <c r="AD199">
        <v>0.77490104230865697</v>
      </c>
      <c r="AE199">
        <v>19.529106494182152</v>
      </c>
      <c r="AF199">
        <v>0.73451083957792007</v>
      </c>
      <c r="AG199">
        <v>-0.83436628116921341</v>
      </c>
      <c r="AH199">
        <v>0.86990489644173641</v>
      </c>
      <c r="AI199">
        <v>0.33748492208349734</v>
      </c>
      <c r="AJ199">
        <v>-2.0063028540239198</v>
      </c>
      <c r="AK199">
        <v>1.0055209919963768</v>
      </c>
      <c r="AL199">
        <v>4.6011598811801405E-2</v>
      </c>
      <c r="AM199">
        <v>-1.9730310574318821</v>
      </c>
      <c r="AN199">
        <v>1.274942228205622</v>
      </c>
      <c r="AO199">
        <v>0.12173177123175746</v>
      </c>
      <c r="AP199">
        <v>4.8137001926250118</v>
      </c>
      <c r="AQ199">
        <v>1.1827755409108427</v>
      </c>
      <c r="AR199">
        <v>4.7046633615474504E-5</v>
      </c>
      <c r="AS199" t="b">
        <f t="shared" si="85"/>
        <v>0</v>
      </c>
      <c r="AT199" t="b">
        <f t="shared" si="86"/>
        <v>0</v>
      </c>
      <c r="AU199" t="b">
        <f t="shared" si="87"/>
        <v>1</v>
      </c>
      <c r="AV199" t="b">
        <f t="shared" si="88"/>
        <v>0</v>
      </c>
      <c r="AW199" t="b">
        <f t="shared" si="89"/>
        <v>1</v>
      </c>
      <c r="AX199" t="b">
        <f t="shared" si="90"/>
        <v>0</v>
      </c>
      <c r="AY199" t="b">
        <f t="shared" si="91"/>
        <v>0</v>
      </c>
      <c r="AZ199" t="b">
        <f t="shared" si="92"/>
        <v>0</v>
      </c>
      <c r="BA199" t="b">
        <f t="shared" si="93"/>
        <v>1</v>
      </c>
      <c r="BB199" t="b">
        <f t="shared" si="94"/>
        <v>1</v>
      </c>
      <c r="BC199" t="b">
        <f t="shared" si="95"/>
        <v>0</v>
      </c>
      <c r="BD199" t="b">
        <f t="shared" si="96"/>
        <v>0</v>
      </c>
    </row>
    <row r="200" spans="1:56" x14ac:dyDescent="0.25">
      <c r="A200" t="str">
        <f>INDEX('Country and Variable Crosswalk'!B:B, MATCH('Urban Science Beliefs 2015'!B200, 'Country and Variable Crosswalk'!A:A, 0))</f>
        <v>SGP</v>
      </c>
      <c r="B200" s="1">
        <v>702</v>
      </c>
      <c r="C200" t="s">
        <v>174</v>
      </c>
      <c r="D200" t="str">
        <f>INDEX('Country and Variable Crosswalk'!P:P, MATCH('Urban Science Beliefs 2015'!C200, 'Country and Variable Crosswalk'!O:O, 0))</f>
        <v>Evidence</v>
      </c>
      <c r="E200">
        <f t="shared" si="73"/>
        <v>0</v>
      </c>
      <c r="F200">
        <f t="shared" si="74"/>
        <v>0</v>
      </c>
      <c r="G200">
        <f t="shared" si="75"/>
        <v>0</v>
      </c>
      <c r="H200">
        <f t="shared" si="76"/>
        <v>0</v>
      </c>
      <c r="I200">
        <f t="shared" si="77"/>
        <v>0</v>
      </c>
      <c r="J200">
        <f t="shared" si="78"/>
        <v>0</v>
      </c>
      <c r="K200">
        <f t="shared" si="79"/>
        <v>0</v>
      </c>
      <c r="L200">
        <f t="shared" si="80"/>
        <v>0</v>
      </c>
      <c r="M200">
        <f t="shared" si="81"/>
        <v>0</v>
      </c>
      <c r="N200">
        <f t="shared" si="82"/>
        <v>0</v>
      </c>
      <c r="O200">
        <f t="shared" si="83"/>
        <v>0</v>
      </c>
      <c r="P200">
        <f t="shared" si="84"/>
        <v>0</v>
      </c>
      <c r="Q200">
        <v>0</v>
      </c>
      <c r="S200">
        <v>0</v>
      </c>
      <c r="U200">
        <v>0</v>
      </c>
      <c r="W200">
        <v>0</v>
      </c>
      <c r="Y200">
        <v>2.0459623088321539</v>
      </c>
      <c r="Z200">
        <v>0.20815145930124912</v>
      </c>
      <c r="AA200">
        <v>3.9957458070495391</v>
      </c>
      <c r="AB200">
        <v>0.29595529256324654</v>
      </c>
      <c r="AC200">
        <v>59.001790887706733</v>
      </c>
      <c r="AD200">
        <v>0.79095284685308365</v>
      </c>
      <c r="AE200">
        <v>34.956500996411577</v>
      </c>
      <c r="AF200">
        <v>0.70764845584314595</v>
      </c>
      <c r="AG200">
        <v>0</v>
      </c>
      <c r="AJ200">
        <v>0</v>
      </c>
      <c r="AM200">
        <v>0</v>
      </c>
      <c r="AP200">
        <v>0</v>
      </c>
      <c r="AS200" t="str">
        <f t="shared" si="85"/>
        <v>N/A</v>
      </c>
      <c r="AT200" t="str">
        <f t="shared" si="86"/>
        <v>N/A</v>
      </c>
      <c r="AU200" t="str">
        <f t="shared" si="87"/>
        <v>N/A</v>
      </c>
      <c r="AV200" t="str">
        <f t="shared" si="88"/>
        <v>N/A</v>
      </c>
      <c r="AW200" t="str">
        <f t="shared" si="89"/>
        <v>N/A</v>
      </c>
      <c r="AX200" t="str">
        <f t="shared" si="90"/>
        <v>N/A</v>
      </c>
      <c r="AY200" t="str">
        <f t="shared" si="91"/>
        <v>N/A</v>
      </c>
      <c r="AZ200" t="str">
        <f t="shared" si="92"/>
        <v>N/A</v>
      </c>
      <c r="BA200" t="str">
        <f t="shared" si="93"/>
        <v>N/A</v>
      </c>
      <c r="BB200" t="str">
        <f t="shared" si="94"/>
        <v>N/A</v>
      </c>
      <c r="BC200" t="str">
        <f t="shared" si="95"/>
        <v>N/A</v>
      </c>
      <c r="BD200" t="str">
        <f t="shared" si="96"/>
        <v>N/A</v>
      </c>
    </row>
    <row r="201" spans="1:56" x14ac:dyDescent="0.25">
      <c r="A201" t="str">
        <f>INDEX('Country and Variable Crosswalk'!B:B, MATCH('Urban Science Beliefs 2015'!B201, 'Country and Variable Crosswalk'!A:A, 0))</f>
        <v>SVK</v>
      </c>
      <c r="B201" s="1">
        <v>703</v>
      </c>
      <c r="C201" t="s">
        <v>174</v>
      </c>
      <c r="D201" t="str">
        <f>INDEX('Country and Variable Crosswalk'!P:P, MATCH('Urban Science Beliefs 2015'!C201, 'Country and Variable Crosswalk'!O:O, 0))</f>
        <v>Evidence</v>
      </c>
      <c r="E201">
        <f t="shared" si="73"/>
        <v>0</v>
      </c>
      <c r="F201">
        <f t="shared" si="74"/>
        <v>0</v>
      </c>
      <c r="G201">
        <f t="shared" si="75"/>
        <v>1</v>
      </c>
      <c r="H201">
        <f t="shared" si="76"/>
        <v>0</v>
      </c>
      <c r="I201">
        <f t="shared" si="77"/>
        <v>1</v>
      </c>
      <c r="J201">
        <f t="shared" si="78"/>
        <v>0</v>
      </c>
      <c r="K201">
        <f t="shared" si="79"/>
        <v>0</v>
      </c>
      <c r="L201">
        <f t="shared" si="80"/>
        <v>1</v>
      </c>
      <c r="M201">
        <f t="shared" si="81"/>
        <v>0</v>
      </c>
      <c r="N201">
        <f t="shared" si="82"/>
        <v>1</v>
      </c>
      <c r="O201">
        <f t="shared" si="83"/>
        <v>0</v>
      </c>
      <c r="P201">
        <f t="shared" si="84"/>
        <v>0</v>
      </c>
      <c r="Q201">
        <v>7.7151207637885548</v>
      </c>
      <c r="R201">
        <v>0.44219527999391844</v>
      </c>
      <c r="S201">
        <v>14.524927254259479</v>
      </c>
      <c r="T201">
        <v>0.55085144399024422</v>
      </c>
      <c r="U201">
        <v>60.107231130068797</v>
      </c>
      <c r="V201">
        <v>0.77000195524146309</v>
      </c>
      <c r="W201">
        <v>17.652720851883171</v>
      </c>
      <c r="X201">
        <v>0.52271160779710613</v>
      </c>
      <c r="Y201">
        <v>6.4262716244606528</v>
      </c>
      <c r="Z201">
        <v>1.5145629957465341</v>
      </c>
      <c r="AA201">
        <v>10.553539526308249</v>
      </c>
      <c r="AB201">
        <v>1.3823046293586891</v>
      </c>
      <c r="AC201">
        <v>56.298546352896238</v>
      </c>
      <c r="AD201">
        <v>1.7516178018648341</v>
      </c>
      <c r="AE201">
        <v>26.721642496334869</v>
      </c>
      <c r="AF201">
        <v>2.4100691315041995</v>
      </c>
      <c r="AG201">
        <v>-1.288849139327902</v>
      </c>
      <c r="AH201">
        <v>1.6980184588325526</v>
      </c>
      <c r="AI201">
        <v>0.44783384004175608</v>
      </c>
      <c r="AJ201">
        <v>-3.97138772795123</v>
      </c>
      <c r="AK201">
        <v>1.4649474314524571</v>
      </c>
      <c r="AL201">
        <v>6.7092332244290849E-3</v>
      </c>
      <c r="AM201">
        <v>-3.8086847771725587</v>
      </c>
      <c r="AN201">
        <v>1.8262985861020411</v>
      </c>
      <c r="AO201">
        <v>3.7026963205965005E-2</v>
      </c>
      <c r="AP201">
        <v>9.0689216444516987</v>
      </c>
      <c r="AQ201">
        <v>2.4895719284564262</v>
      </c>
      <c r="AR201">
        <v>2.6972668242763445E-4</v>
      </c>
      <c r="AS201" t="b">
        <f t="shared" si="85"/>
        <v>0</v>
      </c>
      <c r="AT201" t="b">
        <f t="shared" si="86"/>
        <v>0</v>
      </c>
      <c r="AU201" t="b">
        <f t="shared" si="87"/>
        <v>1</v>
      </c>
      <c r="AV201" t="b">
        <f t="shared" si="88"/>
        <v>0</v>
      </c>
      <c r="AW201" t="b">
        <f t="shared" si="89"/>
        <v>1</v>
      </c>
      <c r="AX201" t="b">
        <f t="shared" si="90"/>
        <v>0</v>
      </c>
      <c r="AY201" t="b">
        <f t="shared" si="91"/>
        <v>0</v>
      </c>
      <c r="AZ201" t="b">
        <f t="shared" si="92"/>
        <v>1</v>
      </c>
      <c r="BA201" t="b">
        <f t="shared" si="93"/>
        <v>0</v>
      </c>
      <c r="BB201" t="b">
        <f t="shared" si="94"/>
        <v>1</v>
      </c>
      <c r="BC201" t="b">
        <f t="shared" si="95"/>
        <v>0</v>
      </c>
      <c r="BD201" t="b">
        <f t="shared" si="96"/>
        <v>0</v>
      </c>
    </row>
    <row r="202" spans="1:56" x14ac:dyDescent="0.25">
      <c r="A202" t="str">
        <f>INDEX('Country and Variable Crosswalk'!B:B, MATCH('Urban Science Beliefs 2015'!B202, 'Country and Variable Crosswalk'!A:A, 0))</f>
        <v>VNM</v>
      </c>
      <c r="B202" s="1">
        <v>704</v>
      </c>
      <c r="C202" t="s">
        <v>174</v>
      </c>
      <c r="D202" t="str">
        <f>INDEX('Country and Variable Crosswalk'!P:P, MATCH('Urban Science Beliefs 2015'!C202, 'Country and Variable Crosswalk'!O:O, 0))</f>
        <v>Evidence</v>
      </c>
      <c r="E202">
        <f t="shared" si="73"/>
        <v>0</v>
      </c>
      <c r="F202">
        <f t="shared" si="74"/>
        <v>0</v>
      </c>
      <c r="G202">
        <f t="shared" si="75"/>
        <v>1</v>
      </c>
      <c r="H202">
        <f t="shared" si="76"/>
        <v>0</v>
      </c>
      <c r="I202">
        <f t="shared" si="77"/>
        <v>1</v>
      </c>
      <c r="J202">
        <f t="shared" si="78"/>
        <v>0</v>
      </c>
      <c r="K202">
        <f t="shared" si="79"/>
        <v>0</v>
      </c>
      <c r="L202">
        <f t="shared" si="80"/>
        <v>0</v>
      </c>
      <c r="M202">
        <f t="shared" si="81"/>
        <v>1</v>
      </c>
      <c r="N202">
        <f t="shared" si="82"/>
        <v>1</v>
      </c>
      <c r="O202">
        <f t="shared" si="83"/>
        <v>0</v>
      </c>
      <c r="P202">
        <f t="shared" si="84"/>
        <v>0</v>
      </c>
      <c r="Q202">
        <v>4.5108615833992252</v>
      </c>
      <c r="R202">
        <v>0.45785865897230044</v>
      </c>
      <c r="S202">
        <v>8.6325038440670188</v>
      </c>
      <c r="T202">
        <v>0.6254823550395715</v>
      </c>
      <c r="U202">
        <v>58.808731148302698</v>
      </c>
      <c r="V202">
        <v>1.0606708406130041</v>
      </c>
      <c r="W202">
        <v>28.04790342423107</v>
      </c>
      <c r="X202">
        <v>1.205465643554946</v>
      </c>
      <c r="Y202">
        <v>3.285525262857345</v>
      </c>
      <c r="Z202">
        <v>0.52993968812813641</v>
      </c>
      <c r="AA202">
        <v>5.161327211278433</v>
      </c>
      <c r="AB202">
        <v>0.78364739042097986</v>
      </c>
      <c r="AC202">
        <v>54.773260539720582</v>
      </c>
      <c r="AD202">
        <v>1.9198732812307286</v>
      </c>
      <c r="AE202">
        <v>36.779886986143637</v>
      </c>
      <c r="AF202">
        <v>2.2033127692411956</v>
      </c>
      <c r="AG202">
        <v>-1.2253363205418801</v>
      </c>
      <c r="AH202">
        <v>0.70395722670488081</v>
      </c>
      <c r="AI202">
        <v>8.1746648361423063E-2</v>
      </c>
      <c r="AJ202">
        <v>-3.4711766327885858</v>
      </c>
      <c r="AK202">
        <v>0.99891684158279159</v>
      </c>
      <c r="AL202">
        <v>5.109665892112081E-4</v>
      </c>
      <c r="AM202">
        <v>-4.0354706085821164</v>
      </c>
      <c r="AN202">
        <v>2.0845785100699423</v>
      </c>
      <c r="AO202">
        <v>5.2883765421306496E-2</v>
      </c>
      <c r="AP202">
        <v>8.7319835619125676</v>
      </c>
      <c r="AQ202">
        <v>2.4064992905878477</v>
      </c>
      <c r="AR202">
        <v>2.8507234371349656E-4</v>
      </c>
      <c r="AS202" t="b">
        <f t="shared" si="85"/>
        <v>0</v>
      </c>
      <c r="AT202" t="b">
        <f t="shared" si="86"/>
        <v>0</v>
      </c>
      <c r="AU202" t="b">
        <f t="shared" si="87"/>
        <v>1</v>
      </c>
      <c r="AV202" t="b">
        <f t="shared" si="88"/>
        <v>0</v>
      </c>
      <c r="AW202" t="b">
        <f t="shared" si="89"/>
        <v>1</v>
      </c>
      <c r="AX202" t="b">
        <f t="shared" si="90"/>
        <v>0</v>
      </c>
      <c r="AY202" t="b">
        <f t="shared" si="91"/>
        <v>0</v>
      </c>
      <c r="AZ202" t="b">
        <f t="shared" si="92"/>
        <v>0</v>
      </c>
      <c r="BA202" t="b">
        <f t="shared" si="93"/>
        <v>1</v>
      </c>
      <c r="BB202" t="b">
        <f t="shared" si="94"/>
        <v>1</v>
      </c>
      <c r="BC202" t="b">
        <f t="shared" si="95"/>
        <v>0</v>
      </c>
      <c r="BD202" t="b">
        <f t="shared" si="96"/>
        <v>0</v>
      </c>
    </row>
    <row r="203" spans="1:56" x14ac:dyDescent="0.25">
      <c r="A203" t="str">
        <f>INDEX('Country and Variable Crosswalk'!B:B, MATCH('Urban Science Beliefs 2015'!B203, 'Country and Variable Crosswalk'!A:A, 0))</f>
        <v>SVN</v>
      </c>
      <c r="B203" s="1">
        <v>705</v>
      </c>
      <c r="C203" t="s">
        <v>174</v>
      </c>
      <c r="D203" t="str">
        <f>INDEX('Country and Variable Crosswalk'!P:P, MATCH('Urban Science Beliefs 2015'!C203, 'Country and Variable Crosswalk'!O:O, 0))</f>
        <v>Evidence</v>
      </c>
      <c r="E203">
        <f t="shared" si="73"/>
        <v>0</v>
      </c>
      <c r="F203">
        <f t="shared" si="74"/>
        <v>0</v>
      </c>
      <c r="G203">
        <f t="shared" si="75"/>
        <v>1</v>
      </c>
      <c r="H203">
        <f t="shared" si="76"/>
        <v>0</v>
      </c>
      <c r="I203">
        <f t="shared" si="77"/>
        <v>1</v>
      </c>
      <c r="J203">
        <f t="shared" si="78"/>
        <v>0</v>
      </c>
      <c r="K203">
        <f t="shared" si="79"/>
        <v>0</v>
      </c>
      <c r="L203">
        <f t="shared" si="80"/>
        <v>0</v>
      </c>
      <c r="M203">
        <f t="shared" si="81"/>
        <v>1</v>
      </c>
      <c r="N203">
        <f t="shared" si="82"/>
        <v>0</v>
      </c>
      <c r="O203">
        <f t="shared" si="83"/>
        <v>0</v>
      </c>
      <c r="P203">
        <f t="shared" si="84"/>
        <v>1</v>
      </c>
      <c r="Q203">
        <v>3.63269011725039</v>
      </c>
      <c r="R203">
        <v>0.29279640862818879</v>
      </c>
      <c r="S203">
        <v>7.496087397849907</v>
      </c>
      <c r="T203">
        <v>0.45913838605989982</v>
      </c>
      <c r="U203">
        <v>52.417737750612069</v>
      </c>
      <c r="V203">
        <v>0.84812992151602207</v>
      </c>
      <c r="W203">
        <v>36.453484734287642</v>
      </c>
      <c r="X203">
        <v>0.87674996949404926</v>
      </c>
      <c r="Y203">
        <v>3.8698446514345091</v>
      </c>
      <c r="Z203">
        <v>0.79751947663742773</v>
      </c>
      <c r="AA203">
        <v>5.1853158638537113</v>
      </c>
      <c r="AB203">
        <v>0.60651328515553726</v>
      </c>
      <c r="AC203">
        <v>53.010465944104652</v>
      </c>
      <c r="AD203">
        <v>1.6276126380289921</v>
      </c>
      <c r="AE203">
        <v>37.934373540607147</v>
      </c>
      <c r="AF203">
        <v>1.6591238567835205</v>
      </c>
      <c r="AG203">
        <v>0.23715453418411903</v>
      </c>
      <c r="AH203">
        <v>0.88201742513696557</v>
      </c>
      <c r="AI203">
        <v>0.78802404449563856</v>
      </c>
      <c r="AJ203">
        <v>-2.3107715339961956</v>
      </c>
      <c r="AK203">
        <v>0.7658475540628954</v>
      </c>
      <c r="AL203">
        <v>2.5505956712808999E-3</v>
      </c>
      <c r="AM203">
        <v>0.59272819349258299</v>
      </c>
      <c r="AN203">
        <v>1.774460815342644</v>
      </c>
      <c r="AO203">
        <v>0.73835477443805042</v>
      </c>
      <c r="AP203">
        <v>1.4808888063195056</v>
      </c>
      <c r="AQ203">
        <v>1.8475295920776871</v>
      </c>
      <c r="AR203">
        <v>0.42281285242285616</v>
      </c>
      <c r="AS203" t="b">
        <f t="shared" si="85"/>
        <v>0</v>
      </c>
      <c r="AT203" t="b">
        <f t="shared" si="86"/>
        <v>0</v>
      </c>
      <c r="AU203" t="b">
        <f t="shared" si="87"/>
        <v>1</v>
      </c>
      <c r="AV203" t="b">
        <f t="shared" si="88"/>
        <v>0</v>
      </c>
      <c r="AW203" t="b">
        <f t="shared" si="89"/>
        <v>1</v>
      </c>
      <c r="AX203" t="b">
        <f t="shared" si="90"/>
        <v>0</v>
      </c>
      <c r="AY203" t="b">
        <f t="shared" si="91"/>
        <v>0</v>
      </c>
      <c r="AZ203" t="b">
        <f t="shared" si="92"/>
        <v>0</v>
      </c>
      <c r="BA203" t="b">
        <f t="shared" si="93"/>
        <v>1</v>
      </c>
      <c r="BB203" t="b">
        <f t="shared" si="94"/>
        <v>0</v>
      </c>
      <c r="BC203" t="b">
        <f t="shared" si="95"/>
        <v>0</v>
      </c>
      <c r="BD203" t="b">
        <f t="shared" si="96"/>
        <v>1</v>
      </c>
    </row>
    <row r="204" spans="1:56" x14ac:dyDescent="0.25">
      <c r="A204" t="str">
        <f>INDEX('Country and Variable Crosswalk'!B:B, MATCH('Urban Science Beliefs 2015'!B204, 'Country and Variable Crosswalk'!A:A, 0))</f>
        <v>ESP</v>
      </c>
      <c r="B204" s="1">
        <v>724</v>
      </c>
      <c r="C204" t="s">
        <v>174</v>
      </c>
      <c r="D204" t="str">
        <f>INDEX('Country and Variable Crosswalk'!P:P, MATCH('Urban Science Beliefs 2015'!C204, 'Country and Variable Crosswalk'!O:O, 0))</f>
        <v>Evidence</v>
      </c>
      <c r="E204">
        <f t="shared" si="73"/>
        <v>0</v>
      </c>
      <c r="F204">
        <f t="shared" si="74"/>
        <v>0</v>
      </c>
      <c r="G204">
        <f t="shared" si="75"/>
        <v>1</v>
      </c>
      <c r="H204">
        <f t="shared" si="76"/>
        <v>0</v>
      </c>
      <c r="I204">
        <f t="shared" si="77"/>
        <v>0</v>
      </c>
      <c r="J204">
        <f t="shared" si="78"/>
        <v>1</v>
      </c>
      <c r="K204">
        <f t="shared" si="79"/>
        <v>0</v>
      </c>
      <c r="L204">
        <f t="shared" si="80"/>
        <v>0</v>
      </c>
      <c r="M204">
        <f t="shared" si="81"/>
        <v>1</v>
      </c>
      <c r="N204">
        <f t="shared" si="82"/>
        <v>0</v>
      </c>
      <c r="O204">
        <f t="shared" si="83"/>
        <v>0</v>
      </c>
      <c r="P204">
        <f t="shared" si="84"/>
        <v>1</v>
      </c>
      <c r="Q204">
        <v>4.8609371770190384</v>
      </c>
      <c r="R204">
        <v>0.36455192163641847</v>
      </c>
      <c r="S204">
        <v>8.5190328383719205</v>
      </c>
      <c r="T204">
        <v>0.43441292471765847</v>
      </c>
      <c r="U204">
        <v>50.493417045996758</v>
      </c>
      <c r="V204">
        <v>0.98475536706500921</v>
      </c>
      <c r="W204">
        <v>36.12661293861229</v>
      </c>
      <c r="X204">
        <v>1.0232198286410297</v>
      </c>
      <c r="Y204">
        <v>4.3277429975104464</v>
      </c>
      <c r="Z204">
        <v>0.51381456243421098</v>
      </c>
      <c r="AA204">
        <v>8.2382660598970983</v>
      </c>
      <c r="AB204">
        <v>0.74607919187556793</v>
      </c>
      <c r="AC204">
        <v>52.502313621928977</v>
      </c>
      <c r="AD204">
        <v>1.2306033192257451</v>
      </c>
      <c r="AE204">
        <v>34.931677320663489</v>
      </c>
      <c r="AF204">
        <v>1.383871754420873</v>
      </c>
      <c r="AG204">
        <v>-0.53319417950859194</v>
      </c>
      <c r="AH204">
        <v>0.63573577849701357</v>
      </c>
      <c r="AI204">
        <v>0.40163539859219161</v>
      </c>
      <c r="AJ204">
        <v>-0.28076677847482223</v>
      </c>
      <c r="AK204">
        <v>0.85933267466097762</v>
      </c>
      <c r="AL204">
        <v>0.74387473640183033</v>
      </c>
      <c r="AM204">
        <v>2.0088965759322193</v>
      </c>
      <c r="AN204">
        <v>1.5783625945981816</v>
      </c>
      <c r="AO204">
        <v>0.20309876641244001</v>
      </c>
      <c r="AP204">
        <v>-1.1949356179488007</v>
      </c>
      <c r="AQ204">
        <v>1.8242069819485003</v>
      </c>
      <c r="AR204">
        <v>0.51243950323737297</v>
      </c>
      <c r="AS204" t="b">
        <f t="shared" si="85"/>
        <v>0</v>
      </c>
      <c r="AT204" t="b">
        <f t="shared" si="86"/>
        <v>0</v>
      </c>
      <c r="AU204" t="b">
        <f t="shared" si="87"/>
        <v>1</v>
      </c>
      <c r="AV204" t="b">
        <f t="shared" si="88"/>
        <v>0</v>
      </c>
      <c r="AW204" t="b">
        <f t="shared" si="89"/>
        <v>0</v>
      </c>
      <c r="AX204" t="b">
        <f t="shared" si="90"/>
        <v>1</v>
      </c>
      <c r="AY204" t="b">
        <f t="shared" si="91"/>
        <v>0</v>
      </c>
      <c r="AZ204" t="b">
        <f t="shared" si="92"/>
        <v>0</v>
      </c>
      <c r="BA204" t="b">
        <f t="shared" si="93"/>
        <v>1</v>
      </c>
      <c r="BB204" t="b">
        <f t="shared" si="94"/>
        <v>0</v>
      </c>
      <c r="BC204" t="b">
        <f t="shared" si="95"/>
        <v>0</v>
      </c>
      <c r="BD204" t="b">
        <f t="shared" si="96"/>
        <v>1</v>
      </c>
    </row>
    <row r="205" spans="1:56" x14ac:dyDescent="0.25">
      <c r="A205" t="str">
        <f>INDEX('Country and Variable Crosswalk'!B:B, MATCH('Urban Science Beliefs 2015'!B205, 'Country and Variable Crosswalk'!A:A, 0))</f>
        <v>SWE</v>
      </c>
      <c r="B205" s="1">
        <v>752</v>
      </c>
      <c r="C205" t="s">
        <v>174</v>
      </c>
      <c r="D205" t="str">
        <f>INDEX('Country and Variable Crosswalk'!P:P, MATCH('Urban Science Beliefs 2015'!C205, 'Country and Variable Crosswalk'!O:O, 0))</f>
        <v>Evidence</v>
      </c>
      <c r="E205">
        <f t="shared" si="73"/>
        <v>0</v>
      </c>
      <c r="F205">
        <f t="shared" si="74"/>
        <v>0</v>
      </c>
      <c r="G205">
        <f t="shared" si="75"/>
        <v>0</v>
      </c>
      <c r="H205">
        <f t="shared" si="76"/>
        <v>0</v>
      </c>
      <c r="I205">
        <f t="shared" si="77"/>
        <v>0</v>
      </c>
      <c r="J205">
        <f t="shared" si="78"/>
        <v>0</v>
      </c>
      <c r="K205">
        <f t="shared" si="79"/>
        <v>0</v>
      </c>
      <c r="L205">
        <f t="shared" si="80"/>
        <v>0</v>
      </c>
      <c r="M205">
        <f t="shared" si="81"/>
        <v>0</v>
      </c>
      <c r="N205">
        <f t="shared" si="82"/>
        <v>0</v>
      </c>
      <c r="O205">
        <f t="shared" si="83"/>
        <v>0</v>
      </c>
      <c r="P205">
        <f t="shared" si="84"/>
        <v>0</v>
      </c>
      <c r="AS205" t="str">
        <f t="shared" si="85"/>
        <v>N/A</v>
      </c>
      <c r="AT205" t="str">
        <f t="shared" si="86"/>
        <v>N/A</v>
      </c>
      <c r="AU205" t="str">
        <f t="shared" si="87"/>
        <v>N/A</v>
      </c>
      <c r="AV205" t="str">
        <f t="shared" si="88"/>
        <v>N/A</v>
      </c>
      <c r="AW205" t="str">
        <f t="shared" si="89"/>
        <v>N/A</v>
      </c>
      <c r="AX205" t="str">
        <f t="shared" si="90"/>
        <v>N/A</v>
      </c>
      <c r="AY205" t="str">
        <f t="shared" si="91"/>
        <v>N/A</v>
      </c>
      <c r="AZ205" t="str">
        <f t="shared" si="92"/>
        <v>N/A</v>
      </c>
      <c r="BA205" t="str">
        <f t="shared" si="93"/>
        <v>N/A</v>
      </c>
      <c r="BB205" t="str">
        <f t="shared" si="94"/>
        <v>N/A</v>
      </c>
      <c r="BC205" t="str">
        <f t="shared" si="95"/>
        <v>N/A</v>
      </c>
      <c r="BD205" t="str">
        <f t="shared" si="96"/>
        <v>N/A</v>
      </c>
    </row>
    <row r="206" spans="1:56" x14ac:dyDescent="0.25">
      <c r="A206" t="str">
        <f>INDEX('Country and Variable Crosswalk'!B:B, MATCH('Urban Science Beliefs 2015'!B206, 'Country and Variable Crosswalk'!A:A, 0))</f>
        <v>CHE</v>
      </c>
      <c r="B206" s="1">
        <v>756</v>
      </c>
      <c r="C206" t="s">
        <v>174</v>
      </c>
      <c r="D206" t="str">
        <f>INDEX('Country and Variable Crosswalk'!P:P, MATCH('Urban Science Beliefs 2015'!C206, 'Country and Variable Crosswalk'!O:O, 0))</f>
        <v>Evidence</v>
      </c>
      <c r="E206">
        <f t="shared" si="73"/>
        <v>0</v>
      </c>
      <c r="F206">
        <f t="shared" si="74"/>
        <v>0</v>
      </c>
      <c r="G206">
        <f t="shared" si="75"/>
        <v>1</v>
      </c>
      <c r="H206">
        <f t="shared" si="76"/>
        <v>0</v>
      </c>
      <c r="I206">
        <f t="shared" si="77"/>
        <v>1</v>
      </c>
      <c r="J206">
        <f t="shared" si="78"/>
        <v>0</v>
      </c>
      <c r="K206">
        <f t="shared" si="79"/>
        <v>0</v>
      </c>
      <c r="L206">
        <f t="shared" si="80"/>
        <v>0</v>
      </c>
      <c r="M206">
        <f t="shared" si="81"/>
        <v>1</v>
      </c>
      <c r="N206">
        <f t="shared" si="82"/>
        <v>1</v>
      </c>
      <c r="O206">
        <f t="shared" si="83"/>
        <v>0</v>
      </c>
      <c r="P206">
        <f t="shared" si="84"/>
        <v>0</v>
      </c>
      <c r="Q206">
        <v>4.6333924185297972</v>
      </c>
      <c r="R206">
        <v>0.36625591440418021</v>
      </c>
      <c r="S206">
        <v>15.076292046008209</v>
      </c>
      <c r="T206">
        <v>0.81695848728902587</v>
      </c>
      <c r="U206">
        <v>46.916236793742208</v>
      </c>
      <c r="V206">
        <v>0.92552886364933318</v>
      </c>
      <c r="W206">
        <v>33.374078741719792</v>
      </c>
      <c r="X206">
        <v>1.1559922643644962</v>
      </c>
      <c r="Y206">
        <v>3.4257473752686152</v>
      </c>
      <c r="Z206">
        <v>0.77631982522437504</v>
      </c>
      <c r="AA206">
        <v>11.03573612340225</v>
      </c>
      <c r="AB206">
        <v>1.4215060696380362</v>
      </c>
      <c r="AC206">
        <v>45.998277663265164</v>
      </c>
      <c r="AD206">
        <v>1.7568511654760219</v>
      </c>
      <c r="AE206">
        <v>39.540238838063971</v>
      </c>
      <c r="AF206">
        <v>2.3729886756843475</v>
      </c>
      <c r="AG206">
        <v>-1.207645043261182</v>
      </c>
      <c r="AH206">
        <v>0.89041334215016144</v>
      </c>
      <c r="AI206">
        <v>0.17501179830668034</v>
      </c>
      <c r="AJ206">
        <v>-4.0405559226059591</v>
      </c>
      <c r="AK206">
        <v>1.7179274995198406</v>
      </c>
      <c r="AL206">
        <v>1.8673054184373677E-2</v>
      </c>
      <c r="AM206">
        <v>-0.91795913047704403</v>
      </c>
      <c r="AN206">
        <v>2.0379704255629623</v>
      </c>
      <c r="AO206">
        <v>0.65240179284963506</v>
      </c>
      <c r="AP206">
        <v>6.1661600963441785</v>
      </c>
      <c r="AQ206">
        <v>2.8090766452503155</v>
      </c>
      <c r="AR206">
        <v>2.8157549805176686E-2</v>
      </c>
      <c r="AS206" t="b">
        <f t="shared" si="85"/>
        <v>0</v>
      </c>
      <c r="AT206" t="b">
        <f t="shared" si="86"/>
        <v>0</v>
      </c>
      <c r="AU206" t="b">
        <f t="shared" si="87"/>
        <v>1</v>
      </c>
      <c r="AV206" t="b">
        <f t="shared" si="88"/>
        <v>0</v>
      </c>
      <c r="AW206" t="b">
        <f t="shared" si="89"/>
        <v>1</v>
      </c>
      <c r="AX206" t="b">
        <f t="shared" si="90"/>
        <v>0</v>
      </c>
      <c r="AY206" t="b">
        <f t="shared" si="91"/>
        <v>0</v>
      </c>
      <c r="AZ206" t="b">
        <f t="shared" si="92"/>
        <v>0</v>
      </c>
      <c r="BA206" t="b">
        <f t="shared" si="93"/>
        <v>1</v>
      </c>
      <c r="BB206" t="b">
        <f t="shared" si="94"/>
        <v>1</v>
      </c>
      <c r="BC206" t="b">
        <f t="shared" si="95"/>
        <v>0</v>
      </c>
      <c r="BD206" t="b">
        <f t="shared" si="96"/>
        <v>0</v>
      </c>
    </row>
    <row r="207" spans="1:56" x14ac:dyDescent="0.25">
      <c r="A207" t="str">
        <f>INDEX('Country and Variable Crosswalk'!B:B, MATCH('Urban Science Beliefs 2015'!B207, 'Country and Variable Crosswalk'!A:A, 0))</f>
        <v>THA</v>
      </c>
      <c r="B207" s="1">
        <v>764</v>
      </c>
      <c r="C207" t="s">
        <v>174</v>
      </c>
      <c r="D207" t="str">
        <f>INDEX('Country and Variable Crosswalk'!P:P, MATCH('Urban Science Beliefs 2015'!C207, 'Country and Variable Crosswalk'!O:O, 0))</f>
        <v>Evidence</v>
      </c>
      <c r="E207">
        <f t="shared" si="73"/>
        <v>0</v>
      </c>
      <c r="F207">
        <f t="shared" si="74"/>
        <v>0</v>
      </c>
      <c r="G207">
        <f t="shared" si="75"/>
        <v>0</v>
      </c>
      <c r="H207">
        <f t="shared" si="76"/>
        <v>0</v>
      </c>
      <c r="I207">
        <f t="shared" si="77"/>
        <v>1</v>
      </c>
      <c r="J207">
        <f t="shared" si="78"/>
        <v>0</v>
      </c>
      <c r="K207">
        <f t="shared" si="79"/>
        <v>0</v>
      </c>
      <c r="L207">
        <f t="shared" si="80"/>
        <v>0</v>
      </c>
      <c r="M207">
        <f t="shared" si="81"/>
        <v>1</v>
      </c>
      <c r="N207">
        <f t="shared" si="82"/>
        <v>1</v>
      </c>
      <c r="O207">
        <f t="shared" si="83"/>
        <v>0</v>
      </c>
      <c r="P207">
        <f t="shared" si="84"/>
        <v>0</v>
      </c>
      <c r="Q207">
        <v>2.0585135064240299</v>
      </c>
      <c r="R207">
        <v>0.21772741983383323</v>
      </c>
      <c r="S207">
        <v>10.064820591902571</v>
      </c>
      <c r="T207">
        <v>0.49085300605549192</v>
      </c>
      <c r="U207">
        <v>71.471569827799073</v>
      </c>
      <c r="V207">
        <v>0.76169964022805303</v>
      </c>
      <c r="W207">
        <v>16.405096073874329</v>
      </c>
      <c r="X207">
        <v>0.79216137955400889</v>
      </c>
      <c r="Y207">
        <v>0</v>
      </c>
      <c r="AA207">
        <v>7.4723644207715543</v>
      </c>
      <c r="AB207">
        <v>0.94941421308352658</v>
      </c>
      <c r="AC207">
        <v>68.974864707232001</v>
      </c>
      <c r="AD207">
        <v>1.9053784651038863</v>
      </c>
      <c r="AE207">
        <v>22.373646224435628</v>
      </c>
      <c r="AF207">
        <v>1.9660970871229142</v>
      </c>
      <c r="AG207">
        <v>0</v>
      </c>
      <c r="AJ207">
        <v>-2.5924561711310163</v>
      </c>
      <c r="AK207">
        <v>1.0699101795616552</v>
      </c>
      <c r="AL207">
        <v>1.5390399901999528E-2</v>
      </c>
      <c r="AM207">
        <v>-2.4967051205670714</v>
      </c>
      <c r="AN207">
        <v>2.0850009352326095</v>
      </c>
      <c r="AO207">
        <v>0.23112732800088504</v>
      </c>
      <c r="AP207">
        <v>5.968550150561299</v>
      </c>
      <c r="AQ207">
        <v>2.1616451282399822</v>
      </c>
      <c r="AR207">
        <v>5.7604440904376721E-3</v>
      </c>
      <c r="AS207" t="str">
        <f t="shared" si="85"/>
        <v>N/A</v>
      </c>
      <c r="AT207" t="str">
        <f t="shared" si="86"/>
        <v>N/A</v>
      </c>
      <c r="AU207" t="str">
        <f t="shared" si="87"/>
        <v>N/A</v>
      </c>
      <c r="AV207" t="b">
        <f t="shared" si="88"/>
        <v>0</v>
      </c>
      <c r="AW207" t="b">
        <f t="shared" si="89"/>
        <v>1</v>
      </c>
      <c r="AX207" t="b">
        <f t="shared" si="90"/>
        <v>0</v>
      </c>
      <c r="AY207" t="b">
        <f t="shared" si="91"/>
        <v>0</v>
      </c>
      <c r="AZ207" t="b">
        <f t="shared" si="92"/>
        <v>0</v>
      </c>
      <c r="BA207" t="b">
        <f t="shared" si="93"/>
        <v>1</v>
      </c>
      <c r="BB207" t="b">
        <f t="shared" si="94"/>
        <v>1</v>
      </c>
      <c r="BC207" t="b">
        <f t="shared" si="95"/>
        <v>0</v>
      </c>
      <c r="BD207" t="b">
        <f t="shared" si="96"/>
        <v>0</v>
      </c>
    </row>
    <row r="208" spans="1:56" x14ac:dyDescent="0.25">
      <c r="A208" t="str">
        <f>INDEX('Country and Variable Crosswalk'!B:B, MATCH('Urban Science Beliefs 2015'!B208, 'Country and Variable Crosswalk'!A:A, 0))</f>
        <v>TTO</v>
      </c>
      <c r="B208" s="1">
        <v>780</v>
      </c>
      <c r="C208" t="s">
        <v>174</v>
      </c>
      <c r="D208" t="str">
        <f>INDEX('Country and Variable Crosswalk'!P:P, MATCH('Urban Science Beliefs 2015'!C208, 'Country and Variable Crosswalk'!O:O, 0))</f>
        <v>Evidence</v>
      </c>
      <c r="E208">
        <f t="shared" si="73"/>
        <v>0</v>
      </c>
      <c r="F208">
        <f t="shared" si="74"/>
        <v>0</v>
      </c>
      <c r="G208">
        <f t="shared" si="75"/>
        <v>0</v>
      </c>
      <c r="H208">
        <f t="shared" si="76"/>
        <v>0</v>
      </c>
      <c r="I208">
        <f t="shared" si="77"/>
        <v>0</v>
      </c>
      <c r="J208">
        <f t="shared" si="78"/>
        <v>0</v>
      </c>
      <c r="K208">
        <f t="shared" si="79"/>
        <v>0</v>
      </c>
      <c r="L208">
        <f t="shared" si="80"/>
        <v>0</v>
      </c>
      <c r="M208">
        <f t="shared" si="81"/>
        <v>0</v>
      </c>
      <c r="N208">
        <f t="shared" si="82"/>
        <v>0</v>
      </c>
      <c r="O208">
        <f t="shared" si="83"/>
        <v>0</v>
      </c>
      <c r="P208">
        <f t="shared" si="84"/>
        <v>0</v>
      </c>
      <c r="Q208">
        <v>6.1877314423668279</v>
      </c>
      <c r="R208">
        <v>0.49486622821441639</v>
      </c>
      <c r="S208">
        <v>6.8057588724158107</v>
      </c>
      <c r="T208">
        <v>0.42470956030273321</v>
      </c>
      <c r="U208">
        <v>53.44894951179657</v>
      </c>
      <c r="V208">
        <v>0.87279282509712552</v>
      </c>
      <c r="W208">
        <v>33.557560173420789</v>
      </c>
      <c r="X208">
        <v>0.91814436033423164</v>
      </c>
      <c r="Y208">
        <v>0</v>
      </c>
      <c r="AA208">
        <v>0</v>
      </c>
      <c r="AC208">
        <v>0</v>
      </c>
      <c r="AE208">
        <v>0</v>
      </c>
      <c r="AG208">
        <v>0</v>
      </c>
      <c r="AJ208">
        <v>0</v>
      </c>
      <c r="AM208">
        <v>0</v>
      </c>
      <c r="AP208">
        <v>0</v>
      </c>
      <c r="AS208" t="str">
        <f t="shared" si="85"/>
        <v>N/A</v>
      </c>
      <c r="AT208" t="str">
        <f t="shared" si="86"/>
        <v>N/A</v>
      </c>
      <c r="AU208" t="str">
        <f t="shared" si="87"/>
        <v>N/A</v>
      </c>
      <c r="AV208" t="str">
        <f t="shared" si="88"/>
        <v>N/A</v>
      </c>
      <c r="AW208" t="str">
        <f t="shared" si="89"/>
        <v>N/A</v>
      </c>
      <c r="AX208" t="str">
        <f t="shared" si="90"/>
        <v>N/A</v>
      </c>
      <c r="AY208" t="str">
        <f t="shared" si="91"/>
        <v>N/A</v>
      </c>
      <c r="AZ208" t="str">
        <f t="shared" si="92"/>
        <v>N/A</v>
      </c>
      <c r="BA208" t="str">
        <f t="shared" si="93"/>
        <v>N/A</v>
      </c>
      <c r="BB208" t="str">
        <f t="shared" si="94"/>
        <v>N/A</v>
      </c>
      <c r="BC208" t="str">
        <f t="shared" si="95"/>
        <v>N/A</v>
      </c>
      <c r="BD208" t="str">
        <f t="shared" si="96"/>
        <v>N/A</v>
      </c>
    </row>
    <row r="209" spans="1:56" x14ac:dyDescent="0.25">
      <c r="A209" t="str">
        <f>INDEX('Country and Variable Crosswalk'!B:B, MATCH('Urban Science Beliefs 2015'!B209, 'Country and Variable Crosswalk'!A:A, 0))</f>
        <v>ARE</v>
      </c>
      <c r="B209" s="1">
        <v>784</v>
      </c>
      <c r="C209" t="s">
        <v>174</v>
      </c>
      <c r="D209" t="str">
        <f>INDEX('Country and Variable Crosswalk'!P:P, MATCH('Urban Science Beliefs 2015'!C209, 'Country and Variable Crosswalk'!O:O, 0))</f>
        <v>Evidence</v>
      </c>
      <c r="E209">
        <f t="shared" si="73"/>
        <v>0</v>
      </c>
      <c r="F209">
        <f t="shared" si="74"/>
        <v>0</v>
      </c>
      <c r="G209">
        <f t="shared" si="75"/>
        <v>1</v>
      </c>
      <c r="H209">
        <f t="shared" si="76"/>
        <v>0</v>
      </c>
      <c r="I209">
        <f t="shared" si="77"/>
        <v>1</v>
      </c>
      <c r="J209">
        <f t="shared" si="78"/>
        <v>0</v>
      </c>
      <c r="K209">
        <f t="shared" si="79"/>
        <v>0</v>
      </c>
      <c r="L209">
        <f t="shared" si="80"/>
        <v>1</v>
      </c>
      <c r="M209">
        <f t="shared" si="81"/>
        <v>0</v>
      </c>
      <c r="N209">
        <f t="shared" si="82"/>
        <v>1</v>
      </c>
      <c r="O209">
        <f t="shared" si="83"/>
        <v>0</v>
      </c>
      <c r="P209">
        <f t="shared" si="84"/>
        <v>0</v>
      </c>
      <c r="Q209">
        <v>5.1572962802656646</v>
      </c>
      <c r="R209">
        <v>0.51700023795045069</v>
      </c>
      <c r="S209">
        <v>12.757910313741389</v>
      </c>
      <c r="T209">
        <v>0.89384593599910556</v>
      </c>
      <c r="U209">
        <v>57.889270136190603</v>
      </c>
      <c r="V209">
        <v>0.99320201560598487</v>
      </c>
      <c r="W209">
        <v>24.195523269802351</v>
      </c>
      <c r="X209">
        <v>1.2736941030542783</v>
      </c>
      <c r="Y209">
        <v>4.082583840622692</v>
      </c>
      <c r="Z209">
        <v>0.31851248792005787</v>
      </c>
      <c r="AA209">
        <v>9.378160459808651</v>
      </c>
      <c r="AB209">
        <v>0.5021585660006237</v>
      </c>
      <c r="AC209">
        <v>53.859629664927454</v>
      </c>
      <c r="AD209">
        <v>0.82753712060768547</v>
      </c>
      <c r="AE209">
        <v>32.679626034641203</v>
      </c>
      <c r="AF209">
        <v>0.84525442006870188</v>
      </c>
      <c r="AG209">
        <v>-1.0747124396429726</v>
      </c>
      <c r="AH209">
        <v>0.66015305575653271</v>
      </c>
      <c r="AI209">
        <v>0.10353026115892967</v>
      </c>
      <c r="AJ209">
        <v>-3.3797498539327382</v>
      </c>
      <c r="AK209">
        <v>1.1402657862543351</v>
      </c>
      <c r="AL209">
        <v>3.0366650107085825E-3</v>
      </c>
      <c r="AM209">
        <v>-4.0296404712631499</v>
      </c>
      <c r="AN209">
        <v>1.3086123688680993</v>
      </c>
      <c r="AO209">
        <v>2.0747144859206939E-3</v>
      </c>
      <c r="AP209">
        <v>8.4841027648388518</v>
      </c>
      <c r="AQ209">
        <v>1.6402119660513879</v>
      </c>
      <c r="AR209">
        <v>2.3090231949811888E-7</v>
      </c>
      <c r="AS209" t="b">
        <f t="shared" si="85"/>
        <v>0</v>
      </c>
      <c r="AT209" t="b">
        <f t="shared" si="86"/>
        <v>0</v>
      </c>
      <c r="AU209" t="b">
        <f t="shared" si="87"/>
        <v>1</v>
      </c>
      <c r="AV209" t="b">
        <f t="shared" si="88"/>
        <v>0</v>
      </c>
      <c r="AW209" t="b">
        <f t="shared" si="89"/>
        <v>1</v>
      </c>
      <c r="AX209" t="b">
        <f t="shared" si="90"/>
        <v>0</v>
      </c>
      <c r="AY209" t="b">
        <f t="shared" si="91"/>
        <v>0</v>
      </c>
      <c r="AZ209" t="b">
        <f t="shared" si="92"/>
        <v>1</v>
      </c>
      <c r="BA209" t="b">
        <f t="shared" si="93"/>
        <v>0</v>
      </c>
      <c r="BB209" t="b">
        <f t="shared" si="94"/>
        <v>1</v>
      </c>
      <c r="BC209" t="b">
        <f t="shared" si="95"/>
        <v>0</v>
      </c>
      <c r="BD209" t="b">
        <f t="shared" si="96"/>
        <v>0</v>
      </c>
    </row>
    <row r="210" spans="1:56" x14ac:dyDescent="0.25">
      <c r="A210" t="str">
        <f>INDEX('Country and Variable Crosswalk'!B:B, MATCH('Urban Science Beliefs 2015'!B210, 'Country and Variable Crosswalk'!A:A, 0))</f>
        <v>TUN</v>
      </c>
      <c r="B210" s="1">
        <v>788</v>
      </c>
      <c r="C210" t="s">
        <v>174</v>
      </c>
      <c r="D210" t="str">
        <f>INDEX('Country and Variable Crosswalk'!P:P, MATCH('Urban Science Beliefs 2015'!C210, 'Country and Variable Crosswalk'!O:O, 0))</f>
        <v>Evidence</v>
      </c>
      <c r="E210">
        <f t="shared" si="73"/>
        <v>0</v>
      </c>
      <c r="F210">
        <f t="shared" si="74"/>
        <v>1</v>
      </c>
      <c r="G210">
        <f t="shared" si="75"/>
        <v>0</v>
      </c>
      <c r="H210">
        <f t="shared" si="76"/>
        <v>0</v>
      </c>
      <c r="I210">
        <f t="shared" si="77"/>
        <v>0</v>
      </c>
      <c r="J210">
        <f t="shared" si="78"/>
        <v>1</v>
      </c>
      <c r="K210">
        <f t="shared" si="79"/>
        <v>0</v>
      </c>
      <c r="L210">
        <f t="shared" si="80"/>
        <v>0</v>
      </c>
      <c r="M210">
        <f t="shared" si="81"/>
        <v>1</v>
      </c>
      <c r="N210">
        <f t="shared" si="82"/>
        <v>1</v>
      </c>
      <c r="O210">
        <f t="shared" si="83"/>
        <v>0</v>
      </c>
      <c r="P210">
        <f t="shared" si="84"/>
        <v>0</v>
      </c>
      <c r="Q210">
        <v>7.0565926903445817</v>
      </c>
      <c r="R210">
        <v>0.63397304249495379</v>
      </c>
      <c r="S210">
        <v>14.603023198612821</v>
      </c>
      <c r="T210">
        <v>0.78977775331428424</v>
      </c>
      <c r="U210">
        <v>58.987050307282722</v>
      </c>
      <c r="V210">
        <v>1.1212920348363189</v>
      </c>
      <c r="W210">
        <v>19.353333803759892</v>
      </c>
      <c r="X210">
        <v>0.87372276010532723</v>
      </c>
      <c r="Y210">
        <v>4.6738323857345421</v>
      </c>
      <c r="Z210">
        <v>0.95225142398570761</v>
      </c>
      <c r="AA210">
        <v>12.0265790057119</v>
      </c>
      <c r="AB210">
        <v>1.0982997408334327</v>
      </c>
      <c r="AC210">
        <v>59.559445782350181</v>
      </c>
      <c r="AD210">
        <v>2.0046730901162628</v>
      </c>
      <c r="AE210">
        <v>23.74014282620336</v>
      </c>
      <c r="AF210">
        <v>1.6277118584982346</v>
      </c>
      <c r="AG210">
        <v>-2.3827603046100396</v>
      </c>
      <c r="AH210">
        <v>1.197183844828055</v>
      </c>
      <c r="AI210">
        <v>4.655741080165212E-2</v>
      </c>
      <c r="AJ210">
        <v>-2.5764441929009205</v>
      </c>
      <c r="AK210">
        <v>1.3637242106152643</v>
      </c>
      <c r="AL210">
        <v>5.885556560560215E-2</v>
      </c>
      <c r="AM210">
        <v>0.57239547506745936</v>
      </c>
      <c r="AN210">
        <v>2.3434011146161082</v>
      </c>
      <c r="AO210">
        <v>0.80703067722283139</v>
      </c>
      <c r="AP210">
        <v>4.3868090224434688</v>
      </c>
      <c r="AQ210">
        <v>1.8948506786179575</v>
      </c>
      <c r="AR210">
        <v>2.0606298810796619E-2</v>
      </c>
      <c r="AS210" t="b">
        <f t="shared" si="85"/>
        <v>0</v>
      </c>
      <c r="AT210" t="b">
        <f t="shared" si="86"/>
        <v>1</v>
      </c>
      <c r="AU210" t="b">
        <f t="shared" si="87"/>
        <v>0</v>
      </c>
      <c r="AV210" t="b">
        <f t="shared" si="88"/>
        <v>0</v>
      </c>
      <c r="AW210" t="b">
        <f t="shared" si="89"/>
        <v>0</v>
      </c>
      <c r="AX210" t="b">
        <f t="shared" si="90"/>
        <v>1</v>
      </c>
      <c r="AY210" t="b">
        <f t="shared" si="91"/>
        <v>0</v>
      </c>
      <c r="AZ210" t="b">
        <f t="shared" si="92"/>
        <v>0</v>
      </c>
      <c r="BA210" t="b">
        <f t="shared" si="93"/>
        <v>1</v>
      </c>
      <c r="BB210" t="b">
        <f t="shared" si="94"/>
        <v>1</v>
      </c>
      <c r="BC210" t="b">
        <f t="shared" si="95"/>
        <v>0</v>
      </c>
      <c r="BD210" t="b">
        <f t="shared" si="96"/>
        <v>0</v>
      </c>
    </row>
    <row r="211" spans="1:56" x14ac:dyDescent="0.25">
      <c r="A211" t="str">
        <f>INDEX('Country and Variable Crosswalk'!B:B, MATCH('Urban Science Beliefs 2015'!B211, 'Country and Variable Crosswalk'!A:A, 0))</f>
        <v>TUR</v>
      </c>
      <c r="B211" s="1">
        <v>792</v>
      </c>
      <c r="C211" t="s">
        <v>174</v>
      </c>
      <c r="D211" t="str">
        <f>INDEX('Country and Variable Crosswalk'!P:P, MATCH('Urban Science Beliefs 2015'!C211, 'Country and Variable Crosswalk'!O:O, 0))</f>
        <v>Evidence</v>
      </c>
      <c r="E211">
        <f t="shared" si="73"/>
        <v>0</v>
      </c>
      <c r="F211">
        <f t="shared" si="74"/>
        <v>0</v>
      </c>
      <c r="G211">
        <f t="shared" si="75"/>
        <v>1</v>
      </c>
      <c r="H211">
        <f t="shared" si="76"/>
        <v>0</v>
      </c>
      <c r="I211">
        <f t="shared" si="77"/>
        <v>0</v>
      </c>
      <c r="J211">
        <f t="shared" si="78"/>
        <v>1</v>
      </c>
      <c r="K211">
        <f t="shared" si="79"/>
        <v>1</v>
      </c>
      <c r="L211">
        <f t="shared" si="80"/>
        <v>0</v>
      </c>
      <c r="M211">
        <f t="shared" si="81"/>
        <v>0</v>
      </c>
      <c r="N211">
        <f t="shared" si="82"/>
        <v>0</v>
      </c>
      <c r="O211">
        <f t="shared" si="83"/>
        <v>0</v>
      </c>
      <c r="P211">
        <f t="shared" si="84"/>
        <v>1</v>
      </c>
      <c r="Q211">
        <v>9.5979267663536838</v>
      </c>
      <c r="R211">
        <v>0.7851749500190931</v>
      </c>
      <c r="S211">
        <v>16.387431978372781</v>
      </c>
      <c r="T211">
        <v>1.3287092134133134</v>
      </c>
      <c r="U211">
        <v>47.802963150743082</v>
      </c>
      <c r="V211">
        <v>1.1191736037548525</v>
      </c>
      <c r="W211">
        <v>26.21167810453046</v>
      </c>
      <c r="X211">
        <v>1.5450781287681761</v>
      </c>
      <c r="Y211">
        <v>8.9554476905976301</v>
      </c>
      <c r="Z211">
        <v>0.53717595622334235</v>
      </c>
      <c r="AA211">
        <v>13.7305929521176</v>
      </c>
      <c r="AB211">
        <v>0.72601931346009985</v>
      </c>
      <c r="AC211">
        <v>51.187951265852902</v>
      </c>
      <c r="AD211">
        <v>0.88207033996528994</v>
      </c>
      <c r="AE211">
        <v>26.126008091431888</v>
      </c>
      <c r="AF211">
        <v>1.0951838484824628</v>
      </c>
      <c r="AG211">
        <v>-0.64247907575605367</v>
      </c>
      <c r="AH211">
        <v>0.90180426494338972</v>
      </c>
      <c r="AI211">
        <v>0.4761939698065028</v>
      </c>
      <c r="AJ211">
        <v>-2.6568390262551809</v>
      </c>
      <c r="AK211">
        <v>1.5978687983050157</v>
      </c>
      <c r="AL211">
        <v>9.6364659463088462E-2</v>
      </c>
      <c r="AM211">
        <v>3.3849881151098202</v>
      </c>
      <c r="AN211">
        <v>1.6125625850691254</v>
      </c>
      <c r="AO211">
        <v>3.5804917011856709E-2</v>
      </c>
      <c r="AP211">
        <v>-8.5670013098571474E-2</v>
      </c>
      <c r="AQ211">
        <v>1.9388760328413222</v>
      </c>
      <c r="AR211">
        <v>0.9647566197845433</v>
      </c>
      <c r="AS211" t="b">
        <f t="shared" si="85"/>
        <v>0</v>
      </c>
      <c r="AT211" t="b">
        <f t="shared" si="86"/>
        <v>0</v>
      </c>
      <c r="AU211" t="b">
        <f t="shared" si="87"/>
        <v>1</v>
      </c>
      <c r="AV211" t="b">
        <f t="shared" si="88"/>
        <v>0</v>
      </c>
      <c r="AW211" t="b">
        <f t="shared" si="89"/>
        <v>0</v>
      </c>
      <c r="AX211" t="b">
        <f t="shared" si="90"/>
        <v>1</v>
      </c>
      <c r="AY211" t="b">
        <f t="shared" si="91"/>
        <v>1</v>
      </c>
      <c r="AZ211" t="b">
        <f t="shared" si="92"/>
        <v>0</v>
      </c>
      <c r="BA211" t="b">
        <f t="shared" si="93"/>
        <v>0</v>
      </c>
      <c r="BB211" t="b">
        <f t="shared" si="94"/>
        <v>0</v>
      </c>
      <c r="BC211" t="b">
        <f t="shared" si="95"/>
        <v>0</v>
      </c>
      <c r="BD211" t="b">
        <f t="shared" si="96"/>
        <v>1</v>
      </c>
    </row>
    <row r="212" spans="1:56" x14ac:dyDescent="0.25">
      <c r="A212" t="str">
        <f>INDEX('Country and Variable Crosswalk'!B:B, MATCH('Urban Science Beliefs 2015'!B212, 'Country and Variable Crosswalk'!A:A, 0))</f>
        <v>MKD</v>
      </c>
      <c r="B212" s="1">
        <v>807</v>
      </c>
      <c r="C212" t="s">
        <v>174</v>
      </c>
      <c r="D212" t="str">
        <f>INDEX('Country and Variable Crosswalk'!P:P, MATCH('Urban Science Beliefs 2015'!C212, 'Country and Variable Crosswalk'!O:O, 0))</f>
        <v>Evidence</v>
      </c>
      <c r="E212">
        <f t="shared" si="73"/>
        <v>0</v>
      </c>
      <c r="F212">
        <f t="shared" si="74"/>
        <v>0</v>
      </c>
      <c r="G212">
        <f t="shared" si="75"/>
        <v>1</v>
      </c>
      <c r="H212">
        <f t="shared" si="76"/>
        <v>0</v>
      </c>
      <c r="I212">
        <f t="shared" si="77"/>
        <v>0</v>
      </c>
      <c r="J212">
        <f t="shared" si="78"/>
        <v>1</v>
      </c>
      <c r="K212">
        <f t="shared" si="79"/>
        <v>0</v>
      </c>
      <c r="L212">
        <f t="shared" si="80"/>
        <v>0</v>
      </c>
      <c r="M212">
        <f t="shared" si="81"/>
        <v>1</v>
      </c>
      <c r="N212">
        <f t="shared" si="82"/>
        <v>0</v>
      </c>
      <c r="O212">
        <f t="shared" si="83"/>
        <v>0</v>
      </c>
      <c r="P212">
        <f t="shared" si="84"/>
        <v>1</v>
      </c>
      <c r="Q212">
        <v>5.5970022999102946</v>
      </c>
      <c r="R212">
        <v>0.51680705101699087</v>
      </c>
      <c r="S212">
        <v>13.995016345742849</v>
      </c>
      <c r="T212">
        <v>0.77926448626876466</v>
      </c>
      <c r="U212">
        <v>56.317766366675571</v>
      </c>
      <c r="V212">
        <v>1.0750730017801913</v>
      </c>
      <c r="W212">
        <v>24.090214987671288</v>
      </c>
      <c r="X212">
        <v>0.9645537261371524</v>
      </c>
      <c r="Y212">
        <v>4.6280719809505193</v>
      </c>
      <c r="Z212">
        <v>0.48106434683775573</v>
      </c>
      <c r="AA212">
        <v>13.21906642657539</v>
      </c>
      <c r="AB212">
        <v>0.8102583613970189</v>
      </c>
      <c r="AC212">
        <v>57.765768805088577</v>
      </c>
      <c r="AD212">
        <v>1.3734955122055332</v>
      </c>
      <c r="AE212">
        <v>24.387092787385509</v>
      </c>
      <c r="AF212">
        <v>1.1147412734513882</v>
      </c>
      <c r="AG212">
        <v>-0.96893031895977533</v>
      </c>
      <c r="AH212">
        <v>0.64751268167659926</v>
      </c>
      <c r="AI212">
        <v>0.1345525296760158</v>
      </c>
      <c r="AJ212">
        <v>-0.77594991916745926</v>
      </c>
      <c r="AK212">
        <v>1.1411769877728082</v>
      </c>
      <c r="AL212">
        <v>0.49653244397657043</v>
      </c>
      <c r="AM212">
        <v>1.4480024384130061</v>
      </c>
      <c r="AN212">
        <v>1.7850912478102874</v>
      </c>
      <c r="AO212">
        <v>0.4172712771761623</v>
      </c>
      <c r="AP212">
        <v>0.29687779971422046</v>
      </c>
      <c r="AQ212">
        <v>1.5226155686745344</v>
      </c>
      <c r="AR212">
        <v>0.84540952199796027</v>
      </c>
      <c r="AS212" t="b">
        <f t="shared" si="85"/>
        <v>0</v>
      </c>
      <c r="AT212" t="b">
        <f t="shared" si="86"/>
        <v>0</v>
      </c>
      <c r="AU212" t="b">
        <f t="shared" si="87"/>
        <v>1</v>
      </c>
      <c r="AV212" t="b">
        <f t="shared" si="88"/>
        <v>0</v>
      </c>
      <c r="AW212" t="b">
        <f t="shared" si="89"/>
        <v>0</v>
      </c>
      <c r="AX212" t="b">
        <f t="shared" si="90"/>
        <v>1</v>
      </c>
      <c r="AY212" t="b">
        <f t="shared" si="91"/>
        <v>0</v>
      </c>
      <c r="AZ212" t="b">
        <f t="shared" si="92"/>
        <v>0</v>
      </c>
      <c r="BA212" t="b">
        <f t="shared" si="93"/>
        <v>1</v>
      </c>
      <c r="BB212" t="b">
        <f t="shared" si="94"/>
        <v>0</v>
      </c>
      <c r="BC212" t="b">
        <f t="shared" si="95"/>
        <v>0</v>
      </c>
      <c r="BD212" t="b">
        <f t="shared" si="96"/>
        <v>1</v>
      </c>
    </row>
    <row r="213" spans="1:56" x14ac:dyDescent="0.25">
      <c r="A213" t="str">
        <f>INDEX('Country and Variable Crosswalk'!B:B, MATCH('Urban Science Beliefs 2015'!B213, 'Country and Variable Crosswalk'!A:A, 0))</f>
        <v>GBR</v>
      </c>
      <c r="B213" s="1">
        <v>826</v>
      </c>
      <c r="C213" t="s">
        <v>174</v>
      </c>
      <c r="D213" t="str">
        <f>INDEX('Country and Variable Crosswalk'!P:P, MATCH('Urban Science Beliefs 2015'!C213, 'Country and Variable Crosswalk'!O:O, 0))</f>
        <v>Evidence</v>
      </c>
      <c r="E213">
        <f t="shared" si="73"/>
        <v>0</v>
      </c>
      <c r="F213">
        <f t="shared" si="74"/>
        <v>0</v>
      </c>
      <c r="G213">
        <f t="shared" si="75"/>
        <v>1</v>
      </c>
      <c r="H213">
        <f t="shared" si="76"/>
        <v>0</v>
      </c>
      <c r="I213">
        <f t="shared" si="77"/>
        <v>0</v>
      </c>
      <c r="J213">
        <f t="shared" si="78"/>
        <v>1</v>
      </c>
      <c r="K213">
        <f t="shared" si="79"/>
        <v>0</v>
      </c>
      <c r="L213">
        <f t="shared" si="80"/>
        <v>0</v>
      </c>
      <c r="M213">
        <f t="shared" si="81"/>
        <v>1</v>
      </c>
      <c r="N213">
        <f t="shared" si="82"/>
        <v>0</v>
      </c>
      <c r="O213">
        <f t="shared" si="83"/>
        <v>0</v>
      </c>
      <c r="P213">
        <f t="shared" si="84"/>
        <v>1</v>
      </c>
      <c r="Q213">
        <v>2.523926268025265</v>
      </c>
      <c r="R213">
        <v>0.28872787637486541</v>
      </c>
      <c r="S213">
        <v>5.4608284655452506</v>
      </c>
      <c r="T213">
        <v>0.42781572481504132</v>
      </c>
      <c r="U213">
        <v>61.62073592407036</v>
      </c>
      <c r="V213">
        <v>0.81682846994073155</v>
      </c>
      <c r="W213">
        <v>30.394509342359129</v>
      </c>
      <c r="X213">
        <v>0.84174564156865883</v>
      </c>
      <c r="Y213">
        <v>3.7893659440184</v>
      </c>
      <c r="Z213">
        <v>0.68287366234842117</v>
      </c>
      <c r="AA213">
        <v>6.9827762878343771</v>
      </c>
      <c r="AB213">
        <v>0.8645221919534154</v>
      </c>
      <c r="AC213">
        <v>61.012455459598762</v>
      </c>
      <c r="AD213">
        <v>1.3790596699468172</v>
      </c>
      <c r="AE213">
        <v>28.215402308548452</v>
      </c>
      <c r="AF213">
        <v>1.5809438372899074</v>
      </c>
      <c r="AG213">
        <v>1.265439675993135</v>
      </c>
      <c r="AH213">
        <v>0.77955087266237877</v>
      </c>
      <c r="AI213">
        <v>0.10452673006416932</v>
      </c>
      <c r="AJ213">
        <v>1.5219478222891265</v>
      </c>
      <c r="AK213">
        <v>0.93556515144511032</v>
      </c>
      <c r="AL213">
        <v>0.10378629586848682</v>
      </c>
      <c r="AM213">
        <v>-0.60828046447159778</v>
      </c>
      <c r="AN213">
        <v>1.5638731466652598</v>
      </c>
      <c r="AO213">
        <v>0.69730745564598684</v>
      </c>
      <c r="AP213">
        <v>-2.1791070338106771</v>
      </c>
      <c r="AQ213">
        <v>1.8310094319485661</v>
      </c>
      <c r="AR213">
        <v>0.2340022162628409</v>
      </c>
      <c r="AS213" t="b">
        <f t="shared" si="85"/>
        <v>0</v>
      </c>
      <c r="AT213" t="b">
        <f t="shared" si="86"/>
        <v>0</v>
      </c>
      <c r="AU213" t="b">
        <f t="shared" si="87"/>
        <v>1</v>
      </c>
      <c r="AV213" t="b">
        <f t="shared" si="88"/>
        <v>0</v>
      </c>
      <c r="AW213" t="b">
        <f t="shared" si="89"/>
        <v>0</v>
      </c>
      <c r="AX213" t="b">
        <f t="shared" si="90"/>
        <v>1</v>
      </c>
      <c r="AY213" t="b">
        <f t="shared" si="91"/>
        <v>0</v>
      </c>
      <c r="AZ213" t="b">
        <f t="shared" si="92"/>
        <v>0</v>
      </c>
      <c r="BA213" t="b">
        <f t="shared" si="93"/>
        <v>1</v>
      </c>
      <c r="BB213" t="b">
        <f t="shared" si="94"/>
        <v>0</v>
      </c>
      <c r="BC213" t="b">
        <f t="shared" si="95"/>
        <v>0</v>
      </c>
      <c r="BD213" t="b">
        <f t="shared" si="96"/>
        <v>1</v>
      </c>
    </row>
    <row r="214" spans="1:56" x14ac:dyDescent="0.25">
      <c r="A214" t="str">
        <f>INDEX('Country and Variable Crosswalk'!B:B, MATCH('Urban Science Beliefs 2015'!B214, 'Country and Variable Crosswalk'!A:A, 0))</f>
        <v>USA</v>
      </c>
      <c r="B214" s="1">
        <v>840</v>
      </c>
      <c r="C214" t="s">
        <v>174</v>
      </c>
      <c r="D214" t="str">
        <f>INDEX('Country and Variable Crosswalk'!P:P, MATCH('Urban Science Beliefs 2015'!C214, 'Country and Variable Crosswalk'!O:O, 0))</f>
        <v>Evidence</v>
      </c>
      <c r="E214">
        <f t="shared" si="73"/>
        <v>0</v>
      </c>
      <c r="F214">
        <f t="shared" si="74"/>
        <v>0</v>
      </c>
      <c r="G214">
        <f t="shared" si="75"/>
        <v>1</v>
      </c>
      <c r="H214">
        <f t="shared" si="76"/>
        <v>0</v>
      </c>
      <c r="I214">
        <f t="shared" si="77"/>
        <v>0</v>
      </c>
      <c r="J214">
        <f t="shared" si="78"/>
        <v>1</v>
      </c>
      <c r="K214">
        <f t="shared" si="79"/>
        <v>0</v>
      </c>
      <c r="L214">
        <f t="shared" si="80"/>
        <v>0</v>
      </c>
      <c r="M214">
        <f t="shared" si="81"/>
        <v>1</v>
      </c>
      <c r="N214">
        <f t="shared" si="82"/>
        <v>0</v>
      </c>
      <c r="O214">
        <f t="shared" si="83"/>
        <v>0</v>
      </c>
      <c r="P214">
        <f t="shared" si="84"/>
        <v>1</v>
      </c>
      <c r="Q214">
        <v>3.4565617255636978</v>
      </c>
      <c r="R214">
        <v>0.3823254297262747</v>
      </c>
      <c r="S214">
        <v>4.6421820116531931</v>
      </c>
      <c r="T214">
        <v>0.37561248529546726</v>
      </c>
      <c r="U214">
        <v>56.547470979412743</v>
      </c>
      <c r="V214">
        <v>0.98527231522814951</v>
      </c>
      <c r="W214">
        <v>35.353785283370378</v>
      </c>
      <c r="X214">
        <v>1.1901010038184816</v>
      </c>
      <c r="Y214">
        <v>4.5910045702992663</v>
      </c>
      <c r="Z214">
        <v>0.5168182909748682</v>
      </c>
      <c r="AA214">
        <v>5.2103072464825049</v>
      </c>
      <c r="AB214">
        <v>0.52708077343942805</v>
      </c>
      <c r="AC214">
        <v>58.14815502585806</v>
      </c>
      <c r="AD214">
        <v>1.6526931633995932</v>
      </c>
      <c r="AE214">
        <v>32.050533157360157</v>
      </c>
      <c r="AF214">
        <v>1.7947745994016557</v>
      </c>
      <c r="AG214">
        <v>1.1344428447355686</v>
      </c>
      <c r="AH214">
        <v>0.64306903054376285</v>
      </c>
      <c r="AI214">
        <v>7.7713896417162642E-2</v>
      </c>
      <c r="AJ214">
        <v>0.56812523482931176</v>
      </c>
      <c r="AK214">
        <v>0.69611454175924592</v>
      </c>
      <c r="AL214">
        <v>0.41442145468599095</v>
      </c>
      <c r="AM214">
        <v>1.6006840464453163</v>
      </c>
      <c r="AN214">
        <v>1.974218547508549</v>
      </c>
      <c r="AO214">
        <v>0.41748412807379914</v>
      </c>
      <c r="AP214">
        <v>-3.3032521260102214</v>
      </c>
      <c r="AQ214">
        <v>2.275479218237348</v>
      </c>
      <c r="AR214">
        <v>0.14659250337273314</v>
      </c>
      <c r="AS214" t="b">
        <f t="shared" si="85"/>
        <v>0</v>
      </c>
      <c r="AT214" t="b">
        <f t="shared" si="86"/>
        <v>0</v>
      </c>
      <c r="AU214" t="b">
        <f t="shared" si="87"/>
        <v>1</v>
      </c>
      <c r="AV214" t="b">
        <f t="shared" si="88"/>
        <v>0</v>
      </c>
      <c r="AW214" t="b">
        <f t="shared" si="89"/>
        <v>0</v>
      </c>
      <c r="AX214" t="b">
        <f t="shared" si="90"/>
        <v>1</v>
      </c>
      <c r="AY214" t="b">
        <f t="shared" si="91"/>
        <v>0</v>
      </c>
      <c r="AZ214" t="b">
        <f t="shared" si="92"/>
        <v>0</v>
      </c>
      <c r="BA214" t="b">
        <f t="shared" si="93"/>
        <v>1</v>
      </c>
      <c r="BB214" t="b">
        <f t="shared" si="94"/>
        <v>0</v>
      </c>
      <c r="BC214" t="b">
        <f t="shared" si="95"/>
        <v>0</v>
      </c>
      <c r="BD214" t="b">
        <f t="shared" si="96"/>
        <v>1</v>
      </c>
    </row>
    <row r="215" spans="1:56" x14ac:dyDescent="0.25">
      <c r="A215" t="str">
        <f>INDEX('Country and Variable Crosswalk'!B:B, MATCH('Urban Science Beliefs 2015'!B215, 'Country and Variable Crosswalk'!A:A, 0))</f>
        <v>URY</v>
      </c>
      <c r="B215" s="1">
        <v>858</v>
      </c>
      <c r="C215" t="s">
        <v>174</v>
      </c>
      <c r="D215" t="str">
        <f>INDEX('Country and Variable Crosswalk'!P:P, MATCH('Urban Science Beliefs 2015'!C215, 'Country and Variable Crosswalk'!O:O, 0))</f>
        <v>Evidence</v>
      </c>
      <c r="E215">
        <f t="shared" si="73"/>
        <v>0</v>
      </c>
      <c r="F215">
        <f t="shared" si="74"/>
        <v>0</v>
      </c>
      <c r="G215">
        <f t="shared" si="75"/>
        <v>1</v>
      </c>
      <c r="H215">
        <f t="shared" si="76"/>
        <v>0</v>
      </c>
      <c r="I215">
        <f t="shared" si="77"/>
        <v>0</v>
      </c>
      <c r="J215">
        <f t="shared" si="78"/>
        <v>1</v>
      </c>
      <c r="K215">
        <f t="shared" si="79"/>
        <v>0</v>
      </c>
      <c r="L215">
        <f t="shared" si="80"/>
        <v>0</v>
      </c>
      <c r="M215">
        <f t="shared" si="81"/>
        <v>1</v>
      </c>
      <c r="N215">
        <f t="shared" si="82"/>
        <v>1</v>
      </c>
      <c r="O215">
        <f t="shared" si="83"/>
        <v>0</v>
      </c>
      <c r="P215">
        <f t="shared" si="84"/>
        <v>0</v>
      </c>
      <c r="Q215">
        <v>8.2275235000575275</v>
      </c>
      <c r="R215">
        <v>0.59520149447501425</v>
      </c>
      <c r="S215">
        <v>12.63207895914806</v>
      </c>
      <c r="T215">
        <v>0.63709174336097196</v>
      </c>
      <c r="U215">
        <v>56.486067829505743</v>
      </c>
      <c r="V215">
        <v>1.1688400019924192</v>
      </c>
      <c r="W215">
        <v>22.654329711288689</v>
      </c>
      <c r="X215">
        <v>1.0017803725220593</v>
      </c>
      <c r="Y215">
        <v>6.4644397830457248</v>
      </c>
      <c r="Z215">
        <v>0.61714378227094646</v>
      </c>
      <c r="AA215">
        <v>11.197337908327</v>
      </c>
      <c r="AB215">
        <v>0.78287327941656892</v>
      </c>
      <c r="AC215">
        <v>56.240709712197742</v>
      </c>
      <c r="AD215">
        <v>1.1184762615211501</v>
      </c>
      <c r="AE215">
        <v>26.097512596429539</v>
      </c>
      <c r="AF215">
        <v>1.2251230104009478</v>
      </c>
      <c r="AG215">
        <v>-1.7630837170118028</v>
      </c>
      <c r="AH215">
        <v>0.9268920553607688</v>
      </c>
      <c r="AI215">
        <v>5.7152112229664404E-2</v>
      </c>
      <c r="AJ215">
        <v>-1.4347410508210601</v>
      </c>
      <c r="AK215">
        <v>0.99137757140273997</v>
      </c>
      <c r="AL215">
        <v>0.14783542917476619</v>
      </c>
      <c r="AM215">
        <v>-0.24535811730800106</v>
      </c>
      <c r="AN215">
        <v>1.673063030813853</v>
      </c>
      <c r="AO215">
        <v>0.88340667063275313</v>
      </c>
      <c r="AP215">
        <v>3.4431828851408497</v>
      </c>
      <c r="AQ215">
        <v>1.6468223772165074</v>
      </c>
      <c r="AR215">
        <v>3.6545633506261471E-2</v>
      </c>
      <c r="AS215" t="b">
        <f t="shared" si="85"/>
        <v>0</v>
      </c>
      <c r="AT215" t="b">
        <f t="shared" si="86"/>
        <v>0</v>
      </c>
      <c r="AU215" t="b">
        <f t="shared" si="87"/>
        <v>1</v>
      </c>
      <c r="AV215" t="b">
        <f t="shared" si="88"/>
        <v>0</v>
      </c>
      <c r="AW215" t="b">
        <f t="shared" si="89"/>
        <v>0</v>
      </c>
      <c r="AX215" t="b">
        <f t="shared" si="90"/>
        <v>1</v>
      </c>
      <c r="AY215" t="b">
        <f t="shared" si="91"/>
        <v>0</v>
      </c>
      <c r="AZ215" t="b">
        <f t="shared" si="92"/>
        <v>0</v>
      </c>
      <c r="BA215" t="b">
        <f t="shared" si="93"/>
        <v>1</v>
      </c>
      <c r="BB215" t="b">
        <f t="shared" si="94"/>
        <v>1</v>
      </c>
      <c r="BC215" t="b">
        <f t="shared" si="95"/>
        <v>0</v>
      </c>
      <c r="BD215" t="b">
        <f t="shared" si="96"/>
        <v>0</v>
      </c>
    </row>
    <row r="216" spans="1:56" x14ac:dyDescent="0.25">
      <c r="A216" t="str">
        <f>INDEX('Country and Variable Crosswalk'!B:B, MATCH('Urban Science Beliefs 2015'!B216, 'Country and Variable Crosswalk'!A:A, 0))</f>
        <v>QCH</v>
      </c>
      <c r="B216" s="1">
        <v>970</v>
      </c>
      <c r="C216" t="s">
        <v>174</v>
      </c>
      <c r="D216" t="str">
        <f>INDEX('Country and Variable Crosswalk'!P:P, MATCH('Urban Science Beliefs 2015'!C216, 'Country and Variable Crosswalk'!O:O, 0))</f>
        <v>Evidence</v>
      </c>
      <c r="E216">
        <f t="shared" si="73"/>
        <v>0</v>
      </c>
      <c r="F216">
        <f t="shared" si="74"/>
        <v>0</v>
      </c>
      <c r="G216">
        <f t="shared" si="75"/>
        <v>1</v>
      </c>
      <c r="H216">
        <f t="shared" si="76"/>
        <v>0</v>
      </c>
      <c r="I216">
        <f t="shared" si="77"/>
        <v>1</v>
      </c>
      <c r="J216">
        <f t="shared" si="78"/>
        <v>0</v>
      </c>
      <c r="K216">
        <f t="shared" si="79"/>
        <v>0</v>
      </c>
      <c r="L216">
        <f t="shared" si="80"/>
        <v>1</v>
      </c>
      <c r="M216">
        <f t="shared" si="81"/>
        <v>0</v>
      </c>
      <c r="N216">
        <f t="shared" si="82"/>
        <v>1</v>
      </c>
      <c r="O216">
        <f t="shared" si="83"/>
        <v>0</v>
      </c>
      <c r="P216">
        <f t="shared" si="84"/>
        <v>0</v>
      </c>
      <c r="Q216">
        <v>2.7036467879933221</v>
      </c>
      <c r="R216">
        <v>0.28553465692403518</v>
      </c>
      <c r="S216">
        <v>7.4717048922194644</v>
      </c>
      <c r="T216">
        <v>0.54792493182815472</v>
      </c>
      <c r="U216">
        <v>67.493971872775788</v>
      </c>
      <c r="V216">
        <v>1.0462538144119913</v>
      </c>
      <c r="W216">
        <v>22.330676447011449</v>
      </c>
      <c r="X216">
        <v>1.0324240717484028</v>
      </c>
      <c r="Y216">
        <v>2.4318671480062211</v>
      </c>
      <c r="Z216">
        <v>0.39176788238140375</v>
      </c>
      <c r="AA216">
        <v>2.9830229033208329</v>
      </c>
      <c r="AB216">
        <v>0.47147756034577165</v>
      </c>
      <c r="AC216">
        <v>60.003413257077831</v>
      </c>
      <c r="AD216">
        <v>1.3845688674387806</v>
      </c>
      <c r="AE216">
        <v>34.58169669159512</v>
      </c>
      <c r="AF216">
        <v>1.7520067438147184</v>
      </c>
      <c r="AG216">
        <v>-0.27177963998710108</v>
      </c>
      <c r="AH216">
        <v>0.48992086959009545</v>
      </c>
      <c r="AI216">
        <v>0.57907120404600909</v>
      </c>
      <c r="AJ216">
        <v>-4.488681988898632</v>
      </c>
      <c r="AK216">
        <v>0.73394693423513302</v>
      </c>
      <c r="AL216">
        <v>9.6066099474456772E-10</v>
      </c>
      <c r="AM216">
        <v>-7.4905586156979567</v>
      </c>
      <c r="AN216">
        <v>1.7882868244916672</v>
      </c>
      <c r="AO216">
        <v>2.8058353892546955E-5</v>
      </c>
      <c r="AP216">
        <v>12.251020244583671</v>
      </c>
      <c r="AQ216">
        <v>2.0657551827948448</v>
      </c>
      <c r="AR216">
        <v>3.0196093253664037E-9</v>
      </c>
      <c r="AS216" t="b">
        <f t="shared" si="85"/>
        <v>0</v>
      </c>
      <c r="AT216" t="b">
        <f t="shared" si="86"/>
        <v>0</v>
      </c>
      <c r="AU216" t="b">
        <f t="shared" si="87"/>
        <v>1</v>
      </c>
      <c r="AV216" t="b">
        <f t="shared" si="88"/>
        <v>0</v>
      </c>
      <c r="AW216" t="b">
        <f t="shared" si="89"/>
        <v>1</v>
      </c>
      <c r="AX216" t="b">
        <f t="shared" si="90"/>
        <v>0</v>
      </c>
      <c r="AY216" t="b">
        <f t="shared" si="91"/>
        <v>0</v>
      </c>
      <c r="AZ216" t="b">
        <f t="shared" si="92"/>
        <v>1</v>
      </c>
      <c r="BA216" t="b">
        <f t="shared" si="93"/>
        <v>0</v>
      </c>
      <c r="BB216" t="b">
        <f t="shared" si="94"/>
        <v>1</v>
      </c>
      <c r="BC216" t="b">
        <f t="shared" si="95"/>
        <v>0</v>
      </c>
      <c r="BD216" t="b">
        <f t="shared" si="96"/>
        <v>0</v>
      </c>
    </row>
    <row r="217" spans="1:56" x14ac:dyDescent="0.25">
      <c r="A217" t="str">
        <f>INDEX('Country and Variable Crosswalk'!B:B, MATCH('Urban Science Beliefs 2015'!B217, 'Country and Variable Crosswalk'!A:A, 0))</f>
        <v>QES</v>
      </c>
      <c r="B217" s="1">
        <v>971</v>
      </c>
      <c r="C217" t="s">
        <v>174</v>
      </c>
      <c r="D217" t="str">
        <f>INDEX('Country and Variable Crosswalk'!P:P, MATCH('Urban Science Beliefs 2015'!C217, 'Country and Variable Crosswalk'!O:O, 0))</f>
        <v>Evidence</v>
      </c>
      <c r="E217">
        <f t="shared" si="73"/>
        <v>0</v>
      </c>
      <c r="F217">
        <f t="shared" si="74"/>
        <v>0</v>
      </c>
      <c r="G217">
        <f t="shared" si="75"/>
        <v>1</v>
      </c>
      <c r="H217">
        <f t="shared" si="76"/>
        <v>0</v>
      </c>
      <c r="I217">
        <f t="shared" si="77"/>
        <v>0</v>
      </c>
      <c r="J217">
        <f t="shared" si="78"/>
        <v>1</v>
      </c>
      <c r="K217">
        <f t="shared" si="79"/>
        <v>0</v>
      </c>
      <c r="L217">
        <f t="shared" si="80"/>
        <v>0</v>
      </c>
      <c r="M217">
        <f t="shared" si="81"/>
        <v>1</v>
      </c>
      <c r="N217">
        <f t="shared" si="82"/>
        <v>0</v>
      </c>
      <c r="O217">
        <f t="shared" si="83"/>
        <v>0</v>
      </c>
      <c r="P217">
        <f t="shared" si="84"/>
        <v>1</v>
      </c>
      <c r="Q217">
        <v>4.4314062700761614</v>
      </c>
      <c r="R217">
        <v>0.20320593012314103</v>
      </c>
      <c r="S217">
        <v>9.208739380629126</v>
      </c>
      <c r="T217">
        <v>0.32130665941568731</v>
      </c>
      <c r="U217">
        <v>51.819180919532613</v>
      </c>
      <c r="V217">
        <v>0.50327304030292508</v>
      </c>
      <c r="W217">
        <v>34.540673429762109</v>
      </c>
      <c r="X217">
        <v>0.57893288497595297</v>
      </c>
      <c r="Y217">
        <v>4.0053269387603896</v>
      </c>
      <c r="Z217">
        <v>0.31922613218267964</v>
      </c>
      <c r="AA217">
        <v>8.8695392529691475</v>
      </c>
      <c r="AB217">
        <v>0.50586490404048035</v>
      </c>
      <c r="AC217">
        <v>50.806733427330578</v>
      </c>
      <c r="AD217">
        <v>0.8252876553543067</v>
      </c>
      <c r="AE217">
        <v>36.318400380939877</v>
      </c>
      <c r="AF217">
        <v>1.0401517059120859</v>
      </c>
      <c r="AG217">
        <v>-0.4260793313157718</v>
      </c>
      <c r="AH217">
        <v>0.39058238156156805</v>
      </c>
      <c r="AI217">
        <v>0.27532476141675877</v>
      </c>
      <c r="AJ217">
        <v>-0.33920012765997853</v>
      </c>
      <c r="AK217">
        <v>0.60714170350178143</v>
      </c>
      <c r="AL217">
        <v>0.57637765692670995</v>
      </c>
      <c r="AM217">
        <v>-1.0124474922020354</v>
      </c>
      <c r="AN217">
        <v>1.0213379394361097</v>
      </c>
      <c r="AO217">
        <v>0.3215414106050925</v>
      </c>
      <c r="AP217">
        <v>1.7777269511777689</v>
      </c>
      <c r="AQ217">
        <v>1.2058277087322062</v>
      </c>
      <c r="AR217">
        <v>0.14040637923369217</v>
      </c>
      <c r="AS217" t="b">
        <f t="shared" si="85"/>
        <v>0</v>
      </c>
      <c r="AT217" t="b">
        <f t="shared" si="86"/>
        <v>0</v>
      </c>
      <c r="AU217" t="b">
        <f t="shared" si="87"/>
        <v>1</v>
      </c>
      <c r="AV217" t="b">
        <f t="shared" si="88"/>
        <v>0</v>
      </c>
      <c r="AW217" t="b">
        <f t="shared" si="89"/>
        <v>0</v>
      </c>
      <c r="AX217" t="b">
        <f t="shared" si="90"/>
        <v>1</v>
      </c>
      <c r="AY217" t="b">
        <f t="shared" si="91"/>
        <v>0</v>
      </c>
      <c r="AZ217" t="b">
        <f t="shared" si="92"/>
        <v>0</v>
      </c>
      <c r="BA217" t="b">
        <f t="shared" si="93"/>
        <v>1</v>
      </c>
      <c r="BB217" t="b">
        <f t="shared" si="94"/>
        <v>0</v>
      </c>
      <c r="BC217" t="b">
        <f t="shared" si="95"/>
        <v>0</v>
      </c>
      <c r="BD217" t="b">
        <f t="shared" si="96"/>
        <v>1</v>
      </c>
    </row>
    <row r="218" spans="1:56" x14ac:dyDescent="0.25">
      <c r="A218" t="str">
        <f>INDEX('Country and Variable Crosswalk'!B:B, MATCH('Urban Science Beliefs 2015'!B218, 'Country and Variable Crosswalk'!A:A, 0))</f>
        <v>QUC</v>
      </c>
      <c r="B218" s="1">
        <v>972</v>
      </c>
      <c r="C218" t="s">
        <v>174</v>
      </c>
      <c r="D218" t="str">
        <f>INDEX('Country and Variable Crosswalk'!P:P, MATCH('Urban Science Beliefs 2015'!C218, 'Country and Variable Crosswalk'!O:O, 0))</f>
        <v>Evidence</v>
      </c>
      <c r="E218">
        <f t="shared" si="73"/>
        <v>0</v>
      </c>
      <c r="F218">
        <f t="shared" si="74"/>
        <v>0</v>
      </c>
      <c r="G218">
        <f t="shared" si="75"/>
        <v>0</v>
      </c>
      <c r="H218">
        <f t="shared" si="76"/>
        <v>0</v>
      </c>
      <c r="I218">
        <f t="shared" si="77"/>
        <v>0</v>
      </c>
      <c r="J218">
        <f t="shared" si="78"/>
        <v>0</v>
      </c>
      <c r="K218">
        <f t="shared" si="79"/>
        <v>0</v>
      </c>
      <c r="L218">
        <f t="shared" si="80"/>
        <v>0</v>
      </c>
      <c r="M218">
        <f t="shared" si="81"/>
        <v>0</v>
      </c>
      <c r="N218">
        <f t="shared" si="82"/>
        <v>0</v>
      </c>
      <c r="O218">
        <f t="shared" si="83"/>
        <v>0</v>
      </c>
      <c r="P218">
        <f t="shared" si="84"/>
        <v>0</v>
      </c>
      <c r="AS218" t="str">
        <f t="shared" si="85"/>
        <v>N/A</v>
      </c>
      <c r="AT218" t="str">
        <f t="shared" si="86"/>
        <v>N/A</v>
      </c>
      <c r="AU218" t="str">
        <f t="shared" si="87"/>
        <v>N/A</v>
      </c>
      <c r="AV218" t="str">
        <f t="shared" si="88"/>
        <v>N/A</v>
      </c>
      <c r="AW218" t="str">
        <f t="shared" si="89"/>
        <v>N/A</v>
      </c>
      <c r="AX218" t="str">
        <f t="shared" si="90"/>
        <v>N/A</v>
      </c>
      <c r="AY218" t="str">
        <f t="shared" si="91"/>
        <v>N/A</v>
      </c>
      <c r="AZ218" t="str">
        <f t="shared" si="92"/>
        <v>N/A</v>
      </c>
      <c r="BA218" t="str">
        <f t="shared" si="93"/>
        <v>N/A</v>
      </c>
      <c r="BB218" t="str">
        <f t="shared" si="94"/>
        <v>N/A</v>
      </c>
      <c r="BC218" t="str">
        <f t="shared" si="95"/>
        <v>N/A</v>
      </c>
      <c r="BD218" t="str">
        <f t="shared" si="96"/>
        <v>N/A</v>
      </c>
    </row>
    <row r="219" spans="1:56" x14ac:dyDescent="0.25">
      <c r="A219" t="str">
        <f>INDEX('Country and Variable Crosswalk'!B:B, MATCH('Urban Science Beliefs 2015'!B219, 'Country and Variable Crosswalk'!A:A, 0))</f>
        <v>QUE</v>
      </c>
      <c r="B219" s="1">
        <v>973</v>
      </c>
      <c r="C219" t="s">
        <v>174</v>
      </c>
      <c r="D219" t="str">
        <f>INDEX('Country and Variable Crosswalk'!P:P, MATCH('Urban Science Beliefs 2015'!C219, 'Country and Variable Crosswalk'!O:O, 0))</f>
        <v>Evidence</v>
      </c>
      <c r="E219">
        <f t="shared" si="73"/>
        <v>0</v>
      </c>
      <c r="F219">
        <f t="shared" si="74"/>
        <v>0</v>
      </c>
      <c r="G219">
        <f t="shared" si="75"/>
        <v>0</v>
      </c>
      <c r="H219">
        <f t="shared" si="76"/>
        <v>0</v>
      </c>
      <c r="I219">
        <f t="shared" si="77"/>
        <v>0</v>
      </c>
      <c r="J219">
        <f t="shared" si="78"/>
        <v>0</v>
      </c>
      <c r="K219">
        <f t="shared" si="79"/>
        <v>0</v>
      </c>
      <c r="L219">
        <f t="shared" si="80"/>
        <v>0</v>
      </c>
      <c r="M219">
        <f t="shared" si="81"/>
        <v>0</v>
      </c>
      <c r="N219">
        <f t="shared" si="82"/>
        <v>0</v>
      </c>
      <c r="O219">
        <f t="shared" si="83"/>
        <v>0</v>
      </c>
      <c r="P219">
        <f t="shared" si="84"/>
        <v>0</v>
      </c>
      <c r="AS219" t="str">
        <f t="shared" si="85"/>
        <v>N/A</v>
      </c>
      <c r="AT219" t="str">
        <f t="shared" si="86"/>
        <v>N/A</v>
      </c>
      <c r="AU219" t="str">
        <f t="shared" si="87"/>
        <v>N/A</v>
      </c>
      <c r="AV219" t="str">
        <f t="shared" si="88"/>
        <v>N/A</v>
      </c>
      <c r="AW219" t="str">
        <f t="shared" si="89"/>
        <v>N/A</v>
      </c>
      <c r="AX219" t="str">
        <f t="shared" si="90"/>
        <v>N/A</v>
      </c>
      <c r="AY219" t="str">
        <f t="shared" si="91"/>
        <v>N/A</v>
      </c>
      <c r="AZ219" t="str">
        <f t="shared" si="92"/>
        <v>N/A</v>
      </c>
      <c r="BA219" t="str">
        <f t="shared" si="93"/>
        <v>N/A</v>
      </c>
      <c r="BB219" t="str">
        <f t="shared" si="94"/>
        <v>N/A</v>
      </c>
      <c r="BC219" t="str">
        <f t="shared" si="95"/>
        <v>N/A</v>
      </c>
      <c r="BD219" t="str">
        <f t="shared" si="96"/>
        <v>N/A</v>
      </c>
    </row>
    <row r="220" spans="1:56" x14ac:dyDescent="0.25">
      <c r="A220" t="str">
        <f>INDEX('Country and Variable Crosswalk'!B:B, MATCH('Urban Science Beliefs 2015'!B220, 'Country and Variable Crosswalk'!A:A, 0))</f>
        <v>QAR</v>
      </c>
      <c r="B220" s="1">
        <v>974</v>
      </c>
      <c r="C220" t="s">
        <v>174</v>
      </c>
      <c r="D220" t="str">
        <f>INDEX('Country and Variable Crosswalk'!P:P, MATCH('Urban Science Beliefs 2015'!C220, 'Country and Variable Crosswalk'!O:O, 0))</f>
        <v>Evidence</v>
      </c>
      <c r="E220">
        <f t="shared" si="73"/>
        <v>0</v>
      </c>
      <c r="F220">
        <f t="shared" si="74"/>
        <v>0</v>
      </c>
      <c r="G220">
        <f t="shared" si="75"/>
        <v>0</v>
      </c>
      <c r="H220">
        <f t="shared" si="76"/>
        <v>0</v>
      </c>
      <c r="I220">
        <f t="shared" si="77"/>
        <v>0</v>
      </c>
      <c r="J220">
        <f t="shared" si="78"/>
        <v>0</v>
      </c>
      <c r="K220">
        <f t="shared" si="79"/>
        <v>0</v>
      </c>
      <c r="L220">
        <f t="shared" si="80"/>
        <v>0</v>
      </c>
      <c r="M220">
        <f t="shared" si="81"/>
        <v>0</v>
      </c>
      <c r="N220">
        <f t="shared" si="82"/>
        <v>0</v>
      </c>
      <c r="O220">
        <f t="shared" si="83"/>
        <v>0</v>
      </c>
      <c r="P220">
        <f t="shared" si="84"/>
        <v>0</v>
      </c>
      <c r="Q220">
        <v>0</v>
      </c>
      <c r="S220">
        <v>0</v>
      </c>
      <c r="U220">
        <v>0</v>
      </c>
      <c r="W220">
        <v>0</v>
      </c>
      <c r="Y220">
        <v>5.271911132478321</v>
      </c>
      <c r="Z220">
        <v>0.59637691949644189</v>
      </c>
      <c r="AA220">
        <v>10.296179072428551</v>
      </c>
      <c r="AB220">
        <v>1.065140900802823</v>
      </c>
      <c r="AC220">
        <v>50.729649194345313</v>
      </c>
      <c r="AD220">
        <v>1.6278185801059535</v>
      </c>
      <c r="AE220">
        <v>33.702260600747827</v>
      </c>
      <c r="AF220">
        <v>2.1534560623067942</v>
      </c>
      <c r="AG220">
        <v>0</v>
      </c>
      <c r="AJ220">
        <v>0</v>
      </c>
      <c r="AM220">
        <v>0</v>
      </c>
      <c r="AP220">
        <v>0</v>
      </c>
      <c r="AS220" t="str">
        <f t="shared" si="85"/>
        <v>N/A</v>
      </c>
      <c r="AT220" t="str">
        <f t="shared" si="86"/>
        <v>N/A</v>
      </c>
      <c r="AU220" t="str">
        <f t="shared" si="87"/>
        <v>N/A</v>
      </c>
      <c r="AV220" t="str">
        <f t="shared" si="88"/>
        <v>N/A</v>
      </c>
      <c r="AW220" t="str">
        <f t="shared" si="89"/>
        <v>N/A</v>
      </c>
      <c r="AX220" t="str">
        <f t="shared" si="90"/>
        <v>N/A</v>
      </c>
      <c r="AY220" t="str">
        <f t="shared" si="91"/>
        <v>N/A</v>
      </c>
      <c r="AZ220" t="str">
        <f t="shared" si="92"/>
        <v>N/A</v>
      </c>
      <c r="BA220" t="str">
        <f t="shared" si="93"/>
        <v>N/A</v>
      </c>
      <c r="BB220" t="str">
        <f t="shared" si="94"/>
        <v>N/A</v>
      </c>
      <c r="BC220" t="str">
        <f t="shared" si="95"/>
        <v>N/A</v>
      </c>
      <c r="BD220" t="str">
        <f t="shared" si="96"/>
        <v>N/A</v>
      </c>
    </row>
    <row r="221" spans="1:56" x14ac:dyDescent="0.25">
      <c r="A221" t="str">
        <f>INDEX('Country and Variable Crosswalk'!B:B, MATCH('Urban Science Beliefs 2015'!B221, 'Country and Variable Crosswalk'!A:A, 0))</f>
        <v>ALB</v>
      </c>
      <c r="B221" s="1">
        <v>8</v>
      </c>
      <c r="C221" t="s">
        <v>175</v>
      </c>
      <c r="D221" t="str">
        <f>INDEX('Country and Variable Crosswalk'!P:P, MATCH('Urban Science Beliefs 2015'!C221, 'Country and Variable Crosswalk'!O:O, 0))</f>
        <v>Repeated</v>
      </c>
      <c r="E221">
        <f t="shared" si="73"/>
        <v>0</v>
      </c>
      <c r="F221">
        <f t="shared" si="74"/>
        <v>0</v>
      </c>
      <c r="G221">
        <f t="shared" si="75"/>
        <v>0</v>
      </c>
      <c r="H221">
        <f t="shared" si="76"/>
        <v>0</v>
      </c>
      <c r="I221">
        <f t="shared" si="77"/>
        <v>0</v>
      </c>
      <c r="J221">
        <f t="shared" si="78"/>
        <v>0</v>
      </c>
      <c r="K221">
        <f t="shared" si="79"/>
        <v>0</v>
      </c>
      <c r="L221">
        <f t="shared" si="80"/>
        <v>0</v>
      </c>
      <c r="M221">
        <f t="shared" si="81"/>
        <v>0</v>
      </c>
      <c r="N221">
        <f t="shared" si="82"/>
        <v>0</v>
      </c>
      <c r="O221">
        <f t="shared" si="83"/>
        <v>0</v>
      </c>
      <c r="P221">
        <f t="shared" si="84"/>
        <v>0</v>
      </c>
      <c r="Q221">
        <v>0</v>
      </c>
      <c r="S221">
        <v>0</v>
      </c>
      <c r="U221">
        <v>0</v>
      </c>
      <c r="W221">
        <v>0</v>
      </c>
      <c r="Y221">
        <v>0</v>
      </c>
      <c r="AA221">
        <v>0</v>
      </c>
      <c r="AC221">
        <v>0</v>
      </c>
      <c r="AE221">
        <v>0</v>
      </c>
      <c r="AG221">
        <v>0</v>
      </c>
      <c r="AJ221">
        <v>0</v>
      </c>
      <c r="AM221">
        <v>0</v>
      </c>
      <c r="AP221">
        <v>0</v>
      </c>
      <c r="AS221" t="str">
        <f t="shared" si="85"/>
        <v>N/A</v>
      </c>
      <c r="AT221" t="str">
        <f t="shared" si="86"/>
        <v>N/A</v>
      </c>
      <c r="AU221" t="str">
        <f t="shared" si="87"/>
        <v>N/A</v>
      </c>
      <c r="AV221" t="str">
        <f t="shared" si="88"/>
        <v>N/A</v>
      </c>
      <c r="AW221" t="str">
        <f t="shared" si="89"/>
        <v>N/A</v>
      </c>
      <c r="AX221" t="str">
        <f t="shared" si="90"/>
        <v>N/A</v>
      </c>
      <c r="AY221" t="str">
        <f t="shared" si="91"/>
        <v>N/A</v>
      </c>
      <c r="AZ221" t="str">
        <f t="shared" si="92"/>
        <v>N/A</v>
      </c>
      <c r="BA221" t="str">
        <f t="shared" si="93"/>
        <v>N/A</v>
      </c>
      <c r="BB221" t="str">
        <f t="shared" si="94"/>
        <v>N/A</v>
      </c>
      <c r="BC221" t="str">
        <f t="shared" si="95"/>
        <v>N/A</v>
      </c>
      <c r="BD221" t="str">
        <f t="shared" si="96"/>
        <v>N/A</v>
      </c>
    </row>
    <row r="222" spans="1:56" x14ac:dyDescent="0.25">
      <c r="A222" t="str">
        <f>INDEX('Country and Variable Crosswalk'!B:B, MATCH('Urban Science Beliefs 2015'!B222, 'Country and Variable Crosswalk'!A:A, 0))</f>
        <v>DZA</v>
      </c>
      <c r="B222" s="1">
        <v>12</v>
      </c>
      <c r="C222" t="s">
        <v>175</v>
      </c>
      <c r="D222" t="str">
        <f>INDEX('Country and Variable Crosswalk'!P:P, MATCH('Urban Science Beliefs 2015'!C222, 'Country and Variable Crosswalk'!O:O, 0))</f>
        <v>Repeated</v>
      </c>
      <c r="E222">
        <f t="shared" si="73"/>
        <v>0</v>
      </c>
      <c r="F222">
        <f t="shared" si="74"/>
        <v>0</v>
      </c>
      <c r="G222">
        <f t="shared" si="75"/>
        <v>1</v>
      </c>
      <c r="H222">
        <f t="shared" si="76"/>
        <v>0</v>
      </c>
      <c r="I222">
        <f t="shared" si="77"/>
        <v>0</v>
      </c>
      <c r="J222">
        <f t="shared" si="78"/>
        <v>1</v>
      </c>
      <c r="K222">
        <f t="shared" si="79"/>
        <v>0</v>
      </c>
      <c r="L222">
        <f t="shared" si="80"/>
        <v>0</v>
      </c>
      <c r="M222">
        <f t="shared" si="81"/>
        <v>1</v>
      </c>
      <c r="N222">
        <f t="shared" si="82"/>
        <v>0</v>
      </c>
      <c r="O222">
        <f t="shared" si="83"/>
        <v>0</v>
      </c>
      <c r="P222">
        <f t="shared" si="84"/>
        <v>1</v>
      </c>
      <c r="Q222">
        <v>8.1808097469851901</v>
      </c>
      <c r="R222">
        <v>0.46972965491535507</v>
      </c>
      <c r="S222">
        <v>13.71490129040434</v>
      </c>
      <c r="T222">
        <v>0.65767480232961284</v>
      </c>
      <c r="U222">
        <v>45.39757537603748</v>
      </c>
      <c r="V222">
        <v>1.0140990143390523</v>
      </c>
      <c r="W222">
        <v>32.706713586572988</v>
      </c>
      <c r="X222">
        <v>0.96631944975146611</v>
      </c>
      <c r="Y222">
        <v>8.4487318046544253</v>
      </c>
      <c r="Z222">
        <v>0.86822039854840816</v>
      </c>
      <c r="AA222">
        <v>11.879675408480569</v>
      </c>
      <c r="AB222">
        <v>2.0170035073742962</v>
      </c>
      <c r="AC222">
        <v>42.667482259203467</v>
      </c>
      <c r="AD222">
        <v>1.4003427200858953</v>
      </c>
      <c r="AE222">
        <v>37.004110527661531</v>
      </c>
      <c r="AF222">
        <v>2.1489709950465561</v>
      </c>
      <c r="AG222">
        <v>0.26792205766923516</v>
      </c>
      <c r="AH222">
        <v>0.99944264982119901</v>
      </c>
      <c r="AI222">
        <v>0.7886443080304758</v>
      </c>
      <c r="AJ222">
        <v>-1.8352258819237708</v>
      </c>
      <c r="AK222">
        <v>2.1318038349831947</v>
      </c>
      <c r="AL222">
        <v>0.3893045006106195</v>
      </c>
      <c r="AM222">
        <v>-2.7300931168340128</v>
      </c>
      <c r="AN222">
        <v>1.7240144849600318</v>
      </c>
      <c r="AO222">
        <v>0.11329219991849979</v>
      </c>
      <c r="AP222">
        <v>4.2973969410885431</v>
      </c>
      <c r="AQ222">
        <v>2.3859391737983642</v>
      </c>
      <c r="AR222">
        <v>7.1681710860945505E-2</v>
      </c>
      <c r="AS222" t="b">
        <f t="shared" si="85"/>
        <v>0</v>
      </c>
      <c r="AT222" t="b">
        <f t="shared" si="86"/>
        <v>0</v>
      </c>
      <c r="AU222" t="b">
        <f t="shared" si="87"/>
        <v>1</v>
      </c>
      <c r="AV222" t="b">
        <f t="shared" si="88"/>
        <v>0</v>
      </c>
      <c r="AW222" t="b">
        <f t="shared" si="89"/>
        <v>0</v>
      </c>
      <c r="AX222" t="b">
        <f t="shared" si="90"/>
        <v>1</v>
      </c>
      <c r="AY222" t="b">
        <f t="shared" si="91"/>
        <v>0</v>
      </c>
      <c r="AZ222" t="b">
        <f t="shared" si="92"/>
        <v>0</v>
      </c>
      <c r="BA222" t="b">
        <f t="shared" si="93"/>
        <v>1</v>
      </c>
      <c r="BB222" t="b">
        <f t="shared" si="94"/>
        <v>0</v>
      </c>
      <c r="BC222" t="b">
        <f t="shared" si="95"/>
        <v>0</v>
      </c>
      <c r="BD222" t="b">
        <f t="shared" si="96"/>
        <v>1</v>
      </c>
    </row>
    <row r="223" spans="1:56" x14ac:dyDescent="0.25">
      <c r="A223" t="str">
        <f>INDEX('Country and Variable Crosswalk'!B:B, MATCH('Urban Science Beliefs 2015'!B223, 'Country and Variable Crosswalk'!A:A, 0))</f>
        <v>AUS</v>
      </c>
      <c r="B223" s="1">
        <v>36</v>
      </c>
      <c r="C223" t="s">
        <v>175</v>
      </c>
      <c r="D223" t="str">
        <f>INDEX('Country and Variable Crosswalk'!P:P, MATCH('Urban Science Beliefs 2015'!C223, 'Country and Variable Crosswalk'!O:O, 0))</f>
        <v>Repeated</v>
      </c>
      <c r="E223">
        <f t="shared" si="73"/>
        <v>0</v>
      </c>
      <c r="F223">
        <f t="shared" si="74"/>
        <v>1</v>
      </c>
      <c r="G223">
        <f t="shared" si="75"/>
        <v>0</v>
      </c>
      <c r="H223">
        <f t="shared" si="76"/>
        <v>0</v>
      </c>
      <c r="I223">
        <f t="shared" si="77"/>
        <v>1</v>
      </c>
      <c r="J223">
        <f t="shared" si="78"/>
        <v>0</v>
      </c>
      <c r="K223">
        <f t="shared" si="79"/>
        <v>0</v>
      </c>
      <c r="L223">
        <f t="shared" si="80"/>
        <v>1</v>
      </c>
      <c r="M223">
        <f t="shared" si="81"/>
        <v>0</v>
      </c>
      <c r="N223">
        <f t="shared" si="82"/>
        <v>1</v>
      </c>
      <c r="O223">
        <f t="shared" si="83"/>
        <v>0</v>
      </c>
      <c r="P223">
        <f t="shared" si="84"/>
        <v>0</v>
      </c>
      <c r="Q223">
        <v>3.4749628896378959</v>
      </c>
      <c r="R223">
        <v>0.31493218585664723</v>
      </c>
      <c r="S223">
        <v>5.1985838145255059</v>
      </c>
      <c r="T223">
        <v>0.47914399540687003</v>
      </c>
      <c r="U223">
        <v>54.097963531804112</v>
      </c>
      <c r="V223">
        <v>0.93038149566110562</v>
      </c>
      <c r="W223">
        <v>37.228489764032481</v>
      </c>
      <c r="X223">
        <v>0.88787821037142045</v>
      </c>
      <c r="Y223">
        <v>2.4403775598062989</v>
      </c>
      <c r="Z223">
        <v>0.22766126091632885</v>
      </c>
      <c r="AA223">
        <v>3.7952752500627578</v>
      </c>
      <c r="AB223">
        <v>0.25306489765640916</v>
      </c>
      <c r="AC223">
        <v>48.312995762806089</v>
      </c>
      <c r="AD223">
        <v>0.82226085640964519</v>
      </c>
      <c r="AE223">
        <v>45.451351427324852</v>
      </c>
      <c r="AF223">
        <v>0.86527587973713216</v>
      </c>
      <c r="AG223">
        <v>-1.034585329831597</v>
      </c>
      <c r="AH223">
        <v>0.40485022794858733</v>
      </c>
      <c r="AI223">
        <v>1.0604245632627891E-2</v>
      </c>
      <c r="AJ223">
        <v>-1.4033085644627481</v>
      </c>
      <c r="AK223">
        <v>0.56985020348967153</v>
      </c>
      <c r="AL223">
        <v>1.3793677160766628E-2</v>
      </c>
      <c r="AM223">
        <v>-5.7849677689980226</v>
      </c>
      <c r="AN223">
        <v>1.2974098336682289</v>
      </c>
      <c r="AO223">
        <v>8.2397023860551326E-6</v>
      </c>
      <c r="AP223">
        <v>8.2228616632923703</v>
      </c>
      <c r="AQ223">
        <v>1.3194484206292785</v>
      </c>
      <c r="AR223">
        <v>4.6038577527164373E-10</v>
      </c>
      <c r="AS223" t="b">
        <f t="shared" si="85"/>
        <v>0</v>
      </c>
      <c r="AT223" t="b">
        <f t="shared" si="86"/>
        <v>1</v>
      </c>
      <c r="AU223" t="b">
        <f t="shared" si="87"/>
        <v>0</v>
      </c>
      <c r="AV223" t="b">
        <f t="shared" si="88"/>
        <v>0</v>
      </c>
      <c r="AW223" t="b">
        <f t="shared" si="89"/>
        <v>1</v>
      </c>
      <c r="AX223" t="b">
        <f t="shared" si="90"/>
        <v>0</v>
      </c>
      <c r="AY223" t="b">
        <f t="shared" si="91"/>
        <v>0</v>
      </c>
      <c r="AZ223" t="b">
        <f t="shared" si="92"/>
        <v>1</v>
      </c>
      <c r="BA223" t="b">
        <f t="shared" si="93"/>
        <v>0</v>
      </c>
      <c r="BB223" t="b">
        <f t="shared" si="94"/>
        <v>1</v>
      </c>
      <c r="BC223" t="b">
        <f t="shared" si="95"/>
        <v>0</v>
      </c>
      <c r="BD223" t="b">
        <f t="shared" si="96"/>
        <v>0</v>
      </c>
    </row>
    <row r="224" spans="1:56" x14ac:dyDescent="0.25">
      <c r="A224" t="str">
        <f>INDEX('Country and Variable Crosswalk'!B:B, MATCH('Urban Science Beliefs 2015'!B224, 'Country and Variable Crosswalk'!A:A, 0))</f>
        <v>AUT</v>
      </c>
      <c r="B224" s="1">
        <v>40</v>
      </c>
      <c r="C224" t="s">
        <v>175</v>
      </c>
      <c r="D224" t="str">
        <f>INDEX('Country and Variable Crosswalk'!P:P, MATCH('Urban Science Beliefs 2015'!C224, 'Country and Variable Crosswalk'!O:O, 0))</f>
        <v>Repeated</v>
      </c>
      <c r="E224">
        <f t="shared" si="73"/>
        <v>0</v>
      </c>
      <c r="F224">
        <f t="shared" si="74"/>
        <v>0</v>
      </c>
      <c r="G224">
        <f t="shared" si="75"/>
        <v>1</v>
      </c>
      <c r="H224">
        <f t="shared" si="76"/>
        <v>0</v>
      </c>
      <c r="I224">
        <f t="shared" si="77"/>
        <v>0</v>
      </c>
      <c r="J224">
        <f t="shared" si="78"/>
        <v>1</v>
      </c>
      <c r="K224">
        <f t="shared" si="79"/>
        <v>0</v>
      </c>
      <c r="L224">
        <f t="shared" si="80"/>
        <v>0</v>
      </c>
      <c r="M224">
        <f t="shared" si="81"/>
        <v>1</v>
      </c>
      <c r="N224">
        <f t="shared" si="82"/>
        <v>0</v>
      </c>
      <c r="O224">
        <f t="shared" si="83"/>
        <v>0</v>
      </c>
      <c r="P224">
        <f t="shared" si="84"/>
        <v>1</v>
      </c>
      <c r="Q224">
        <v>7.163166322786342</v>
      </c>
      <c r="R224">
        <v>0.42015264368000066</v>
      </c>
      <c r="S224">
        <v>16.079102064388788</v>
      </c>
      <c r="T224">
        <v>0.67766870120631673</v>
      </c>
      <c r="U224">
        <v>33.912127339691601</v>
      </c>
      <c r="V224">
        <v>0.82652548173806772</v>
      </c>
      <c r="W224">
        <v>42.845604273133262</v>
      </c>
      <c r="X224">
        <v>1.0326622000997805</v>
      </c>
      <c r="Y224">
        <v>7.711205391207927</v>
      </c>
      <c r="Z224">
        <v>0.82860070643567119</v>
      </c>
      <c r="AA224">
        <v>14.8124291682389</v>
      </c>
      <c r="AB224">
        <v>0.92617368080880835</v>
      </c>
      <c r="AC224">
        <v>34.30198545632949</v>
      </c>
      <c r="AD224">
        <v>1.41596772663519</v>
      </c>
      <c r="AE224">
        <v>43.174379984223677</v>
      </c>
      <c r="AF224">
        <v>1.8688403060923287</v>
      </c>
      <c r="AG224">
        <v>0.54803906842158501</v>
      </c>
      <c r="AH224">
        <v>0.97847982686921686</v>
      </c>
      <c r="AI224">
        <v>0.57541644624394306</v>
      </c>
      <c r="AJ224">
        <v>-1.2666728961498883</v>
      </c>
      <c r="AK224">
        <v>1.1728039193420889</v>
      </c>
      <c r="AL224">
        <v>0.28012522213956637</v>
      </c>
      <c r="AM224">
        <v>0.38985811663788894</v>
      </c>
      <c r="AN224">
        <v>1.6194599002567751</v>
      </c>
      <c r="AO224">
        <v>0.80976173690960218</v>
      </c>
      <c r="AP224">
        <v>0.32877571109041526</v>
      </c>
      <c r="AQ224">
        <v>2.3342722126236795</v>
      </c>
      <c r="AR224">
        <v>0.88799065249533193</v>
      </c>
      <c r="AS224" t="b">
        <f t="shared" si="85"/>
        <v>0</v>
      </c>
      <c r="AT224" t="b">
        <f t="shared" si="86"/>
        <v>0</v>
      </c>
      <c r="AU224" t="b">
        <f t="shared" si="87"/>
        <v>1</v>
      </c>
      <c r="AV224" t="b">
        <f t="shared" si="88"/>
        <v>0</v>
      </c>
      <c r="AW224" t="b">
        <f t="shared" si="89"/>
        <v>0</v>
      </c>
      <c r="AX224" t="b">
        <f t="shared" si="90"/>
        <v>1</v>
      </c>
      <c r="AY224" t="b">
        <f t="shared" si="91"/>
        <v>0</v>
      </c>
      <c r="AZ224" t="b">
        <f t="shared" si="92"/>
        <v>0</v>
      </c>
      <c r="BA224" t="b">
        <f t="shared" si="93"/>
        <v>1</v>
      </c>
      <c r="BB224" t="b">
        <f t="shared" si="94"/>
        <v>0</v>
      </c>
      <c r="BC224" t="b">
        <f t="shared" si="95"/>
        <v>0</v>
      </c>
      <c r="BD224" t="b">
        <f t="shared" si="96"/>
        <v>1</v>
      </c>
    </row>
    <row r="225" spans="1:56" x14ac:dyDescent="0.25">
      <c r="A225" t="str">
        <f>INDEX('Country and Variable Crosswalk'!B:B, MATCH('Urban Science Beliefs 2015'!B225, 'Country and Variable Crosswalk'!A:A, 0))</f>
        <v>BEL</v>
      </c>
      <c r="B225" s="1">
        <v>56</v>
      </c>
      <c r="C225" t="s">
        <v>175</v>
      </c>
      <c r="D225" t="str">
        <f>INDEX('Country and Variable Crosswalk'!P:P, MATCH('Urban Science Beliefs 2015'!C225, 'Country and Variable Crosswalk'!O:O, 0))</f>
        <v>Repeated</v>
      </c>
      <c r="E225">
        <f t="shared" si="73"/>
        <v>0</v>
      </c>
      <c r="F225">
        <f t="shared" si="74"/>
        <v>0</v>
      </c>
      <c r="G225">
        <f t="shared" si="75"/>
        <v>1</v>
      </c>
      <c r="H225">
        <f t="shared" si="76"/>
        <v>1</v>
      </c>
      <c r="I225">
        <f t="shared" si="77"/>
        <v>0</v>
      </c>
      <c r="J225">
        <f t="shared" si="78"/>
        <v>0</v>
      </c>
      <c r="K225">
        <f t="shared" si="79"/>
        <v>0</v>
      </c>
      <c r="L225">
        <f t="shared" si="80"/>
        <v>0</v>
      </c>
      <c r="M225">
        <f t="shared" si="81"/>
        <v>1</v>
      </c>
      <c r="N225">
        <f t="shared" si="82"/>
        <v>0</v>
      </c>
      <c r="O225">
        <f t="shared" si="83"/>
        <v>1</v>
      </c>
      <c r="P225">
        <f t="shared" si="84"/>
        <v>0</v>
      </c>
      <c r="Q225">
        <v>4.3379957549360153</v>
      </c>
      <c r="R225">
        <v>0.37324657577944265</v>
      </c>
      <c r="S225">
        <v>8.4664565099570908</v>
      </c>
      <c r="T225">
        <v>0.40599116637004218</v>
      </c>
      <c r="U225">
        <v>52.29656974628174</v>
      </c>
      <c r="V225">
        <v>0.81511163113830631</v>
      </c>
      <c r="W225">
        <v>34.898977988825152</v>
      </c>
      <c r="X225">
        <v>0.83569974155163562</v>
      </c>
      <c r="Y225">
        <v>5.0922516871793801</v>
      </c>
      <c r="Z225">
        <v>0.58901993875918801</v>
      </c>
      <c r="AA225">
        <v>10.98676206618738</v>
      </c>
      <c r="AB225">
        <v>0.801150525648608</v>
      </c>
      <c r="AC225">
        <v>52.900060213165887</v>
      </c>
      <c r="AD225">
        <v>1.0184789756302062</v>
      </c>
      <c r="AE225">
        <v>31.020926033467351</v>
      </c>
      <c r="AF225">
        <v>1.2869305657033476</v>
      </c>
      <c r="AG225">
        <v>0.75425593224336485</v>
      </c>
      <c r="AH225">
        <v>0.73683442778001784</v>
      </c>
      <c r="AI225">
        <v>0.30600358856735066</v>
      </c>
      <c r="AJ225">
        <v>2.520305556230289</v>
      </c>
      <c r="AK225">
        <v>0.89220970961571278</v>
      </c>
      <c r="AL225">
        <v>4.7311531690429299E-3</v>
      </c>
      <c r="AM225">
        <v>0.60349046688414631</v>
      </c>
      <c r="AN225">
        <v>1.2988259340668924</v>
      </c>
      <c r="AO225">
        <v>0.64218708484048181</v>
      </c>
      <c r="AP225">
        <v>-3.878051955357801</v>
      </c>
      <c r="AQ225">
        <v>1.6309944426083884</v>
      </c>
      <c r="AR225">
        <v>1.741993652850082E-2</v>
      </c>
      <c r="AS225" t="b">
        <f t="shared" si="85"/>
        <v>0</v>
      </c>
      <c r="AT225" t="b">
        <f t="shared" si="86"/>
        <v>0</v>
      </c>
      <c r="AU225" t="b">
        <f t="shared" si="87"/>
        <v>1</v>
      </c>
      <c r="AV225" t="b">
        <f t="shared" si="88"/>
        <v>1</v>
      </c>
      <c r="AW225" t="b">
        <f t="shared" si="89"/>
        <v>0</v>
      </c>
      <c r="AX225" t="b">
        <f t="shared" si="90"/>
        <v>0</v>
      </c>
      <c r="AY225" t="b">
        <f t="shared" si="91"/>
        <v>0</v>
      </c>
      <c r="AZ225" t="b">
        <f t="shared" si="92"/>
        <v>0</v>
      </c>
      <c r="BA225" t="b">
        <f t="shared" si="93"/>
        <v>1</v>
      </c>
      <c r="BB225" t="b">
        <f t="shared" si="94"/>
        <v>0</v>
      </c>
      <c r="BC225" t="b">
        <f t="shared" si="95"/>
        <v>1</v>
      </c>
      <c r="BD225" t="b">
        <f t="shared" si="96"/>
        <v>0</v>
      </c>
    </row>
    <row r="226" spans="1:56" x14ac:dyDescent="0.25">
      <c r="A226" t="str">
        <f>INDEX('Country and Variable Crosswalk'!B:B, MATCH('Urban Science Beliefs 2015'!B226, 'Country and Variable Crosswalk'!A:A, 0))</f>
        <v>BRA</v>
      </c>
      <c r="B226" s="1">
        <v>76</v>
      </c>
      <c r="C226" t="s">
        <v>175</v>
      </c>
      <c r="D226" t="str">
        <f>INDEX('Country and Variable Crosswalk'!P:P, MATCH('Urban Science Beliefs 2015'!C226, 'Country and Variable Crosswalk'!O:O, 0))</f>
        <v>Repeated</v>
      </c>
      <c r="E226">
        <f t="shared" si="73"/>
        <v>0</v>
      </c>
      <c r="F226">
        <f t="shared" si="74"/>
        <v>0</v>
      </c>
      <c r="G226">
        <f t="shared" si="75"/>
        <v>1</v>
      </c>
      <c r="H226">
        <f t="shared" si="76"/>
        <v>0</v>
      </c>
      <c r="I226">
        <f t="shared" si="77"/>
        <v>0</v>
      </c>
      <c r="J226">
        <f t="shared" si="78"/>
        <v>1</v>
      </c>
      <c r="K226">
        <f t="shared" si="79"/>
        <v>0</v>
      </c>
      <c r="L226">
        <f t="shared" si="80"/>
        <v>1</v>
      </c>
      <c r="M226">
        <f t="shared" si="81"/>
        <v>0</v>
      </c>
      <c r="N226">
        <f t="shared" si="82"/>
        <v>1</v>
      </c>
      <c r="O226">
        <f t="shared" si="83"/>
        <v>0</v>
      </c>
      <c r="P226">
        <f t="shared" si="84"/>
        <v>0</v>
      </c>
      <c r="Q226">
        <v>3.04506211078023</v>
      </c>
      <c r="R226">
        <v>0.35079282015348823</v>
      </c>
      <c r="S226">
        <v>8.7758374898754887</v>
      </c>
      <c r="T226">
        <v>0.66414704468728714</v>
      </c>
      <c r="U226">
        <v>65.586953396758688</v>
      </c>
      <c r="V226">
        <v>1.0405433651234446</v>
      </c>
      <c r="W226">
        <v>22.59214700258558</v>
      </c>
      <c r="X226">
        <v>0.90269005877202335</v>
      </c>
      <c r="Y226">
        <v>3.4635657230794461</v>
      </c>
      <c r="Z226">
        <v>0.40575763025856548</v>
      </c>
      <c r="AA226">
        <v>7.8308865975127064</v>
      </c>
      <c r="AB226">
        <v>0.53212596136769263</v>
      </c>
      <c r="AC226">
        <v>61.613625203562513</v>
      </c>
      <c r="AD226">
        <v>0.82011312789896562</v>
      </c>
      <c r="AE226">
        <v>27.09192247584534</v>
      </c>
      <c r="AF226">
        <v>1.0850695370887296</v>
      </c>
      <c r="AG226">
        <v>0.41850361229921607</v>
      </c>
      <c r="AH226">
        <v>0.53012341258273943</v>
      </c>
      <c r="AI226">
        <v>0.42985159452199789</v>
      </c>
      <c r="AJ226">
        <v>-0.94495089236278229</v>
      </c>
      <c r="AK226">
        <v>0.84672778739573551</v>
      </c>
      <c r="AL226">
        <v>0.26442077895847904</v>
      </c>
      <c r="AM226">
        <v>-3.9733281931961741</v>
      </c>
      <c r="AN226">
        <v>1.2919625517156224</v>
      </c>
      <c r="AO226">
        <v>2.102059179428521E-3</v>
      </c>
      <c r="AP226">
        <v>4.4997754732597599</v>
      </c>
      <c r="AQ226">
        <v>1.5509455882730958</v>
      </c>
      <c r="AR226">
        <v>3.7160488680886769E-3</v>
      </c>
      <c r="AS226" t="b">
        <f t="shared" si="85"/>
        <v>0</v>
      </c>
      <c r="AT226" t="b">
        <f t="shared" si="86"/>
        <v>0</v>
      </c>
      <c r="AU226" t="b">
        <f t="shared" si="87"/>
        <v>1</v>
      </c>
      <c r="AV226" t="b">
        <f t="shared" si="88"/>
        <v>0</v>
      </c>
      <c r="AW226" t="b">
        <f t="shared" si="89"/>
        <v>0</v>
      </c>
      <c r="AX226" t="b">
        <f t="shared" si="90"/>
        <v>1</v>
      </c>
      <c r="AY226" t="b">
        <f t="shared" si="91"/>
        <v>0</v>
      </c>
      <c r="AZ226" t="b">
        <f t="shared" si="92"/>
        <v>1</v>
      </c>
      <c r="BA226" t="b">
        <f t="shared" si="93"/>
        <v>0</v>
      </c>
      <c r="BB226" t="b">
        <f t="shared" si="94"/>
        <v>1</v>
      </c>
      <c r="BC226" t="b">
        <f t="shared" si="95"/>
        <v>0</v>
      </c>
      <c r="BD226" t="b">
        <f t="shared" si="96"/>
        <v>0</v>
      </c>
    </row>
    <row r="227" spans="1:56" x14ac:dyDescent="0.25">
      <c r="A227" t="str">
        <f>INDEX('Country and Variable Crosswalk'!B:B, MATCH('Urban Science Beliefs 2015'!B227, 'Country and Variable Crosswalk'!A:A, 0))</f>
        <v>BGR</v>
      </c>
      <c r="B227" s="1">
        <v>100</v>
      </c>
      <c r="C227" t="s">
        <v>175</v>
      </c>
      <c r="D227" t="str">
        <f>INDEX('Country and Variable Crosswalk'!P:P, MATCH('Urban Science Beliefs 2015'!C227, 'Country and Variable Crosswalk'!O:O, 0))</f>
        <v>Repeated</v>
      </c>
      <c r="E227">
        <f t="shared" si="73"/>
        <v>0</v>
      </c>
      <c r="F227">
        <f t="shared" si="74"/>
        <v>1</v>
      </c>
      <c r="G227">
        <f t="shared" si="75"/>
        <v>0</v>
      </c>
      <c r="H227">
        <f t="shared" si="76"/>
        <v>0</v>
      </c>
      <c r="I227">
        <f t="shared" si="77"/>
        <v>0</v>
      </c>
      <c r="J227">
        <f t="shared" si="78"/>
        <v>1</v>
      </c>
      <c r="K227">
        <f t="shared" si="79"/>
        <v>0</v>
      </c>
      <c r="L227">
        <f t="shared" si="80"/>
        <v>0</v>
      </c>
      <c r="M227">
        <f t="shared" si="81"/>
        <v>1</v>
      </c>
      <c r="N227">
        <f t="shared" si="82"/>
        <v>1</v>
      </c>
      <c r="O227">
        <f t="shared" si="83"/>
        <v>0</v>
      </c>
      <c r="P227">
        <f t="shared" si="84"/>
        <v>0</v>
      </c>
      <c r="Q227">
        <v>6.7297706893478679</v>
      </c>
      <c r="R227">
        <v>0.52681312567384908</v>
      </c>
      <c r="S227">
        <v>14.5809794570603</v>
      </c>
      <c r="T227">
        <v>0.78206095216248572</v>
      </c>
      <c r="U227">
        <v>55.900618892563287</v>
      </c>
      <c r="V227">
        <v>0.95676512617790255</v>
      </c>
      <c r="W227">
        <v>22.78863096102852</v>
      </c>
      <c r="X227">
        <v>0.9246565614640988</v>
      </c>
      <c r="Y227">
        <v>4.1245413336817141</v>
      </c>
      <c r="Z227">
        <v>0.56503701809841456</v>
      </c>
      <c r="AA227">
        <v>13.376043959788349</v>
      </c>
      <c r="AB227">
        <v>1.016610483787429</v>
      </c>
      <c r="AC227">
        <v>55.554668212458523</v>
      </c>
      <c r="AD227">
        <v>1.2254967643334163</v>
      </c>
      <c r="AE227">
        <v>26.94474649407141</v>
      </c>
      <c r="AF227">
        <v>1.2465711293729169</v>
      </c>
      <c r="AG227">
        <v>-2.6052293556661539</v>
      </c>
      <c r="AH227">
        <v>0.75079903238426637</v>
      </c>
      <c r="AI227">
        <v>5.2057009391304491E-4</v>
      </c>
      <c r="AJ227">
        <v>-1.2049354972719506</v>
      </c>
      <c r="AK227">
        <v>1.2004773402244326</v>
      </c>
      <c r="AL227">
        <v>0.31551665400248174</v>
      </c>
      <c r="AM227">
        <v>-0.34595068010476382</v>
      </c>
      <c r="AN227">
        <v>1.4923766068554891</v>
      </c>
      <c r="AO227">
        <v>0.81668410177531892</v>
      </c>
      <c r="AP227">
        <v>4.1561155330428896</v>
      </c>
      <c r="AQ227">
        <v>1.4349462734988838</v>
      </c>
      <c r="AR227">
        <v>3.7752362097522273E-3</v>
      </c>
      <c r="AS227" t="b">
        <f t="shared" si="85"/>
        <v>0</v>
      </c>
      <c r="AT227" t="b">
        <f t="shared" si="86"/>
        <v>1</v>
      </c>
      <c r="AU227" t="b">
        <f t="shared" si="87"/>
        <v>0</v>
      </c>
      <c r="AV227" t="b">
        <f t="shared" si="88"/>
        <v>0</v>
      </c>
      <c r="AW227" t="b">
        <f t="shared" si="89"/>
        <v>0</v>
      </c>
      <c r="AX227" t="b">
        <f t="shared" si="90"/>
        <v>1</v>
      </c>
      <c r="AY227" t="b">
        <f t="shared" si="91"/>
        <v>0</v>
      </c>
      <c r="AZ227" t="b">
        <f t="shared" si="92"/>
        <v>0</v>
      </c>
      <c r="BA227" t="b">
        <f t="shared" si="93"/>
        <v>1</v>
      </c>
      <c r="BB227" t="b">
        <f t="shared" si="94"/>
        <v>1</v>
      </c>
      <c r="BC227" t="b">
        <f t="shared" si="95"/>
        <v>0</v>
      </c>
      <c r="BD227" t="b">
        <f t="shared" si="96"/>
        <v>0</v>
      </c>
    </row>
    <row r="228" spans="1:56" x14ac:dyDescent="0.25">
      <c r="A228" t="str">
        <f>INDEX('Country and Variable Crosswalk'!B:B, MATCH('Urban Science Beliefs 2015'!B228, 'Country and Variable Crosswalk'!A:A, 0))</f>
        <v>CAN</v>
      </c>
      <c r="B228" s="1">
        <v>124</v>
      </c>
      <c r="C228" t="s">
        <v>175</v>
      </c>
      <c r="D228" t="str">
        <f>INDEX('Country and Variable Crosswalk'!P:P, MATCH('Urban Science Beliefs 2015'!C228, 'Country and Variable Crosswalk'!O:O, 0))</f>
        <v>Repeated</v>
      </c>
      <c r="E228">
        <f t="shared" si="73"/>
        <v>0</v>
      </c>
      <c r="F228">
        <f t="shared" si="74"/>
        <v>1</v>
      </c>
      <c r="G228">
        <f t="shared" si="75"/>
        <v>0</v>
      </c>
      <c r="H228">
        <f t="shared" si="76"/>
        <v>0</v>
      </c>
      <c r="I228">
        <f t="shared" si="77"/>
        <v>0</v>
      </c>
      <c r="J228">
        <f t="shared" si="78"/>
        <v>1</v>
      </c>
      <c r="K228">
        <f t="shared" si="79"/>
        <v>0</v>
      </c>
      <c r="L228">
        <f t="shared" si="80"/>
        <v>0</v>
      </c>
      <c r="M228">
        <f t="shared" si="81"/>
        <v>1</v>
      </c>
      <c r="N228">
        <f t="shared" si="82"/>
        <v>1</v>
      </c>
      <c r="O228">
        <f t="shared" si="83"/>
        <v>0</v>
      </c>
      <c r="P228">
        <f t="shared" si="84"/>
        <v>0</v>
      </c>
      <c r="Q228">
        <v>4.1671120165528386</v>
      </c>
      <c r="R228">
        <v>0.39952568284137108</v>
      </c>
      <c r="S228">
        <v>5.166230902028877</v>
      </c>
      <c r="T228">
        <v>0.43593236054935114</v>
      </c>
      <c r="U228">
        <v>53.667773767508272</v>
      </c>
      <c r="V228">
        <v>0.92061826376977896</v>
      </c>
      <c r="W228">
        <v>36.99888331391</v>
      </c>
      <c r="X228">
        <v>0.88030408446661723</v>
      </c>
      <c r="Y228">
        <v>2.894512213560021</v>
      </c>
      <c r="Z228">
        <v>0.25780247526560907</v>
      </c>
      <c r="AA228">
        <v>4.4860016877333884</v>
      </c>
      <c r="AB228">
        <v>0.28077001765774023</v>
      </c>
      <c r="AC228">
        <v>51.077040025037682</v>
      </c>
      <c r="AD228">
        <v>0.90770920144231493</v>
      </c>
      <c r="AE228">
        <v>41.542446073668913</v>
      </c>
      <c r="AF228">
        <v>0.97354341846399739</v>
      </c>
      <c r="AG228">
        <v>-1.2725998029928176</v>
      </c>
      <c r="AH228">
        <v>0.47110225069398742</v>
      </c>
      <c r="AI228">
        <v>6.9064028272396031E-3</v>
      </c>
      <c r="AJ228">
        <v>-0.68022921429548866</v>
      </c>
      <c r="AK228">
        <v>0.52297097008104343</v>
      </c>
      <c r="AL228">
        <v>0.19336059034298214</v>
      </c>
      <c r="AM228">
        <v>-2.5907337424705901</v>
      </c>
      <c r="AN228">
        <v>1.3422007735044963</v>
      </c>
      <c r="AO228">
        <v>5.3580418148031744E-2</v>
      </c>
      <c r="AP228">
        <v>4.5435627597589132</v>
      </c>
      <c r="AQ228">
        <v>1.3355595213331459</v>
      </c>
      <c r="AR228">
        <v>6.6896604709713555E-4</v>
      </c>
      <c r="AS228" t="b">
        <f t="shared" si="85"/>
        <v>0</v>
      </c>
      <c r="AT228" t="b">
        <f t="shared" si="86"/>
        <v>1</v>
      </c>
      <c r="AU228" t="b">
        <f t="shared" si="87"/>
        <v>0</v>
      </c>
      <c r="AV228" t="b">
        <f t="shared" si="88"/>
        <v>0</v>
      </c>
      <c r="AW228" t="b">
        <f t="shared" si="89"/>
        <v>0</v>
      </c>
      <c r="AX228" t="b">
        <f t="shared" si="90"/>
        <v>1</v>
      </c>
      <c r="AY228" t="b">
        <f t="shared" si="91"/>
        <v>0</v>
      </c>
      <c r="AZ228" t="b">
        <f t="shared" si="92"/>
        <v>0</v>
      </c>
      <c r="BA228" t="b">
        <f t="shared" si="93"/>
        <v>1</v>
      </c>
      <c r="BB228" t="b">
        <f t="shared" si="94"/>
        <v>1</v>
      </c>
      <c r="BC228" t="b">
        <f t="shared" si="95"/>
        <v>0</v>
      </c>
      <c r="BD228" t="b">
        <f t="shared" si="96"/>
        <v>0</v>
      </c>
    </row>
    <row r="229" spans="1:56" x14ac:dyDescent="0.25">
      <c r="A229" t="str">
        <f>INDEX('Country and Variable Crosswalk'!B:B, MATCH('Urban Science Beliefs 2015'!B229, 'Country and Variable Crosswalk'!A:A, 0))</f>
        <v>CHL</v>
      </c>
      <c r="B229" s="1">
        <v>152</v>
      </c>
      <c r="C229" t="s">
        <v>175</v>
      </c>
      <c r="D229" t="str">
        <f>INDEX('Country and Variable Crosswalk'!P:P, MATCH('Urban Science Beliefs 2015'!C229, 'Country and Variable Crosswalk'!O:O, 0))</f>
        <v>Repeated</v>
      </c>
      <c r="E229">
        <f t="shared" si="73"/>
        <v>0</v>
      </c>
      <c r="F229">
        <f t="shared" si="74"/>
        <v>0</v>
      </c>
      <c r="G229">
        <f t="shared" si="75"/>
        <v>1</v>
      </c>
      <c r="H229">
        <f t="shared" si="76"/>
        <v>0</v>
      </c>
      <c r="I229">
        <f t="shared" si="77"/>
        <v>0</v>
      </c>
      <c r="J229">
        <f t="shared" si="78"/>
        <v>1</v>
      </c>
      <c r="K229">
        <f t="shared" si="79"/>
        <v>0</v>
      </c>
      <c r="L229">
        <f t="shared" si="80"/>
        <v>1</v>
      </c>
      <c r="M229">
        <f t="shared" si="81"/>
        <v>0</v>
      </c>
      <c r="N229">
        <f t="shared" si="82"/>
        <v>1</v>
      </c>
      <c r="O229">
        <f t="shared" si="83"/>
        <v>0</v>
      </c>
      <c r="P229">
        <f t="shared" si="84"/>
        <v>0</v>
      </c>
      <c r="Q229">
        <v>7.4712892935549959</v>
      </c>
      <c r="R229">
        <v>0.85425402852129295</v>
      </c>
      <c r="S229">
        <v>10.83517757980813</v>
      </c>
      <c r="T229">
        <v>0.85540468698103544</v>
      </c>
      <c r="U229">
        <v>55.488605495795397</v>
      </c>
      <c r="V229">
        <v>1.2298926824053689</v>
      </c>
      <c r="W229">
        <v>26.20492763084146</v>
      </c>
      <c r="X229">
        <v>1.3295082998051719</v>
      </c>
      <c r="Y229">
        <v>6.5987431541642341</v>
      </c>
      <c r="Z229">
        <v>0.43089469034271738</v>
      </c>
      <c r="AA229">
        <v>9.4703396293903364</v>
      </c>
      <c r="AB229">
        <v>0.6845518847768699</v>
      </c>
      <c r="AC229">
        <v>51.595774556044347</v>
      </c>
      <c r="AD229">
        <v>1.0800529394103859</v>
      </c>
      <c r="AE229">
        <v>32.335142660401083</v>
      </c>
      <c r="AF229">
        <v>1.2254019861030374</v>
      </c>
      <c r="AG229">
        <v>-0.87254613939076187</v>
      </c>
      <c r="AH229">
        <v>0.87934729056908512</v>
      </c>
      <c r="AI229">
        <v>0.32106793916721227</v>
      </c>
      <c r="AJ229">
        <v>-1.3648379504177939</v>
      </c>
      <c r="AK229">
        <v>1.1437761668806472</v>
      </c>
      <c r="AL229">
        <v>0.23276222241661615</v>
      </c>
      <c r="AM229">
        <v>-3.8928309397510503</v>
      </c>
      <c r="AN229">
        <v>1.6544650900084881</v>
      </c>
      <c r="AO229">
        <v>1.8626430895695208E-2</v>
      </c>
      <c r="AP229">
        <v>6.1302150295596221</v>
      </c>
      <c r="AQ229">
        <v>1.8369360074588208</v>
      </c>
      <c r="AR229">
        <v>8.4628322571647196E-4</v>
      </c>
      <c r="AS229" t="b">
        <f t="shared" si="85"/>
        <v>0</v>
      </c>
      <c r="AT229" t="b">
        <f t="shared" si="86"/>
        <v>0</v>
      </c>
      <c r="AU229" t="b">
        <f t="shared" si="87"/>
        <v>1</v>
      </c>
      <c r="AV229" t="b">
        <f t="shared" si="88"/>
        <v>0</v>
      </c>
      <c r="AW229" t="b">
        <f t="shared" si="89"/>
        <v>0</v>
      </c>
      <c r="AX229" t="b">
        <f t="shared" si="90"/>
        <v>1</v>
      </c>
      <c r="AY229" t="b">
        <f t="shared" si="91"/>
        <v>0</v>
      </c>
      <c r="AZ229" t="b">
        <f t="shared" si="92"/>
        <v>1</v>
      </c>
      <c r="BA229" t="b">
        <f t="shared" si="93"/>
        <v>0</v>
      </c>
      <c r="BB229" t="b">
        <f t="shared" si="94"/>
        <v>1</v>
      </c>
      <c r="BC229" t="b">
        <f t="shared" si="95"/>
        <v>0</v>
      </c>
      <c r="BD229" t="b">
        <f t="shared" si="96"/>
        <v>0</v>
      </c>
    </row>
    <row r="230" spans="1:56" x14ac:dyDescent="0.25">
      <c r="A230" t="str">
        <f>INDEX('Country and Variable Crosswalk'!B:B, MATCH('Urban Science Beliefs 2015'!B230, 'Country and Variable Crosswalk'!A:A, 0))</f>
        <v>TAP</v>
      </c>
      <c r="B230" s="1">
        <v>158</v>
      </c>
      <c r="C230" t="s">
        <v>175</v>
      </c>
      <c r="D230" t="str">
        <f>INDEX('Country and Variable Crosswalk'!P:P, MATCH('Urban Science Beliefs 2015'!C230, 'Country and Variable Crosswalk'!O:O, 0))</f>
        <v>Repeated</v>
      </c>
      <c r="E230">
        <f t="shared" si="73"/>
        <v>0</v>
      </c>
      <c r="F230">
        <f t="shared" si="74"/>
        <v>1</v>
      </c>
      <c r="G230">
        <f t="shared" si="75"/>
        <v>0</v>
      </c>
      <c r="H230">
        <f t="shared" si="76"/>
        <v>0</v>
      </c>
      <c r="I230">
        <f t="shared" si="77"/>
        <v>1</v>
      </c>
      <c r="J230">
        <f t="shared" si="78"/>
        <v>0</v>
      </c>
      <c r="K230">
        <f t="shared" si="79"/>
        <v>0</v>
      </c>
      <c r="L230">
        <f t="shared" si="80"/>
        <v>1</v>
      </c>
      <c r="M230">
        <f t="shared" si="81"/>
        <v>0</v>
      </c>
      <c r="N230">
        <f t="shared" si="82"/>
        <v>1</v>
      </c>
      <c r="O230">
        <f t="shared" si="83"/>
        <v>0</v>
      </c>
      <c r="P230">
        <f t="shared" si="84"/>
        <v>0</v>
      </c>
      <c r="Q230">
        <v>2.5011705948495422</v>
      </c>
      <c r="R230">
        <v>0.28903235598580695</v>
      </c>
      <c r="S230">
        <v>5.3211009295083729</v>
      </c>
      <c r="T230">
        <v>0.32802313146936191</v>
      </c>
      <c r="U230">
        <v>66.951021273106164</v>
      </c>
      <c r="V230">
        <v>1.0364305780874277</v>
      </c>
      <c r="W230">
        <v>25.226707202535941</v>
      </c>
      <c r="X230">
        <v>1.1086194151482602</v>
      </c>
      <c r="Y230">
        <v>1.7969981052562369</v>
      </c>
      <c r="Z230">
        <v>0.19202050862055517</v>
      </c>
      <c r="AA230">
        <v>3.5254985890674289</v>
      </c>
      <c r="AB230">
        <v>0.32022506049535904</v>
      </c>
      <c r="AC230">
        <v>58.178189956394299</v>
      </c>
      <c r="AD230">
        <v>0.92866246533406271</v>
      </c>
      <c r="AE230">
        <v>36.499313349282033</v>
      </c>
      <c r="AF230">
        <v>1.0087111541805203</v>
      </c>
      <c r="AG230">
        <v>-0.70417248959330525</v>
      </c>
      <c r="AH230">
        <v>0.35680046901709034</v>
      </c>
      <c r="AI230">
        <v>4.843008748106057E-2</v>
      </c>
      <c r="AJ230">
        <v>-1.795602340440944</v>
      </c>
      <c r="AK230">
        <v>0.44429158030748511</v>
      </c>
      <c r="AL230">
        <v>5.3111442315547829E-5</v>
      </c>
      <c r="AM230">
        <v>-8.7728313167118657</v>
      </c>
      <c r="AN230">
        <v>1.4824932504545698</v>
      </c>
      <c r="AO230">
        <v>3.2663406427610012E-9</v>
      </c>
      <c r="AP230">
        <v>11.272606146746092</v>
      </c>
      <c r="AQ230">
        <v>1.6334236828233437</v>
      </c>
      <c r="AR230">
        <v>5.15600444517785E-12</v>
      </c>
      <c r="AS230" t="b">
        <f t="shared" si="85"/>
        <v>0</v>
      </c>
      <c r="AT230" t="b">
        <f t="shared" si="86"/>
        <v>1</v>
      </c>
      <c r="AU230" t="b">
        <f t="shared" si="87"/>
        <v>0</v>
      </c>
      <c r="AV230" t="b">
        <f t="shared" si="88"/>
        <v>0</v>
      </c>
      <c r="AW230" t="b">
        <f t="shared" si="89"/>
        <v>1</v>
      </c>
      <c r="AX230" t="b">
        <f t="shared" si="90"/>
        <v>0</v>
      </c>
      <c r="AY230" t="b">
        <f t="shared" si="91"/>
        <v>0</v>
      </c>
      <c r="AZ230" t="b">
        <f t="shared" si="92"/>
        <v>1</v>
      </c>
      <c r="BA230" t="b">
        <f t="shared" si="93"/>
        <v>0</v>
      </c>
      <c r="BB230" t="b">
        <f t="shared" si="94"/>
        <v>1</v>
      </c>
      <c r="BC230" t="b">
        <f t="shared" si="95"/>
        <v>0</v>
      </c>
      <c r="BD230" t="b">
        <f t="shared" si="96"/>
        <v>0</v>
      </c>
    </row>
    <row r="231" spans="1:56" x14ac:dyDescent="0.25">
      <c r="A231" t="str">
        <f>INDEX('Country and Variable Crosswalk'!B:B, MATCH('Urban Science Beliefs 2015'!B231, 'Country and Variable Crosswalk'!A:A, 0))</f>
        <v>COL</v>
      </c>
      <c r="B231" s="1">
        <v>170</v>
      </c>
      <c r="C231" t="s">
        <v>175</v>
      </c>
      <c r="D231" t="str">
        <f>INDEX('Country and Variable Crosswalk'!P:P, MATCH('Urban Science Beliefs 2015'!C231, 'Country and Variable Crosswalk'!O:O, 0))</f>
        <v>Repeated</v>
      </c>
      <c r="E231">
        <f t="shared" si="73"/>
        <v>0</v>
      </c>
      <c r="F231">
        <f t="shared" si="74"/>
        <v>0</v>
      </c>
      <c r="G231">
        <f t="shared" si="75"/>
        <v>1</v>
      </c>
      <c r="H231">
        <f t="shared" si="76"/>
        <v>0</v>
      </c>
      <c r="I231">
        <f t="shared" si="77"/>
        <v>0</v>
      </c>
      <c r="J231">
        <f t="shared" si="78"/>
        <v>1</v>
      </c>
      <c r="K231">
        <f t="shared" si="79"/>
        <v>0</v>
      </c>
      <c r="L231">
        <f t="shared" si="80"/>
        <v>0</v>
      </c>
      <c r="M231">
        <f t="shared" si="81"/>
        <v>1</v>
      </c>
      <c r="N231">
        <f t="shared" si="82"/>
        <v>0</v>
      </c>
      <c r="O231">
        <f t="shared" si="83"/>
        <v>0</v>
      </c>
      <c r="P231">
        <f t="shared" si="84"/>
        <v>1</v>
      </c>
      <c r="Q231">
        <v>6.3195228088054094</v>
      </c>
      <c r="R231">
        <v>0.69577916690989805</v>
      </c>
      <c r="S231">
        <v>10.54428177134907</v>
      </c>
      <c r="T231">
        <v>0.71099329411090495</v>
      </c>
      <c r="U231">
        <v>57.497477834081238</v>
      </c>
      <c r="V231">
        <v>1.0698686556980834</v>
      </c>
      <c r="W231">
        <v>25.63871758576429</v>
      </c>
      <c r="X231">
        <v>1.2185695405424823</v>
      </c>
      <c r="Y231">
        <v>4.8074719310566767</v>
      </c>
      <c r="Z231">
        <v>0.49358247208387784</v>
      </c>
      <c r="AA231">
        <v>9.9686661817018685</v>
      </c>
      <c r="AB231">
        <v>0.51742986912534628</v>
      </c>
      <c r="AC231">
        <v>58.879906945842372</v>
      </c>
      <c r="AD231">
        <v>0.84570351216504447</v>
      </c>
      <c r="AE231">
        <v>26.34395494139909</v>
      </c>
      <c r="AF231">
        <v>0.89393019157816367</v>
      </c>
      <c r="AG231">
        <v>-1.5120508777487327</v>
      </c>
      <c r="AH231">
        <v>0.8596073684474036</v>
      </c>
      <c r="AI231">
        <v>7.8577208886260339E-2</v>
      </c>
      <c r="AJ231">
        <v>-0.57561558964720128</v>
      </c>
      <c r="AK231">
        <v>0.895185712094555</v>
      </c>
      <c r="AL231">
        <v>0.52021599844391342</v>
      </c>
      <c r="AM231">
        <v>1.3824291117611338</v>
      </c>
      <c r="AN231">
        <v>1.327184982523697</v>
      </c>
      <c r="AO231">
        <v>0.29758555432475386</v>
      </c>
      <c r="AP231">
        <v>0.70523735563480017</v>
      </c>
      <c r="AQ231">
        <v>1.5817860245359943</v>
      </c>
      <c r="AR231">
        <v>0.65570648917763696</v>
      </c>
      <c r="AS231" t="b">
        <f t="shared" si="85"/>
        <v>0</v>
      </c>
      <c r="AT231" t="b">
        <f t="shared" si="86"/>
        <v>0</v>
      </c>
      <c r="AU231" t="b">
        <f t="shared" si="87"/>
        <v>1</v>
      </c>
      <c r="AV231" t="b">
        <f t="shared" si="88"/>
        <v>0</v>
      </c>
      <c r="AW231" t="b">
        <f t="shared" si="89"/>
        <v>0</v>
      </c>
      <c r="AX231" t="b">
        <f t="shared" si="90"/>
        <v>1</v>
      </c>
      <c r="AY231" t="b">
        <f t="shared" si="91"/>
        <v>0</v>
      </c>
      <c r="AZ231" t="b">
        <f t="shared" si="92"/>
        <v>0</v>
      </c>
      <c r="BA231" t="b">
        <f t="shared" si="93"/>
        <v>1</v>
      </c>
      <c r="BB231" t="b">
        <f t="shared" si="94"/>
        <v>0</v>
      </c>
      <c r="BC231" t="b">
        <f t="shared" si="95"/>
        <v>0</v>
      </c>
      <c r="BD231" t="b">
        <f t="shared" si="96"/>
        <v>1</v>
      </c>
    </row>
    <row r="232" spans="1:56" x14ac:dyDescent="0.25">
      <c r="A232" t="str">
        <f>INDEX('Country and Variable Crosswalk'!B:B, MATCH('Urban Science Beliefs 2015'!B232, 'Country and Variable Crosswalk'!A:A, 0))</f>
        <v>CRI</v>
      </c>
      <c r="B232" s="1">
        <v>188</v>
      </c>
      <c r="C232" t="s">
        <v>175</v>
      </c>
      <c r="D232" t="str">
        <f>INDEX('Country and Variable Crosswalk'!P:P, MATCH('Urban Science Beliefs 2015'!C232, 'Country and Variable Crosswalk'!O:O, 0))</f>
        <v>Repeated</v>
      </c>
      <c r="E232">
        <f t="shared" si="73"/>
        <v>0</v>
      </c>
      <c r="F232">
        <f t="shared" si="74"/>
        <v>0</v>
      </c>
      <c r="G232">
        <f t="shared" si="75"/>
        <v>1</v>
      </c>
      <c r="H232">
        <f t="shared" si="76"/>
        <v>0</v>
      </c>
      <c r="I232">
        <f t="shared" si="77"/>
        <v>0</v>
      </c>
      <c r="J232">
        <f t="shared" si="78"/>
        <v>1</v>
      </c>
      <c r="K232">
        <f t="shared" si="79"/>
        <v>0</v>
      </c>
      <c r="L232">
        <f t="shared" si="80"/>
        <v>0</v>
      </c>
      <c r="M232">
        <f t="shared" si="81"/>
        <v>1</v>
      </c>
      <c r="N232">
        <f t="shared" si="82"/>
        <v>0</v>
      </c>
      <c r="O232">
        <f t="shared" si="83"/>
        <v>0</v>
      </c>
      <c r="P232">
        <f t="shared" si="84"/>
        <v>1</v>
      </c>
      <c r="Q232">
        <v>6.3332624203721117</v>
      </c>
      <c r="R232">
        <v>0.41294535716293851</v>
      </c>
      <c r="S232">
        <v>10.543387555635199</v>
      </c>
      <c r="T232">
        <v>0.5025196932677195</v>
      </c>
      <c r="U232">
        <v>55.019153206522482</v>
      </c>
      <c r="V232">
        <v>0.75796592768973226</v>
      </c>
      <c r="W232">
        <v>28.104196817470211</v>
      </c>
      <c r="X232">
        <v>0.78951938376481523</v>
      </c>
      <c r="Y232">
        <v>6.8538930034182277</v>
      </c>
      <c r="Z232">
        <v>1.2145294100917936</v>
      </c>
      <c r="AA232">
        <v>9.8039656722935948</v>
      </c>
      <c r="AB232">
        <v>1.0586843090647406</v>
      </c>
      <c r="AC232">
        <v>53.129213658542412</v>
      </c>
      <c r="AD232">
        <v>1.8043182524589456</v>
      </c>
      <c r="AE232">
        <v>30.21292766574577</v>
      </c>
      <c r="AF232">
        <v>1.9970976019336959</v>
      </c>
      <c r="AG232">
        <v>0.52063058304611598</v>
      </c>
      <c r="AH232">
        <v>1.2624269097361132</v>
      </c>
      <c r="AI232">
        <v>0.68004293952440542</v>
      </c>
      <c r="AJ232">
        <v>-0.73942188334160441</v>
      </c>
      <c r="AK232">
        <v>1.19338817566809</v>
      </c>
      <c r="AL232">
        <v>0.53552195602188779</v>
      </c>
      <c r="AM232">
        <v>-1.8899395479800702</v>
      </c>
      <c r="AN232">
        <v>1.9452959633956015</v>
      </c>
      <c r="AO232">
        <v>0.33127772812537559</v>
      </c>
      <c r="AP232">
        <v>2.1087308482755596</v>
      </c>
      <c r="AQ232">
        <v>2.0488754599165784</v>
      </c>
      <c r="AR232">
        <v>0.30337923029500874</v>
      </c>
      <c r="AS232" t="b">
        <f t="shared" si="85"/>
        <v>0</v>
      </c>
      <c r="AT232" t="b">
        <f t="shared" si="86"/>
        <v>0</v>
      </c>
      <c r="AU232" t="b">
        <f t="shared" si="87"/>
        <v>1</v>
      </c>
      <c r="AV232" t="b">
        <f t="shared" si="88"/>
        <v>0</v>
      </c>
      <c r="AW232" t="b">
        <f t="shared" si="89"/>
        <v>0</v>
      </c>
      <c r="AX232" t="b">
        <f t="shared" si="90"/>
        <v>1</v>
      </c>
      <c r="AY232" t="b">
        <f t="shared" si="91"/>
        <v>0</v>
      </c>
      <c r="AZ232" t="b">
        <f t="shared" si="92"/>
        <v>0</v>
      </c>
      <c r="BA232" t="b">
        <f t="shared" si="93"/>
        <v>1</v>
      </c>
      <c r="BB232" t="b">
        <f t="shared" si="94"/>
        <v>0</v>
      </c>
      <c r="BC232" t="b">
        <f t="shared" si="95"/>
        <v>0</v>
      </c>
      <c r="BD232" t="b">
        <f t="shared" si="96"/>
        <v>1</v>
      </c>
    </row>
    <row r="233" spans="1:56" x14ac:dyDescent="0.25">
      <c r="A233" t="str">
        <f>INDEX('Country and Variable Crosswalk'!B:B, MATCH('Urban Science Beliefs 2015'!B233, 'Country and Variable Crosswalk'!A:A, 0))</f>
        <v>HRV</v>
      </c>
      <c r="B233" s="1">
        <v>191</v>
      </c>
      <c r="C233" t="s">
        <v>175</v>
      </c>
      <c r="D233" t="str">
        <f>INDEX('Country and Variable Crosswalk'!P:P, MATCH('Urban Science Beliefs 2015'!C233, 'Country and Variable Crosswalk'!O:O, 0))</f>
        <v>Repeated</v>
      </c>
      <c r="E233">
        <f t="shared" si="73"/>
        <v>0</v>
      </c>
      <c r="F233">
        <f t="shared" si="74"/>
        <v>0</v>
      </c>
      <c r="G233">
        <f t="shared" si="75"/>
        <v>1</v>
      </c>
      <c r="H233">
        <f t="shared" si="76"/>
        <v>0</v>
      </c>
      <c r="I233">
        <f t="shared" si="77"/>
        <v>0</v>
      </c>
      <c r="J233">
        <f t="shared" si="78"/>
        <v>1</v>
      </c>
      <c r="K233">
        <f t="shared" si="79"/>
        <v>0</v>
      </c>
      <c r="L233">
        <f t="shared" si="80"/>
        <v>0</v>
      </c>
      <c r="M233">
        <f t="shared" si="81"/>
        <v>1</v>
      </c>
      <c r="N233">
        <f t="shared" si="82"/>
        <v>0</v>
      </c>
      <c r="O233">
        <f t="shared" si="83"/>
        <v>0</v>
      </c>
      <c r="P233">
        <f t="shared" si="84"/>
        <v>1</v>
      </c>
      <c r="Q233">
        <v>3.884575617738435</v>
      </c>
      <c r="R233">
        <v>0.37448799947586947</v>
      </c>
      <c r="S233">
        <v>11.99167926857208</v>
      </c>
      <c r="T233">
        <v>0.6365878941314832</v>
      </c>
      <c r="U233">
        <v>56.452907181036458</v>
      </c>
      <c r="V233">
        <v>0.94586390812568955</v>
      </c>
      <c r="W233">
        <v>27.670837932653018</v>
      </c>
      <c r="X233">
        <v>0.96684324107690034</v>
      </c>
      <c r="Y233">
        <v>2.9072966195475809</v>
      </c>
      <c r="Z233">
        <v>0.38675032219741606</v>
      </c>
      <c r="AA233">
        <v>11.55651115920289</v>
      </c>
      <c r="AB233">
        <v>0.68950623901371677</v>
      </c>
      <c r="AC233">
        <v>54.697680365278103</v>
      </c>
      <c r="AD233">
        <v>1.3617059633198112</v>
      </c>
      <c r="AE233">
        <v>30.83851185597144</v>
      </c>
      <c r="AF233">
        <v>1.3294427241849995</v>
      </c>
      <c r="AG233">
        <v>-0.97727899819085406</v>
      </c>
      <c r="AH233">
        <v>0.55521631497585833</v>
      </c>
      <c r="AI233">
        <v>7.8377797197796334E-2</v>
      </c>
      <c r="AJ233">
        <v>-0.43516810936919015</v>
      </c>
      <c r="AK233">
        <v>0.97059972660766236</v>
      </c>
      <c r="AL233">
        <v>0.65390082753091883</v>
      </c>
      <c r="AM233">
        <v>-1.7552268157583555</v>
      </c>
      <c r="AN233">
        <v>1.7661729274241296</v>
      </c>
      <c r="AO233">
        <v>0.32031909907899314</v>
      </c>
      <c r="AP233">
        <v>3.1676739233184215</v>
      </c>
      <c r="AQ233">
        <v>1.8780661621923</v>
      </c>
      <c r="AR233">
        <v>9.1667226366330498E-2</v>
      </c>
      <c r="AS233" t="b">
        <f t="shared" si="85"/>
        <v>0</v>
      </c>
      <c r="AT233" t="b">
        <f t="shared" si="86"/>
        <v>0</v>
      </c>
      <c r="AU233" t="b">
        <f t="shared" si="87"/>
        <v>1</v>
      </c>
      <c r="AV233" t="b">
        <f t="shared" si="88"/>
        <v>0</v>
      </c>
      <c r="AW233" t="b">
        <f t="shared" si="89"/>
        <v>0</v>
      </c>
      <c r="AX233" t="b">
        <f t="shared" si="90"/>
        <v>1</v>
      </c>
      <c r="AY233" t="b">
        <f t="shared" si="91"/>
        <v>0</v>
      </c>
      <c r="AZ233" t="b">
        <f t="shared" si="92"/>
        <v>0</v>
      </c>
      <c r="BA233" t="b">
        <f t="shared" si="93"/>
        <v>1</v>
      </c>
      <c r="BB233" t="b">
        <f t="shared" si="94"/>
        <v>0</v>
      </c>
      <c r="BC233" t="b">
        <f t="shared" si="95"/>
        <v>0</v>
      </c>
      <c r="BD233" t="b">
        <f t="shared" si="96"/>
        <v>1</v>
      </c>
    </row>
    <row r="234" spans="1:56" x14ac:dyDescent="0.25">
      <c r="A234" t="str">
        <f>INDEX('Country and Variable Crosswalk'!B:B, MATCH('Urban Science Beliefs 2015'!B234, 'Country and Variable Crosswalk'!A:A, 0))</f>
        <v>CZE</v>
      </c>
      <c r="B234" s="1">
        <v>203</v>
      </c>
      <c r="C234" t="s">
        <v>175</v>
      </c>
      <c r="D234" t="str">
        <f>INDEX('Country and Variable Crosswalk'!P:P, MATCH('Urban Science Beliefs 2015'!C234, 'Country and Variable Crosswalk'!O:O, 0))</f>
        <v>Repeated</v>
      </c>
      <c r="E234">
        <f t="shared" si="73"/>
        <v>0</v>
      </c>
      <c r="F234">
        <f t="shared" si="74"/>
        <v>1</v>
      </c>
      <c r="G234">
        <f t="shared" si="75"/>
        <v>0</v>
      </c>
      <c r="H234">
        <f t="shared" si="76"/>
        <v>0</v>
      </c>
      <c r="I234">
        <f t="shared" si="77"/>
        <v>1</v>
      </c>
      <c r="J234">
        <f t="shared" si="78"/>
        <v>0</v>
      </c>
      <c r="K234">
        <f t="shared" si="79"/>
        <v>0</v>
      </c>
      <c r="L234">
        <f t="shared" si="80"/>
        <v>0</v>
      </c>
      <c r="M234">
        <f t="shared" si="81"/>
        <v>1</v>
      </c>
      <c r="N234">
        <f t="shared" si="82"/>
        <v>1</v>
      </c>
      <c r="O234">
        <f t="shared" si="83"/>
        <v>0</v>
      </c>
      <c r="P234">
        <f t="shared" si="84"/>
        <v>0</v>
      </c>
      <c r="Q234">
        <v>5.3712221349050244</v>
      </c>
      <c r="R234">
        <v>0.47171252764790661</v>
      </c>
      <c r="S234">
        <v>13.10011074206713</v>
      </c>
      <c r="T234">
        <v>0.62569534324058951</v>
      </c>
      <c r="U234">
        <v>61.113207882631258</v>
      </c>
      <c r="V234">
        <v>0.8844919649476366</v>
      </c>
      <c r="W234">
        <v>20.41545924039659</v>
      </c>
      <c r="X234">
        <v>0.72466106865232682</v>
      </c>
      <c r="Y234">
        <v>2.5522556944778412</v>
      </c>
      <c r="Z234">
        <v>0.36846684280731129</v>
      </c>
      <c r="AA234">
        <v>8.7183028494284507</v>
      </c>
      <c r="AB234">
        <v>0.90241760086762379</v>
      </c>
      <c r="AC234">
        <v>63.753278399767019</v>
      </c>
      <c r="AD234">
        <v>1.6973017976776659</v>
      </c>
      <c r="AE234">
        <v>24.97616305632668</v>
      </c>
      <c r="AF234">
        <v>1.5923456657653987</v>
      </c>
      <c r="AG234">
        <v>-2.8189664404271833</v>
      </c>
      <c r="AH234">
        <v>0.5823205322391044</v>
      </c>
      <c r="AI234">
        <v>1.2924014599153351E-6</v>
      </c>
      <c r="AJ234">
        <v>-4.3818078926386796</v>
      </c>
      <c r="AK234">
        <v>1.1314170085789563</v>
      </c>
      <c r="AL234">
        <v>1.0757022030989182E-4</v>
      </c>
      <c r="AM234">
        <v>2.6400705171357615</v>
      </c>
      <c r="AN234">
        <v>1.8888804533751875</v>
      </c>
      <c r="AO234">
        <v>0.16220598823061341</v>
      </c>
      <c r="AP234">
        <v>4.5607038159300899</v>
      </c>
      <c r="AQ234">
        <v>1.7913104168816052</v>
      </c>
      <c r="AR234">
        <v>1.0896039726727513E-2</v>
      </c>
      <c r="AS234" t="b">
        <f t="shared" si="85"/>
        <v>0</v>
      </c>
      <c r="AT234" t="b">
        <f t="shared" si="86"/>
        <v>1</v>
      </c>
      <c r="AU234" t="b">
        <f t="shared" si="87"/>
        <v>0</v>
      </c>
      <c r="AV234" t="b">
        <f t="shared" si="88"/>
        <v>0</v>
      </c>
      <c r="AW234" t="b">
        <f t="shared" si="89"/>
        <v>1</v>
      </c>
      <c r="AX234" t="b">
        <f t="shared" si="90"/>
        <v>0</v>
      </c>
      <c r="AY234" t="b">
        <f t="shared" si="91"/>
        <v>0</v>
      </c>
      <c r="AZ234" t="b">
        <f t="shared" si="92"/>
        <v>0</v>
      </c>
      <c r="BA234" t="b">
        <f t="shared" si="93"/>
        <v>1</v>
      </c>
      <c r="BB234" t="b">
        <f t="shared" si="94"/>
        <v>1</v>
      </c>
      <c r="BC234" t="b">
        <f t="shared" si="95"/>
        <v>0</v>
      </c>
      <c r="BD234" t="b">
        <f t="shared" si="96"/>
        <v>0</v>
      </c>
    </row>
    <row r="235" spans="1:56" x14ac:dyDescent="0.25">
      <c r="A235" t="str">
        <f>INDEX('Country and Variable Crosswalk'!B:B, MATCH('Urban Science Beliefs 2015'!B235, 'Country and Variable Crosswalk'!A:A, 0))</f>
        <v>DNK</v>
      </c>
      <c r="B235" s="1">
        <v>208</v>
      </c>
      <c r="C235" t="s">
        <v>175</v>
      </c>
      <c r="D235" t="str">
        <f>INDEX('Country and Variable Crosswalk'!P:P, MATCH('Urban Science Beliefs 2015'!C235, 'Country and Variable Crosswalk'!O:O, 0))</f>
        <v>Repeated</v>
      </c>
      <c r="E235">
        <f t="shared" si="73"/>
        <v>0</v>
      </c>
      <c r="F235">
        <f t="shared" si="74"/>
        <v>0</v>
      </c>
      <c r="G235">
        <f t="shared" si="75"/>
        <v>1</v>
      </c>
      <c r="H235">
        <f t="shared" si="76"/>
        <v>0</v>
      </c>
      <c r="I235">
        <f t="shared" si="77"/>
        <v>0</v>
      </c>
      <c r="J235">
        <f t="shared" si="78"/>
        <v>1</v>
      </c>
      <c r="K235">
        <f t="shared" si="79"/>
        <v>0</v>
      </c>
      <c r="L235">
        <f t="shared" si="80"/>
        <v>0</v>
      </c>
      <c r="M235">
        <f t="shared" si="81"/>
        <v>1</v>
      </c>
      <c r="N235">
        <f t="shared" si="82"/>
        <v>1</v>
      </c>
      <c r="O235">
        <f t="shared" si="83"/>
        <v>0</v>
      </c>
      <c r="P235">
        <f t="shared" si="84"/>
        <v>0</v>
      </c>
      <c r="Q235">
        <v>4.7273254412131163</v>
      </c>
      <c r="R235">
        <v>0.47416751320736011</v>
      </c>
      <c r="S235">
        <v>8.343873955879527</v>
      </c>
      <c r="T235">
        <v>0.47841355230294835</v>
      </c>
      <c r="U235">
        <v>51.003699159978012</v>
      </c>
      <c r="V235">
        <v>1.0709182037557703</v>
      </c>
      <c r="W235">
        <v>35.925101442929353</v>
      </c>
      <c r="X235">
        <v>1.1543974661701684</v>
      </c>
      <c r="Y235">
        <v>4.9836303829146562</v>
      </c>
      <c r="Z235">
        <v>0.89595248587148713</v>
      </c>
      <c r="AA235">
        <v>7.4593432604340064</v>
      </c>
      <c r="AB235">
        <v>1.1105780906895817</v>
      </c>
      <c r="AC235">
        <v>47.925362396098492</v>
      </c>
      <c r="AD235">
        <v>1.5471720115276153</v>
      </c>
      <c r="AE235">
        <v>39.631663960552842</v>
      </c>
      <c r="AF235">
        <v>1.3448602269801671</v>
      </c>
      <c r="AG235">
        <v>0.25630494170153995</v>
      </c>
      <c r="AH235">
        <v>0.99564705088719097</v>
      </c>
      <c r="AI235">
        <v>0.79685031846531074</v>
      </c>
      <c r="AJ235">
        <v>-0.88453069544552054</v>
      </c>
      <c r="AK235">
        <v>1.1847533729723381</v>
      </c>
      <c r="AL235">
        <v>0.45530819440113235</v>
      </c>
      <c r="AM235">
        <v>-3.0783367638795198</v>
      </c>
      <c r="AN235">
        <v>1.8293468857836193</v>
      </c>
      <c r="AO235">
        <v>9.242314949372514E-2</v>
      </c>
      <c r="AP235">
        <v>3.7065625176234889</v>
      </c>
      <c r="AQ235">
        <v>1.8402066364608398</v>
      </c>
      <c r="AR235">
        <v>4.3987495457675656E-2</v>
      </c>
      <c r="AS235" t="b">
        <f t="shared" si="85"/>
        <v>0</v>
      </c>
      <c r="AT235" t="b">
        <f t="shared" si="86"/>
        <v>0</v>
      </c>
      <c r="AU235" t="b">
        <f t="shared" si="87"/>
        <v>1</v>
      </c>
      <c r="AV235" t="b">
        <f t="shared" si="88"/>
        <v>0</v>
      </c>
      <c r="AW235" t="b">
        <f t="shared" si="89"/>
        <v>0</v>
      </c>
      <c r="AX235" t="b">
        <f t="shared" si="90"/>
        <v>1</v>
      </c>
      <c r="AY235" t="b">
        <f t="shared" si="91"/>
        <v>0</v>
      </c>
      <c r="AZ235" t="b">
        <f t="shared" si="92"/>
        <v>0</v>
      </c>
      <c r="BA235" t="b">
        <f t="shared" si="93"/>
        <v>1</v>
      </c>
      <c r="BB235" t="b">
        <f t="shared" si="94"/>
        <v>1</v>
      </c>
      <c r="BC235" t="b">
        <f t="shared" si="95"/>
        <v>0</v>
      </c>
      <c r="BD235" t="b">
        <f t="shared" si="96"/>
        <v>0</v>
      </c>
    </row>
    <row r="236" spans="1:56" x14ac:dyDescent="0.25">
      <c r="A236" t="str">
        <f>INDEX('Country and Variable Crosswalk'!B:B, MATCH('Urban Science Beliefs 2015'!B236, 'Country and Variable Crosswalk'!A:A, 0))</f>
        <v>DOM</v>
      </c>
      <c r="B236" s="1">
        <v>214</v>
      </c>
      <c r="C236" t="s">
        <v>175</v>
      </c>
      <c r="D236" t="str">
        <f>INDEX('Country and Variable Crosswalk'!P:P, MATCH('Urban Science Beliefs 2015'!C236, 'Country and Variable Crosswalk'!O:O, 0))</f>
        <v>Repeated</v>
      </c>
      <c r="E236">
        <f t="shared" si="73"/>
        <v>0</v>
      </c>
      <c r="F236">
        <f t="shared" si="74"/>
        <v>1</v>
      </c>
      <c r="G236">
        <f t="shared" si="75"/>
        <v>0</v>
      </c>
      <c r="H236">
        <f t="shared" si="76"/>
        <v>0</v>
      </c>
      <c r="I236">
        <f t="shared" si="77"/>
        <v>0</v>
      </c>
      <c r="J236">
        <f t="shared" si="78"/>
        <v>1</v>
      </c>
      <c r="K236">
        <f t="shared" si="79"/>
        <v>0</v>
      </c>
      <c r="L236">
        <f t="shared" si="80"/>
        <v>0</v>
      </c>
      <c r="M236">
        <f t="shared" si="81"/>
        <v>1</v>
      </c>
      <c r="N236">
        <f t="shared" si="82"/>
        <v>0</v>
      </c>
      <c r="O236">
        <f t="shared" si="83"/>
        <v>0</v>
      </c>
      <c r="P236">
        <f t="shared" si="84"/>
        <v>1</v>
      </c>
      <c r="Q236">
        <v>11.318894357734161</v>
      </c>
      <c r="R236">
        <v>0.82871527252676813</v>
      </c>
      <c r="S236">
        <v>10.583707669541949</v>
      </c>
      <c r="T236">
        <v>0.76855869377623964</v>
      </c>
      <c r="U236">
        <v>47.900771608232979</v>
      </c>
      <c r="V236">
        <v>1.4499499493375845</v>
      </c>
      <c r="W236">
        <v>30.196626364490928</v>
      </c>
      <c r="X236">
        <v>1.2878586950894446</v>
      </c>
      <c r="Y236">
        <v>7.5642533118242108</v>
      </c>
      <c r="Z236">
        <v>0.97588961586331768</v>
      </c>
      <c r="AA236">
        <v>9.5269112218972349</v>
      </c>
      <c r="AB236">
        <v>1.08583992622754</v>
      </c>
      <c r="AC236">
        <v>48.838421342111069</v>
      </c>
      <c r="AD236">
        <v>1.4850658254091265</v>
      </c>
      <c r="AE236">
        <v>34.070414124167499</v>
      </c>
      <c r="AF236">
        <v>2.1293842204883422</v>
      </c>
      <c r="AG236">
        <v>-3.75464104590995</v>
      </c>
      <c r="AH236">
        <v>1.2929524241003993</v>
      </c>
      <c r="AI236">
        <v>3.6851262397914978E-3</v>
      </c>
      <c r="AJ236">
        <v>-1.0567964476447145</v>
      </c>
      <c r="AK236">
        <v>1.409870338213149</v>
      </c>
      <c r="AL236">
        <v>0.45351375109770886</v>
      </c>
      <c r="AM236">
        <v>0.93764973387808936</v>
      </c>
      <c r="AN236">
        <v>2.0382362087381147</v>
      </c>
      <c r="AO236">
        <v>0.64549471161055005</v>
      </c>
      <c r="AP236">
        <v>3.8737877596765706</v>
      </c>
      <c r="AQ236">
        <v>2.4128265643148818</v>
      </c>
      <c r="AR236">
        <v>0.10838429523169171</v>
      </c>
      <c r="AS236" t="b">
        <f t="shared" si="85"/>
        <v>0</v>
      </c>
      <c r="AT236" t="b">
        <f t="shared" si="86"/>
        <v>1</v>
      </c>
      <c r="AU236" t="b">
        <f t="shared" si="87"/>
        <v>0</v>
      </c>
      <c r="AV236" t="b">
        <f t="shared" si="88"/>
        <v>0</v>
      </c>
      <c r="AW236" t="b">
        <f t="shared" si="89"/>
        <v>0</v>
      </c>
      <c r="AX236" t="b">
        <f t="shared" si="90"/>
        <v>1</v>
      </c>
      <c r="AY236" t="b">
        <f t="shared" si="91"/>
        <v>0</v>
      </c>
      <c r="AZ236" t="b">
        <f t="shared" si="92"/>
        <v>0</v>
      </c>
      <c r="BA236" t="b">
        <f t="shared" si="93"/>
        <v>1</v>
      </c>
      <c r="BB236" t="b">
        <f t="shared" si="94"/>
        <v>0</v>
      </c>
      <c r="BC236" t="b">
        <f t="shared" si="95"/>
        <v>0</v>
      </c>
      <c r="BD236" t="b">
        <f t="shared" si="96"/>
        <v>1</v>
      </c>
    </row>
    <row r="237" spans="1:56" x14ac:dyDescent="0.25">
      <c r="A237" t="str">
        <f>INDEX('Country and Variable Crosswalk'!B:B, MATCH('Urban Science Beliefs 2015'!B237, 'Country and Variable Crosswalk'!A:A, 0))</f>
        <v>EST</v>
      </c>
      <c r="B237" s="1">
        <v>233</v>
      </c>
      <c r="C237" t="s">
        <v>175</v>
      </c>
      <c r="D237" t="str">
        <f>INDEX('Country and Variable Crosswalk'!P:P, MATCH('Urban Science Beliefs 2015'!C237, 'Country and Variable Crosswalk'!O:O, 0))</f>
        <v>Repeated</v>
      </c>
      <c r="E237">
        <f t="shared" si="73"/>
        <v>0</v>
      </c>
      <c r="F237">
        <f t="shared" si="74"/>
        <v>0</v>
      </c>
      <c r="G237">
        <f t="shared" si="75"/>
        <v>1</v>
      </c>
      <c r="H237">
        <f t="shared" si="76"/>
        <v>0</v>
      </c>
      <c r="I237">
        <f t="shared" si="77"/>
        <v>0</v>
      </c>
      <c r="J237">
        <f t="shared" si="78"/>
        <v>1</v>
      </c>
      <c r="K237">
        <f t="shared" si="79"/>
        <v>0</v>
      </c>
      <c r="L237">
        <f t="shared" si="80"/>
        <v>0</v>
      </c>
      <c r="M237">
        <f t="shared" si="81"/>
        <v>1</v>
      </c>
      <c r="N237">
        <f t="shared" si="82"/>
        <v>0</v>
      </c>
      <c r="O237">
        <f t="shared" si="83"/>
        <v>0</v>
      </c>
      <c r="P237">
        <f t="shared" si="84"/>
        <v>1</v>
      </c>
      <c r="Q237">
        <v>2.9712528083308238</v>
      </c>
      <c r="R237">
        <v>0.29446735136291846</v>
      </c>
      <c r="S237">
        <v>8.1103084589751315</v>
      </c>
      <c r="T237">
        <v>0.49233882918735344</v>
      </c>
      <c r="U237">
        <v>54.199929122844402</v>
      </c>
      <c r="V237">
        <v>1.0092467079762677</v>
      </c>
      <c r="W237">
        <v>34.71850960984964</v>
      </c>
      <c r="X237">
        <v>1.0509001065221186</v>
      </c>
      <c r="Y237">
        <v>4.1600344255619603</v>
      </c>
      <c r="Z237">
        <v>0.6228457438895999</v>
      </c>
      <c r="AA237">
        <v>7.171887135376763</v>
      </c>
      <c r="AB237">
        <v>0.51294707693966368</v>
      </c>
      <c r="AC237">
        <v>51.477267810275109</v>
      </c>
      <c r="AD237">
        <v>1.5014925586569239</v>
      </c>
      <c r="AE237">
        <v>37.19081062878616</v>
      </c>
      <c r="AF237">
        <v>1.7329841305711431</v>
      </c>
      <c r="AG237">
        <v>1.1887816172311365</v>
      </c>
      <c r="AH237">
        <v>0.73156765521168032</v>
      </c>
      <c r="AI237">
        <v>0.10416716737228286</v>
      </c>
      <c r="AJ237">
        <v>-0.9384213235983685</v>
      </c>
      <c r="AK237">
        <v>0.77397884502516245</v>
      </c>
      <c r="AL237">
        <v>0.22533489550677707</v>
      </c>
      <c r="AM237">
        <v>-2.7226613125692936</v>
      </c>
      <c r="AN237">
        <v>1.8886512986982757</v>
      </c>
      <c r="AO237">
        <v>0.14941799838802095</v>
      </c>
      <c r="AP237">
        <v>2.4723010189365198</v>
      </c>
      <c r="AQ237">
        <v>2.0861968281589176</v>
      </c>
      <c r="AR237">
        <v>0.23598754581938305</v>
      </c>
      <c r="AS237" t="b">
        <f t="shared" si="85"/>
        <v>0</v>
      </c>
      <c r="AT237" t="b">
        <f t="shared" si="86"/>
        <v>0</v>
      </c>
      <c r="AU237" t="b">
        <f t="shared" si="87"/>
        <v>1</v>
      </c>
      <c r="AV237" t="b">
        <f t="shared" si="88"/>
        <v>0</v>
      </c>
      <c r="AW237" t="b">
        <f t="shared" si="89"/>
        <v>0</v>
      </c>
      <c r="AX237" t="b">
        <f t="shared" si="90"/>
        <v>1</v>
      </c>
      <c r="AY237" t="b">
        <f t="shared" si="91"/>
        <v>0</v>
      </c>
      <c r="AZ237" t="b">
        <f t="shared" si="92"/>
        <v>0</v>
      </c>
      <c r="BA237" t="b">
        <f t="shared" si="93"/>
        <v>1</v>
      </c>
      <c r="BB237" t="b">
        <f t="shared" si="94"/>
        <v>0</v>
      </c>
      <c r="BC237" t="b">
        <f t="shared" si="95"/>
        <v>0</v>
      </c>
      <c r="BD237" t="b">
        <f t="shared" si="96"/>
        <v>1</v>
      </c>
    </row>
    <row r="238" spans="1:56" x14ac:dyDescent="0.25">
      <c r="A238" t="str">
        <f>INDEX('Country and Variable Crosswalk'!B:B, MATCH('Urban Science Beliefs 2015'!B238, 'Country and Variable Crosswalk'!A:A, 0))</f>
        <v>FIN</v>
      </c>
      <c r="B238" s="1">
        <v>246</v>
      </c>
      <c r="C238" t="s">
        <v>175</v>
      </c>
      <c r="D238" t="str">
        <f>INDEX('Country and Variable Crosswalk'!P:P, MATCH('Urban Science Beliefs 2015'!C238, 'Country and Variable Crosswalk'!O:O, 0))</f>
        <v>Repeated</v>
      </c>
      <c r="E238">
        <f t="shared" si="73"/>
        <v>0</v>
      </c>
      <c r="F238">
        <f t="shared" si="74"/>
        <v>0</v>
      </c>
      <c r="G238">
        <f t="shared" si="75"/>
        <v>1</v>
      </c>
      <c r="H238">
        <f t="shared" si="76"/>
        <v>0</v>
      </c>
      <c r="I238">
        <f t="shared" si="77"/>
        <v>0</v>
      </c>
      <c r="J238">
        <f t="shared" si="78"/>
        <v>1</v>
      </c>
      <c r="K238">
        <f t="shared" si="79"/>
        <v>0</v>
      </c>
      <c r="L238">
        <f t="shared" si="80"/>
        <v>1</v>
      </c>
      <c r="M238">
        <f t="shared" si="81"/>
        <v>0</v>
      </c>
      <c r="N238">
        <f t="shared" si="82"/>
        <v>1</v>
      </c>
      <c r="O238">
        <f t="shared" si="83"/>
        <v>0</v>
      </c>
      <c r="P238">
        <f t="shared" si="84"/>
        <v>0</v>
      </c>
      <c r="Q238">
        <v>3.9007629625081881</v>
      </c>
      <c r="R238">
        <v>0.34694319097075921</v>
      </c>
      <c r="S238">
        <v>9.4138677920990315</v>
      </c>
      <c r="T238">
        <v>0.51371963592751091</v>
      </c>
      <c r="U238">
        <v>59.120491908832797</v>
      </c>
      <c r="V238">
        <v>0.72835266195063886</v>
      </c>
      <c r="W238">
        <v>27.564877336559992</v>
      </c>
      <c r="X238">
        <v>0.7756923548379957</v>
      </c>
      <c r="Y238">
        <v>4.3951574437312892</v>
      </c>
      <c r="Z238">
        <v>0.62329737590100354</v>
      </c>
      <c r="AA238">
        <v>8.0814550047657416</v>
      </c>
      <c r="AB238">
        <v>1.0137081500242473</v>
      </c>
      <c r="AC238">
        <v>50.807186025923848</v>
      </c>
      <c r="AD238">
        <v>1.4690903654965684</v>
      </c>
      <c r="AE238">
        <v>36.716201525579137</v>
      </c>
      <c r="AF238">
        <v>1.9583868400157751</v>
      </c>
      <c r="AG238">
        <v>0.49439448122310115</v>
      </c>
      <c r="AH238">
        <v>0.73222972069318804</v>
      </c>
      <c r="AI238">
        <v>0.49955480226299465</v>
      </c>
      <c r="AJ238">
        <v>-1.3324127873332898</v>
      </c>
      <c r="AK238">
        <v>1.1395128744807972</v>
      </c>
      <c r="AL238">
        <v>0.24228971672193464</v>
      </c>
      <c r="AM238">
        <v>-8.3133058829089492</v>
      </c>
      <c r="AN238">
        <v>1.7534628582006226</v>
      </c>
      <c r="AO238">
        <v>2.1258304555534247E-6</v>
      </c>
      <c r="AP238">
        <v>9.1513241890191459</v>
      </c>
      <c r="AQ238">
        <v>2.2483845229992578</v>
      </c>
      <c r="AR238">
        <v>4.6977323190111447E-5</v>
      </c>
      <c r="AS238" t="b">
        <f t="shared" si="85"/>
        <v>0</v>
      </c>
      <c r="AT238" t="b">
        <f t="shared" si="86"/>
        <v>0</v>
      </c>
      <c r="AU238" t="b">
        <f t="shared" si="87"/>
        <v>1</v>
      </c>
      <c r="AV238" t="b">
        <f t="shared" si="88"/>
        <v>0</v>
      </c>
      <c r="AW238" t="b">
        <f t="shared" si="89"/>
        <v>0</v>
      </c>
      <c r="AX238" t="b">
        <f t="shared" si="90"/>
        <v>1</v>
      </c>
      <c r="AY238" t="b">
        <f t="shared" si="91"/>
        <v>0</v>
      </c>
      <c r="AZ238" t="b">
        <f t="shared" si="92"/>
        <v>1</v>
      </c>
      <c r="BA238" t="b">
        <f t="shared" si="93"/>
        <v>0</v>
      </c>
      <c r="BB238" t="b">
        <f t="shared" si="94"/>
        <v>1</v>
      </c>
      <c r="BC238" t="b">
        <f t="shared" si="95"/>
        <v>0</v>
      </c>
      <c r="BD238" t="b">
        <f t="shared" si="96"/>
        <v>0</v>
      </c>
    </row>
    <row r="239" spans="1:56" x14ac:dyDescent="0.25">
      <c r="A239" t="str">
        <f>INDEX('Country and Variable Crosswalk'!B:B, MATCH('Urban Science Beliefs 2015'!B239, 'Country and Variable Crosswalk'!A:A, 0))</f>
        <v>FRA</v>
      </c>
      <c r="B239" s="1">
        <v>250</v>
      </c>
      <c r="C239" t="s">
        <v>175</v>
      </c>
      <c r="D239" t="str">
        <f>INDEX('Country and Variable Crosswalk'!P:P, MATCH('Urban Science Beliefs 2015'!C239, 'Country and Variable Crosswalk'!O:O, 0))</f>
        <v>Repeated</v>
      </c>
      <c r="E239">
        <f t="shared" si="73"/>
        <v>0</v>
      </c>
      <c r="F239">
        <f t="shared" si="74"/>
        <v>0</v>
      </c>
      <c r="G239">
        <f t="shared" si="75"/>
        <v>1</v>
      </c>
      <c r="H239">
        <f t="shared" si="76"/>
        <v>0</v>
      </c>
      <c r="I239">
        <f t="shared" si="77"/>
        <v>0</v>
      </c>
      <c r="J239">
        <f t="shared" si="78"/>
        <v>1</v>
      </c>
      <c r="K239">
        <f t="shared" si="79"/>
        <v>0</v>
      </c>
      <c r="L239">
        <f t="shared" si="80"/>
        <v>0</v>
      </c>
      <c r="M239">
        <f t="shared" si="81"/>
        <v>1</v>
      </c>
      <c r="N239">
        <f t="shared" si="82"/>
        <v>0</v>
      </c>
      <c r="O239">
        <f t="shared" si="83"/>
        <v>0</v>
      </c>
      <c r="P239">
        <f t="shared" si="84"/>
        <v>1</v>
      </c>
      <c r="Q239">
        <v>3.974579451893808</v>
      </c>
      <c r="R239">
        <v>0.38843982683866812</v>
      </c>
      <c r="S239">
        <v>12.134246251798629</v>
      </c>
      <c r="T239">
        <v>0.52001597457624604</v>
      </c>
      <c r="U239">
        <v>54.694343147471884</v>
      </c>
      <c r="V239">
        <v>0.80814221043085555</v>
      </c>
      <c r="W239">
        <v>29.196831148835692</v>
      </c>
      <c r="X239">
        <v>0.77298072042507815</v>
      </c>
      <c r="Y239">
        <v>4.1756642323402273</v>
      </c>
      <c r="Z239">
        <v>0.78813898869761223</v>
      </c>
      <c r="AA239">
        <v>11.316547937728551</v>
      </c>
      <c r="AB239">
        <v>0.7220735263152197</v>
      </c>
      <c r="AC239">
        <v>53.41962939218368</v>
      </c>
      <c r="AD239">
        <v>1.2361769695116414</v>
      </c>
      <c r="AE239">
        <v>31.088158437747559</v>
      </c>
      <c r="AF239">
        <v>1.2387691269276513</v>
      </c>
      <c r="AG239">
        <v>0.20108478044641931</v>
      </c>
      <c r="AH239">
        <v>0.95288433073358436</v>
      </c>
      <c r="AI239">
        <v>0.83286582709129509</v>
      </c>
      <c r="AJ239">
        <v>-0.81769831407007842</v>
      </c>
      <c r="AK239">
        <v>0.82728827822276341</v>
      </c>
      <c r="AL239">
        <v>0.32295289383871328</v>
      </c>
      <c r="AM239">
        <v>-1.2747137552882037</v>
      </c>
      <c r="AN239">
        <v>1.5382742308800006</v>
      </c>
      <c r="AO239">
        <v>0.40729409178623177</v>
      </c>
      <c r="AP239">
        <v>1.8913272889118673</v>
      </c>
      <c r="AQ239">
        <v>1.5149174462363928</v>
      </c>
      <c r="AR239">
        <v>0.21185939766212059</v>
      </c>
      <c r="AS239" t="b">
        <f t="shared" si="85"/>
        <v>0</v>
      </c>
      <c r="AT239" t="b">
        <f t="shared" si="86"/>
        <v>0</v>
      </c>
      <c r="AU239" t="b">
        <f t="shared" si="87"/>
        <v>1</v>
      </c>
      <c r="AV239" t="b">
        <f t="shared" si="88"/>
        <v>0</v>
      </c>
      <c r="AW239" t="b">
        <f t="shared" si="89"/>
        <v>0</v>
      </c>
      <c r="AX239" t="b">
        <f t="shared" si="90"/>
        <v>1</v>
      </c>
      <c r="AY239" t="b">
        <f t="shared" si="91"/>
        <v>0</v>
      </c>
      <c r="AZ239" t="b">
        <f t="shared" si="92"/>
        <v>0</v>
      </c>
      <c r="BA239" t="b">
        <f t="shared" si="93"/>
        <v>1</v>
      </c>
      <c r="BB239" t="b">
        <f t="shared" si="94"/>
        <v>0</v>
      </c>
      <c r="BC239" t="b">
        <f t="shared" si="95"/>
        <v>0</v>
      </c>
      <c r="BD239" t="b">
        <f t="shared" si="96"/>
        <v>1</v>
      </c>
    </row>
    <row r="240" spans="1:56" x14ac:dyDescent="0.25">
      <c r="A240" t="str">
        <f>INDEX('Country and Variable Crosswalk'!B:B, MATCH('Urban Science Beliefs 2015'!B240, 'Country and Variable Crosswalk'!A:A, 0))</f>
        <v>GEO</v>
      </c>
      <c r="B240" s="1">
        <v>268</v>
      </c>
      <c r="C240" t="s">
        <v>175</v>
      </c>
      <c r="D240" t="str">
        <f>INDEX('Country and Variable Crosswalk'!P:P, MATCH('Urban Science Beliefs 2015'!C240, 'Country and Variable Crosswalk'!O:O, 0))</f>
        <v>Repeated</v>
      </c>
      <c r="E240">
        <f t="shared" si="73"/>
        <v>0</v>
      </c>
      <c r="F240">
        <f t="shared" si="74"/>
        <v>1</v>
      </c>
      <c r="G240">
        <f t="shared" si="75"/>
        <v>0</v>
      </c>
      <c r="H240">
        <f t="shared" si="76"/>
        <v>0</v>
      </c>
      <c r="I240">
        <f t="shared" si="77"/>
        <v>0</v>
      </c>
      <c r="J240">
        <f t="shared" si="78"/>
        <v>1</v>
      </c>
      <c r="K240">
        <f t="shared" si="79"/>
        <v>0</v>
      </c>
      <c r="L240">
        <f t="shared" si="80"/>
        <v>1</v>
      </c>
      <c r="M240">
        <f t="shared" si="81"/>
        <v>0</v>
      </c>
      <c r="N240">
        <f t="shared" si="82"/>
        <v>1</v>
      </c>
      <c r="O240">
        <f t="shared" si="83"/>
        <v>0</v>
      </c>
      <c r="P240">
        <f t="shared" si="84"/>
        <v>0</v>
      </c>
      <c r="Q240">
        <v>4.7488346621600144</v>
      </c>
      <c r="R240">
        <v>0.53299306113725631</v>
      </c>
      <c r="S240">
        <v>10.804504944015241</v>
      </c>
      <c r="T240">
        <v>0.61399919197406871</v>
      </c>
      <c r="U240">
        <v>50.778056568610488</v>
      </c>
      <c r="V240">
        <v>1.0545921616204843</v>
      </c>
      <c r="W240">
        <v>33.668603825214262</v>
      </c>
      <c r="X240">
        <v>1.0988015629077785</v>
      </c>
      <c r="Y240">
        <v>2.6652180730703581</v>
      </c>
      <c r="Z240">
        <v>0.45702516296491524</v>
      </c>
      <c r="AA240">
        <v>9.0730036752362473</v>
      </c>
      <c r="AB240">
        <v>0.70922096485007791</v>
      </c>
      <c r="AC240">
        <v>46.487478819460797</v>
      </c>
      <c r="AD240">
        <v>0.92047272129041879</v>
      </c>
      <c r="AE240">
        <v>41.774299432232617</v>
      </c>
      <c r="AF240">
        <v>1.1043996645505529</v>
      </c>
      <c r="AG240">
        <v>-2.0836165890896563</v>
      </c>
      <c r="AH240">
        <v>0.6584769778187507</v>
      </c>
      <c r="AI240">
        <v>1.5545817796724522E-3</v>
      </c>
      <c r="AJ240">
        <v>-1.7315012687789935</v>
      </c>
      <c r="AK240">
        <v>0.96349466653465066</v>
      </c>
      <c r="AL240">
        <v>7.2318921448851214E-2</v>
      </c>
      <c r="AM240">
        <v>-4.2905777491496906</v>
      </c>
      <c r="AN240">
        <v>1.4503918055702552</v>
      </c>
      <c r="AO240">
        <v>3.094214105337242E-3</v>
      </c>
      <c r="AP240">
        <v>8.1056956070183546</v>
      </c>
      <c r="AQ240">
        <v>1.6408875251013897</v>
      </c>
      <c r="AR240">
        <v>7.8193108867027516E-7</v>
      </c>
      <c r="AS240" t="b">
        <f t="shared" si="85"/>
        <v>0</v>
      </c>
      <c r="AT240" t="b">
        <f t="shared" si="86"/>
        <v>1</v>
      </c>
      <c r="AU240" t="b">
        <f t="shared" si="87"/>
        <v>0</v>
      </c>
      <c r="AV240" t="b">
        <f t="shared" si="88"/>
        <v>0</v>
      </c>
      <c r="AW240" t="b">
        <f t="shared" si="89"/>
        <v>0</v>
      </c>
      <c r="AX240" t="b">
        <f t="shared" si="90"/>
        <v>1</v>
      </c>
      <c r="AY240" t="b">
        <f t="shared" si="91"/>
        <v>0</v>
      </c>
      <c r="AZ240" t="b">
        <f t="shared" si="92"/>
        <v>1</v>
      </c>
      <c r="BA240" t="b">
        <f t="shared" si="93"/>
        <v>0</v>
      </c>
      <c r="BB240" t="b">
        <f t="shared" si="94"/>
        <v>1</v>
      </c>
      <c r="BC240" t="b">
        <f t="shared" si="95"/>
        <v>0</v>
      </c>
      <c r="BD240" t="b">
        <f t="shared" si="96"/>
        <v>0</v>
      </c>
    </row>
    <row r="241" spans="1:56" x14ac:dyDescent="0.25">
      <c r="A241" t="str">
        <f>INDEX('Country and Variable Crosswalk'!B:B, MATCH('Urban Science Beliefs 2015'!B241, 'Country and Variable Crosswalk'!A:A, 0))</f>
        <v>DEU</v>
      </c>
      <c r="B241" s="1">
        <v>276</v>
      </c>
      <c r="C241" t="s">
        <v>175</v>
      </c>
      <c r="D241" t="str">
        <f>INDEX('Country and Variable Crosswalk'!P:P, MATCH('Urban Science Beliefs 2015'!C241, 'Country and Variable Crosswalk'!O:O, 0))</f>
        <v>Repeated</v>
      </c>
      <c r="E241">
        <f t="shared" si="73"/>
        <v>0</v>
      </c>
      <c r="F241">
        <f t="shared" si="74"/>
        <v>0</v>
      </c>
      <c r="G241">
        <f t="shared" si="75"/>
        <v>1</v>
      </c>
      <c r="H241">
        <f t="shared" si="76"/>
        <v>0</v>
      </c>
      <c r="I241">
        <f t="shared" si="77"/>
        <v>0</v>
      </c>
      <c r="J241">
        <f t="shared" si="78"/>
        <v>1</v>
      </c>
      <c r="K241">
        <f t="shared" si="79"/>
        <v>0</v>
      </c>
      <c r="L241">
        <f t="shared" si="80"/>
        <v>1</v>
      </c>
      <c r="M241">
        <f t="shared" si="81"/>
        <v>0</v>
      </c>
      <c r="N241">
        <f t="shared" si="82"/>
        <v>1</v>
      </c>
      <c r="O241">
        <f t="shared" si="83"/>
        <v>0</v>
      </c>
      <c r="P241">
        <f t="shared" si="84"/>
        <v>0</v>
      </c>
      <c r="Q241">
        <v>5.2588430519247327</v>
      </c>
      <c r="R241">
        <v>0.56642145028532132</v>
      </c>
      <c r="S241">
        <v>17.935891135327719</v>
      </c>
      <c r="T241">
        <v>1.1615289434802742</v>
      </c>
      <c r="U241">
        <v>44.953061833262652</v>
      </c>
      <c r="V241">
        <v>1.0587537694955658</v>
      </c>
      <c r="W241">
        <v>31.852203979484891</v>
      </c>
      <c r="X241">
        <v>1.3454976385162178</v>
      </c>
      <c r="Y241">
        <v>4.7392649807053644</v>
      </c>
      <c r="Z241">
        <v>0.96217398226952755</v>
      </c>
      <c r="AA241">
        <v>16.025965347709189</v>
      </c>
      <c r="AB241">
        <v>1.5403369978583819</v>
      </c>
      <c r="AC241">
        <v>37.958000234407528</v>
      </c>
      <c r="AD241">
        <v>1.5803643090592316</v>
      </c>
      <c r="AE241">
        <v>41.276769437177933</v>
      </c>
      <c r="AF241">
        <v>2.0414150319469755</v>
      </c>
      <c r="AG241">
        <v>-0.51957807121936828</v>
      </c>
      <c r="AH241">
        <v>1.1448349291400377</v>
      </c>
      <c r="AI241">
        <v>0.64994010120939527</v>
      </c>
      <c r="AJ241">
        <v>-1.9099257876185298</v>
      </c>
      <c r="AK241">
        <v>2.0235366732195126</v>
      </c>
      <c r="AL241">
        <v>0.34524360357686351</v>
      </c>
      <c r="AM241">
        <v>-6.9950615988551235</v>
      </c>
      <c r="AN241">
        <v>1.8563643318545533</v>
      </c>
      <c r="AO241">
        <v>1.6446104137176601E-4</v>
      </c>
      <c r="AP241">
        <v>9.424565457693042</v>
      </c>
      <c r="AQ241">
        <v>2.5885086273905489</v>
      </c>
      <c r="AR241">
        <v>2.7166039989157489E-4</v>
      </c>
      <c r="AS241" t="b">
        <f t="shared" si="85"/>
        <v>0</v>
      </c>
      <c r="AT241" t="b">
        <f t="shared" si="86"/>
        <v>0</v>
      </c>
      <c r="AU241" t="b">
        <f t="shared" si="87"/>
        <v>1</v>
      </c>
      <c r="AV241" t="b">
        <f t="shared" si="88"/>
        <v>0</v>
      </c>
      <c r="AW241" t="b">
        <f t="shared" si="89"/>
        <v>0</v>
      </c>
      <c r="AX241" t="b">
        <f t="shared" si="90"/>
        <v>1</v>
      </c>
      <c r="AY241" t="b">
        <f t="shared" si="91"/>
        <v>0</v>
      </c>
      <c r="AZ241" t="b">
        <f t="shared" si="92"/>
        <v>1</v>
      </c>
      <c r="BA241" t="b">
        <f t="shared" si="93"/>
        <v>0</v>
      </c>
      <c r="BB241" t="b">
        <f t="shared" si="94"/>
        <v>1</v>
      </c>
      <c r="BC241" t="b">
        <f t="shared" si="95"/>
        <v>0</v>
      </c>
      <c r="BD241" t="b">
        <f t="shared" si="96"/>
        <v>0</v>
      </c>
    </row>
    <row r="242" spans="1:56" x14ac:dyDescent="0.25">
      <c r="A242" t="str">
        <f>INDEX('Country and Variable Crosswalk'!B:B, MATCH('Urban Science Beliefs 2015'!B242, 'Country and Variable Crosswalk'!A:A, 0))</f>
        <v>GRC</v>
      </c>
      <c r="B242" s="1">
        <v>300</v>
      </c>
      <c r="C242" t="s">
        <v>175</v>
      </c>
      <c r="D242" t="str">
        <f>INDEX('Country and Variable Crosswalk'!P:P, MATCH('Urban Science Beliefs 2015'!C242, 'Country and Variable Crosswalk'!O:O, 0))</f>
        <v>Repeated</v>
      </c>
      <c r="E242">
        <f t="shared" si="73"/>
        <v>0</v>
      </c>
      <c r="F242">
        <f t="shared" si="74"/>
        <v>1</v>
      </c>
      <c r="G242">
        <f t="shared" si="75"/>
        <v>0</v>
      </c>
      <c r="H242">
        <f t="shared" si="76"/>
        <v>0</v>
      </c>
      <c r="I242">
        <f t="shared" si="77"/>
        <v>0</v>
      </c>
      <c r="J242">
        <f t="shared" si="78"/>
        <v>1</v>
      </c>
      <c r="K242">
        <f t="shared" si="79"/>
        <v>0</v>
      </c>
      <c r="L242">
        <f t="shared" si="80"/>
        <v>0</v>
      </c>
      <c r="M242">
        <f t="shared" si="81"/>
        <v>1</v>
      </c>
      <c r="N242">
        <f t="shared" si="82"/>
        <v>0</v>
      </c>
      <c r="O242">
        <f t="shared" si="83"/>
        <v>0</v>
      </c>
      <c r="P242">
        <f t="shared" si="84"/>
        <v>1</v>
      </c>
      <c r="Q242">
        <v>4.8163268769532541</v>
      </c>
      <c r="R242">
        <v>0.52047098842300488</v>
      </c>
      <c r="S242">
        <v>12.08457639362668</v>
      </c>
      <c r="T242">
        <v>0.89504062409308272</v>
      </c>
      <c r="U242">
        <v>52.754655819079311</v>
      </c>
      <c r="V242">
        <v>1.0925209234939595</v>
      </c>
      <c r="W242">
        <v>30.344440910340769</v>
      </c>
      <c r="X242">
        <v>1.1097299392476225</v>
      </c>
      <c r="Y242">
        <v>3.2192901055571581</v>
      </c>
      <c r="Z242">
        <v>0.47990940646771246</v>
      </c>
      <c r="AA242">
        <v>10.09115982440589</v>
      </c>
      <c r="AB242">
        <v>0.99416914816240054</v>
      </c>
      <c r="AC242">
        <v>52.995641688155693</v>
      </c>
      <c r="AD242">
        <v>1.3169248517303616</v>
      </c>
      <c r="AE242">
        <v>33.693908381881258</v>
      </c>
      <c r="AF242">
        <v>1.8312117144414872</v>
      </c>
      <c r="AG242">
        <v>-1.597036771396096</v>
      </c>
      <c r="AH242">
        <v>0.73810884174281344</v>
      </c>
      <c r="AI242">
        <v>3.0488351720858942E-2</v>
      </c>
      <c r="AJ242">
        <v>-1.9934165692207895</v>
      </c>
      <c r="AK242">
        <v>1.3570584546690705</v>
      </c>
      <c r="AL242">
        <v>0.14185323712900985</v>
      </c>
      <c r="AM242">
        <v>0.24098586907638264</v>
      </c>
      <c r="AN242">
        <v>1.7391745329717914</v>
      </c>
      <c r="AO242">
        <v>0.88979519743964752</v>
      </c>
      <c r="AP242">
        <v>3.3494674715404891</v>
      </c>
      <c r="AQ242">
        <v>2.145571521850794</v>
      </c>
      <c r="AR242">
        <v>0.1184984243045482</v>
      </c>
      <c r="AS242" t="b">
        <f t="shared" si="85"/>
        <v>0</v>
      </c>
      <c r="AT242" t="b">
        <f t="shared" si="86"/>
        <v>1</v>
      </c>
      <c r="AU242" t="b">
        <f t="shared" si="87"/>
        <v>0</v>
      </c>
      <c r="AV242" t="b">
        <f t="shared" si="88"/>
        <v>0</v>
      </c>
      <c r="AW242" t="b">
        <f t="shared" si="89"/>
        <v>0</v>
      </c>
      <c r="AX242" t="b">
        <f t="shared" si="90"/>
        <v>1</v>
      </c>
      <c r="AY242" t="b">
        <f t="shared" si="91"/>
        <v>0</v>
      </c>
      <c r="AZ242" t="b">
        <f t="shared" si="92"/>
        <v>0</v>
      </c>
      <c r="BA242" t="b">
        <f t="shared" si="93"/>
        <v>1</v>
      </c>
      <c r="BB242" t="b">
        <f t="shared" si="94"/>
        <v>0</v>
      </c>
      <c r="BC242" t="b">
        <f t="shared" si="95"/>
        <v>0</v>
      </c>
      <c r="BD242" t="b">
        <f t="shared" si="96"/>
        <v>1</v>
      </c>
    </row>
    <row r="243" spans="1:56" x14ac:dyDescent="0.25">
      <c r="A243" t="str">
        <f>INDEX('Country and Variable Crosswalk'!B:B, MATCH('Urban Science Beliefs 2015'!B243, 'Country and Variable Crosswalk'!A:A, 0))</f>
        <v>HKG</v>
      </c>
      <c r="B243" s="1">
        <v>344</v>
      </c>
      <c r="C243" t="s">
        <v>175</v>
      </c>
      <c r="D243" t="str">
        <f>INDEX('Country and Variable Crosswalk'!P:P, MATCH('Urban Science Beliefs 2015'!C243, 'Country and Variable Crosswalk'!O:O, 0))</f>
        <v>Repeated</v>
      </c>
      <c r="E243">
        <f t="shared" si="73"/>
        <v>0</v>
      </c>
      <c r="F243">
        <f t="shared" si="74"/>
        <v>0</v>
      </c>
      <c r="G243">
        <f t="shared" si="75"/>
        <v>0</v>
      </c>
      <c r="H243">
        <f t="shared" si="76"/>
        <v>0</v>
      </c>
      <c r="I243">
        <f t="shared" si="77"/>
        <v>0</v>
      </c>
      <c r="J243">
        <f t="shared" si="78"/>
        <v>0</v>
      </c>
      <c r="K243">
        <f t="shared" si="79"/>
        <v>0</v>
      </c>
      <c r="L243">
        <f t="shared" si="80"/>
        <v>0</v>
      </c>
      <c r="M243">
        <f t="shared" si="81"/>
        <v>0</v>
      </c>
      <c r="N243">
        <f t="shared" si="82"/>
        <v>0</v>
      </c>
      <c r="O243">
        <f t="shared" si="83"/>
        <v>0</v>
      </c>
      <c r="P243">
        <f t="shared" si="84"/>
        <v>0</v>
      </c>
      <c r="Q243">
        <v>0</v>
      </c>
      <c r="S243">
        <v>0</v>
      </c>
      <c r="U243">
        <v>0</v>
      </c>
      <c r="W243">
        <v>0</v>
      </c>
      <c r="Y243">
        <v>2.9704953391289082</v>
      </c>
      <c r="Z243">
        <v>0.31662341598767546</v>
      </c>
      <c r="AA243">
        <v>6.8690382190521984</v>
      </c>
      <c r="AB243">
        <v>0.44143053378398733</v>
      </c>
      <c r="AC243">
        <v>63.169717524394883</v>
      </c>
      <c r="AD243">
        <v>0.79430697450917531</v>
      </c>
      <c r="AE243">
        <v>26.990748917424011</v>
      </c>
      <c r="AF243">
        <v>0.81486450091716045</v>
      </c>
      <c r="AG243">
        <v>0</v>
      </c>
      <c r="AJ243">
        <v>0</v>
      </c>
      <c r="AM243">
        <v>0</v>
      </c>
      <c r="AP243">
        <v>0</v>
      </c>
      <c r="AS243" t="str">
        <f t="shared" si="85"/>
        <v>N/A</v>
      </c>
      <c r="AT243" t="str">
        <f t="shared" si="86"/>
        <v>N/A</v>
      </c>
      <c r="AU243" t="str">
        <f t="shared" si="87"/>
        <v>N/A</v>
      </c>
      <c r="AV243" t="str">
        <f t="shared" si="88"/>
        <v>N/A</v>
      </c>
      <c r="AW243" t="str">
        <f t="shared" si="89"/>
        <v>N/A</v>
      </c>
      <c r="AX243" t="str">
        <f t="shared" si="90"/>
        <v>N/A</v>
      </c>
      <c r="AY243" t="str">
        <f t="shared" si="91"/>
        <v>N/A</v>
      </c>
      <c r="AZ243" t="str">
        <f t="shared" si="92"/>
        <v>N/A</v>
      </c>
      <c r="BA243" t="str">
        <f t="shared" si="93"/>
        <v>N/A</v>
      </c>
      <c r="BB243" t="str">
        <f t="shared" si="94"/>
        <v>N/A</v>
      </c>
      <c r="BC243" t="str">
        <f t="shared" si="95"/>
        <v>N/A</v>
      </c>
      <c r="BD243" t="str">
        <f t="shared" si="96"/>
        <v>N/A</v>
      </c>
    </row>
    <row r="244" spans="1:56" x14ac:dyDescent="0.25">
      <c r="A244" t="str">
        <f>INDEX('Country and Variable Crosswalk'!B:B, MATCH('Urban Science Beliefs 2015'!B244, 'Country and Variable Crosswalk'!A:A, 0))</f>
        <v>HUN</v>
      </c>
      <c r="B244" s="1">
        <v>348</v>
      </c>
      <c r="C244" t="s">
        <v>175</v>
      </c>
      <c r="D244" t="str">
        <f>INDEX('Country and Variable Crosswalk'!P:P, MATCH('Urban Science Beliefs 2015'!C244, 'Country and Variable Crosswalk'!O:O, 0))</f>
        <v>Repeated</v>
      </c>
      <c r="E244">
        <f t="shared" si="73"/>
        <v>0</v>
      </c>
      <c r="F244">
        <f t="shared" si="74"/>
        <v>1</v>
      </c>
      <c r="G244">
        <f t="shared" si="75"/>
        <v>0</v>
      </c>
      <c r="H244">
        <f t="shared" si="76"/>
        <v>0</v>
      </c>
      <c r="I244">
        <f t="shared" si="77"/>
        <v>0</v>
      </c>
      <c r="J244">
        <f t="shared" si="78"/>
        <v>1</v>
      </c>
      <c r="K244">
        <f t="shared" si="79"/>
        <v>0</v>
      </c>
      <c r="L244">
        <f t="shared" si="80"/>
        <v>0</v>
      </c>
      <c r="M244">
        <f t="shared" si="81"/>
        <v>1</v>
      </c>
      <c r="N244">
        <f t="shared" si="82"/>
        <v>0</v>
      </c>
      <c r="O244">
        <f t="shared" si="83"/>
        <v>0</v>
      </c>
      <c r="P244">
        <f t="shared" si="84"/>
        <v>1</v>
      </c>
      <c r="Q244">
        <v>6.0831349455392871</v>
      </c>
      <c r="R244">
        <v>0.48011477945545927</v>
      </c>
      <c r="S244">
        <v>14.399392863867821</v>
      </c>
      <c r="T244">
        <v>0.96251656810902386</v>
      </c>
      <c r="U244">
        <v>59.028016049526492</v>
      </c>
      <c r="V244">
        <v>0.96477251163020117</v>
      </c>
      <c r="W244">
        <v>20.489456141066409</v>
      </c>
      <c r="X244">
        <v>1.0297923316638986</v>
      </c>
      <c r="Y244">
        <v>4.6102981980572624</v>
      </c>
      <c r="Z244">
        <v>0.54109344164835715</v>
      </c>
      <c r="AA244">
        <v>14.98875463463763</v>
      </c>
      <c r="AB244">
        <v>1.1866480213318138</v>
      </c>
      <c r="AC244">
        <v>58.042308113219462</v>
      </c>
      <c r="AD244">
        <v>1.4302835260789692</v>
      </c>
      <c r="AE244">
        <v>22.358639054085629</v>
      </c>
      <c r="AF244">
        <v>1.4904847350342132</v>
      </c>
      <c r="AG244">
        <v>-1.4728367474820248</v>
      </c>
      <c r="AH244">
        <v>0.70368622898542932</v>
      </c>
      <c r="AI244">
        <v>3.6346430990834691E-2</v>
      </c>
      <c r="AJ244">
        <v>0.58936177076980911</v>
      </c>
      <c r="AK244">
        <v>1.5516892971362206</v>
      </c>
      <c r="AL244">
        <v>0.70407944563406244</v>
      </c>
      <c r="AM244">
        <v>-0.9857079363070298</v>
      </c>
      <c r="AN244">
        <v>1.7982617743316465</v>
      </c>
      <c r="AO244">
        <v>0.58359244460307425</v>
      </c>
      <c r="AP244">
        <v>1.8691829130192197</v>
      </c>
      <c r="AQ244">
        <v>1.872528956096192</v>
      </c>
      <c r="AR244">
        <v>0.31817604091220764</v>
      </c>
      <c r="AS244" t="b">
        <f t="shared" si="85"/>
        <v>0</v>
      </c>
      <c r="AT244" t="b">
        <f t="shared" si="86"/>
        <v>1</v>
      </c>
      <c r="AU244" t="b">
        <f t="shared" si="87"/>
        <v>0</v>
      </c>
      <c r="AV244" t="b">
        <f t="shared" si="88"/>
        <v>0</v>
      </c>
      <c r="AW244" t="b">
        <f t="shared" si="89"/>
        <v>0</v>
      </c>
      <c r="AX244" t="b">
        <f t="shared" si="90"/>
        <v>1</v>
      </c>
      <c r="AY244" t="b">
        <f t="shared" si="91"/>
        <v>0</v>
      </c>
      <c r="AZ244" t="b">
        <f t="shared" si="92"/>
        <v>0</v>
      </c>
      <c r="BA244" t="b">
        <f t="shared" si="93"/>
        <v>1</v>
      </c>
      <c r="BB244" t="b">
        <f t="shared" si="94"/>
        <v>0</v>
      </c>
      <c r="BC244" t="b">
        <f t="shared" si="95"/>
        <v>0</v>
      </c>
      <c r="BD244" t="b">
        <f t="shared" si="96"/>
        <v>1</v>
      </c>
    </row>
    <row r="245" spans="1:56" x14ac:dyDescent="0.25">
      <c r="A245" t="str">
        <f>INDEX('Country and Variable Crosswalk'!B:B, MATCH('Urban Science Beliefs 2015'!B245, 'Country and Variable Crosswalk'!A:A, 0))</f>
        <v>ISL</v>
      </c>
      <c r="B245" s="1">
        <v>352</v>
      </c>
      <c r="C245" t="s">
        <v>175</v>
      </c>
      <c r="D245" t="str">
        <f>INDEX('Country and Variable Crosswalk'!P:P, MATCH('Urban Science Beliefs 2015'!C245, 'Country and Variable Crosswalk'!O:O, 0))</f>
        <v>Repeated</v>
      </c>
      <c r="E245">
        <f t="shared" si="73"/>
        <v>0</v>
      </c>
      <c r="F245">
        <f t="shared" si="74"/>
        <v>0</v>
      </c>
      <c r="G245">
        <f t="shared" si="75"/>
        <v>1</v>
      </c>
      <c r="H245">
        <f t="shared" si="76"/>
        <v>0</v>
      </c>
      <c r="I245">
        <f t="shared" si="77"/>
        <v>0</v>
      </c>
      <c r="J245">
        <f t="shared" si="78"/>
        <v>1</v>
      </c>
      <c r="K245">
        <f t="shared" si="79"/>
        <v>0</v>
      </c>
      <c r="L245">
        <f t="shared" si="80"/>
        <v>1</v>
      </c>
      <c r="M245">
        <f t="shared" si="81"/>
        <v>0</v>
      </c>
      <c r="N245">
        <f t="shared" si="82"/>
        <v>1</v>
      </c>
      <c r="O245">
        <f t="shared" si="83"/>
        <v>0</v>
      </c>
      <c r="P245">
        <f t="shared" si="84"/>
        <v>0</v>
      </c>
      <c r="Q245">
        <v>5.092756672130375</v>
      </c>
      <c r="R245">
        <v>0.4441163851506908</v>
      </c>
      <c r="S245">
        <v>5.4798984756664257</v>
      </c>
      <c r="T245">
        <v>0.56933626254571823</v>
      </c>
      <c r="U245">
        <v>47.305399281961989</v>
      </c>
      <c r="V245">
        <v>1.1434810577953989</v>
      </c>
      <c r="W245">
        <v>42.121945570241202</v>
      </c>
      <c r="X245">
        <v>1.0635019595141177</v>
      </c>
      <c r="Y245">
        <v>4.4401687557589806</v>
      </c>
      <c r="Z245">
        <v>0.72568255693262562</v>
      </c>
      <c r="AA245">
        <v>3.7838871524658222</v>
      </c>
      <c r="AB245">
        <v>0.71057131374506322</v>
      </c>
      <c r="AC245">
        <v>41.707650520521632</v>
      </c>
      <c r="AD245">
        <v>1.8989045637498667</v>
      </c>
      <c r="AE245">
        <v>50.068293571253577</v>
      </c>
      <c r="AF245">
        <v>1.8427022069989545</v>
      </c>
      <c r="AG245">
        <v>-0.65258791637139435</v>
      </c>
      <c r="AH245">
        <v>0.86244182417001758</v>
      </c>
      <c r="AI245">
        <v>0.44924477038566524</v>
      </c>
      <c r="AJ245">
        <v>-1.6960113232006035</v>
      </c>
      <c r="AK245">
        <v>0.89004548371083114</v>
      </c>
      <c r="AL245">
        <v>5.671078080703168E-2</v>
      </c>
      <c r="AM245">
        <v>-5.5977487614403572</v>
      </c>
      <c r="AN245">
        <v>2.0529917105576652</v>
      </c>
      <c r="AO245">
        <v>6.3984744868499036E-3</v>
      </c>
      <c r="AP245">
        <v>7.9463480010123746</v>
      </c>
      <c r="AQ245">
        <v>2.0114448973205414</v>
      </c>
      <c r="AR245">
        <v>7.796624049653617E-5</v>
      </c>
      <c r="AS245" t="b">
        <f t="shared" si="85"/>
        <v>0</v>
      </c>
      <c r="AT245" t="b">
        <f t="shared" si="86"/>
        <v>0</v>
      </c>
      <c r="AU245" t="b">
        <f t="shared" si="87"/>
        <v>1</v>
      </c>
      <c r="AV245" t="b">
        <f t="shared" si="88"/>
        <v>0</v>
      </c>
      <c r="AW245" t="b">
        <f t="shared" si="89"/>
        <v>0</v>
      </c>
      <c r="AX245" t="b">
        <f t="shared" si="90"/>
        <v>1</v>
      </c>
      <c r="AY245" t="b">
        <f t="shared" si="91"/>
        <v>0</v>
      </c>
      <c r="AZ245" t="b">
        <f t="shared" si="92"/>
        <v>1</v>
      </c>
      <c r="BA245" t="b">
        <f t="shared" si="93"/>
        <v>0</v>
      </c>
      <c r="BB245" t="b">
        <f t="shared" si="94"/>
        <v>1</v>
      </c>
      <c r="BC245" t="b">
        <f t="shared" si="95"/>
        <v>0</v>
      </c>
      <c r="BD245" t="b">
        <f t="shared" si="96"/>
        <v>0</v>
      </c>
    </row>
    <row r="246" spans="1:56" x14ac:dyDescent="0.25">
      <c r="A246" t="str">
        <f>INDEX('Country and Variable Crosswalk'!B:B, MATCH('Urban Science Beliefs 2015'!B246, 'Country and Variable Crosswalk'!A:A, 0))</f>
        <v>IDN</v>
      </c>
      <c r="B246" s="1">
        <v>360</v>
      </c>
      <c r="C246" t="s">
        <v>175</v>
      </c>
      <c r="D246" t="str">
        <f>INDEX('Country and Variable Crosswalk'!P:P, MATCH('Urban Science Beliefs 2015'!C246, 'Country and Variable Crosswalk'!O:O, 0))</f>
        <v>Repeated</v>
      </c>
      <c r="E246">
        <f t="shared" si="73"/>
        <v>0</v>
      </c>
      <c r="F246">
        <f t="shared" si="74"/>
        <v>0</v>
      </c>
      <c r="G246">
        <f t="shared" si="75"/>
        <v>0</v>
      </c>
      <c r="H246">
        <f t="shared" si="76"/>
        <v>0</v>
      </c>
      <c r="I246">
        <f t="shared" si="77"/>
        <v>0</v>
      </c>
      <c r="J246">
        <f t="shared" si="78"/>
        <v>1</v>
      </c>
      <c r="K246">
        <f t="shared" si="79"/>
        <v>0</v>
      </c>
      <c r="L246">
        <f t="shared" si="80"/>
        <v>0</v>
      </c>
      <c r="M246">
        <f t="shared" si="81"/>
        <v>1</v>
      </c>
      <c r="N246">
        <f t="shared" si="82"/>
        <v>0</v>
      </c>
      <c r="O246">
        <f t="shared" si="83"/>
        <v>0</v>
      </c>
      <c r="P246">
        <f t="shared" si="84"/>
        <v>1</v>
      </c>
      <c r="Q246">
        <v>2.9623369630192111</v>
      </c>
      <c r="R246">
        <v>0.31430562428661857</v>
      </c>
      <c r="S246">
        <v>7.647913099063941</v>
      </c>
      <c r="T246">
        <v>0.43277117109123237</v>
      </c>
      <c r="U246">
        <v>59.508934027152513</v>
      </c>
      <c r="V246">
        <v>1.0722125635024804</v>
      </c>
      <c r="W246">
        <v>29.880815910764319</v>
      </c>
      <c r="X246">
        <v>1.0869681537440268</v>
      </c>
      <c r="Y246">
        <v>0</v>
      </c>
      <c r="AA246">
        <v>6.1715724340913702</v>
      </c>
      <c r="AB246">
        <v>0.91411554720914789</v>
      </c>
      <c r="AC246">
        <v>56.567875571407512</v>
      </c>
      <c r="AD246">
        <v>3.1804350564977284</v>
      </c>
      <c r="AE246">
        <v>35.896226679643519</v>
      </c>
      <c r="AF246">
        <v>3.0962028560526877</v>
      </c>
      <c r="AG246">
        <v>0</v>
      </c>
      <c r="AJ246">
        <v>-1.4763406649725708</v>
      </c>
      <c r="AK246">
        <v>0.97788571088687803</v>
      </c>
      <c r="AL246">
        <v>0.13111304548825067</v>
      </c>
      <c r="AM246">
        <v>-2.9410584557450008</v>
      </c>
      <c r="AN246">
        <v>3.4066881230236499</v>
      </c>
      <c r="AO246">
        <v>0.38796212117491213</v>
      </c>
      <c r="AP246">
        <v>6.0154107688791996</v>
      </c>
      <c r="AQ246">
        <v>3.4308717041883132</v>
      </c>
      <c r="AR246">
        <v>7.9547354772217388E-2</v>
      </c>
      <c r="AS246" t="str">
        <f t="shared" si="85"/>
        <v>N/A</v>
      </c>
      <c r="AT246" t="str">
        <f t="shared" si="86"/>
        <v>N/A</v>
      </c>
      <c r="AU246" t="str">
        <f t="shared" si="87"/>
        <v>N/A</v>
      </c>
      <c r="AV246" t="b">
        <f t="shared" si="88"/>
        <v>0</v>
      </c>
      <c r="AW246" t="b">
        <f t="shared" si="89"/>
        <v>0</v>
      </c>
      <c r="AX246" t="b">
        <f t="shared" si="90"/>
        <v>1</v>
      </c>
      <c r="AY246" t="b">
        <f t="shared" si="91"/>
        <v>0</v>
      </c>
      <c r="AZ246" t="b">
        <f t="shared" si="92"/>
        <v>0</v>
      </c>
      <c r="BA246" t="b">
        <f t="shared" si="93"/>
        <v>1</v>
      </c>
      <c r="BB246" t="b">
        <f t="shared" si="94"/>
        <v>0</v>
      </c>
      <c r="BC246" t="b">
        <f t="shared" si="95"/>
        <v>0</v>
      </c>
      <c r="BD246" t="b">
        <f t="shared" si="96"/>
        <v>1</v>
      </c>
    </row>
    <row r="247" spans="1:56" x14ac:dyDescent="0.25">
      <c r="A247" t="str">
        <f>INDEX('Country and Variable Crosswalk'!B:B, MATCH('Urban Science Beliefs 2015'!B247, 'Country and Variable Crosswalk'!A:A, 0))</f>
        <v>IRL</v>
      </c>
      <c r="B247" s="1">
        <v>372</v>
      </c>
      <c r="C247" t="s">
        <v>175</v>
      </c>
      <c r="D247" t="str">
        <f>INDEX('Country and Variable Crosswalk'!P:P, MATCH('Urban Science Beliefs 2015'!C247, 'Country and Variable Crosswalk'!O:O, 0))</f>
        <v>Repeated</v>
      </c>
      <c r="E247">
        <f t="shared" si="73"/>
        <v>0</v>
      </c>
      <c r="F247">
        <f t="shared" si="74"/>
        <v>0</v>
      </c>
      <c r="G247">
        <f t="shared" si="75"/>
        <v>0</v>
      </c>
      <c r="H247">
        <f t="shared" si="76"/>
        <v>0</v>
      </c>
      <c r="I247">
        <f t="shared" si="77"/>
        <v>0</v>
      </c>
      <c r="J247">
        <f t="shared" si="78"/>
        <v>1</v>
      </c>
      <c r="K247">
        <f t="shared" si="79"/>
        <v>0</v>
      </c>
      <c r="L247">
        <f t="shared" si="80"/>
        <v>0</v>
      </c>
      <c r="M247">
        <f t="shared" si="81"/>
        <v>1</v>
      </c>
      <c r="N247">
        <f t="shared" si="82"/>
        <v>0</v>
      </c>
      <c r="O247">
        <f t="shared" si="83"/>
        <v>0</v>
      </c>
      <c r="P247">
        <f t="shared" si="84"/>
        <v>1</v>
      </c>
      <c r="Q247">
        <v>1.6840664283654461</v>
      </c>
      <c r="R247">
        <v>0.20019214537466265</v>
      </c>
      <c r="S247">
        <v>4.5027379151123519</v>
      </c>
      <c r="T247">
        <v>0.37950605011893879</v>
      </c>
      <c r="U247">
        <v>49.515055163148567</v>
      </c>
      <c r="V247">
        <v>0.90245062976334045</v>
      </c>
      <c r="W247">
        <v>44.298140493373609</v>
      </c>
      <c r="X247">
        <v>0.92908972443138449</v>
      </c>
      <c r="Y247">
        <v>0</v>
      </c>
      <c r="AA247">
        <v>3.7519095534046101</v>
      </c>
      <c r="AB247">
        <v>0.52486408063451262</v>
      </c>
      <c r="AC247">
        <v>47.473428507454841</v>
      </c>
      <c r="AD247">
        <v>1.4989881463667758</v>
      </c>
      <c r="AE247">
        <v>47.021376995119972</v>
      </c>
      <c r="AF247">
        <v>1.667814952707533</v>
      </c>
      <c r="AG247">
        <v>0</v>
      </c>
      <c r="AJ247">
        <v>-0.75082836170774181</v>
      </c>
      <c r="AK247">
        <v>0.63338223884105116</v>
      </c>
      <c r="AL247">
        <v>0.23584869007680281</v>
      </c>
      <c r="AM247">
        <v>-2.0416266556937259</v>
      </c>
      <c r="AN247">
        <v>1.8066523444165128</v>
      </c>
      <c r="AO247">
        <v>0.25845068481494088</v>
      </c>
      <c r="AP247">
        <v>2.7232365017463636</v>
      </c>
      <c r="AQ247">
        <v>1.9604981108039627</v>
      </c>
      <c r="AR247">
        <v>0.16481652261754393</v>
      </c>
      <c r="AS247" t="str">
        <f t="shared" si="85"/>
        <v>N/A</v>
      </c>
      <c r="AT247" t="str">
        <f t="shared" si="86"/>
        <v>N/A</v>
      </c>
      <c r="AU247" t="str">
        <f t="shared" si="87"/>
        <v>N/A</v>
      </c>
      <c r="AV247" t="b">
        <f t="shared" si="88"/>
        <v>0</v>
      </c>
      <c r="AW247" t="b">
        <f t="shared" si="89"/>
        <v>0</v>
      </c>
      <c r="AX247" t="b">
        <f t="shared" si="90"/>
        <v>1</v>
      </c>
      <c r="AY247" t="b">
        <f t="shared" si="91"/>
        <v>0</v>
      </c>
      <c r="AZ247" t="b">
        <f t="shared" si="92"/>
        <v>0</v>
      </c>
      <c r="BA247" t="b">
        <f t="shared" si="93"/>
        <v>1</v>
      </c>
      <c r="BB247" t="b">
        <f t="shared" si="94"/>
        <v>0</v>
      </c>
      <c r="BC247" t="b">
        <f t="shared" si="95"/>
        <v>0</v>
      </c>
      <c r="BD247" t="b">
        <f t="shared" si="96"/>
        <v>1</v>
      </c>
    </row>
    <row r="248" spans="1:56" x14ac:dyDescent="0.25">
      <c r="A248" t="str">
        <f>INDEX('Country and Variable Crosswalk'!B:B, MATCH('Urban Science Beliefs 2015'!B248, 'Country and Variable Crosswalk'!A:A, 0))</f>
        <v>ISR</v>
      </c>
      <c r="B248" s="1">
        <v>376</v>
      </c>
      <c r="C248" t="s">
        <v>175</v>
      </c>
      <c r="D248" t="str">
        <f>INDEX('Country and Variable Crosswalk'!P:P, MATCH('Urban Science Beliefs 2015'!C248, 'Country and Variable Crosswalk'!O:O, 0))</f>
        <v>Repeated</v>
      </c>
      <c r="E248">
        <f t="shared" si="73"/>
        <v>0</v>
      </c>
      <c r="F248">
        <f t="shared" si="74"/>
        <v>0</v>
      </c>
      <c r="G248">
        <f t="shared" si="75"/>
        <v>1</v>
      </c>
      <c r="H248">
        <f t="shared" si="76"/>
        <v>0</v>
      </c>
      <c r="I248">
        <f t="shared" si="77"/>
        <v>0</v>
      </c>
      <c r="J248">
        <f t="shared" si="78"/>
        <v>1</v>
      </c>
      <c r="K248">
        <f t="shared" si="79"/>
        <v>0</v>
      </c>
      <c r="L248">
        <f t="shared" si="80"/>
        <v>0</v>
      </c>
      <c r="M248">
        <f t="shared" si="81"/>
        <v>1</v>
      </c>
      <c r="N248">
        <f t="shared" si="82"/>
        <v>0</v>
      </c>
      <c r="O248">
        <f t="shared" si="83"/>
        <v>0</v>
      </c>
      <c r="P248">
        <f t="shared" si="84"/>
        <v>1</v>
      </c>
      <c r="Q248">
        <v>5.1512696461972514</v>
      </c>
      <c r="R248">
        <v>0.48424669209715454</v>
      </c>
      <c r="S248">
        <v>9.3964677539547239</v>
      </c>
      <c r="T248">
        <v>0.57814445266008618</v>
      </c>
      <c r="U248">
        <v>41.187628888937752</v>
      </c>
      <c r="V248">
        <v>1.1879670051003073</v>
      </c>
      <c r="W248">
        <v>44.264633710910282</v>
      </c>
      <c r="X248">
        <v>1.3392050013581993</v>
      </c>
      <c r="Y248">
        <v>4.6344594355193642</v>
      </c>
      <c r="Z248">
        <v>0.66278923304537141</v>
      </c>
      <c r="AA248">
        <v>8.2428598375196547</v>
      </c>
      <c r="AB248">
        <v>0.79300899631124244</v>
      </c>
      <c r="AC248">
        <v>39.679444455031813</v>
      </c>
      <c r="AD248">
        <v>1.0066390062574084</v>
      </c>
      <c r="AE248">
        <v>47.443236271929187</v>
      </c>
      <c r="AF248">
        <v>1.3009772306430749</v>
      </c>
      <c r="AG248">
        <v>-0.51681021067788713</v>
      </c>
      <c r="AH248">
        <v>0.87373504812606395</v>
      </c>
      <c r="AI248">
        <v>0.55418857556435408</v>
      </c>
      <c r="AJ248">
        <v>-1.1536079164350692</v>
      </c>
      <c r="AK248">
        <v>1.0069729293057286</v>
      </c>
      <c r="AL248">
        <v>0.25195258710199109</v>
      </c>
      <c r="AM248">
        <v>-1.5081844339059387</v>
      </c>
      <c r="AN248">
        <v>1.5299241116601774</v>
      </c>
      <c r="AO248">
        <v>0.32423599944485743</v>
      </c>
      <c r="AP248">
        <v>3.1786025610189057</v>
      </c>
      <c r="AQ248">
        <v>1.9677300296393376</v>
      </c>
      <c r="AR248">
        <v>0.10623163746577031</v>
      </c>
      <c r="AS248" t="b">
        <f t="shared" si="85"/>
        <v>0</v>
      </c>
      <c r="AT248" t="b">
        <f t="shared" si="86"/>
        <v>0</v>
      </c>
      <c r="AU248" t="b">
        <f t="shared" si="87"/>
        <v>1</v>
      </c>
      <c r="AV248" t="b">
        <f t="shared" si="88"/>
        <v>0</v>
      </c>
      <c r="AW248" t="b">
        <f t="shared" si="89"/>
        <v>0</v>
      </c>
      <c r="AX248" t="b">
        <f t="shared" si="90"/>
        <v>1</v>
      </c>
      <c r="AY248" t="b">
        <f t="shared" si="91"/>
        <v>0</v>
      </c>
      <c r="AZ248" t="b">
        <f t="shared" si="92"/>
        <v>0</v>
      </c>
      <c r="BA248" t="b">
        <f t="shared" si="93"/>
        <v>1</v>
      </c>
      <c r="BB248" t="b">
        <f t="shared" si="94"/>
        <v>0</v>
      </c>
      <c r="BC248" t="b">
        <f t="shared" si="95"/>
        <v>0</v>
      </c>
      <c r="BD248" t="b">
        <f t="shared" si="96"/>
        <v>1</v>
      </c>
    </row>
    <row r="249" spans="1:56" x14ac:dyDescent="0.25">
      <c r="A249" t="str">
        <f>INDEX('Country and Variable Crosswalk'!B:B, MATCH('Urban Science Beliefs 2015'!B249, 'Country and Variable Crosswalk'!A:A, 0))</f>
        <v>ITA</v>
      </c>
      <c r="B249" s="1">
        <v>380</v>
      </c>
      <c r="C249" t="s">
        <v>175</v>
      </c>
      <c r="D249" t="str">
        <f>INDEX('Country and Variable Crosswalk'!P:P, MATCH('Urban Science Beliefs 2015'!C249, 'Country and Variable Crosswalk'!O:O, 0))</f>
        <v>Repeated</v>
      </c>
      <c r="E249">
        <f t="shared" si="73"/>
        <v>0</v>
      </c>
      <c r="F249">
        <f t="shared" si="74"/>
        <v>0</v>
      </c>
      <c r="G249">
        <f t="shared" si="75"/>
        <v>1</v>
      </c>
      <c r="H249">
        <f t="shared" si="76"/>
        <v>0</v>
      </c>
      <c r="I249">
        <f t="shared" si="77"/>
        <v>0</v>
      </c>
      <c r="J249">
        <f t="shared" si="78"/>
        <v>1</v>
      </c>
      <c r="K249">
        <f t="shared" si="79"/>
        <v>0</v>
      </c>
      <c r="L249">
        <f t="shared" si="80"/>
        <v>1</v>
      </c>
      <c r="M249">
        <f t="shared" si="81"/>
        <v>0</v>
      </c>
      <c r="N249">
        <f t="shared" si="82"/>
        <v>1</v>
      </c>
      <c r="O249">
        <f t="shared" si="83"/>
        <v>0</v>
      </c>
      <c r="P249">
        <f t="shared" si="84"/>
        <v>0</v>
      </c>
      <c r="Q249">
        <v>4.3982093635352566</v>
      </c>
      <c r="R249">
        <v>0.61656201331455807</v>
      </c>
      <c r="S249">
        <v>9.0374794067499948</v>
      </c>
      <c r="T249">
        <v>0.56613567929085973</v>
      </c>
      <c r="U249">
        <v>56.304088468800771</v>
      </c>
      <c r="V249">
        <v>1.0237994683376652</v>
      </c>
      <c r="W249">
        <v>30.26022276091398</v>
      </c>
      <c r="X249">
        <v>1.1621257896912147</v>
      </c>
      <c r="Y249">
        <v>2.913631084660961</v>
      </c>
      <c r="Z249">
        <v>0.48833272739847122</v>
      </c>
      <c r="AA249">
        <v>8.2741172802739662</v>
      </c>
      <c r="AB249">
        <v>0.96062429225098955</v>
      </c>
      <c r="AC249">
        <v>50.570012716257487</v>
      </c>
      <c r="AD249">
        <v>2.0105651729014902</v>
      </c>
      <c r="AE249">
        <v>38.242238918807587</v>
      </c>
      <c r="AF249">
        <v>2.1143946503593365</v>
      </c>
      <c r="AG249">
        <v>-1.4845782788742956</v>
      </c>
      <c r="AH249">
        <v>0.76016746409136426</v>
      </c>
      <c r="AI249">
        <v>5.0824081302034016E-2</v>
      </c>
      <c r="AJ249">
        <v>-0.76336212647602864</v>
      </c>
      <c r="AK249">
        <v>1.1565023283291374</v>
      </c>
      <c r="AL249">
        <v>0.50921466081157229</v>
      </c>
      <c r="AM249">
        <v>-5.7340757525432835</v>
      </c>
      <c r="AN249">
        <v>2.1151916683595915</v>
      </c>
      <c r="AO249">
        <v>6.7100605370033883E-3</v>
      </c>
      <c r="AP249">
        <v>7.9820161578936073</v>
      </c>
      <c r="AQ249">
        <v>2.3909061309052322</v>
      </c>
      <c r="AR249">
        <v>8.4235068701630437E-4</v>
      </c>
      <c r="AS249" t="b">
        <f t="shared" si="85"/>
        <v>0</v>
      </c>
      <c r="AT249" t="b">
        <f t="shared" si="86"/>
        <v>0</v>
      </c>
      <c r="AU249" t="b">
        <f t="shared" si="87"/>
        <v>1</v>
      </c>
      <c r="AV249" t="b">
        <f t="shared" si="88"/>
        <v>0</v>
      </c>
      <c r="AW249" t="b">
        <f t="shared" si="89"/>
        <v>0</v>
      </c>
      <c r="AX249" t="b">
        <f t="shared" si="90"/>
        <v>1</v>
      </c>
      <c r="AY249" t="b">
        <f t="shared" si="91"/>
        <v>0</v>
      </c>
      <c r="AZ249" t="b">
        <f t="shared" si="92"/>
        <v>1</v>
      </c>
      <c r="BA249" t="b">
        <f t="shared" si="93"/>
        <v>0</v>
      </c>
      <c r="BB249" t="b">
        <f t="shared" si="94"/>
        <v>1</v>
      </c>
      <c r="BC249" t="b">
        <f t="shared" si="95"/>
        <v>0</v>
      </c>
      <c r="BD249" t="b">
        <f t="shared" si="96"/>
        <v>0</v>
      </c>
    </row>
    <row r="250" spans="1:56" x14ac:dyDescent="0.25">
      <c r="A250" t="str">
        <f>INDEX('Country and Variable Crosswalk'!B:B, MATCH('Urban Science Beliefs 2015'!B250, 'Country and Variable Crosswalk'!A:A, 0))</f>
        <v>JPN</v>
      </c>
      <c r="B250" s="1">
        <v>392</v>
      </c>
      <c r="C250" t="s">
        <v>175</v>
      </c>
      <c r="D250" t="str">
        <f>INDEX('Country and Variable Crosswalk'!P:P, MATCH('Urban Science Beliefs 2015'!C250, 'Country and Variable Crosswalk'!O:O, 0))</f>
        <v>Repeated</v>
      </c>
      <c r="E250">
        <f t="shared" si="73"/>
        <v>0</v>
      </c>
      <c r="F250">
        <f t="shared" si="74"/>
        <v>0</v>
      </c>
      <c r="G250">
        <f t="shared" si="75"/>
        <v>1</v>
      </c>
      <c r="H250">
        <f t="shared" si="76"/>
        <v>0</v>
      </c>
      <c r="I250">
        <f t="shared" si="77"/>
        <v>1</v>
      </c>
      <c r="J250">
        <f t="shared" si="78"/>
        <v>0</v>
      </c>
      <c r="K250">
        <f t="shared" si="79"/>
        <v>0</v>
      </c>
      <c r="L250">
        <f t="shared" si="80"/>
        <v>0</v>
      </c>
      <c r="M250">
        <f t="shared" si="81"/>
        <v>1</v>
      </c>
      <c r="N250">
        <f t="shared" si="82"/>
        <v>0</v>
      </c>
      <c r="O250">
        <f t="shared" si="83"/>
        <v>0</v>
      </c>
      <c r="P250">
        <f t="shared" si="84"/>
        <v>1</v>
      </c>
      <c r="Q250">
        <v>4.5317331317281271</v>
      </c>
      <c r="R250">
        <v>0.67201018818777636</v>
      </c>
      <c r="S250">
        <v>16.65258004643718</v>
      </c>
      <c r="T250">
        <v>0.93091426317605641</v>
      </c>
      <c r="U250">
        <v>50.584998421167818</v>
      </c>
      <c r="V250">
        <v>1.243185306011986</v>
      </c>
      <c r="W250">
        <v>28.230688400666882</v>
      </c>
      <c r="X250">
        <v>1.6461590744657353</v>
      </c>
      <c r="Y250">
        <v>4.6067694662560559</v>
      </c>
      <c r="Z250">
        <v>0.36255066669375402</v>
      </c>
      <c r="AA250">
        <v>13.259197145338121</v>
      </c>
      <c r="AB250">
        <v>0.46314917190518579</v>
      </c>
      <c r="AC250">
        <v>50.728665490493157</v>
      </c>
      <c r="AD250">
        <v>0.84327924044456271</v>
      </c>
      <c r="AE250">
        <v>31.405367897912662</v>
      </c>
      <c r="AF250">
        <v>0.96044067984006809</v>
      </c>
      <c r="AG250">
        <v>7.5036334527928794E-2</v>
      </c>
      <c r="AH250">
        <v>0.79678972130122283</v>
      </c>
      <c r="AI250">
        <v>0.92497147699460824</v>
      </c>
      <c r="AJ250">
        <v>-3.3933829010990593</v>
      </c>
      <c r="AK250">
        <v>1.1540399027967077</v>
      </c>
      <c r="AL250">
        <v>3.2774847810089934E-3</v>
      </c>
      <c r="AM250">
        <v>0.14366706932533901</v>
      </c>
      <c r="AN250">
        <v>1.4977910935973826</v>
      </c>
      <c r="AO250">
        <v>0.92358466815065388</v>
      </c>
      <c r="AP250">
        <v>3.1746794972457799</v>
      </c>
      <c r="AQ250">
        <v>2.067264145058219</v>
      </c>
      <c r="AR250">
        <v>0.12461411756621912</v>
      </c>
      <c r="AS250" t="b">
        <f t="shared" si="85"/>
        <v>0</v>
      </c>
      <c r="AT250" t="b">
        <f t="shared" si="86"/>
        <v>0</v>
      </c>
      <c r="AU250" t="b">
        <f t="shared" si="87"/>
        <v>1</v>
      </c>
      <c r="AV250" t="b">
        <f t="shared" si="88"/>
        <v>0</v>
      </c>
      <c r="AW250" t="b">
        <f t="shared" si="89"/>
        <v>1</v>
      </c>
      <c r="AX250" t="b">
        <f t="shared" si="90"/>
        <v>0</v>
      </c>
      <c r="AY250" t="b">
        <f t="shared" si="91"/>
        <v>0</v>
      </c>
      <c r="AZ250" t="b">
        <f t="shared" si="92"/>
        <v>0</v>
      </c>
      <c r="BA250" t="b">
        <f t="shared" si="93"/>
        <v>1</v>
      </c>
      <c r="BB250" t="b">
        <f t="shared" si="94"/>
        <v>0</v>
      </c>
      <c r="BC250" t="b">
        <f t="shared" si="95"/>
        <v>0</v>
      </c>
      <c r="BD250" t="b">
        <f t="shared" si="96"/>
        <v>1</v>
      </c>
    </row>
    <row r="251" spans="1:56" x14ac:dyDescent="0.25">
      <c r="A251" t="str">
        <f>INDEX('Country and Variable Crosswalk'!B:B, MATCH('Urban Science Beliefs 2015'!B251, 'Country and Variable Crosswalk'!A:A, 0))</f>
        <v>JOR</v>
      </c>
      <c r="B251" s="1">
        <v>400</v>
      </c>
      <c r="C251" t="s">
        <v>175</v>
      </c>
      <c r="D251" t="str">
        <f>INDEX('Country and Variable Crosswalk'!P:P, MATCH('Urban Science Beliefs 2015'!C251, 'Country and Variable Crosswalk'!O:O, 0))</f>
        <v>Repeated</v>
      </c>
      <c r="E251">
        <f t="shared" si="73"/>
        <v>0</v>
      </c>
      <c r="F251">
        <f t="shared" si="74"/>
        <v>1</v>
      </c>
      <c r="G251">
        <f t="shared" si="75"/>
        <v>0</v>
      </c>
      <c r="H251">
        <f t="shared" si="76"/>
        <v>0</v>
      </c>
      <c r="I251">
        <f t="shared" si="77"/>
        <v>0</v>
      </c>
      <c r="J251">
        <f t="shared" si="78"/>
        <v>1</v>
      </c>
      <c r="K251">
        <f t="shared" si="79"/>
        <v>0</v>
      </c>
      <c r="L251">
        <f t="shared" si="80"/>
        <v>0</v>
      </c>
      <c r="M251">
        <f t="shared" si="81"/>
        <v>1</v>
      </c>
      <c r="N251">
        <f t="shared" si="82"/>
        <v>0</v>
      </c>
      <c r="O251">
        <f t="shared" si="83"/>
        <v>0</v>
      </c>
      <c r="P251">
        <f t="shared" si="84"/>
        <v>1</v>
      </c>
      <c r="Q251">
        <v>7.9183947208851881</v>
      </c>
      <c r="R251">
        <v>0.50322365153361526</v>
      </c>
      <c r="S251">
        <v>12.48537934018489</v>
      </c>
      <c r="T251">
        <v>0.78551417470311979</v>
      </c>
      <c r="U251">
        <v>42.942355452780284</v>
      </c>
      <c r="V251">
        <v>0.84764188123993855</v>
      </c>
      <c r="W251">
        <v>36.65387048614965</v>
      </c>
      <c r="X251">
        <v>0.9542621360972906</v>
      </c>
      <c r="Y251">
        <v>5.6177085177634893</v>
      </c>
      <c r="Z251">
        <v>0.60169425466325055</v>
      </c>
      <c r="AA251">
        <v>11.5388775606332</v>
      </c>
      <c r="AB251">
        <v>0.83475425332666875</v>
      </c>
      <c r="AC251">
        <v>44.213940918415133</v>
      </c>
      <c r="AD251">
        <v>1.4190138925201585</v>
      </c>
      <c r="AE251">
        <v>38.629473003188203</v>
      </c>
      <c r="AF251">
        <v>1.46769713190919</v>
      </c>
      <c r="AG251">
        <v>-2.3006862031216988</v>
      </c>
      <c r="AH251">
        <v>0.78921970878177827</v>
      </c>
      <c r="AI251">
        <v>3.5552863982071825E-3</v>
      </c>
      <c r="AJ251">
        <v>-0.94650177955169035</v>
      </c>
      <c r="AK251">
        <v>1.1759366495495938</v>
      </c>
      <c r="AL251">
        <v>0.42088211433689154</v>
      </c>
      <c r="AM251">
        <v>1.2715854656348498</v>
      </c>
      <c r="AN251">
        <v>1.7490552170857951</v>
      </c>
      <c r="AO251">
        <v>0.46721813740029927</v>
      </c>
      <c r="AP251">
        <v>1.9756025170385527</v>
      </c>
      <c r="AQ251">
        <v>1.796872429661966</v>
      </c>
      <c r="AR251">
        <v>0.27156428030079088</v>
      </c>
      <c r="AS251" t="b">
        <f t="shared" si="85"/>
        <v>0</v>
      </c>
      <c r="AT251" t="b">
        <f t="shared" si="86"/>
        <v>1</v>
      </c>
      <c r="AU251" t="b">
        <f t="shared" si="87"/>
        <v>0</v>
      </c>
      <c r="AV251" t="b">
        <f t="shared" si="88"/>
        <v>0</v>
      </c>
      <c r="AW251" t="b">
        <f t="shared" si="89"/>
        <v>0</v>
      </c>
      <c r="AX251" t="b">
        <f t="shared" si="90"/>
        <v>1</v>
      </c>
      <c r="AY251" t="b">
        <f t="shared" si="91"/>
        <v>0</v>
      </c>
      <c r="AZ251" t="b">
        <f t="shared" si="92"/>
        <v>0</v>
      </c>
      <c r="BA251" t="b">
        <f t="shared" si="93"/>
        <v>1</v>
      </c>
      <c r="BB251" t="b">
        <f t="shared" si="94"/>
        <v>0</v>
      </c>
      <c r="BC251" t="b">
        <f t="shared" si="95"/>
        <v>0</v>
      </c>
      <c r="BD251" t="b">
        <f t="shared" si="96"/>
        <v>1</v>
      </c>
    </row>
    <row r="252" spans="1:56" x14ac:dyDescent="0.25">
      <c r="A252" t="str">
        <f>INDEX('Country and Variable Crosswalk'!B:B, MATCH('Urban Science Beliefs 2015'!B252, 'Country and Variable Crosswalk'!A:A, 0))</f>
        <v>KOR</v>
      </c>
      <c r="B252" s="1">
        <v>410</v>
      </c>
      <c r="C252" t="s">
        <v>175</v>
      </c>
      <c r="D252" t="str">
        <f>INDEX('Country and Variable Crosswalk'!P:P, MATCH('Urban Science Beliefs 2015'!C252, 'Country and Variable Crosswalk'!O:O, 0))</f>
        <v>Repeated</v>
      </c>
      <c r="E252">
        <f t="shared" si="73"/>
        <v>0</v>
      </c>
      <c r="F252">
        <f t="shared" si="74"/>
        <v>0</v>
      </c>
      <c r="G252">
        <f t="shared" si="75"/>
        <v>0</v>
      </c>
      <c r="H252">
        <f t="shared" si="76"/>
        <v>0</v>
      </c>
      <c r="I252">
        <f t="shared" si="77"/>
        <v>0</v>
      </c>
      <c r="J252">
        <f t="shared" si="78"/>
        <v>1</v>
      </c>
      <c r="K252">
        <f t="shared" si="79"/>
        <v>0</v>
      </c>
      <c r="L252">
        <f t="shared" si="80"/>
        <v>0</v>
      </c>
      <c r="M252">
        <f t="shared" si="81"/>
        <v>1</v>
      </c>
      <c r="N252">
        <f t="shared" si="82"/>
        <v>0</v>
      </c>
      <c r="O252">
        <f t="shared" si="83"/>
        <v>0</v>
      </c>
      <c r="P252">
        <f t="shared" si="84"/>
        <v>1</v>
      </c>
      <c r="Q252">
        <v>0</v>
      </c>
      <c r="S252">
        <v>10.674607943892051</v>
      </c>
      <c r="T252">
        <v>1.9701384281170644</v>
      </c>
      <c r="U252">
        <v>64.689954324560432</v>
      </c>
      <c r="V252">
        <v>2.0141217616847742</v>
      </c>
      <c r="W252">
        <v>21.23300709651383</v>
      </c>
      <c r="X252">
        <v>2.1772744457956597</v>
      </c>
      <c r="Y252">
        <v>3.1383971897149361</v>
      </c>
      <c r="Z252">
        <v>0.33970345416318359</v>
      </c>
      <c r="AA252">
        <v>9.0477622604230117</v>
      </c>
      <c r="AB252">
        <v>0.45031137004265193</v>
      </c>
      <c r="AC252">
        <v>63.076733129910032</v>
      </c>
      <c r="AD252">
        <v>0.86245431852786192</v>
      </c>
      <c r="AE252">
        <v>24.737107419952011</v>
      </c>
      <c r="AF252">
        <v>0.93919176347754463</v>
      </c>
      <c r="AG252">
        <v>0</v>
      </c>
      <c r="AJ252">
        <v>-1.626845683469039</v>
      </c>
      <c r="AK252">
        <v>2.0580510740564475</v>
      </c>
      <c r="AL252">
        <v>0.42924821538429664</v>
      </c>
      <c r="AM252">
        <v>-1.6132211946504</v>
      </c>
      <c r="AN252">
        <v>2.1726548263441994</v>
      </c>
      <c r="AO252">
        <v>0.45777748663864321</v>
      </c>
      <c r="AP252">
        <v>3.5041003234381805</v>
      </c>
      <c r="AQ252">
        <v>2.359453299631677</v>
      </c>
      <c r="AR252">
        <v>0.13750877931370667</v>
      </c>
      <c r="AS252" t="str">
        <f t="shared" si="85"/>
        <v>N/A</v>
      </c>
      <c r="AT252" t="str">
        <f t="shared" si="86"/>
        <v>N/A</v>
      </c>
      <c r="AU252" t="str">
        <f t="shared" si="87"/>
        <v>N/A</v>
      </c>
      <c r="AV252" t="b">
        <f t="shared" si="88"/>
        <v>0</v>
      </c>
      <c r="AW252" t="b">
        <f t="shared" si="89"/>
        <v>0</v>
      </c>
      <c r="AX252" t="b">
        <f t="shared" si="90"/>
        <v>1</v>
      </c>
      <c r="AY252" t="b">
        <f t="shared" si="91"/>
        <v>0</v>
      </c>
      <c r="AZ252" t="b">
        <f t="shared" si="92"/>
        <v>0</v>
      </c>
      <c r="BA252" t="b">
        <f t="shared" si="93"/>
        <v>1</v>
      </c>
      <c r="BB252" t="b">
        <f t="shared" si="94"/>
        <v>0</v>
      </c>
      <c r="BC252" t="b">
        <f t="shared" si="95"/>
        <v>0</v>
      </c>
      <c r="BD252" t="b">
        <f t="shared" si="96"/>
        <v>1</v>
      </c>
    </row>
    <row r="253" spans="1:56" x14ac:dyDescent="0.25">
      <c r="A253" t="str">
        <f>INDEX('Country and Variable Crosswalk'!B:B, MATCH('Urban Science Beliefs 2015'!B253, 'Country and Variable Crosswalk'!A:A, 0))</f>
        <v>KSV</v>
      </c>
      <c r="B253" s="1">
        <v>411</v>
      </c>
      <c r="C253" t="s">
        <v>175</v>
      </c>
      <c r="D253" t="str">
        <f>INDEX('Country and Variable Crosswalk'!P:P, MATCH('Urban Science Beliefs 2015'!C253, 'Country and Variable Crosswalk'!O:O, 0))</f>
        <v>Repeated</v>
      </c>
      <c r="E253">
        <f t="shared" si="73"/>
        <v>0</v>
      </c>
      <c r="F253">
        <f t="shared" si="74"/>
        <v>1</v>
      </c>
      <c r="G253">
        <f t="shared" si="75"/>
        <v>0</v>
      </c>
      <c r="H253">
        <f t="shared" si="76"/>
        <v>0</v>
      </c>
      <c r="I253">
        <f t="shared" si="77"/>
        <v>0</v>
      </c>
      <c r="J253">
        <f t="shared" si="78"/>
        <v>1</v>
      </c>
      <c r="K253">
        <f t="shared" si="79"/>
        <v>0</v>
      </c>
      <c r="L253">
        <f t="shared" si="80"/>
        <v>1</v>
      </c>
      <c r="M253">
        <f t="shared" si="81"/>
        <v>0</v>
      </c>
      <c r="N253">
        <f t="shared" si="82"/>
        <v>1</v>
      </c>
      <c r="O253">
        <f t="shared" si="83"/>
        <v>0</v>
      </c>
      <c r="P253">
        <f t="shared" si="84"/>
        <v>0</v>
      </c>
      <c r="Q253">
        <v>5.1863076574630833</v>
      </c>
      <c r="R253">
        <v>0.43440254153354207</v>
      </c>
      <c r="S253">
        <v>8.8393543466959805</v>
      </c>
      <c r="T253">
        <v>0.56692316721878822</v>
      </c>
      <c r="U253">
        <v>43.276475946915859</v>
      </c>
      <c r="V253">
        <v>0.9560110770560275</v>
      </c>
      <c r="W253">
        <v>42.697862048925067</v>
      </c>
      <c r="X253">
        <v>0.99402276519056643</v>
      </c>
      <c r="Y253">
        <v>3.3943175347546028</v>
      </c>
      <c r="Z253">
        <v>0.64657209074515243</v>
      </c>
      <c r="AA253">
        <v>7.3820936167403177</v>
      </c>
      <c r="AB253">
        <v>0.8950028159589789</v>
      </c>
      <c r="AC253">
        <v>37.994385564988157</v>
      </c>
      <c r="AD253">
        <v>1.8918554740560474</v>
      </c>
      <c r="AE253">
        <v>51.229203283516917</v>
      </c>
      <c r="AF253">
        <v>1.8892038871434373</v>
      </c>
      <c r="AG253">
        <v>-1.7919901227084805</v>
      </c>
      <c r="AH253">
        <v>0.78655834355676923</v>
      </c>
      <c r="AI253">
        <v>2.2710659024529879E-2</v>
      </c>
      <c r="AJ253">
        <v>-1.4572607299556628</v>
      </c>
      <c r="AK253">
        <v>1.0690101647185764</v>
      </c>
      <c r="AL253">
        <v>0.17282359194438027</v>
      </c>
      <c r="AM253">
        <v>-5.2820903819277021</v>
      </c>
      <c r="AN253">
        <v>2.1423669140062249</v>
      </c>
      <c r="AO253">
        <v>1.3680706667235013E-2</v>
      </c>
      <c r="AP253">
        <v>8.5313412345918493</v>
      </c>
      <c r="AQ253">
        <v>2.2199544355453269</v>
      </c>
      <c r="AR253">
        <v>1.2152689657439489E-4</v>
      </c>
      <c r="AS253" t="b">
        <f t="shared" si="85"/>
        <v>0</v>
      </c>
      <c r="AT253" t="b">
        <f t="shared" si="86"/>
        <v>1</v>
      </c>
      <c r="AU253" t="b">
        <f t="shared" si="87"/>
        <v>0</v>
      </c>
      <c r="AV253" t="b">
        <f t="shared" si="88"/>
        <v>0</v>
      </c>
      <c r="AW253" t="b">
        <f t="shared" si="89"/>
        <v>0</v>
      </c>
      <c r="AX253" t="b">
        <f t="shared" si="90"/>
        <v>1</v>
      </c>
      <c r="AY253" t="b">
        <f t="shared" si="91"/>
        <v>0</v>
      </c>
      <c r="AZ253" t="b">
        <f t="shared" si="92"/>
        <v>1</v>
      </c>
      <c r="BA253" t="b">
        <f t="shared" si="93"/>
        <v>0</v>
      </c>
      <c r="BB253" t="b">
        <f t="shared" si="94"/>
        <v>1</v>
      </c>
      <c r="BC253" t="b">
        <f t="shared" si="95"/>
        <v>0</v>
      </c>
      <c r="BD253" t="b">
        <f t="shared" si="96"/>
        <v>0</v>
      </c>
    </row>
    <row r="254" spans="1:56" x14ac:dyDescent="0.25">
      <c r="A254" t="str">
        <f>INDEX('Country and Variable Crosswalk'!B:B, MATCH('Urban Science Beliefs 2015'!B254, 'Country and Variable Crosswalk'!A:A, 0))</f>
        <v>LBN</v>
      </c>
      <c r="B254" s="1">
        <v>422</v>
      </c>
      <c r="C254" t="s">
        <v>175</v>
      </c>
      <c r="D254" t="str">
        <f>INDEX('Country and Variable Crosswalk'!P:P, MATCH('Urban Science Beliefs 2015'!C254, 'Country and Variable Crosswalk'!O:O, 0))</f>
        <v>Repeated</v>
      </c>
      <c r="E254">
        <f t="shared" si="73"/>
        <v>0</v>
      </c>
      <c r="F254">
        <f t="shared" si="74"/>
        <v>0</v>
      </c>
      <c r="G254">
        <f t="shared" si="75"/>
        <v>1</v>
      </c>
      <c r="H254">
        <f t="shared" si="76"/>
        <v>0</v>
      </c>
      <c r="I254">
        <f t="shared" si="77"/>
        <v>0</v>
      </c>
      <c r="J254">
        <f t="shared" si="78"/>
        <v>1</v>
      </c>
      <c r="K254">
        <f t="shared" si="79"/>
        <v>0</v>
      </c>
      <c r="L254">
        <f t="shared" si="80"/>
        <v>0</v>
      </c>
      <c r="M254">
        <f t="shared" si="81"/>
        <v>1</v>
      </c>
      <c r="N254">
        <f t="shared" si="82"/>
        <v>0</v>
      </c>
      <c r="O254">
        <f t="shared" si="83"/>
        <v>0</v>
      </c>
      <c r="P254">
        <f t="shared" si="84"/>
        <v>1</v>
      </c>
      <c r="Q254">
        <v>6.9470583460951278</v>
      </c>
      <c r="R254">
        <v>0.75301362529316962</v>
      </c>
      <c r="S254">
        <v>12.648016145151191</v>
      </c>
      <c r="T254">
        <v>0.7976357192167578</v>
      </c>
      <c r="U254">
        <v>44.003036818020682</v>
      </c>
      <c r="V254">
        <v>1.2930180902898432</v>
      </c>
      <c r="W254">
        <v>36.401888690733017</v>
      </c>
      <c r="X254">
        <v>1.2335192255820686</v>
      </c>
      <c r="Y254">
        <v>5.5044882565388562</v>
      </c>
      <c r="Z254">
        <v>1.0582895492047784</v>
      </c>
      <c r="AA254">
        <v>10.85114806294728</v>
      </c>
      <c r="AB254">
        <v>1.4578647136675187</v>
      </c>
      <c r="AC254">
        <v>45.469248477835897</v>
      </c>
      <c r="AD254">
        <v>2.1397274441349925</v>
      </c>
      <c r="AE254">
        <v>38.175115202677958</v>
      </c>
      <c r="AF254">
        <v>1.7513353046124909</v>
      </c>
      <c r="AG254">
        <v>-1.4425700895562716</v>
      </c>
      <c r="AH254">
        <v>1.3490215372018035</v>
      </c>
      <c r="AI254">
        <v>0.28491402222399193</v>
      </c>
      <c r="AJ254">
        <v>-1.7968680822039111</v>
      </c>
      <c r="AK254">
        <v>1.6686049253093058</v>
      </c>
      <c r="AL254">
        <v>0.28153901770960049</v>
      </c>
      <c r="AM254">
        <v>1.4662116598152153</v>
      </c>
      <c r="AN254">
        <v>2.5222059622426447</v>
      </c>
      <c r="AO254">
        <v>0.56102403160543157</v>
      </c>
      <c r="AP254">
        <v>1.7732265119449409</v>
      </c>
      <c r="AQ254">
        <v>2.1298603732935009</v>
      </c>
      <c r="AR254">
        <v>0.40509558576896615</v>
      </c>
      <c r="AS254" t="b">
        <f t="shared" si="85"/>
        <v>0</v>
      </c>
      <c r="AT254" t="b">
        <f t="shared" si="86"/>
        <v>0</v>
      </c>
      <c r="AU254" t="b">
        <f t="shared" si="87"/>
        <v>1</v>
      </c>
      <c r="AV254" t="b">
        <f t="shared" si="88"/>
        <v>0</v>
      </c>
      <c r="AW254" t="b">
        <f t="shared" si="89"/>
        <v>0</v>
      </c>
      <c r="AX254" t="b">
        <f t="shared" si="90"/>
        <v>1</v>
      </c>
      <c r="AY254" t="b">
        <f t="shared" si="91"/>
        <v>0</v>
      </c>
      <c r="AZ254" t="b">
        <f t="shared" si="92"/>
        <v>0</v>
      </c>
      <c r="BA254" t="b">
        <f t="shared" si="93"/>
        <v>1</v>
      </c>
      <c r="BB254" t="b">
        <f t="shared" si="94"/>
        <v>0</v>
      </c>
      <c r="BC254" t="b">
        <f t="shared" si="95"/>
        <v>0</v>
      </c>
      <c r="BD254" t="b">
        <f t="shared" si="96"/>
        <v>1</v>
      </c>
    </row>
    <row r="255" spans="1:56" x14ac:dyDescent="0.25">
      <c r="A255" t="str">
        <f>INDEX('Country and Variable Crosswalk'!B:B, MATCH('Urban Science Beliefs 2015'!B255, 'Country and Variable Crosswalk'!A:A, 0))</f>
        <v>LVA</v>
      </c>
      <c r="B255" s="1">
        <v>428</v>
      </c>
      <c r="C255" t="s">
        <v>175</v>
      </c>
      <c r="D255" t="str">
        <f>INDEX('Country and Variable Crosswalk'!P:P, MATCH('Urban Science Beliefs 2015'!C255, 'Country and Variable Crosswalk'!O:O, 0))</f>
        <v>Repeated</v>
      </c>
      <c r="E255">
        <f t="shared" si="73"/>
        <v>0</v>
      </c>
      <c r="F255">
        <f t="shared" si="74"/>
        <v>0</v>
      </c>
      <c r="G255">
        <f t="shared" si="75"/>
        <v>1</v>
      </c>
      <c r="H255">
        <f t="shared" si="76"/>
        <v>0</v>
      </c>
      <c r="I255">
        <f t="shared" si="77"/>
        <v>1</v>
      </c>
      <c r="J255">
        <f t="shared" si="78"/>
        <v>0</v>
      </c>
      <c r="K255">
        <f t="shared" si="79"/>
        <v>0</v>
      </c>
      <c r="L255">
        <f t="shared" si="80"/>
        <v>0</v>
      </c>
      <c r="M255">
        <f t="shared" si="81"/>
        <v>1</v>
      </c>
      <c r="N255">
        <f t="shared" si="82"/>
        <v>1</v>
      </c>
      <c r="O255">
        <f t="shared" si="83"/>
        <v>0</v>
      </c>
      <c r="P255">
        <f t="shared" si="84"/>
        <v>0</v>
      </c>
      <c r="Q255">
        <v>7.3896207261752469</v>
      </c>
      <c r="R255">
        <v>0.49109064197672031</v>
      </c>
      <c r="S255">
        <v>16.90689010926442</v>
      </c>
      <c r="T255">
        <v>0.81648111156608039</v>
      </c>
      <c r="U255">
        <v>55.356656354982142</v>
      </c>
      <c r="V255">
        <v>0.90645551515067979</v>
      </c>
      <c r="W255">
        <v>20.34683280957821</v>
      </c>
      <c r="X255">
        <v>0.83146685248415908</v>
      </c>
      <c r="Y255">
        <v>6.7459093711403613</v>
      </c>
      <c r="Z255">
        <v>0.70346910466825419</v>
      </c>
      <c r="AA255">
        <v>14.123957859865291</v>
      </c>
      <c r="AB255">
        <v>0.91959555615305266</v>
      </c>
      <c r="AC255">
        <v>53.747048273068799</v>
      </c>
      <c r="AD255">
        <v>1.7188672188141656</v>
      </c>
      <c r="AE255">
        <v>25.383084495925541</v>
      </c>
      <c r="AF255">
        <v>1.3805429733574992</v>
      </c>
      <c r="AG255">
        <v>-0.64371135503488564</v>
      </c>
      <c r="AH255">
        <v>0.92839347783892578</v>
      </c>
      <c r="AI255">
        <v>0.4880833517602356</v>
      </c>
      <c r="AJ255">
        <v>-2.7829322493991295</v>
      </c>
      <c r="AK255">
        <v>1.2281415819223331</v>
      </c>
      <c r="AL255">
        <v>2.3453206703051718E-2</v>
      </c>
      <c r="AM255">
        <v>-1.6096080819133434</v>
      </c>
      <c r="AN255">
        <v>2.1609720228675555</v>
      </c>
      <c r="AO255">
        <v>0.45636014644719158</v>
      </c>
      <c r="AP255">
        <v>5.036251686347331</v>
      </c>
      <c r="AQ255">
        <v>1.7223436680149213</v>
      </c>
      <c r="AR255">
        <v>3.4548818065197645E-3</v>
      </c>
      <c r="AS255" t="b">
        <f t="shared" si="85"/>
        <v>0</v>
      </c>
      <c r="AT255" t="b">
        <f t="shared" si="86"/>
        <v>0</v>
      </c>
      <c r="AU255" t="b">
        <f t="shared" si="87"/>
        <v>1</v>
      </c>
      <c r="AV255" t="b">
        <f t="shared" si="88"/>
        <v>0</v>
      </c>
      <c r="AW255" t="b">
        <f t="shared" si="89"/>
        <v>1</v>
      </c>
      <c r="AX255" t="b">
        <f t="shared" si="90"/>
        <v>0</v>
      </c>
      <c r="AY255" t="b">
        <f t="shared" si="91"/>
        <v>0</v>
      </c>
      <c r="AZ255" t="b">
        <f t="shared" si="92"/>
        <v>0</v>
      </c>
      <c r="BA255" t="b">
        <f t="shared" si="93"/>
        <v>1</v>
      </c>
      <c r="BB255" t="b">
        <f t="shared" si="94"/>
        <v>1</v>
      </c>
      <c r="BC255" t="b">
        <f t="shared" si="95"/>
        <v>0</v>
      </c>
      <c r="BD255" t="b">
        <f t="shared" si="96"/>
        <v>0</v>
      </c>
    </row>
    <row r="256" spans="1:56" x14ac:dyDescent="0.25">
      <c r="A256" t="str">
        <f>INDEX('Country and Variable Crosswalk'!B:B, MATCH('Urban Science Beliefs 2015'!B256, 'Country and Variable Crosswalk'!A:A, 0))</f>
        <v>LTU</v>
      </c>
      <c r="B256" s="1">
        <v>440</v>
      </c>
      <c r="C256" t="s">
        <v>175</v>
      </c>
      <c r="D256" t="str">
        <f>INDEX('Country and Variable Crosswalk'!P:P, MATCH('Urban Science Beliefs 2015'!C256, 'Country and Variable Crosswalk'!O:O, 0))</f>
        <v>Repeated</v>
      </c>
      <c r="E256">
        <f t="shared" si="73"/>
        <v>0</v>
      </c>
      <c r="F256">
        <f t="shared" si="74"/>
        <v>0</v>
      </c>
      <c r="G256">
        <f t="shared" si="75"/>
        <v>1</v>
      </c>
      <c r="H256">
        <f t="shared" si="76"/>
        <v>0</v>
      </c>
      <c r="I256">
        <f t="shared" si="77"/>
        <v>1</v>
      </c>
      <c r="J256">
        <f t="shared" si="78"/>
        <v>0</v>
      </c>
      <c r="K256">
        <f t="shared" si="79"/>
        <v>0</v>
      </c>
      <c r="L256">
        <f t="shared" si="80"/>
        <v>0</v>
      </c>
      <c r="M256">
        <f t="shared" si="81"/>
        <v>1</v>
      </c>
      <c r="N256">
        <f t="shared" si="82"/>
        <v>1</v>
      </c>
      <c r="O256">
        <f t="shared" si="83"/>
        <v>0</v>
      </c>
      <c r="P256">
        <f t="shared" si="84"/>
        <v>0</v>
      </c>
      <c r="Q256">
        <v>7.3247167184836952</v>
      </c>
      <c r="R256">
        <v>0.40833558003098963</v>
      </c>
      <c r="S256">
        <v>15.55038131539167</v>
      </c>
      <c r="T256">
        <v>0.68909135785051367</v>
      </c>
      <c r="U256">
        <v>41.22930881571078</v>
      </c>
      <c r="V256">
        <v>0.91234901553530734</v>
      </c>
      <c r="W256">
        <v>35.895593150413873</v>
      </c>
      <c r="X256">
        <v>0.91815601780047895</v>
      </c>
      <c r="Y256">
        <v>6.4738027623663399</v>
      </c>
      <c r="Z256">
        <v>0.54091755976373324</v>
      </c>
      <c r="AA256">
        <v>11.26248322775669</v>
      </c>
      <c r="AB256">
        <v>0.68930341496785508</v>
      </c>
      <c r="AC256">
        <v>41.297347933780863</v>
      </c>
      <c r="AD256">
        <v>1.3933889724832134</v>
      </c>
      <c r="AE256">
        <v>40.966366076096108</v>
      </c>
      <c r="AF256">
        <v>1.3662629729288653</v>
      </c>
      <c r="AG256">
        <v>-0.85091395611735532</v>
      </c>
      <c r="AH256">
        <v>0.66710881474384565</v>
      </c>
      <c r="AI256">
        <v>0.20212348906705979</v>
      </c>
      <c r="AJ256">
        <v>-4.2878980876349804</v>
      </c>
      <c r="AK256">
        <v>0.90980242370240438</v>
      </c>
      <c r="AL256">
        <v>2.440971654950694E-6</v>
      </c>
      <c r="AM256">
        <v>6.8039118070082338E-2</v>
      </c>
      <c r="AN256">
        <v>1.68652827424978</v>
      </c>
      <c r="AO256">
        <v>0.96781990524189798</v>
      </c>
      <c r="AP256">
        <v>5.0707729256822347</v>
      </c>
      <c r="AQ256">
        <v>1.7191370871023099</v>
      </c>
      <c r="AR256">
        <v>3.1818188569208076E-3</v>
      </c>
      <c r="AS256" t="b">
        <f t="shared" si="85"/>
        <v>0</v>
      </c>
      <c r="AT256" t="b">
        <f t="shared" si="86"/>
        <v>0</v>
      </c>
      <c r="AU256" t="b">
        <f t="shared" si="87"/>
        <v>1</v>
      </c>
      <c r="AV256" t="b">
        <f t="shared" si="88"/>
        <v>0</v>
      </c>
      <c r="AW256" t="b">
        <f t="shared" si="89"/>
        <v>1</v>
      </c>
      <c r="AX256" t="b">
        <f t="shared" si="90"/>
        <v>0</v>
      </c>
      <c r="AY256" t="b">
        <f t="shared" si="91"/>
        <v>0</v>
      </c>
      <c r="AZ256" t="b">
        <f t="shared" si="92"/>
        <v>0</v>
      </c>
      <c r="BA256" t="b">
        <f t="shared" si="93"/>
        <v>1</v>
      </c>
      <c r="BB256" t="b">
        <f t="shared" si="94"/>
        <v>1</v>
      </c>
      <c r="BC256" t="b">
        <f t="shared" si="95"/>
        <v>0</v>
      </c>
      <c r="BD256" t="b">
        <f t="shared" si="96"/>
        <v>0</v>
      </c>
    </row>
    <row r="257" spans="1:56" x14ac:dyDescent="0.25">
      <c r="A257" t="str">
        <f>INDEX('Country and Variable Crosswalk'!B:B, MATCH('Urban Science Beliefs 2015'!B257, 'Country and Variable Crosswalk'!A:A, 0))</f>
        <v>LUX</v>
      </c>
      <c r="B257" s="1">
        <v>442</v>
      </c>
      <c r="C257" t="s">
        <v>175</v>
      </c>
      <c r="D257" t="str">
        <f>INDEX('Country and Variable Crosswalk'!P:P, MATCH('Urban Science Beliefs 2015'!C257, 'Country and Variable Crosswalk'!O:O, 0))</f>
        <v>Repeated</v>
      </c>
      <c r="E257">
        <f t="shared" si="73"/>
        <v>0</v>
      </c>
      <c r="F257">
        <f t="shared" si="74"/>
        <v>1</v>
      </c>
      <c r="G257">
        <f t="shared" si="75"/>
        <v>0</v>
      </c>
      <c r="H257">
        <f t="shared" si="76"/>
        <v>0</v>
      </c>
      <c r="I257">
        <f t="shared" si="77"/>
        <v>1</v>
      </c>
      <c r="J257">
        <f t="shared" si="78"/>
        <v>0</v>
      </c>
      <c r="K257">
        <f t="shared" si="79"/>
        <v>1</v>
      </c>
      <c r="L257">
        <f t="shared" si="80"/>
        <v>0</v>
      </c>
      <c r="M257">
        <f t="shared" si="81"/>
        <v>0</v>
      </c>
      <c r="N257">
        <f t="shared" si="82"/>
        <v>1</v>
      </c>
      <c r="O257">
        <f t="shared" si="83"/>
        <v>0</v>
      </c>
      <c r="P257">
        <f t="shared" si="84"/>
        <v>0</v>
      </c>
      <c r="Q257">
        <v>7.3230341072641076</v>
      </c>
      <c r="R257">
        <v>0.55669900840429387</v>
      </c>
      <c r="S257">
        <v>17.411563703930369</v>
      </c>
      <c r="T257">
        <v>0.72405626531291389</v>
      </c>
      <c r="U257">
        <v>41.438231608856391</v>
      </c>
      <c r="V257">
        <v>0.92811024003240672</v>
      </c>
      <c r="W257">
        <v>33.827170579949119</v>
      </c>
      <c r="X257">
        <v>0.93659210834548379</v>
      </c>
      <c r="Y257">
        <v>4.2724485127485128</v>
      </c>
      <c r="Z257">
        <v>0.47114496356148533</v>
      </c>
      <c r="AA257">
        <v>13.369209526432179</v>
      </c>
      <c r="AB257">
        <v>0.82573985079403889</v>
      </c>
      <c r="AC257">
        <v>44.928741054822943</v>
      </c>
      <c r="AD257">
        <v>1.1257345303677788</v>
      </c>
      <c r="AE257">
        <v>37.429600905996367</v>
      </c>
      <c r="AF257">
        <v>1.0023865026702479</v>
      </c>
      <c r="AG257">
        <v>-3.0505855945155949</v>
      </c>
      <c r="AH257">
        <v>0.71325041185698579</v>
      </c>
      <c r="AI257">
        <v>1.8941260482896277E-5</v>
      </c>
      <c r="AJ257">
        <v>-4.0423541774981899</v>
      </c>
      <c r="AK257">
        <v>1.0651955726084581</v>
      </c>
      <c r="AL257">
        <v>1.4767866748747341E-4</v>
      </c>
      <c r="AM257">
        <v>3.490509445966552</v>
      </c>
      <c r="AN257">
        <v>1.2845820125575391</v>
      </c>
      <c r="AO257">
        <v>6.5830120649955437E-3</v>
      </c>
      <c r="AP257">
        <v>3.6024303260472479</v>
      </c>
      <c r="AQ257">
        <v>1.2940329676034077</v>
      </c>
      <c r="AR257">
        <v>5.3713180374991114E-3</v>
      </c>
      <c r="AS257" t="b">
        <f t="shared" si="85"/>
        <v>0</v>
      </c>
      <c r="AT257" t="b">
        <f t="shared" si="86"/>
        <v>1</v>
      </c>
      <c r="AU257" t="b">
        <f t="shared" si="87"/>
        <v>0</v>
      </c>
      <c r="AV257" t="b">
        <f t="shared" si="88"/>
        <v>0</v>
      </c>
      <c r="AW257" t="b">
        <f t="shared" si="89"/>
        <v>1</v>
      </c>
      <c r="AX257" t="b">
        <f t="shared" si="90"/>
        <v>0</v>
      </c>
      <c r="AY257" t="b">
        <f t="shared" si="91"/>
        <v>1</v>
      </c>
      <c r="AZ257" t="b">
        <f t="shared" si="92"/>
        <v>0</v>
      </c>
      <c r="BA257" t="b">
        <f t="shared" si="93"/>
        <v>0</v>
      </c>
      <c r="BB257" t="b">
        <f t="shared" si="94"/>
        <v>1</v>
      </c>
      <c r="BC257" t="b">
        <f t="shared" si="95"/>
        <v>0</v>
      </c>
      <c r="BD257" t="b">
        <f t="shared" si="96"/>
        <v>0</v>
      </c>
    </row>
    <row r="258" spans="1:56" x14ac:dyDescent="0.25">
      <c r="A258" t="str">
        <f>INDEX('Country and Variable Crosswalk'!B:B, MATCH('Urban Science Beliefs 2015'!B258, 'Country and Variable Crosswalk'!A:A, 0))</f>
        <v>MAC</v>
      </c>
      <c r="B258" s="1">
        <v>446</v>
      </c>
      <c r="C258" t="s">
        <v>175</v>
      </c>
      <c r="D258" t="str">
        <f>INDEX('Country and Variable Crosswalk'!P:P, MATCH('Urban Science Beliefs 2015'!C258, 'Country and Variable Crosswalk'!O:O, 0))</f>
        <v>Repeated</v>
      </c>
      <c r="E258">
        <f t="shared" si="73"/>
        <v>0</v>
      </c>
      <c r="F258">
        <f t="shared" si="74"/>
        <v>0</v>
      </c>
      <c r="G258">
        <f t="shared" si="75"/>
        <v>0</v>
      </c>
      <c r="H258">
        <f t="shared" si="76"/>
        <v>0</v>
      </c>
      <c r="I258">
        <f t="shared" si="77"/>
        <v>0</v>
      </c>
      <c r="J258">
        <f t="shared" si="78"/>
        <v>0</v>
      </c>
      <c r="K258">
        <f t="shared" si="79"/>
        <v>0</v>
      </c>
      <c r="L258">
        <f t="shared" si="80"/>
        <v>0</v>
      </c>
      <c r="M258">
        <f t="shared" si="81"/>
        <v>0</v>
      </c>
      <c r="N258">
        <f t="shared" si="82"/>
        <v>0</v>
      </c>
      <c r="O258">
        <f t="shared" si="83"/>
        <v>0</v>
      </c>
      <c r="P258">
        <f t="shared" si="84"/>
        <v>0</v>
      </c>
      <c r="Q258">
        <v>0</v>
      </c>
      <c r="S258">
        <v>0</v>
      </c>
      <c r="U258">
        <v>0</v>
      </c>
      <c r="W258">
        <v>0</v>
      </c>
      <c r="Y258">
        <v>2.4289338212141449</v>
      </c>
      <c r="Z258">
        <v>0.23845203306712656</v>
      </c>
      <c r="AA258">
        <v>15.243594203607589</v>
      </c>
      <c r="AB258">
        <v>0.5330790613476436</v>
      </c>
      <c r="AC258">
        <v>62.984368405067173</v>
      </c>
      <c r="AD258">
        <v>0.76788521145160271</v>
      </c>
      <c r="AE258">
        <v>19.343103570111101</v>
      </c>
      <c r="AF258">
        <v>0.53494388133892901</v>
      </c>
      <c r="AG258">
        <v>0</v>
      </c>
      <c r="AJ258">
        <v>0</v>
      </c>
      <c r="AM258">
        <v>0</v>
      </c>
      <c r="AP258">
        <v>0</v>
      </c>
      <c r="AS258" t="str">
        <f t="shared" si="85"/>
        <v>N/A</v>
      </c>
      <c r="AT258" t="str">
        <f t="shared" si="86"/>
        <v>N/A</v>
      </c>
      <c r="AU258" t="str">
        <f t="shared" si="87"/>
        <v>N/A</v>
      </c>
      <c r="AV258" t="str">
        <f t="shared" si="88"/>
        <v>N/A</v>
      </c>
      <c r="AW258" t="str">
        <f t="shared" si="89"/>
        <v>N/A</v>
      </c>
      <c r="AX258" t="str">
        <f t="shared" si="90"/>
        <v>N/A</v>
      </c>
      <c r="AY258" t="str">
        <f t="shared" si="91"/>
        <v>N/A</v>
      </c>
      <c r="AZ258" t="str">
        <f t="shared" si="92"/>
        <v>N/A</v>
      </c>
      <c r="BA258" t="str">
        <f t="shared" si="93"/>
        <v>N/A</v>
      </c>
      <c r="BB258" t="str">
        <f t="shared" si="94"/>
        <v>N/A</v>
      </c>
      <c r="BC258" t="str">
        <f t="shared" si="95"/>
        <v>N/A</v>
      </c>
      <c r="BD258" t="str">
        <f t="shared" si="96"/>
        <v>N/A</v>
      </c>
    </row>
    <row r="259" spans="1:56" x14ac:dyDescent="0.25">
      <c r="A259" t="str">
        <f>INDEX('Country and Variable Crosswalk'!B:B, MATCH('Urban Science Beliefs 2015'!B259, 'Country and Variable Crosswalk'!A:A, 0))</f>
        <v>MLT</v>
      </c>
      <c r="B259" s="1">
        <v>470</v>
      </c>
      <c r="C259" t="s">
        <v>175</v>
      </c>
      <c r="D259" t="str">
        <f>INDEX('Country and Variable Crosswalk'!P:P, MATCH('Urban Science Beliefs 2015'!C259, 'Country and Variable Crosswalk'!O:O, 0))</f>
        <v>Repeated</v>
      </c>
      <c r="E259">
        <f t="shared" ref="E259:E322" si="97">IF(AS259=TRUE, 1, 0)</f>
        <v>0</v>
      </c>
      <c r="F259">
        <f t="shared" ref="F259:F322" si="98">IF(AT259=TRUE, 1, 0)</f>
        <v>0</v>
      </c>
      <c r="G259">
        <f t="shared" ref="G259:G322" si="99">IF(AU259=TRUE, 1, 0)</f>
        <v>0</v>
      </c>
      <c r="H259">
        <f t="shared" ref="H259:H322" si="100">IF(AV259=TRUE, 1, 0)</f>
        <v>0</v>
      </c>
      <c r="I259">
        <f t="shared" ref="I259:I322" si="101">IF(AW259=TRUE, 1, 0)</f>
        <v>0</v>
      </c>
      <c r="J259">
        <f t="shared" ref="J259:J322" si="102">IF(AX259=TRUE, 1, 0)</f>
        <v>0</v>
      </c>
      <c r="K259">
        <f t="shared" ref="K259:K322" si="103">IF(AY259=TRUE, 1, 0)</f>
        <v>0</v>
      </c>
      <c r="L259">
        <f t="shared" ref="L259:L322" si="104">IF(AZ259=TRUE, 1, 0)</f>
        <v>0</v>
      </c>
      <c r="M259">
        <f t="shared" ref="M259:M322" si="105">IF(BA259=TRUE, 1, 0)</f>
        <v>0</v>
      </c>
      <c r="N259">
        <f t="shared" ref="N259:N322" si="106">IF(BB259=TRUE, 1, 0)</f>
        <v>0</v>
      </c>
      <c r="O259">
        <f t="shared" ref="O259:O322" si="107">IF(BC259=TRUE, 1, 0)</f>
        <v>0</v>
      </c>
      <c r="P259">
        <f t="shared" ref="P259:P322" si="108">IF(BD259=TRUE, 1, 0)</f>
        <v>0</v>
      </c>
      <c r="Q259">
        <v>3.5009364530955591</v>
      </c>
      <c r="R259">
        <v>0.33462410211849081</v>
      </c>
      <c r="S259">
        <v>7.1649005376867319</v>
      </c>
      <c r="T259">
        <v>0.39575121430586552</v>
      </c>
      <c r="U259">
        <v>41.412773561995628</v>
      </c>
      <c r="V259">
        <v>0.81792089916125621</v>
      </c>
      <c r="W259">
        <v>47.921389447222083</v>
      </c>
      <c r="X259">
        <v>0.85362280885193109</v>
      </c>
      <c r="Y259">
        <v>0</v>
      </c>
      <c r="AA259">
        <v>0</v>
      </c>
      <c r="AC259">
        <v>0</v>
      </c>
      <c r="AE259">
        <v>0</v>
      </c>
      <c r="AG259">
        <v>0</v>
      </c>
      <c r="AJ259">
        <v>0</v>
      </c>
      <c r="AM259">
        <v>0</v>
      </c>
      <c r="AP259">
        <v>0</v>
      </c>
      <c r="AS259" t="str">
        <f t="shared" ref="AS259:AS322" si="109">IF(ISBLANK(AI259),"N/A",AND(IF(AG259&gt;0,TRUE,FALSE),IF(AI259&lt;0.05,TRUE,FALSE)))</f>
        <v>N/A</v>
      </c>
      <c r="AT259" t="str">
        <f t="shared" ref="AT259:AT322" si="110">IF(ISBLANK(AI259),"N/A",AND(IF(AG259&lt;0,TRUE,FALSE),IF(AI259&lt;0.05,TRUE,FALSE)))</f>
        <v>N/A</v>
      </c>
      <c r="AU259" t="str">
        <f t="shared" ref="AU259:AU322" si="111">IF(ISBLANK(AI259),"N/A",AI259&gt;0.05)</f>
        <v>N/A</v>
      </c>
      <c r="AV259" t="str">
        <f t="shared" ref="AV259:AV322" si="112">IF(ISBLANK(AL259),"N/A",AND(IF(AJ259&gt;0,TRUE,FALSE),IF(AL259&lt;0.05,TRUE,FALSE)))</f>
        <v>N/A</v>
      </c>
      <c r="AW259" t="str">
        <f t="shared" ref="AW259:AW322" si="113">IF(ISBLANK(AL259),"N/A",AND(IF(AJ259&lt;0,TRUE,FALSE),IF(AL259&lt;0.05,TRUE,FALSE)))</f>
        <v>N/A</v>
      </c>
      <c r="AX259" t="str">
        <f t="shared" ref="AX259:AX322" si="114">IF(ISBLANK(AL259),"N/A",AL259&gt;0.05)</f>
        <v>N/A</v>
      </c>
      <c r="AY259" t="str">
        <f t="shared" ref="AY259:AY322" si="115">IF(ISBLANK(AO259),"N/A",AND(IF(AM259&gt;0,TRUE,FALSE),IF(AO259&lt;0.05,TRUE,FALSE)))</f>
        <v>N/A</v>
      </c>
      <c r="AZ259" t="str">
        <f t="shared" ref="AZ259:AZ322" si="116">IF(ISBLANK(AO259),"N/A",AND(IF(AM259&lt;0,TRUE,FALSE),IF(AO259&lt;0.05,TRUE,FALSE)))</f>
        <v>N/A</v>
      </c>
      <c r="BA259" t="str">
        <f t="shared" ref="BA259:BA322" si="117">IF(ISBLANK(AO259),"N/A",AO259&gt;0.05)</f>
        <v>N/A</v>
      </c>
      <c r="BB259" t="str">
        <f t="shared" ref="BB259:BB322" si="118">IF(ISBLANK(AR259),"N/A",AND(IF(AP259&gt;0,TRUE,FALSE),IF(AR259&lt;0.05,TRUE,FALSE)))</f>
        <v>N/A</v>
      </c>
      <c r="BC259" t="str">
        <f t="shared" ref="BC259:BC322" si="119">IF(ISBLANK(AR259),"N/A",AND(IF(AP259&lt;0,TRUE,FALSE),IF(AR259&lt;0.05,TRUE,FALSE)))</f>
        <v>N/A</v>
      </c>
      <c r="BD259" t="str">
        <f t="shared" ref="BD259:BD322" si="120">IF(ISBLANK(AR259),"N/A",AR259&gt;0.05)</f>
        <v>N/A</v>
      </c>
    </row>
    <row r="260" spans="1:56" x14ac:dyDescent="0.25">
      <c r="A260" t="str">
        <f>INDEX('Country and Variable Crosswalk'!B:B, MATCH('Urban Science Beliefs 2015'!B260, 'Country and Variable Crosswalk'!A:A, 0))</f>
        <v>MEX</v>
      </c>
      <c r="B260" s="1">
        <v>484</v>
      </c>
      <c r="C260" t="s">
        <v>175</v>
      </c>
      <c r="D260" t="str">
        <f>INDEX('Country and Variable Crosswalk'!P:P, MATCH('Urban Science Beliefs 2015'!C260, 'Country and Variable Crosswalk'!O:O, 0))</f>
        <v>Repeated</v>
      </c>
      <c r="E260">
        <f t="shared" si="97"/>
        <v>0</v>
      </c>
      <c r="F260">
        <f t="shared" si="98"/>
        <v>1</v>
      </c>
      <c r="G260">
        <f t="shared" si="99"/>
        <v>0</v>
      </c>
      <c r="H260">
        <f t="shared" si="100"/>
        <v>0</v>
      </c>
      <c r="I260">
        <f t="shared" si="101"/>
        <v>0</v>
      </c>
      <c r="J260">
        <f t="shared" si="102"/>
        <v>1</v>
      </c>
      <c r="K260">
        <f t="shared" si="103"/>
        <v>0</v>
      </c>
      <c r="L260">
        <f t="shared" si="104"/>
        <v>1</v>
      </c>
      <c r="M260">
        <f t="shared" si="105"/>
        <v>0</v>
      </c>
      <c r="N260">
        <f t="shared" si="106"/>
        <v>1</v>
      </c>
      <c r="O260">
        <f t="shared" si="107"/>
        <v>0</v>
      </c>
      <c r="P260">
        <f t="shared" si="108"/>
        <v>0</v>
      </c>
      <c r="Q260">
        <v>6.221386031783231</v>
      </c>
      <c r="R260">
        <v>0.48192936201762854</v>
      </c>
      <c r="S260">
        <v>14.72606654435563</v>
      </c>
      <c r="T260">
        <v>0.85838081558279555</v>
      </c>
      <c r="U260">
        <v>58.936850400640203</v>
      </c>
      <c r="V260">
        <v>1.0915769560499926</v>
      </c>
      <c r="W260">
        <v>20.115697023220939</v>
      </c>
      <c r="X260">
        <v>1.0587494730280052</v>
      </c>
      <c r="Y260">
        <v>4.3513690340928539</v>
      </c>
      <c r="Z260">
        <v>0.31964468537659896</v>
      </c>
      <c r="AA260">
        <v>14.211471621053089</v>
      </c>
      <c r="AB260">
        <v>0.68177244174335583</v>
      </c>
      <c r="AC260">
        <v>55.215890213625457</v>
      </c>
      <c r="AD260">
        <v>0.98178549954824645</v>
      </c>
      <c r="AE260">
        <v>26.22126913122861</v>
      </c>
      <c r="AF260">
        <v>1.079135367565045</v>
      </c>
      <c r="AG260">
        <v>-1.8700169976903771</v>
      </c>
      <c r="AH260">
        <v>0.57097817350877023</v>
      </c>
      <c r="AI260">
        <v>1.0562039838450336E-3</v>
      </c>
      <c r="AJ260">
        <v>-0.51459492330254086</v>
      </c>
      <c r="AK260">
        <v>1.0863635982745588</v>
      </c>
      <c r="AL260">
        <v>0.63572403789143772</v>
      </c>
      <c r="AM260">
        <v>-3.7209601870147466</v>
      </c>
      <c r="AN260">
        <v>1.437285409062979</v>
      </c>
      <c r="AO260">
        <v>9.6288499153244934E-3</v>
      </c>
      <c r="AP260">
        <v>6.1055721080076708</v>
      </c>
      <c r="AQ260">
        <v>1.4442736627547079</v>
      </c>
      <c r="AR260">
        <v>2.3637109775557199E-5</v>
      </c>
      <c r="AS260" t="b">
        <f t="shared" si="109"/>
        <v>0</v>
      </c>
      <c r="AT260" t="b">
        <f t="shared" si="110"/>
        <v>1</v>
      </c>
      <c r="AU260" t="b">
        <f t="shared" si="111"/>
        <v>0</v>
      </c>
      <c r="AV260" t="b">
        <f t="shared" si="112"/>
        <v>0</v>
      </c>
      <c r="AW260" t="b">
        <f t="shared" si="113"/>
        <v>0</v>
      </c>
      <c r="AX260" t="b">
        <f t="shared" si="114"/>
        <v>1</v>
      </c>
      <c r="AY260" t="b">
        <f t="shared" si="115"/>
        <v>0</v>
      </c>
      <c r="AZ260" t="b">
        <f t="shared" si="116"/>
        <v>1</v>
      </c>
      <c r="BA260" t="b">
        <f t="shared" si="117"/>
        <v>0</v>
      </c>
      <c r="BB260" t="b">
        <f t="shared" si="118"/>
        <v>1</v>
      </c>
      <c r="BC260" t="b">
        <f t="shared" si="119"/>
        <v>0</v>
      </c>
      <c r="BD260" t="b">
        <f t="shared" si="120"/>
        <v>0</v>
      </c>
    </row>
    <row r="261" spans="1:56" x14ac:dyDescent="0.25">
      <c r="A261" t="str">
        <f>INDEX('Country and Variable Crosswalk'!B:B, MATCH('Urban Science Beliefs 2015'!B261, 'Country and Variable Crosswalk'!A:A, 0))</f>
        <v>MDA</v>
      </c>
      <c r="B261" s="1">
        <v>498</v>
      </c>
      <c r="C261" t="s">
        <v>175</v>
      </c>
      <c r="D261" t="str">
        <f>INDEX('Country and Variable Crosswalk'!P:P, MATCH('Urban Science Beliefs 2015'!C261, 'Country and Variable Crosswalk'!O:O, 0))</f>
        <v>Repeated</v>
      </c>
      <c r="E261">
        <f t="shared" si="97"/>
        <v>0</v>
      </c>
      <c r="F261">
        <f t="shared" si="98"/>
        <v>0</v>
      </c>
      <c r="G261">
        <f t="shared" si="99"/>
        <v>1</v>
      </c>
      <c r="H261">
        <f t="shared" si="100"/>
        <v>0</v>
      </c>
      <c r="I261">
        <f t="shared" si="101"/>
        <v>0</v>
      </c>
      <c r="J261">
        <f t="shared" si="102"/>
        <v>1</v>
      </c>
      <c r="K261">
        <f t="shared" si="103"/>
        <v>0</v>
      </c>
      <c r="L261">
        <f t="shared" si="104"/>
        <v>1</v>
      </c>
      <c r="M261">
        <f t="shared" si="105"/>
        <v>0</v>
      </c>
      <c r="N261">
        <f t="shared" si="106"/>
        <v>1</v>
      </c>
      <c r="O261">
        <f t="shared" si="107"/>
        <v>0</v>
      </c>
      <c r="P261">
        <f t="shared" si="108"/>
        <v>0</v>
      </c>
      <c r="Q261">
        <v>4.0449416513380569</v>
      </c>
      <c r="R261">
        <v>0.3603559883528189</v>
      </c>
      <c r="S261">
        <v>11.18980351100681</v>
      </c>
      <c r="T261">
        <v>0.59391137760012691</v>
      </c>
      <c r="U261">
        <v>55.086326105187233</v>
      </c>
      <c r="V261">
        <v>0.89329638474785167</v>
      </c>
      <c r="W261">
        <v>29.678928732467892</v>
      </c>
      <c r="X261">
        <v>0.89806572146195041</v>
      </c>
      <c r="Y261">
        <v>3.4531517394014588</v>
      </c>
      <c r="Z261">
        <v>0.5325584857968586</v>
      </c>
      <c r="AA261">
        <v>9.7919189938169087</v>
      </c>
      <c r="AB261">
        <v>1.0591957995713632</v>
      </c>
      <c r="AC261">
        <v>50.600964712869121</v>
      </c>
      <c r="AD261">
        <v>1.7372801896259096</v>
      </c>
      <c r="AE261">
        <v>36.153964553912523</v>
      </c>
      <c r="AF261">
        <v>2.1805943905038458</v>
      </c>
      <c r="AG261">
        <v>-0.59178991193659813</v>
      </c>
      <c r="AH261">
        <v>0.61643836458394008</v>
      </c>
      <c r="AI261">
        <v>0.33704780007511448</v>
      </c>
      <c r="AJ261">
        <v>-1.397884517189901</v>
      </c>
      <c r="AK261">
        <v>1.1515165905211466</v>
      </c>
      <c r="AL261">
        <v>0.22476650219980315</v>
      </c>
      <c r="AM261">
        <v>-4.4853613923181115</v>
      </c>
      <c r="AN261">
        <v>2.0443428447205383</v>
      </c>
      <c r="AO261">
        <v>2.8232835844928719E-2</v>
      </c>
      <c r="AP261">
        <v>6.4750358214446315</v>
      </c>
      <c r="AQ261">
        <v>2.3779542719707449</v>
      </c>
      <c r="AR261">
        <v>6.4703065328940252E-3</v>
      </c>
      <c r="AS261" t="b">
        <f t="shared" si="109"/>
        <v>0</v>
      </c>
      <c r="AT261" t="b">
        <f t="shared" si="110"/>
        <v>0</v>
      </c>
      <c r="AU261" t="b">
        <f t="shared" si="111"/>
        <v>1</v>
      </c>
      <c r="AV261" t="b">
        <f t="shared" si="112"/>
        <v>0</v>
      </c>
      <c r="AW261" t="b">
        <f t="shared" si="113"/>
        <v>0</v>
      </c>
      <c r="AX261" t="b">
        <f t="shared" si="114"/>
        <v>1</v>
      </c>
      <c r="AY261" t="b">
        <f t="shared" si="115"/>
        <v>0</v>
      </c>
      <c r="AZ261" t="b">
        <f t="shared" si="116"/>
        <v>1</v>
      </c>
      <c r="BA261" t="b">
        <f t="shared" si="117"/>
        <v>0</v>
      </c>
      <c r="BB261" t="b">
        <f t="shared" si="118"/>
        <v>1</v>
      </c>
      <c r="BC261" t="b">
        <f t="shared" si="119"/>
        <v>0</v>
      </c>
      <c r="BD261" t="b">
        <f t="shared" si="120"/>
        <v>0</v>
      </c>
    </row>
    <row r="262" spans="1:56" x14ac:dyDescent="0.25">
      <c r="A262" t="str">
        <f>INDEX('Country and Variable Crosswalk'!B:B, MATCH('Urban Science Beliefs 2015'!B262, 'Country and Variable Crosswalk'!A:A, 0))</f>
        <v>MNE</v>
      </c>
      <c r="B262" s="1">
        <v>499</v>
      </c>
      <c r="C262" t="s">
        <v>175</v>
      </c>
      <c r="D262" t="str">
        <f>INDEX('Country and Variable Crosswalk'!P:P, MATCH('Urban Science Beliefs 2015'!C262, 'Country and Variable Crosswalk'!O:O, 0))</f>
        <v>Repeated</v>
      </c>
      <c r="E262">
        <f t="shared" si="97"/>
        <v>0</v>
      </c>
      <c r="F262">
        <f t="shared" si="98"/>
        <v>0</v>
      </c>
      <c r="G262">
        <f t="shared" si="99"/>
        <v>1</v>
      </c>
      <c r="H262">
        <f t="shared" si="100"/>
        <v>0</v>
      </c>
      <c r="I262">
        <f t="shared" si="101"/>
        <v>0</v>
      </c>
      <c r="J262">
        <f t="shared" si="102"/>
        <v>1</v>
      </c>
      <c r="K262">
        <f t="shared" si="103"/>
        <v>0</v>
      </c>
      <c r="L262">
        <f t="shared" si="104"/>
        <v>0</v>
      </c>
      <c r="M262">
        <f t="shared" si="105"/>
        <v>1</v>
      </c>
      <c r="N262">
        <f t="shared" si="106"/>
        <v>0</v>
      </c>
      <c r="O262">
        <f t="shared" si="107"/>
        <v>0</v>
      </c>
      <c r="P262">
        <f t="shared" si="108"/>
        <v>1</v>
      </c>
      <c r="Q262">
        <v>6.5601265701053251</v>
      </c>
      <c r="R262">
        <v>0.45480885852619241</v>
      </c>
      <c r="S262">
        <v>15.0051187129125</v>
      </c>
      <c r="T262">
        <v>0.56725406620429641</v>
      </c>
      <c r="U262">
        <v>56.944352375619133</v>
      </c>
      <c r="V262">
        <v>0.75709666351231675</v>
      </c>
      <c r="W262">
        <v>21.490402341363041</v>
      </c>
      <c r="X262">
        <v>0.73537310111802834</v>
      </c>
      <c r="Y262">
        <v>7.8977325527810116</v>
      </c>
      <c r="Z262">
        <v>0.7692494056071626</v>
      </c>
      <c r="AA262">
        <v>13.195139836283531</v>
      </c>
      <c r="AB262">
        <v>0.83625020662570304</v>
      </c>
      <c r="AC262">
        <v>55.333826642088937</v>
      </c>
      <c r="AD262">
        <v>1.2187367971511585</v>
      </c>
      <c r="AE262">
        <v>23.57330096884651</v>
      </c>
      <c r="AF262">
        <v>1.1344711334276951</v>
      </c>
      <c r="AG262">
        <v>1.3376059826756865</v>
      </c>
      <c r="AH262">
        <v>0.92899214993220791</v>
      </c>
      <c r="AI262">
        <v>0.14991086647823246</v>
      </c>
      <c r="AJ262">
        <v>-1.8099788766289695</v>
      </c>
      <c r="AK262">
        <v>1.0236618124782098</v>
      </c>
      <c r="AL262">
        <v>7.7037260241091504E-2</v>
      </c>
      <c r="AM262">
        <v>-1.6105257335301957</v>
      </c>
      <c r="AN262">
        <v>1.5020106581439556</v>
      </c>
      <c r="AO262">
        <v>0.28360931098331649</v>
      </c>
      <c r="AP262">
        <v>2.0828986274834698</v>
      </c>
      <c r="AQ262">
        <v>1.3100261081984428</v>
      </c>
      <c r="AR262">
        <v>0.11184218412118736</v>
      </c>
      <c r="AS262" t="b">
        <f t="shared" si="109"/>
        <v>0</v>
      </c>
      <c r="AT262" t="b">
        <f t="shared" si="110"/>
        <v>0</v>
      </c>
      <c r="AU262" t="b">
        <f t="shared" si="111"/>
        <v>1</v>
      </c>
      <c r="AV262" t="b">
        <f t="shared" si="112"/>
        <v>0</v>
      </c>
      <c r="AW262" t="b">
        <f t="shared" si="113"/>
        <v>0</v>
      </c>
      <c r="AX262" t="b">
        <f t="shared" si="114"/>
        <v>1</v>
      </c>
      <c r="AY262" t="b">
        <f t="shared" si="115"/>
        <v>0</v>
      </c>
      <c r="AZ262" t="b">
        <f t="shared" si="116"/>
        <v>0</v>
      </c>
      <c r="BA262" t="b">
        <f t="shared" si="117"/>
        <v>1</v>
      </c>
      <c r="BB262" t="b">
        <f t="shared" si="118"/>
        <v>0</v>
      </c>
      <c r="BC262" t="b">
        <f t="shared" si="119"/>
        <v>0</v>
      </c>
      <c r="BD262" t="b">
        <f t="shared" si="120"/>
        <v>1</v>
      </c>
    </row>
    <row r="263" spans="1:56" x14ac:dyDescent="0.25">
      <c r="A263" t="str">
        <f>INDEX('Country and Variable Crosswalk'!B:B, MATCH('Urban Science Beliefs 2015'!B263, 'Country and Variable Crosswalk'!A:A, 0))</f>
        <v>NLD</v>
      </c>
      <c r="B263" s="1">
        <v>528</v>
      </c>
      <c r="C263" t="s">
        <v>175</v>
      </c>
      <c r="D263" t="str">
        <f>INDEX('Country and Variable Crosswalk'!P:P, MATCH('Urban Science Beliefs 2015'!C263, 'Country and Variable Crosswalk'!O:O, 0))</f>
        <v>Repeated</v>
      </c>
      <c r="E263">
        <f t="shared" si="97"/>
        <v>0</v>
      </c>
      <c r="F263">
        <f t="shared" si="98"/>
        <v>0</v>
      </c>
      <c r="G263">
        <f t="shared" si="99"/>
        <v>0</v>
      </c>
      <c r="H263">
        <f t="shared" si="100"/>
        <v>0</v>
      </c>
      <c r="I263">
        <f t="shared" si="101"/>
        <v>1</v>
      </c>
      <c r="J263">
        <f t="shared" si="102"/>
        <v>0</v>
      </c>
      <c r="K263">
        <f t="shared" si="103"/>
        <v>0</v>
      </c>
      <c r="L263">
        <f t="shared" si="104"/>
        <v>0</v>
      </c>
      <c r="M263">
        <f t="shared" si="105"/>
        <v>1</v>
      </c>
      <c r="N263">
        <f t="shared" si="106"/>
        <v>1</v>
      </c>
      <c r="O263">
        <f t="shared" si="107"/>
        <v>0</v>
      </c>
      <c r="P263">
        <f t="shared" si="108"/>
        <v>0</v>
      </c>
      <c r="Q263">
        <v>3.6820692083004629</v>
      </c>
      <c r="R263">
        <v>0.55798950711938056</v>
      </c>
      <c r="S263">
        <v>11.809413860160801</v>
      </c>
      <c r="T263">
        <v>0.8005250675395692</v>
      </c>
      <c r="U263">
        <v>56.75743063529378</v>
      </c>
      <c r="V263">
        <v>1.0727862770525722</v>
      </c>
      <c r="W263">
        <v>27.751086296244949</v>
      </c>
      <c r="X263">
        <v>1.4244765151244883</v>
      </c>
      <c r="Y263">
        <v>0</v>
      </c>
      <c r="AA263">
        <v>8.8152186097377747</v>
      </c>
      <c r="AB263">
        <v>0.96621127973900522</v>
      </c>
      <c r="AC263">
        <v>53.862889173241207</v>
      </c>
      <c r="AD263">
        <v>1.8835529658922152</v>
      </c>
      <c r="AE263">
        <v>34.915475327243009</v>
      </c>
      <c r="AF263">
        <v>2.475754495905826</v>
      </c>
      <c r="AG263">
        <v>0</v>
      </c>
      <c r="AJ263">
        <v>-2.9941952504230258</v>
      </c>
      <c r="AK263">
        <v>1.3766824379347182</v>
      </c>
      <c r="AL263">
        <v>2.9634964119040447E-2</v>
      </c>
      <c r="AM263">
        <v>-2.8945414620525725</v>
      </c>
      <c r="AN263">
        <v>2.3642137042980553</v>
      </c>
      <c r="AO263">
        <v>0.22083355438358218</v>
      </c>
      <c r="AP263">
        <v>7.1643890309980591</v>
      </c>
      <c r="AQ263">
        <v>3.1504054752956545</v>
      </c>
      <c r="AR263">
        <v>2.2958983690189106E-2</v>
      </c>
      <c r="AS263" t="str">
        <f t="shared" si="109"/>
        <v>N/A</v>
      </c>
      <c r="AT263" t="str">
        <f t="shared" si="110"/>
        <v>N/A</v>
      </c>
      <c r="AU263" t="str">
        <f t="shared" si="111"/>
        <v>N/A</v>
      </c>
      <c r="AV263" t="b">
        <f t="shared" si="112"/>
        <v>0</v>
      </c>
      <c r="AW263" t="b">
        <f t="shared" si="113"/>
        <v>1</v>
      </c>
      <c r="AX263" t="b">
        <f t="shared" si="114"/>
        <v>0</v>
      </c>
      <c r="AY263" t="b">
        <f t="shared" si="115"/>
        <v>0</v>
      </c>
      <c r="AZ263" t="b">
        <f t="shared" si="116"/>
        <v>0</v>
      </c>
      <c r="BA263" t="b">
        <f t="shared" si="117"/>
        <v>1</v>
      </c>
      <c r="BB263" t="b">
        <f t="shared" si="118"/>
        <v>1</v>
      </c>
      <c r="BC263" t="b">
        <f t="shared" si="119"/>
        <v>0</v>
      </c>
      <c r="BD263" t="b">
        <f t="shared" si="120"/>
        <v>0</v>
      </c>
    </row>
    <row r="264" spans="1:56" x14ac:dyDescent="0.25">
      <c r="A264" t="str">
        <f>INDEX('Country and Variable Crosswalk'!B:B, MATCH('Urban Science Beliefs 2015'!B264, 'Country and Variable Crosswalk'!A:A, 0))</f>
        <v>NZL</v>
      </c>
      <c r="B264" s="1">
        <v>554</v>
      </c>
      <c r="C264" t="s">
        <v>175</v>
      </c>
      <c r="D264" t="str">
        <f>INDEX('Country and Variable Crosswalk'!P:P, MATCH('Urban Science Beliefs 2015'!C264, 'Country and Variable Crosswalk'!O:O, 0))</f>
        <v>Repeated</v>
      </c>
      <c r="E264">
        <f t="shared" si="97"/>
        <v>0</v>
      </c>
      <c r="F264">
        <f t="shared" si="98"/>
        <v>0</v>
      </c>
      <c r="G264">
        <f t="shared" si="99"/>
        <v>1</v>
      </c>
      <c r="H264">
        <f t="shared" si="100"/>
        <v>0</v>
      </c>
      <c r="I264">
        <f t="shared" si="101"/>
        <v>1</v>
      </c>
      <c r="J264">
        <f t="shared" si="102"/>
        <v>0</v>
      </c>
      <c r="K264">
        <f t="shared" si="103"/>
        <v>0</v>
      </c>
      <c r="L264">
        <f t="shared" si="104"/>
        <v>0</v>
      </c>
      <c r="M264">
        <f t="shared" si="105"/>
        <v>1</v>
      </c>
      <c r="N264">
        <f t="shared" si="106"/>
        <v>0</v>
      </c>
      <c r="O264">
        <f t="shared" si="107"/>
        <v>0</v>
      </c>
      <c r="P264">
        <f t="shared" si="108"/>
        <v>1</v>
      </c>
      <c r="Q264">
        <v>2.179547574436751</v>
      </c>
      <c r="R264">
        <v>0.33178319744699353</v>
      </c>
      <c r="S264">
        <v>5.4781736401117804</v>
      </c>
      <c r="T264">
        <v>0.57618246965667586</v>
      </c>
      <c r="U264">
        <v>49.366902121328792</v>
      </c>
      <c r="V264">
        <v>1.4549412724260971</v>
      </c>
      <c r="W264">
        <v>42.975376664122692</v>
      </c>
      <c r="X264">
        <v>1.527123350045136</v>
      </c>
      <c r="Y264">
        <v>2.1686532908610778</v>
      </c>
      <c r="Z264">
        <v>0.31740144430851924</v>
      </c>
      <c r="AA264">
        <v>3.8310184580327289</v>
      </c>
      <c r="AB264">
        <v>0.46387678494143875</v>
      </c>
      <c r="AC264">
        <v>46.215553234742288</v>
      </c>
      <c r="AD264">
        <v>1.9020060290152265</v>
      </c>
      <c r="AE264">
        <v>47.784775016363909</v>
      </c>
      <c r="AF264">
        <v>1.9481308313983923</v>
      </c>
      <c r="AG264">
        <v>-1.0894283575673125E-2</v>
      </c>
      <c r="AH264">
        <v>0.47035828807274244</v>
      </c>
      <c r="AI264">
        <v>0.98152131309489699</v>
      </c>
      <c r="AJ264">
        <v>-1.6471551820790515</v>
      </c>
      <c r="AK264">
        <v>0.74180371454761806</v>
      </c>
      <c r="AL264">
        <v>2.6386670780638954E-2</v>
      </c>
      <c r="AM264">
        <v>-3.1513488865865042</v>
      </c>
      <c r="AN264">
        <v>2.5042394922342002</v>
      </c>
      <c r="AO264">
        <v>0.20824512417193333</v>
      </c>
      <c r="AP264">
        <v>4.8093983522412174</v>
      </c>
      <c r="AQ264">
        <v>2.6109872586159026</v>
      </c>
      <c r="AR264">
        <v>6.5477400786646475E-2</v>
      </c>
      <c r="AS264" t="b">
        <f t="shared" si="109"/>
        <v>0</v>
      </c>
      <c r="AT264" t="b">
        <f t="shared" si="110"/>
        <v>0</v>
      </c>
      <c r="AU264" t="b">
        <f t="shared" si="111"/>
        <v>1</v>
      </c>
      <c r="AV264" t="b">
        <f t="shared" si="112"/>
        <v>0</v>
      </c>
      <c r="AW264" t="b">
        <f t="shared" si="113"/>
        <v>1</v>
      </c>
      <c r="AX264" t="b">
        <f t="shared" si="114"/>
        <v>0</v>
      </c>
      <c r="AY264" t="b">
        <f t="shared" si="115"/>
        <v>0</v>
      </c>
      <c r="AZ264" t="b">
        <f t="shared" si="116"/>
        <v>0</v>
      </c>
      <c r="BA264" t="b">
        <f t="shared" si="117"/>
        <v>1</v>
      </c>
      <c r="BB264" t="b">
        <f t="shared" si="118"/>
        <v>0</v>
      </c>
      <c r="BC264" t="b">
        <f t="shared" si="119"/>
        <v>0</v>
      </c>
      <c r="BD264" t="b">
        <f t="shared" si="120"/>
        <v>1</v>
      </c>
    </row>
    <row r="265" spans="1:56" x14ac:dyDescent="0.25">
      <c r="A265" t="str">
        <f>INDEX('Country and Variable Crosswalk'!B:B, MATCH('Urban Science Beliefs 2015'!B265, 'Country and Variable Crosswalk'!A:A, 0))</f>
        <v>NOR</v>
      </c>
      <c r="B265" s="1">
        <v>578</v>
      </c>
      <c r="C265" t="s">
        <v>175</v>
      </c>
      <c r="D265" t="str">
        <f>INDEX('Country and Variable Crosswalk'!P:P, MATCH('Urban Science Beliefs 2015'!C265, 'Country and Variable Crosswalk'!O:O, 0))</f>
        <v>Repeated</v>
      </c>
      <c r="E265">
        <f t="shared" si="97"/>
        <v>0</v>
      </c>
      <c r="F265">
        <f t="shared" si="98"/>
        <v>0</v>
      </c>
      <c r="G265">
        <f t="shared" si="99"/>
        <v>1</v>
      </c>
      <c r="H265">
        <f t="shared" si="100"/>
        <v>0</v>
      </c>
      <c r="I265">
        <f t="shared" si="101"/>
        <v>0</v>
      </c>
      <c r="J265">
        <f t="shared" si="102"/>
        <v>1</v>
      </c>
      <c r="K265">
        <f t="shared" si="103"/>
        <v>0</v>
      </c>
      <c r="L265">
        <f t="shared" si="104"/>
        <v>0</v>
      </c>
      <c r="M265">
        <f t="shared" si="105"/>
        <v>1</v>
      </c>
      <c r="N265">
        <f t="shared" si="106"/>
        <v>0</v>
      </c>
      <c r="O265">
        <f t="shared" si="107"/>
        <v>0</v>
      </c>
      <c r="P265">
        <f t="shared" si="108"/>
        <v>1</v>
      </c>
      <c r="Q265">
        <v>4.395803750451174</v>
      </c>
      <c r="R265">
        <v>0.41601864372684944</v>
      </c>
      <c r="S265">
        <v>10.67521529909866</v>
      </c>
      <c r="T265">
        <v>0.53288636297190539</v>
      </c>
      <c r="U265">
        <v>53.622268437317047</v>
      </c>
      <c r="V265">
        <v>0.94185356535318943</v>
      </c>
      <c r="W265">
        <v>31.30671251313311</v>
      </c>
      <c r="X265">
        <v>0.87586294151724697</v>
      </c>
      <c r="Y265">
        <v>3.9244815570318781</v>
      </c>
      <c r="Z265">
        <v>0.66792210987118539</v>
      </c>
      <c r="AA265">
        <v>8.6799766989778888</v>
      </c>
      <c r="AB265">
        <v>1.0829035407658949</v>
      </c>
      <c r="AC265">
        <v>54.21961956646858</v>
      </c>
      <c r="AD265">
        <v>2.3665219030911349</v>
      </c>
      <c r="AE265">
        <v>33.175922177521663</v>
      </c>
      <c r="AF265">
        <v>2.0541409018550647</v>
      </c>
      <c r="AG265">
        <v>-0.47132219341929593</v>
      </c>
      <c r="AH265">
        <v>0.80222681730559575</v>
      </c>
      <c r="AI265">
        <v>0.55685628507319818</v>
      </c>
      <c r="AJ265">
        <v>-1.9952386001207714</v>
      </c>
      <c r="AK265">
        <v>1.2547602355438761</v>
      </c>
      <c r="AL265">
        <v>0.11180430040503191</v>
      </c>
      <c r="AM265">
        <v>0.59735112915153366</v>
      </c>
      <c r="AN265">
        <v>2.5922402238382425</v>
      </c>
      <c r="AO265">
        <v>0.8177512930212516</v>
      </c>
      <c r="AP265">
        <v>1.8692096643885527</v>
      </c>
      <c r="AQ265">
        <v>2.1553669011433536</v>
      </c>
      <c r="AR265">
        <v>0.38581325020640472</v>
      </c>
      <c r="AS265" t="b">
        <f t="shared" si="109"/>
        <v>0</v>
      </c>
      <c r="AT265" t="b">
        <f t="shared" si="110"/>
        <v>0</v>
      </c>
      <c r="AU265" t="b">
        <f t="shared" si="111"/>
        <v>1</v>
      </c>
      <c r="AV265" t="b">
        <f t="shared" si="112"/>
        <v>0</v>
      </c>
      <c r="AW265" t="b">
        <f t="shared" si="113"/>
        <v>0</v>
      </c>
      <c r="AX265" t="b">
        <f t="shared" si="114"/>
        <v>1</v>
      </c>
      <c r="AY265" t="b">
        <f t="shared" si="115"/>
        <v>0</v>
      </c>
      <c r="AZ265" t="b">
        <f t="shared" si="116"/>
        <v>0</v>
      </c>
      <c r="BA265" t="b">
        <f t="shared" si="117"/>
        <v>1</v>
      </c>
      <c r="BB265" t="b">
        <f t="shared" si="118"/>
        <v>0</v>
      </c>
      <c r="BC265" t="b">
        <f t="shared" si="119"/>
        <v>0</v>
      </c>
      <c r="BD265" t="b">
        <f t="shared" si="120"/>
        <v>1</v>
      </c>
    </row>
    <row r="266" spans="1:56" x14ac:dyDescent="0.25">
      <c r="A266" t="str">
        <f>INDEX('Country and Variable Crosswalk'!B:B, MATCH('Urban Science Beliefs 2015'!B266, 'Country and Variable Crosswalk'!A:A, 0))</f>
        <v>PER</v>
      </c>
      <c r="B266" s="1">
        <v>604</v>
      </c>
      <c r="C266" t="s">
        <v>175</v>
      </c>
      <c r="D266" t="str">
        <f>INDEX('Country and Variable Crosswalk'!P:P, MATCH('Urban Science Beliefs 2015'!C266, 'Country and Variable Crosswalk'!O:O, 0))</f>
        <v>Repeated</v>
      </c>
      <c r="E266">
        <f t="shared" si="97"/>
        <v>0</v>
      </c>
      <c r="F266">
        <f t="shared" si="98"/>
        <v>0</v>
      </c>
      <c r="G266">
        <f t="shared" si="99"/>
        <v>1</v>
      </c>
      <c r="H266">
        <f t="shared" si="100"/>
        <v>0</v>
      </c>
      <c r="I266">
        <f t="shared" si="101"/>
        <v>0</v>
      </c>
      <c r="J266">
        <f t="shared" si="102"/>
        <v>1</v>
      </c>
      <c r="K266">
        <f t="shared" si="103"/>
        <v>0</v>
      </c>
      <c r="L266">
        <f t="shared" si="104"/>
        <v>0</v>
      </c>
      <c r="M266">
        <f t="shared" si="105"/>
        <v>1</v>
      </c>
      <c r="N266">
        <f t="shared" si="106"/>
        <v>0</v>
      </c>
      <c r="O266">
        <f t="shared" si="107"/>
        <v>0</v>
      </c>
      <c r="P266">
        <f t="shared" si="108"/>
        <v>1</v>
      </c>
      <c r="Q266">
        <v>6.1723818043195378</v>
      </c>
      <c r="R266">
        <v>0.35327440914009323</v>
      </c>
      <c r="S266">
        <v>9.908490711483033</v>
      </c>
      <c r="T266">
        <v>0.49421440362451152</v>
      </c>
      <c r="U266">
        <v>55.331199990618643</v>
      </c>
      <c r="V266">
        <v>0.7715855383726048</v>
      </c>
      <c r="W266">
        <v>28.587927493578778</v>
      </c>
      <c r="X266">
        <v>0.83105274298415743</v>
      </c>
      <c r="Y266">
        <v>5.5645828770953552</v>
      </c>
      <c r="Z266">
        <v>0.74382235001218078</v>
      </c>
      <c r="AA266">
        <v>7.7383590121597052</v>
      </c>
      <c r="AB266">
        <v>1.3617753939464028</v>
      </c>
      <c r="AC266">
        <v>55.152239171997003</v>
      </c>
      <c r="AD266">
        <v>1.9085932650983306</v>
      </c>
      <c r="AE266">
        <v>31.544818938747952</v>
      </c>
      <c r="AF266">
        <v>1.7136611923470693</v>
      </c>
      <c r="AG266">
        <v>-0.60779892722418261</v>
      </c>
      <c r="AH266">
        <v>0.79480776751359639</v>
      </c>
      <c r="AI266">
        <v>0.44444314159207476</v>
      </c>
      <c r="AJ266">
        <v>-2.1701316993233277</v>
      </c>
      <c r="AK266">
        <v>1.4782527503409384</v>
      </c>
      <c r="AL266">
        <v>0.14209381143396177</v>
      </c>
      <c r="AM266">
        <v>-0.17896081862163982</v>
      </c>
      <c r="AN266">
        <v>2.1482041784398431</v>
      </c>
      <c r="AO266">
        <v>0.93360729634260187</v>
      </c>
      <c r="AP266">
        <v>2.9568914451691732</v>
      </c>
      <c r="AQ266">
        <v>2.0782922951036187</v>
      </c>
      <c r="AR266">
        <v>0.15480848946897674</v>
      </c>
      <c r="AS266" t="b">
        <f t="shared" si="109"/>
        <v>0</v>
      </c>
      <c r="AT266" t="b">
        <f t="shared" si="110"/>
        <v>0</v>
      </c>
      <c r="AU266" t="b">
        <f t="shared" si="111"/>
        <v>1</v>
      </c>
      <c r="AV266" t="b">
        <f t="shared" si="112"/>
        <v>0</v>
      </c>
      <c r="AW266" t="b">
        <f t="shared" si="113"/>
        <v>0</v>
      </c>
      <c r="AX266" t="b">
        <f t="shared" si="114"/>
        <v>1</v>
      </c>
      <c r="AY266" t="b">
        <f t="shared" si="115"/>
        <v>0</v>
      </c>
      <c r="AZ266" t="b">
        <f t="shared" si="116"/>
        <v>0</v>
      </c>
      <c r="BA266" t="b">
        <f t="shared" si="117"/>
        <v>1</v>
      </c>
      <c r="BB266" t="b">
        <f t="shared" si="118"/>
        <v>0</v>
      </c>
      <c r="BC266" t="b">
        <f t="shared" si="119"/>
        <v>0</v>
      </c>
      <c r="BD266" t="b">
        <f t="shared" si="120"/>
        <v>1</v>
      </c>
    </row>
    <row r="267" spans="1:56" x14ac:dyDescent="0.25">
      <c r="A267" t="str">
        <f>INDEX('Country and Variable Crosswalk'!B:B, MATCH('Urban Science Beliefs 2015'!B267, 'Country and Variable Crosswalk'!A:A, 0))</f>
        <v>POL</v>
      </c>
      <c r="B267" s="1">
        <v>616</v>
      </c>
      <c r="C267" t="s">
        <v>175</v>
      </c>
      <c r="D267" t="str">
        <f>INDEX('Country and Variable Crosswalk'!P:P, MATCH('Urban Science Beliefs 2015'!C267, 'Country and Variable Crosswalk'!O:O, 0))</f>
        <v>Repeated</v>
      </c>
      <c r="E267">
        <f t="shared" si="97"/>
        <v>0</v>
      </c>
      <c r="F267">
        <f t="shared" si="98"/>
        <v>0</v>
      </c>
      <c r="G267">
        <f t="shared" si="99"/>
        <v>1</v>
      </c>
      <c r="H267">
        <f t="shared" si="100"/>
        <v>0</v>
      </c>
      <c r="I267">
        <f t="shared" si="101"/>
        <v>0</v>
      </c>
      <c r="J267">
        <f t="shared" si="102"/>
        <v>1</v>
      </c>
      <c r="K267">
        <f t="shared" si="103"/>
        <v>0</v>
      </c>
      <c r="L267">
        <f t="shared" si="104"/>
        <v>1</v>
      </c>
      <c r="M267">
        <f t="shared" si="105"/>
        <v>0</v>
      </c>
      <c r="N267">
        <f t="shared" si="106"/>
        <v>1</v>
      </c>
      <c r="O267">
        <f t="shared" si="107"/>
        <v>0</v>
      </c>
      <c r="P267">
        <f t="shared" si="108"/>
        <v>0</v>
      </c>
      <c r="Q267">
        <v>5.5546210001423439</v>
      </c>
      <c r="R267">
        <v>0.42690665331064315</v>
      </c>
      <c r="S267">
        <v>10.173750585817171</v>
      </c>
      <c r="T267">
        <v>0.50635512006673089</v>
      </c>
      <c r="U267">
        <v>59.480200125981398</v>
      </c>
      <c r="V267">
        <v>1.0537189581627635</v>
      </c>
      <c r="W267">
        <v>24.79142828805908</v>
      </c>
      <c r="X267">
        <v>0.96961729536584107</v>
      </c>
      <c r="Y267">
        <v>4.5114980806610054</v>
      </c>
      <c r="Z267">
        <v>0.67286534049073632</v>
      </c>
      <c r="AA267">
        <v>8.8972430261871978</v>
      </c>
      <c r="AB267">
        <v>0.94398931592257707</v>
      </c>
      <c r="AC267">
        <v>54.783795379910138</v>
      </c>
      <c r="AD267">
        <v>1.6779347479365365</v>
      </c>
      <c r="AE267">
        <v>31.807463513241672</v>
      </c>
      <c r="AF267">
        <v>1.6592307332263512</v>
      </c>
      <c r="AG267">
        <v>-1.0431229194813385</v>
      </c>
      <c r="AH267">
        <v>0.80004442836919143</v>
      </c>
      <c r="AI267">
        <v>0.19229112841761126</v>
      </c>
      <c r="AJ267">
        <v>-1.2765075596299731</v>
      </c>
      <c r="AK267">
        <v>1.1004042342375431</v>
      </c>
      <c r="AL267">
        <v>0.24603450690411546</v>
      </c>
      <c r="AM267">
        <v>-4.6964047460712592</v>
      </c>
      <c r="AN267">
        <v>2.0115627838952661</v>
      </c>
      <c r="AO267">
        <v>1.9558861405668142E-2</v>
      </c>
      <c r="AP267">
        <v>7.0160352251825913</v>
      </c>
      <c r="AQ267">
        <v>2.0159227458609452</v>
      </c>
      <c r="AR267">
        <v>5.00834720211556E-4</v>
      </c>
      <c r="AS267" t="b">
        <f t="shared" si="109"/>
        <v>0</v>
      </c>
      <c r="AT267" t="b">
        <f t="shared" si="110"/>
        <v>0</v>
      </c>
      <c r="AU267" t="b">
        <f t="shared" si="111"/>
        <v>1</v>
      </c>
      <c r="AV267" t="b">
        <f t="shared" si="112"/>
        <v>0</v>
      </c>
      <c r="AW267" t="b">
        <f t="shared" si="113"/>
        <v>0</v>
      </c>
      <c r="AX267" t="b">
        <f t="shared" si="114"/>
        <v>1</v>
      </c>
      <c r="AY267" t="b">
        <f t="shared" si="115"/>
        <v>0</v>
      </c>
      <c r="AZ267" t="b">
        <f t="shared" si="116"/>
        <v>1</v>
      </c>
      <c r="BA267" t="b">
        <f t="shared" si="117"/>
        <v>0</v>
      </c>
      <c r="BB267" t="b">
        <f t="shared" si="118"/>
        <v>1</v>
      </c>
      <c r="BC267" t="b">
        <f t="shared" si="119"/>
        <v>0</v>
      </c>
      <c r="BD267" t="b">
        <f t="shared" si="120"/>
        <v>0</v>
      </c>
    </row>
    <row r="268" spans="1:56" x14ac:dyDescent="0.25">
      <c r="A268" t="str">
        <f>INDEX('Country and Variable Crosswalk'!B:B, MATCH('Urban Science Beliefs 2015'!B268, 'Country and Variable Crosswalk'!A:A, 0))</f>
        <v>PRT</v>
      </c>
      <c r="B268" s="1">
        <v>620</v>
      </c>
      <c r="C268" t="s">
        <v>175</v>
      </c>
      <c r="D268" t="str">
        <f>INDEX('Country and Variable Crosswalk'!P:P, MATCH('Urban Science Beliefs 2015'!C268, 'Country and Variable Crosswalk'!O:O, 0))</f>
        <v>Repeated</v>
      </c>
      <c r="E268">
        <f t="shared" si="97"/>
        <v>0</v>
      </c>
      <c r="F268">
        <f t="shared" si="98"/>
        <v>0</v>
      </c>
      <c r="G268">
        <f t="shared" si="99"/>
        <v>0</v>
      </c>
      <c r="H268">
        <f t="shared" si="100"/>
        <v>0</v>
      </c>
      <c r="I268">
        <f t="shared" si="101"/>
        <v>0</v>
      </c>
      <c r="J268">
        <f t="shared" si="102"/>
        <v>1</v>
      </c>
      <c r="K268">
        <f t="shared" si="103"/>
        <v>0</v>
      </c>
      <c r="L268">
        <f t="shared" si="104"/>
        <v>1</v>
      </c>
      <c r="M268">
        <f t="shared" si="105"/>
        <v>0</v>
      </c>
      <c r="N268">
        <f t="shared" si="106"/>
        <v>1</v>
      </c>
      <c r="O268">
        <f t="shared" si="107"/>
        <v>0</v>
      </c>
      <c r="P268">
        <f t="shared" si="108"/>
        <v>0</v>
      </c>
      <c r="Q268">
        <v>1.9005404572924061</v>
      </c>
      <c r="R268">
        <v>0.18437286510133338</v>
      </c>
      <c r="S268">
        <v>5.0276550205311912</v>
      </c>
      <c r="T268">
        <v>0.41091181806949523</v>
      </c>
      <c r="U268">
        <v>57.974781296576758</v>
      </c>
      <c r="V268">
        <v>0.97500071516577824</v>
      </c>
      <c r="W268">
        <v>35.097023225599642</v>
      </c>
      <c r="X268">
        <v>1.0909527910110866</v>
      </c>
      <c r="Y268">
        <v>0</v>
      </c>
      <c r="AA268">
        <v>4.3466670732788177</v>
      </c>
      <c r="AB268">
        <v>0.68252188954115689</v>
      </c>
      <c r="AC268">
        <v>53.039441136472021</v>
      </c>
      <c r="AD268">
        <v>2.1608314985385264</v>
      </c>
      <c r="AE268">
        <v>41.665210096074247</v>
      </c>
      <c r="AF268">
        <v>2.3057870918118328</v>
      </c>
      <c r="AG268">
        <v>0</v>
      </c>
      <c r="AJ268">
        <v>-0.68098794725237344</v>
      </c>
      <c r="AK268">
        <v>0.78523811661584297</v>
      </c>
      <c r="AL268">
        <v>0.38581188912558995</v>
      </c>
      <c r="AM268">
        <v>-4.9353401601047366</v>
      </c>
      <c r="AN268">
        <v>2.3956915821561706</v>
      </c>
      <c r="AO268">
        <v>3.9389942136548131E-2</v>
      </c>
      <c r="AP268">
        <v>6.5681868704746051</v>
      </c>
      <c r="AQ268">
        <v>2.6387528186826357</v>
      </c>
      <c r="AR268">
        <v>1.2805776084761852E-2</v>
      </c>
      <c r="AS268" t="str">
        <f t="shared" si="109"/>
        <v>N/A</v>
      </c>
      <c r="AT268" t="str">
        <f t="shared" si="110"/>
        <v>N/A</v>
      </c>
      <c r="AU268" t="str">
        <f t="shared" si="111"/>
        <v>N/A</v>
      </c>
      <c r="AV268" t="b">
        <f t="shared" si="112"/>
        <v>0</v>
      </c>
      <c r="AW268" t="b">
        <f t="shared" si="113"/>
        <v>0</v>
      </c>
      <c r="AX268" t="b">
        <f t="shared" si="114"/>
        <v>1</v>
      </c>
      <c r="AY268" t="b">
        <f t="shared" si="115"/>
        <v>0</v>
      </c>
      <c r="AZ268" t="b">
        <f t="shared" si="116"/>
        <v>1</v>
      </c>
      <c r="BA268" t="b">
        <f t="shared" si="117"/>
        <v>0</v>
      </c>
      <c r="BB268" t="b">
        <f t="shared" si="118"/>
        <v>1</v>
      </c>
      <c r="BC268" t="b">
        <f t="shared" si="119"/>
        <v>0</v>
      </c>
      <c r="BD268" t="b">
        <f t="shared" si="120"/>
        <v>0</v>
      </c>
    </row>
    <row r="269" spans="1:56" x14ac:dyDescent="0.25">
      <c r="A269" t="str">
        <f>INDEX('Country and Variable Crosswalk'!B:B, MATCH('Urban Science Beliefs 2015'!B269, 'Country and Variable Crosswalk'!A:A, 0))</f>
        <v>QUD</v>
      </c>
      <c r="B269" s="1">
        <v>630</v>
      </c>
      <c r="C269" t="s">
        <v>175</v>
      </c>
      <c r="D269" t="str">
        <f>INDEX('Country and Variable Crosswalk'!P:P, MATCH('Urban Science Beliefs 2015'!C269, 'Country and Variable Crosswalk'!O:O, 0))</f>
        <v>Repeated</v>
      </c>
      <c r="E269">
        <f t="shared" si="97"/>
        <v>0</v>
      </c>
      <c r="F269">
        <f t="shared" si="98"/>
        <v>0</v>
      </c>
      <c r="G269">
        <f t="shared" si="99"/>
        <v>0</v>
      </c>
      <c r="H269">
        <f t="shared" si="100"/>
        <v>0</v>
      </c>
      <c r="I269">
        <f t="shared" si="101"/>
        <v>0</v>
      </c>
      <c r="J269">
        <f t="shared" si="102"/>
        <v>0</v>
      </c>
      <c r="K269">
        <f t="shared" si="103"/>
        <v>0</v>
      </c>
      <c r="L269">
        <f t="shared" si="104"/>
        <v>0</v>
      </c>
      <c r="M269">
        <f t="shared" si="105"/>
        <v>0</v>
      </c>
      <c r="N269">
        <f t="shared" si="106"/>
        <v>0</v>
      </c>
      <c r="O269">
        <f t="shared" si="107"/>
        <v>0</v>
      </c>
      <c r="P269">
        <f t="shared" si="108"/>
        <v>0</v>
      </c>
      <c r="AS269" t="str">
        <f t="shared" si="109"/>
        <v>N/A</v>
      </c>
      <c r="AT269" t="str">
        <f t="shared" si="110"/>
        <v>N/A</v>
      </c>
      <c r="AU269" t="str">
        <f t="shared" si="111"/>
        <v>N/A</v>
      </c>
      <c r="AV269" t="str">
        <f t="shared" si="112"/>
        <v>N/A</v>
      </c>
      <c r="AW269" t="str">
        <f t="shared" si="113"/>
        <v>N/A</v>
      </c>
      <c r="AX269" t="str">
        <f t="shared" si="114"/>
        <v>N/A</v>
      </c>
      <c r="AY269" t="str">
        <f t="shared" si="115"/>
        <v>N/A</v>
      </c>
      <c r="AZ269" t="str">
        <f t="shared" si="116"/>
        <v>N/A</v>
      </c>
      <c r="BA269" t="str">
        <f t="shared" si="117"/>
        <v>N/A</v>
      </c>
      <c r="BB269" t="str">
        <f t="shared" si="118"/>
        <v>N/A</v>
      </c>
      <c r="BC269" t="str">
        <f t="shared" si="119"/>
        <v>N/A</v>
      </c>
      <c r="BD269" t="str">
        <f t="shared" si="120"/>
        <v>N/A</v>
      </c>
    </row>
    <row r="270" spans="1:56" x14ac:dyDescent="0.25">
      <c r="A270" t="str">
        <f>INDEX('Country and Variable Crosswalk'!B:B, MATCH('Urban Science Beliefs 2015'!B270, 'Country and Variable Crosswalk'!A:A, 0))</f>
        <v>QAT</v>
      </c>
      <c r="B270" s="1">
        <v>634</v>
      </c>
      <c r="C270" t="s">
        <v>175</v>
      </c>
      <c r="D270" t="str">
        <f>INDEX('Country and Variable Crosswalk'!P:P, MATCH('Urban Science Beliefs 2015'!C270, 'Country and Variable Crosswalk'!O:O, 0))</f>
        <v>Repeated</v>
      </c>
      <c r="E270">
        <f t="shared" si="97"/>
        <v>0</v>
      </c>
      <c r="F270">
        <f t="shared" si="98"/>
        <v>1</v>
      </c>
      <c r="G270">
        <f t="shared" si="99"/>
        <v>0</v>
      </c>
      <c r="H270">
        <f t="shared" si="100"/>
        <v>0</v>
      </c>
      <c r="I270">
        <f t="shared" si="101"/>
        <v>1</v>
      </c>
      <c r="J270">
        <f t="shared" si="102"/>
        <v>0</v>
      </c>
      <c r="K270">
        <f t="shared" si="103"/>
        <v>0</v>
      </c>
      <c r="L270">
        <f t="shared" si="104"/>
        <v>1</v>
      </c>
      <c r="M270">
        <f t="shared" si="105"/>
        <v>0</v>
      </c>
      <c r="N270">
        <f t="shared" si="106"/>
        <v>1</v>
      </c>
      <c r="O270">
        <f t="shared" si="107"/>
        <v>0</v>
      </c>
      <c r="P270">
        <f t="shared" si="108"/>
        <v>0</v>
      </c>
      <c r="Q270">
        <v>6.81348163993363</v>
      </c>
      <c r="R270">
        <v>0.34259583825101853</v>
      </c>
      <c r="S270">
        <v>12.38346141194552</v>
      </c>
      <c r="T270">
        <v>0.4911264728658909</v>
      </c>
      <c r="U270">
        <v>51.400636800626067</v>
      </c>
      <c r="V270">
        <v>0.77345864968223077</v>
      </c>
      <c r="W270">
        <v>29.40242014749478</v>
      </c>
      <c r="X270">
        <v>0.65119205953826009</v>
      </c>
      <c r="Y270">
        <v>5.2055215822269254</v>
      </c>
      <c r="Z270">
        <v>0.34440730777037881</v>
      </c>
      <c r="AA270">
        <v>9.4448378180200532</v>
      </c>
      <c r="AB270">
        <v>0.42342215427482449</v>
      </c>
      <c r="AC270">
        <v>48.692426024465988</v>
      </c>
      <c r="AD270">
        <v>0.67890048941184589</v>
      </c>
      <c r="AE270">
        <v>36.657214575287043</v>
      </c>
      <c r="AF270">
        <v>0.63482368413586676</v>
      </c>
      <c r="AG270">
        <v>-1.6079600577067046</v>
      </c>
      <c r="AH270">
        <v>0.56216848928219831</v>
      </c>
      <c r="AI270">
        <v>4.2326528461449874E-3</v>
      </c>
      <c r="AJ270">
        <v>-2.9386235939254668</v>
      </c>
      <c r="AK270">
        <v>0.66947425458868826</v>
      </c>
      <c r="AL270">
        <v>1.1363783667545661E-5</v>
      </c>
      <c r="AM270">
        <v>-2.7082107761600795</v>
      </c>
      <c r="AN270">
        <v>0.95114753203988944</v>
      </c>
      <c r="AO270">
        <v>4.4090565158852206E-3</v>
      </c>
      <c r="AP270">
        <v>7.2547944277922625</v>
      </c>
      <c r="AQ270">
        <v>0.85500868286291698</v>
      </c>
      <c r="AR270">
        <v>2.1561948128764737E-17</v>
      </c>
      <c r="AS270" t="b">
        <f t="shared" si="109"/>
        <v>0</v>
      </c>
      <c r="AT270" t="b">
        <f t="shared" si="110"/>
        <v>1</v>
      </c>
      <c r="AU270" t="b">
        <f t="shared" si="111"/>
        <v>0</v>
      </c>
      <c r="AV270" t="b">
        <f t="shared" si="112"/>
        <v>0</v>
      </c>
      <c r="AW270" t="b">
        <f t="shared" si="113"/>
        <v>1</v>
      </c>
      <c r="AX270" t="b">
        <f t="shared" si="114"/>
        <v>0</v>
      </c>
      <c r="AY270" t="b">
        <f t="shared" si="115"/>
        <v>0</v>
      </c>
      <c r="AZ270" t="b">
        <f t="shared" si="116"/>
        <v>1</v>
      </c>
      <c r="BA270" t="b">
        <f t="shared" si="117"/>
        <v>0</v>
      </c>
      <c r="BB270" t="b">
        <f t="shared" si="118"/>
        <v>1</v>
      </c>
      <c r="BC270" t="b">
        <f t="shared" si="119"/>
        <v>0</v>
      </c>
      <c r="BD270" t="b">
        <f t="shared" si="120"/>
        <v>0</v>
      </c>
    </row>
    <row r="271" spans="1:56" x14ac:dyDescent="0.25">
      <c r="A271" t="str">
        <f>INDEX('Country and Variable Crosswalk'!B:B, MATCH('Urban Science Beliefs 2015'!B271, 'Country and Variable Crosswalk'!A:A, 0))</f>
        <v>ROU</v>
      </c>
      <c r="B271" s="1">
        <v>642</v>
      </c>
      <c r="C271" t="s">
        <v>175</v>
      </c>
      <c r="D271" t="str">
        <f>INDEX('Country and Variable Crosswalk'!P:P, MATCH('Urban Science Beliefs 2015'!C271, 'Country and Variable Crosswalk'!O:O, 0))</f>
        <v>Repeated</v>
      </c>
      <c r="E271">
        <f t="shared" si="97"/>
        <v>0</v>
      </c>
      <c r="F271">
        <f t="shared" si="98"/>
        <v>0</v>
      </c>
      <c r="G271">
        <f t="shared" si="99"/>
        <v>1</v>
      </c>
      <c r="H271">
        <f t="shared" si="100"/>
        <v>0</v>
      </c>
      <c r="I271">
        <f t="shared" si="101"/>
        <v>0</v>
      </c>
      <c r="J271">
        <f t="shared" si="102"/>
        <v>1</v>
      </c>
      <c r="K271">
        <f t="shared" si="103"/>
        <v>0</v>
      </c>
      <c r="L271">
        <f t="shared" si="104"/>
        <v>0</v>
      </c>
      <c r="M271">
        <f t="shared" si="105"/>
        <v>1</v>
      </c>
      <c r="N271">
        <f t="shared" si="106"/>
        <v>0</v>
      </c>
      <c r="O271">
        <f t="shared" si="107"/>
        <v>0</v>
      </c>
      <c r="P271">
        <f t="shared" si="108"/>
        <v>1</v>
      </c>
      <c r="Q271">
        <v>7.0701451348318454</v>
      </c>
      <c r="R271">
        <v>0.98980274206699836</v>
      </c>
      <c r="S271">
        <v>14.88019011061712</v>
      </c>
      <c r="T271">
        <v>0.78554504459039298</v>
      </c>
      <c r="U271">
        <v>52.329436212366332</v>
      </c>
      <c r="V271">
        <v>1.2856626415005261</v>
      </c>
      <c r="W271">
        <v>25.72022854218471</v>
      </c>
      <c r="X271">
        <v>1.0382213416636412</v>
      </c>
      <c r="Y271">
        <v>4.6599490214675674</v>
      </c>
      <c r="Z271">
        <v>0.71132430758475029</v>
      </c>
      <c r="AA271">
        <v>12.57477274249824</v>
      </c>
      <c r="AB271">
        <v>0.96143426007126043</v>
      </c>
      <c r="AC271">
        <v>52.848700055239497</v>
      </c>
      <c r="AD271">
        <v>1.4058936063827321</v>
      </c>
      <c r="AE271">
        <v>29.916578180794701</v>
      </c>
      <c r="AF271">
        <v>1.6535247912785307</v>
      </c>
      <c r="AG271">
        <v>-2.410196113364278</v>
      </c>
      <c r="AH271">
        <v>1.2298050448216928</v>
      </c>
      <c r="AI271">
        <v>5.0016871688420173E-2</v>
      </c>
      <c r="AJ271">
        <v>-2.3054173681188797</v>
      </c>
      <c r="AK271">
        <v>1.2575577695502691</v>
      </c>
      <c r="AL271">
        <v>6.6765450116122602E-2</v>
      </c>
      <c r="AM271">
        <v>0.51926384287316552</v>
      </c>
      <c r="AN271">
        <v>1.9243156499350882</v>
      </c>
      <c r="AO271">
        <v>0.78728074640072654</v>
      </c>
      <c r="AP271">
        <v>4.1963496386099912</v>
      </c>
      <c r="AQ271">
        <v>2.1759827494612858</v>
      </c>
      <c r="AR271">
        <v>5.3794854158803022E-2</v>
      </c>
      <c r="AS271" t="b">
        <f t="shared" si="109"/>
        <v>0</v>
      </c>
      <c r="AT271" t="b">
        <f t="shared" si="110"/>
        <v>0</v>
      </c>
      <c r="AU271" t="b">
        <f t="shared" si="111"/>
        <v>1</v>
      </c>
      <c r="AV271" t="b">
        <f t="shared" si="112"/>
        <v>0</v>
      </c>
      <c r="AW271" t="b">
        <f t="shared" si="113"/>
        <v>0</v>
      </c>
      <c r="AX271" t="b">
        <f t="shared" si="114"/>
        <v>1</v>
      </c>
      <c r="AY271" t="b">
        <f t="shared" si="115"/>
        <v>0</v>
      </c>
      <c r="AZ271" t="b">
        <f t="shared" si="116"/>
        <v>0</v>
      </c>
      <c r="BA271" t="b">
        <f t="shared" si="117"/>
        <v>1</v>
      </c>
      <c r="BB271" t="b">
        <f t="shared" si="118"/>
        <v>0</v>
      </c>
      <c r="BC271" t="b">
        <f t="shared" si="119"/>
        <v>0</v>
      </c>
      <c r="BD271" t="b">
        <f t="shared" si="120"/>
        <v>1</v>
      </c>
    </row>
    <row r="272" spans="1:56" x14ac:dyDescent="0.25">
      <c r="A272" t="str">
        <f>INDEX('Country and Variable Crosswalk'!B:B, MATCH('Urban Science Beliefs 2015'!B272, 'Country and Variable Crosswalk'!A:A, 0))</f>
        <v>RUS</v>
      </c>
      <c r="B272" s="1">
        <v>643</v>
      </c>
      <c r="C272" t="s">
        <v>175</v>
      </c>
      <c r="D272" t="str">
        <f>INDEX('Country and Variable Crosswalk'!P:P, MATCH('Urban Science Beliefs 2015'!C272, 'Country and Variable Crosswalk'!O:O, 0))</f>
        <v>Repeated</v>
      </c>
      <c r="E272">
        <f t="shared" si="97"/>
        <v>0</v>
      </c>
      <c r="F272">
        <f t="shared" si="98"/>
        <v>0</v>
      </c>
      <c r="G272">
        <f t="shared" si="99"/>
        <v>1</v>
      </c>
      <c r="H272">
        <f t="shared" si="100"/>
        <v>0</v>
      </c>
      <c r="I272">
        <f t="shared" si="101"/>
        <v>0</v>
      </c>
      <c r="J272">
        <f t="shared" si="102"/>
        <v>1</v>
      </c>
      <c r="K272">
        <f t="shared" si="103"/>
        <v>0</v>
      </c>
      <c r="L272">
        <f t="shared" si="104"/>
        <v>0</v>
      </c>
      <c r="M272">
        <f t="shared" si="105"/>
        <v>1</v>
      </c>
      <c r="N272">
        <f t="shared" si="106"/>
        <v>1</v>
      </c>
      <c r="O272">
        <f t="shared" si="107"/>
        <v>0</v>
      </c>
      <c r="P272">
        <f t="shared" si="108"/>
        <v>0</v>
      </c>
      <c r="Q272">
        <v>5.9729012045145433</v>
      </c>
      <c r="R272">
        <v>0.73848985307594528</v>
      </c>
      <c r="S272">
        <v>13.40648322134048</v>
      </c>
      <c r="T272">
        <v>0.76339439220747829</v>
      </c>
      <c r="U272">
        <v>63.266087186494858</v>
      </c>
      <c r="V272">
        <v>1.0946485587879433</v>
      </c>
      <c r="W272">
        <v>17.35452838765011</v>
      </c>
      <c r="X272">
        <v>0.92271927903746331</v>
      </c>
      <c r="Y272">
        <v>4.5024470198086304</v>
      </c>
      <c r="Z272">
        <v>0.63360700596956054</v>
      </c>
      <c r="AA272">
        <v>12.15992046618913</v>
      </c>
      <c r="AB272">
        <v>0.71430642188895366</v>
      </c>
      <c r="AC272">
        <v>61.44012482333617</v>
      </c>
      <c r="AD272">
        <v>0.93015285591306296</v>
      </c>
      <c r="AE272">
        <v>21.897507690666082</v>
      </c>
      <c r="AF272">
        <v>0.87448685641061696</v>
      </c>
      <c r="AG272">
        <v>-1.4704541847059129</v>
      </c>
      <c r="AH272">
        <v>1.0044237081692706</v>
      </c>
      <c r="AI272">
        <v>0.14319996678778393</v>
      </c>
      <c r="AJ272">
        <v>-1.2465627551513503</v>
      </c>
      <c r="AK272">
        <v>0.98714563001204114</v>
      </c>
      <c r="AL272">
        <v>0.20666279315343478</v>
      </c>
      <c r="AM272">
        <v>-1.8259623631586877</v>
      </c>
      <c r="AN272">
        <v>1.4104732275932266</v>
      </c>
      <c r="AO272">
        <v>0.19546712968924609</v>
      </c>
      <c r="AP272">
        <v>4.5429793030159722</v>
      </c>
      <c r="AQ272">
        <v>1.287534091192466</v>
      </c>
      <c r="AR272">
        <v>4.1802588116154627E-4</v>
      </c>
      <c r="AS272" t="b">
        <f t="shared" si="109"/>
        <v>0</v>
      </c>
      <c r="AT272" t="b">
        <f t="shared" si="110"/>
        <v>0</v>
      </c>
      <c r="AU272" t="b">
        <f t="shared" si="111"/>
        <v>1</v>
      </c>
      <c r="AV272" t="b">
        <f t="shared" si="112"/>
        <v>0</v>
      </c>
      <c r="AW272" t="b">
        <f t="shared" si="113"/>
        <v>0</v>
      </c>
      <c r="AX272" t="b">
        <f t="shared" si="114"/>
        <v>1</v>
      </c>
      <c r="AY272" t="b">
        <f t="shared" si="115"/>
        <v>0</v>
      </c>
      <c r="AZ272" t="b">
        <f t="shared" si="116"/>
        <v>0</v>
      </c>
      <c r="BA272" t="b">
        <f t="shared" si="117"/>
        <v>1</v>
      </c>
      <c r="BB272" t="b">
        <f t="shared" si="118"/>
        <v>1</v>
      </c>
      <c r="BC272" t="b">
        <f t="shared" si="119"/>
        <v>0</v>
      </c>
      <c r="BD272" t="b">
        <f t="shared" si="120"/>
        <v>0</v>
      </c>
    </row>
    <row r="273" spans="1:56" x14ac:dyDescent="0.25">
      <c r="A273" t="str">
        <f>INDEX('Country and Variable Crosswalk'!B:B, MATCH('Urban Science Beliefs 2015'!B273, 'Country and Variable Crosswalk'!A:A, 0))</f>
        <v>SGP</v>
      </c>
      <c r="B273" s="1">
        <v>702</v>
      </c>
      <c r="C273" t="s">
        <v>175</v>
      </c>
      <c r="D273" t="str">
        <f>INDEX('Country and Variable Crosswalk'!P:P, MATCH('Urban Science Beliefs 2015'!C273, 'Country and Variable Crosswalk'!O:O, 0))</f>
        <v>Repeated</v>
      </c>
      <c r="E273">
        <f t="shared" si="97"/>
        <v>0</v>
      </c>
      <c r="F273">
        <f t="shared" si="98"/>
        <v>0</v>
      </c>
      <c r="G273">
        <f t="shared" si="99"/>
        <v>0</v>
      </c>
      <c r="H273">
        <f t="shared" si="100"/>
        <v>0</v>
      </c>
      <c r="I273">
        <f t="shared" si="101"/>
        <v>0</v>
      </c>
      <c r="J273">
        <f t="shared" si="102"/>
        <v>0</v>
      </c>
      <c r="K273">
        <f t="shared" si="103"/>
        <v>0</v>
      </c>
      <c r="L273">
        <f t="shared" si="104"/>
        <v>0</v>
      </c>
      <c r="M273">
        <f t="shared" si="105"/>
        <v>0</v>
      </c>
      <c r="N273">
        <f t="shared" si="106"/>
        <v>0</v>
      </c>
      <c r="O273">
        <f t="shared" si="107"/>
        <v>0</v>
      </c>
      <c r="P273">
        <f t="shared" si="108"/>
        <v>0</v>
      </c>
      <c r="Q273">
        <v>0</v>
      </c>
      <c r="S273">
        <v>0</v>
      </c>
      <c r="U273">
        <v>0</v>
      </c>
      <c r="W273">
        <v>0</v>
      </c>
      <c r="Y273">
        <v>2.110240228810174</v>
      </c>
      <c r="Z273">
        <v>0.20150597025213207</v>
      </c>
      <c r="AA273">
        <v>2.815863873510148</v>
      </c>
      <c r="AB273">
        <v>0.25310591633900553</v>
      </c>
      <c r="AC273">
        <v>52.094814862878799</v>
      </c>
      <c r="AD273">
        <v>0.78010285699628279</v>
      </c>
      <c r="AE273">
        <v>42.979081034800892</v>
      </c>
      <c r="AF273">
        <v>0.70979100790385874</v>
      </c>
      <c r="AG273">
        <v>0</v>
      </c>
      <c r="AJ273">
        <v>0</v>
      </c>
      <c r="AM273">
        <v>0</v>
      </c>
      <c r="AP273">
        <v>0</v>
      </c>
      <c r="AS273" t="str">
        <f t="shared" si="109"/>
        <v>N/A</v>
      </c>
      <c r="AT273" t="str">
        <f t="shared" si="110"/>
        <v>N/A</v>
      </c>
      <c r="AU273" t="str">
        <f t="shared" si="111"/>
        <v>N/A</v>
      </c>
      <c r="AV273" t="str">
        <f t="shared" si="112"/>
        <v>N/A</v>
      </c>
      <c r="AW273" t="str">
        <f t="shared" si="113"/>
        <v>N/A</v>
      </c>
      <c r="AX273" t="str">
        <f t="shared" si="114"/>
        <v>N/A</v>
      </c>
      <c r="AY273" t="str">
        <f t="shared" si="115"/>
        <v>N/A</v>
      </c>
      <c r="AZ273" t="str">
        <f t="shared" si="116"/>
        <v>N/A</v>
      </c>
      <c r="BA273" t="str">
        <f t="shared" si="117"/>
        <v>N/A</v>
      </c>
      <c r="BB273" t="str">
        <f t="shared" si="118"/>
        <v>N/A</v>
      </c>
      <c r="BC273" t="str">
        <f t="shared" si="119"/>
        <v>N/A</v>
      </c>
      <c r="BD273" t="str">
        <f t="shared" si="120"/>
        <v>N/A</v>
      </c>
    </row>
    <row r="274" spans="1:56" x14ac:dyDescent="0.25">
      <c r="A274" t="str">
        <f>INDEX('Country and Variable Crosswalk'!B:B, MATCH('Urban Science Beliefs 2015'!B274, 'Country and Variable Crosswalk'!A:A, 0))</f>
        <v>SVK</v>
      </c>
      <c r="B274" s="1">
        <v>703</v>
      </c>
      <c r="C274" t="s">
        <v>175</v>
      </c>
      <c r="D274" t="str">
        <f>INDEX('Country and Variable Crosswalk'!P:P, MATCH('Urban Science Beliefs 2015'!C274, 'Country and Variable Crosswalk'!O:O, 0))</f>
        <v>Repeated</v>
      </c>
      <c r="E274">
        <f t="shared" si="97"/>
        <v>0</v>
      </c>
      <c r="F274">
        <f t="shared" si="98"/>
        <v>0</v>
      </c>
      <c r="G274">
        <f t="shared" si="99"/>
        <v>1</v>
      </c>
      <c r="H274">
        <f t="shared" si="100"/>
        <v>0</v>
      </c>
      <c r="I274">
        <f t="shared" si="101"/>
        <v>1</v>
      </c>
      <c r="J274">
        <f t="shared" si="102"/>
        <v>0</v>
      </c>
      <c r="K274">
        <f t="shared" si="103"/>
        <v>0</v>
      </c>
      <c r="L274">
        <f t="shared" si="104"/>
        <v>0</v>
      </c>
      <c r="M274">
        <f t="shared" si="105"/>
        <v>1</v>
      </c>
      <c r="N274">
        <f t="shared" si="106"/>
        <v>0</v>
      </c>
      <c r="O274">
        <f t="shared" si="107"/>
        <v>0</v>
      </c>
      <c r="P274">
        <f t="shared" si="108"/>
        <v>1</v>
      </c>
      <c r="Q274">
        <v>7.5833345594575583</v>
      </c>
      <c r="R274">
        <v>0.4703857961439038</v>
      </c>
      <c r="S274">
        <v>16.18223179506284</v>
      </c>
      <c r="T274">
        <v>0.55134520225845196</v>
      </c>
      <c r="U274">
        <v>56.361826320428911</v>
      </c>
      <c r="V274">
        <v>0.79514130297405172</v>
      </c>
      <c r="W274">
        <v>19.872607325050691</v>
      </c>
      <c r="X274">
        <v>0.63447940457621377</v>
      </c>
      <c r="Y274">
        <v>7.2994370532559794</v>
      </c>
      <c r="Z274">
        <v>1.381698035972009</v>
      </c>
      <c r="AA274">
        <v>12.463097590983301</v>
      </c>
      <c r="AB274">
        <v>1.608728892744165</v>
      </c>
      <c r="AC274">
        <v>55.641562464231477</v>
      </c>
      <c r="AD274">
        <v>2.1979443059184391</v>
      </c>
      <c r="AE274">
        <v>24.595902891529239</v>
      </c>
      <c r="AF274">
        <v>2.7251989931201113</v>
      </c>
      <c r="AG274">
        <v>-0.28389750620157894</v>
      </c>
      <c r="AH274">
        <v>1.5226610652723118</v>
      </c>
      <c r="AI274">
        <v>0.8520932498507432</v>
      </c>
      <c r="AJ274">
        <v>-3.7191342040795394</v>
      </c>
      <c r="AK274">
        <v>1.6757439045991416</v>
      </c>
      <c r="AL274">
        <v>2.6460003025553597E-2</v>
      </c>
      <c r="AM274">
        <v>-0.72026385619743394</v>
      </c>
      <c r="AN274">
        <v>2.287311625661963</v>
      </c>
      <c r="AO274">
        <v>0.75284109196097193</v>
      </c>
      <c r="AP274">
        <v>4.7232955664785479</v>
      </c>
      <c r="AQ274">
        <v>2.845761505352606</v>
      </c>
      <c r="AR274">
        <v>9.6961721680753774E-2</v>
      </c>
      <c r="AS274" t="b">
        <f t="shared" si="109"/>
        <v>0</v>
      </c>
      <c r="AT274" t="b">
        <f t="shared" si="110"/>
        <v>0</v>
      </c>
      <c r="AU274" t="b">
        <f t="shared" si="111"/>
        <v>1</v>
      </c>
      <c r="AV274" t="b">
        <f t="shared" si="112"/>
        <v>0</v>
      </c>
      <c r="AW274" t="b">
        <f t="shared" si="113"/>
        <v>1</v>
      </c>
      <c r="AX274" t="b">
        <f t="shared" si="114"/>
        <v>0</v>
      </c>
      <c r="AY274" t="b">
        <f t="shared" si="115"/>
        <v>0</v>
      </c>
      <c r="AZ274" t="b">
        <f t="shared" si="116"/>
        <v>0</v>
      </c>
      <c r="BA274" t="b">
        <f t="shared" si="117"/>
        <v>1</v>
      </c>
      <c r="BB274" t="b">
        <f t="shared" si="118"/>
        <v>0</v>
      </c>
      <c r="BC274" t="b">
        <f t="shared" si="119"/>
        <v>0</v>
      </c>
      <c r="BD274" t="b">
        <f t="shared" si="120"/>
        <v>1</v>
      </c>
    </row>
    <row r="275" spans="1:56" x14ac:dyDescent="0.25">
      <c r="A275" t="str">
        <f>INDEX('Country and Variable Crosswalk'!B:B, MATCH('Urban Science Beliefs 2015'!B275, 'Country and Variable Crosswalk'!A:A, 0))</f>
        <v>VNM</v>
      </c>
      <c r="B275" s="1">
        <v>704</v>
      </c>
      <c r="C275" t="s">
        <v>175</v>
      </c>
      <c r="D275" t="str">
        <f>INDEX('Country and Variable Crosswalk'!P:P, MATCH('Urban Science Beliefs 2015'!C275, 'Country and Variable Crosswalk'!O:O, 0))</f>
        <v>Repeated</v>
      </c>
      <c r="E275">
        <f t="shared" si="97"/>
        <v>0</v>
      </c>
      <c r="F275">
        <f t="shared" si="98"/>
        <v>0</v>
      </c>
      <c r="G275">
        <f t="shared" si="99"/>
        <v>1</v>
      </c>
      <c r="H275">
        <f t="shared" si="100"/>
        <v>0</v>
      </c>
      <c r="I275">
        <f t="shared" si="101"/>
        <v>1</v>
      </c>
      <c r="J275">
        <f t="shared" si="102"/>
        <v>0</v>
      </c>
      <c r="K275">
        <f t="shared" si="103"/>
        <v>0</v>
      </c>
      <c r="L275">
        <f t="shared" si="104"/>
        <v>1</v>
      </c>
      <c r="M275">
        <f t="shared" si="105"/>
        <v>0</v>
      </c>
      <c r="N275">
        <f t="shared" si="106"/>
        <v>1</v>
      </c>
      <c r="O275">
        <f t="shared" si="107"/>
        <v>0</v>
      </c>
      <c r="P275">
        <f t="shared" si="108"/>
        <v>0</v>
      </c>
      <c r="Q275">
        <v>4.7648417165012571</v>
      </c>
      <c r="R275">
        <v>0.37784777250259483</v>
      </c>
      <c r="S275">
        <v>13.591855095710759</v>
      </c>
      <c r="T275">
        <v>0.74582469473217028</v>
      </c>
      <c r="U275">
        <v>50.538948977811991</v>
      </c>
      <c r="V275">
        <v>1.2227785087475935</v>
      </c>
      <c r="W275">
        <v>31.104354209976009</v>
      </c>
      <c r="X275">
        <v>1.3296434184535211</v>
      </c>
      <c r="Y275">
        <v>4.0572590568953713</v>
      </c>
      <c r="Z275">
        <v>0.55213179701169568</v>
      </c>
      <c r="AA275">
        <v>8.0758362398598038</v>
      </c>
      <c r="AB275">
        <v>1.644460344645102</v>
      </c>
      <c r="AC275">
        <v>44.19846344216333</v>
      </c>
      <c r="AD275">
        <v>2.191064264757256</v>
      </c>
      <c r="AE275">
        <v>43.668441261081497</v>
      </c>
      <c r="AF275">
        <v>2.8976247550830752</v>
      </c>
      <c r="AG275">
        <v>-0.70758265960588584</v>
      </c>
      <c r="AH275">
        <v>0.63464240432690966</v>
      </c>
      <c r="AI275">
        <v>0.26487987696383009</v>
      </c>
      <c r="AJ275">
        <v>-5.5160188558509553</v>
      </c>
      <c r="AK275">
        <v>1.8121537317069552</v>
      </c>
      <c r="AL275">
        <v>2.335309919553402E-3</v>
      </c>
      <c r="AM275">
        <v>-6.3404855356486607</v>
      </c>
      <c r="AN275">
        <v>2.4392332184972574</v>
      </c>
      <c r="AO275">
        <v>9.3393274167458823E-3</v>
      </c>
      <c r="AP275">
        <v>12.564087051105489</v>
      </c>
      <c r="AQ275">
        <v>3.1650643418228128</v>
      </c>
      <c r="AR275">
        <v>7.1988840421871258E-5</v>
      </c>
      <c r="AS275" t="b">
        <f t="shared" si="109"/>
        <v>0</v>
      </c>
      <c r="AT275" t="b">
        <f t="shared" si="110"/>
        <v>0</v>
      </c>
      <c r="AU275" t="b">
        <f t="shared" si="111"/>
        <v>1</v>
      </c>
      <c r="AV275" t="b">
        <f t="shared" si="112"/>
        <v>0</v>
      </c>
      <c r="AW275" t="b">
        <f t="shared" si="113"/>
        <v>1</v>
      </c>
      <c r="AX275" t="b">
        <f t="shared" si="114"/>
        <v>0</v>
      </c>
      <c r="AY275" t="b">
        <f t="shared" si="115"/>
        <v>0</v>
      </c>
      <c r="AZ275" t="b">
        <f t="shared" si="116"/>
        <v>1</v>
      </c>
      <c r="BA275" t="b">
        <f t="shared" si="117"/>
        <v>0</v>
      </c>
      <c r="BB275" t="b">
        <f t="shared" si="118"/>
        <v>1</v>
      </c>
      <c r="BC275" t="b">
        <f t="shared" si="119"/>
        <v>0</v>
      </c>
      <c r="BD275" t="b">
        <f t="shared" si="120"/>
        <v>0</v>
      </c>
    </row>
    <row r="276" spans="1:56" x14ac:dyDescent="0.25">
      <c r="A276" t="str">
        <f>INDEX('Country and Variable Crosswalk'!B:B, MATCH('Urban Science Beliefs 2015'!B276, 'Country and Variable Crosswalk'!A:A, 0))</f>
        <v>SVN</v>
      </c>
      <c r="B276" s="1">
        <v>705</v>
      </c>
      <c r="C276" t="s">
        <v>175</v>
      </c>
      <c r="D276" t="str">
        <f>INDEX('Country and Variable Crosswalk'!P:P, MATCH('Urban Science Beliefs 2015'!C276, 'Country and Variable Crosswalk'!O:O, 0))</f>
        <v>Repeated</v>
      </c>
      <c r="E276">
        <f t="shared" si="97"/>
        <v>0</v>
      </c>
      <c r="F276">
        <f t="shared" si="98"/>
        <v>0</v>
      </c>
      <c r="G276">
        <f t="shared" si="99"/>
        <v>1</v>
      </c>
      <c r="H276">
        <f t="shared" si="100"/>
        <v>0</v>
      </c>
      <c r="I276">
        <f t="shared" si="101"/>
        <v>0</v>
      </c>
      <c r="J276">
        <f t="shared" si="102"/>
        <v>1</v>
      </c>
      <c r="K276">
        <f t="shared" si="103"/>
        <v>0</v>
      </c>
      <c r="L276">
        <f t="shared" si="104"/>
        <v>0</v>
      </c>
      <c r="M276">
        <f t="shared" si="105"/>
        <v>1</v>
      </c>
      <c r="N276">
        <f t="shared" si="106"/>
        <v>0</v>
      </c>
      <c r="O276">
        <f t="shared" si="107"/>
        <v>0</v>
      </c>
      <c r="P276">
        <f t="shared" si="108"/>
        <v>1</v>
      </c>
      <c r="Q276">
        <v>3.6207288617297979</v>
      </c>
      <c r="R276">
        <v>0.28578328610571002</v>
      </c>
      <c r="S276">
        <v>6.5337926697375286</v>
      </c>
      <c r="T276">
        <v>0.41089060851242981</v>
      </c>
      <c r="U276">
        <v>51.459228831437343</v>
      </c>
      <c r="V276">
        <v>1.0550412629328434</v>
      </c>
      <c r="W276">
        <v>38.386249637095339</v>
      </c>
      <c r="X276">
        <v>0.9681925778108762</v>
      </c>
      <c r="Y276">
        <v>3.9774656732429561</v>
      </c>
      <c r="Z276">
        <v>0.78944334471630739</v>
      </c>
      <c r="AA276">
        <v>5.1266904222024632</v>
      </c>
      <c r="AB276">
        <v>0.81921127898658697</v>
      </c>
      <c r="AC276">
        <v>52.860623994814091</v>
      </c>
      <c r="AD276">
        <v>1.6542376572740258</v>
      </c>
      <c r="AE276">
        <v>38.035219909740498</v>
      </c>
      <c r="AF276">
        <v>1.7380185441373204</v>
      </c>
      <c r="AG276">
        <v>0.35673681151315817</v>
      </c>
      <c r="AH276">
        <v>0.82772085528458472</v>
      </c>
      <c r="AI276">
        <v>0.66647792554990437</v>
      </c>
      <c r="AJ276">
        <v>-1.4071022475350654</v>
      </c>
      <c r="AK276">
        <v>0.89267778820730714</v>
      </c>
      <c r="AL276">
        <v>0.11496332645594783</v>
      </c>
      <c r="AM276">
        <v>1.4013951633767476</v>
      </c>
      <c r="AN276">
        <v>1.8510206482180422</v>
      </c>
      <c r="AO276">
        <v>0.44899402201818706</v>
      </c>
      <c r="AP276">
        <v>-0.35102972735484173</v>
      </c>
      <c r="AQ276">
        <v>1.8947963686464775</v>
      </c>
      <c r="AR276">
        <v>0.8530252128929936</v>
      </c>
      <c r="AS276" t="b">
        <f t="shared" si="109"/>
        <v>0</v>
      </c>
      <c r="AT276" t="b">
        <f t="shared" si="110"/>
        <v>0</v>
      </c>
      <c r="AU276" t="b">
        <f t="shared" si="111"/>
        <v>1</v>
      </c>
      <c r="AV276" t="b">
        <f t="shared" si="112"/>
        <v>0</v>
      </c>
      <c r="AW276" t="b">
        <f t="shared" si="113"/>
        <v>0</v>
      </c>
      <c r="AX276" t="b">
        <f t="shared" si="114"/>
        <v>1</v>
      </c>
      <c r="AY276" t="b">
        <f t="shared" si="115"/>
        <v>0</v>
      </c>
      <c r="AZ276" t="b">
        <f t="shared" si="116"/>
        <v>0</v>
      </c>
      <c r="BA276" t="b">
        <f t="shared" si="117"/>
        <v>1</v>
      </c>
      <c r="BB276" t="b">
        <f t="shared" si="118"/>
        <v>0</v>
      </c>
      <c r="BC276" t="b">
        <f t="shared" si="119"/>
        <v>0</v>
      </c>
      <c r="BD276" t="b">
        <f t="shared" si="120"/>
        <v>1</v>
      </c>
    </row>
    <row r="277" spans="1:56" x14ac:dyDescent="0.25">
      <c r="A277" t="str">
        <f>INDEX('Country and Variable Crosswalk'!B:B, MATCH('Urban Science Beliefs 2015'!B277, 'Country and Variable Crosswalk'!A:A, 0))</f>
        <v>ESP</v>
      </c>
      <c r="B277" s="1">
        <v>724</v>
      </c>
      <c r="C277" t="s">
        <v>175</v>
      </c>
      <c r="D277" t="str">
        <f>INDEX('Country and Variable Crosswalk'!P:P, MATCH('Urban Science Beliefs 2015'!C277, 'Country and Variable Crosswalk'!O:O, 0))</f>
        <v>Repeated</v>
      </c>
      <c r="E277">
        <f t="shared" si="97"/>
        <v>0</v>
      </c>
      <c r="F277">
        <f t="shared" si="98"/>
        <v>0</v>
      </c>
      <c r="G277">
        <f t="shared" si="99"/>
        <v>1</v>
      </c>
      <c r="H277">
        <f t="shared" si="100"/>
        <v>0</v>
      </c>
      <c r="I277">
        <f t="shared" si="101"/>
        <v>0</v>
      </c>
      <c r="J277">
        <f t="shared" si="102"/>
        <v>1</v>
      </c>
      <c r="K277">
        <f t="shared" si="103"/>
        <v>0</v>
      </c>
      <c r="L277">
        <f t="shared" si="104"/>
        <v>0</v>
      </c>
      <c r="M277">
        <f t="shared" si="105"/>
        <v>1</v>
      </c>
      <c r="N277">
        <f t="shared" si="106"/>
        <v>0</v>
      </c>
      <c r="O277">
        <f t="shared" si="107"/>
        <v>0</v>
      </c>
      <c r="P277">
        <f t="shared" si="108"/>
        <v>1</v>
      </c>
      <c r="Q277">
        <v>4.862662557695197</v>
      </c>
      <c r="R277">
        <v>0.38093624068220316</v>
      </c>
      <c r="S277">
        <v>7.4652299141240608</v>
      </c>
      <c r="T277">
        <v>0.53969576298142929</v>
      </c>
      <c r="U277">
        <v>45.40415991678573</v>
      </c>
      <c r="V277">
        <v>0.9495476346319377</v>
      </c>
      <c r="W277">
        <v>42.267947611395009</v>
      </c>
      <c r="X277">
        <v>1.0653431152953183</v>
      </c>
      <c r="Y277">
        <v>4.3327477422025868</v>
      </c>
      <c r="Z277">
        <v>0.47435490115138734</v>
      </c>
      <c r="AA277">
        <v>7.3662601051485117</v>
      </c>
      <c r="AB277">
        <v>0.73339710266208935</v>
      </c>
      <c r="AC277">
        <v>46.36852564545427</v>
      </c>
      <c r="AD277">
        <v>1.302755838289245</v>
      </c>
      <c r="AE277">
        <v>41.932466507194647</v>
      </c>
      <c r="AF277">
        <v>1.598301142560751</v>
      </c>
      <c r="AG277">
        <v>-0.5299148154926101</v>
      </c>
      <c r="AH277">
        <v>0.61587417224871954</v>
      </c>
      <c r="AI277">
        <v>0.38955366382096729</v>
      </c>
      <c r="AJ277">
        <v>-9.8969808975549078E-2</v>
      </c>
      <c r="AK277">
        <v>0.89880542494057825</v>
      </c>
      <c r="AL277">
        <v>0.91232006962089451</v>
      </c>
      <c r="AM277">
        <v>0.96436572866853965</v>
      </c>
      <c r="AN277">
        <v>1.7072263000574575</v>
      </c>
      <c r="AO277">
        <v>0.57216027437758998</v>
      </c>
      <c r="AP277">
        <v>-0.33548110420036181</v>
      </c>
      <c r="AQ277">
        <v>1.9957117448084998</v>
      </c>
      <c r="AR277">
        <v>0.86650383677757747</v>
      </c>
      <c r="AS277" t="b">
        <f t="shared" si="109"/>
        <v>0</v>
      </c>
      <c r="AT277" t="b">
        <f t="shared" si="110"/>
        <v>0</v>
      </c>
      <c r="AU277" t="b">
        <f t="shared" si="111"/>
        <v>1</v>
      </c>
      <c r="AV277" t="b">
        <f t="shared" si="112"/>
        <v>0</v>
      </c>
      <c r="AW277" t="b">
        <f t="shared" si="113"/>
        <v>0</v>
      </c>
      <c r="AX277" t="b">
        <f t="shared" si="114"/>
        <v>1</v>
      </c>
      <c r="AY277" t="b">
        <f t="shared" si="115"/>
        <v>0</v>
      </c>
      <c r="AZ277" t="b">
        <f t="shared" si="116"/>
        <v>0</v>
      </c>
      <c r="BA277" t="b">
        <f t="shared" si="117"/>
        <v>1</v>
      </c>
      <c r="BB277" t="b">
        <f t="shared" si="118"/>
        <v>0</v>
      </c>
      <c r="BC277" t="b">
        <f t="shared" si="119"/>
        <v>0</v>
      </c>
      <c r="BD277" t="b">
        <f t="shared" si="120"/>
        <v>1</v>
      </c>
    </row>
    <row r="278" spans="1:56" x14ac:dyDescent="0.25">
      <c r="A278" t="str">
        <f>INDEX('Country and Variable Crosswalk'!B:B, MATCH('Urban Science Beliefs 2015'!B278, 'Country and Variable Crosswalk'!A:A, 0))</f>
        <v>SWE</v>
      </c>
      <c r="B278" s="1">
        <v>752</v>
      </c>
      <c r="C278" t="s">
        <v>175</v>
      </c>
      <c r="D278" t="str">
        <f>INDEX('Country and Variable Crosswalk'!P:P, MATCH('Urban Science Beliefs 2015'!C278, 'Country and Variable Crosswalk'!O:O, 0))</f>
        <v>Repeated</v>
      </c>
      <c r="E278">
        <f t="shared" si="97"/>
        <v>0</v>
      </c>
      <c r="F278">
        <f t="shared" si="98"/>
        <v>0</v>
      </c>
      <c r="G278">
        <f t="shared" si="99"/>
        <v>0</v>
      </c>
      <c r="H278">
        <f t="shared" si="100"/>
        <v>0</v>
      </c>
      <c r="I278">
        <f t="shared" si="101"/>
        <v>0</v>
      </c>
      <c r="J278">
        <f t="shared" si="102"/>
        <v>0</v>
      </c>
      <c r="K278">
        <f t="shared" si="103"/>
        <v>0</v>
      </c>
      <c r="L278">
        <f t="shared" si="104"/>
        <v>0</v>
      </c>
      <c r="M278">
        <f t="shared" si="105"/>
        <v>0</v>
      </c>
      <c r="N278">
        <f t="shared" si="106"/>
        <v>0</v>
      </c>
      <c r="O278">
        <f t="shared" si="107"/>
        <v>0</v>
      </c>
      <c r="P278">
        <f t="shared" si="108"/>
        <v>0</v>
      </c>
      <c r="AS278" t="str">
        <f t="shared" si="109"/>
        <v>N/A</v>
      </c>
      <c r="AT278" t="str">
        <f t="shared" si="110"/>
        <v>N/A</v>
      </c>
      <c r="AU278" t="str">
        <f t="shared" si="111"/>
        <v>N/A</v>
      </c>
      <c r="AV278" t="str">
        <f t="shared" si="112"/>
        <v>N/A</v>
      </c>
      <c r="AW278" t="str">
        <f t="shared" si="113"/>
        <v>N/A</v>
      </c>
      <c r="AX278" t="str">
        <f t="shared" si="114"/>
        <v>N/A</v>
      </c>
      <c r="AY278" t="str">
        <f t="shared" si="115"/>
        <v>N/A</v>
      </c>
      <c r="AZ278" t="str">
        <f t="shared" si="116"/>
        <v>N/A</v>
      </c>
      <c r="BA278" t="str">
        <f t="shared" si="117"/>
        <v>N/A</v>
      </c>
      <c r="BB278" t="str">
        <f t="shared" si="118"/>
        <v>N/A</v>
      </c>
      <c r="BC278" t="str">
        <f t="shared" si="119"/>
        <v>N/A</v>
      </c>
      <c r="BD278" t="str">
        <f t="shared" si="120"/>
        <v>N/A</v>
      </c>
    </row>
    <row r="279" spans="1:56" x14ac:dyDescent="0.25">
      <c r="A279" t="str">
        <f>INDEX('Country and Variable Crosswalk'!B:B, MATCH('Urban Science Beliefs 2015'!B279, 'Country and Variable Crosswalk'!A:A, 0))</f>
        <v>CHE</v>
      </c>
      <c r="B279" s="1">
        <v>756</v>
      </c>
      <c r="C279" t="s">
        <v>175</v>
      </c>
      <c r="D279" t="str">
        <f>INDEX('Country and Variable Crosswalk'!P:P, MATCH('Urban Science Beliefs 2015'!C279, 'Country and Variable Crosswalk'!O:O, 0))</f>
        <v>Repeated</v>
      </c>
      <c r="E279">
        <f t="shared" si="97"/>
        <v>0</v>
      </c>
      <c r="F279">
        <f t="shared" si="98"/>
        <v>0</v>
      </c>
      <c r="G279">
        <f t="shared" si="99"/>
        <v>1</v>
      </c>
      <c r="H279">
        <f t="shared" si="100"/>
        <v>0</v>
      </c>
      <c r="I279">
        <f t="shared" si="101"/>
        <v>1</v>
      </c>
      <c r="J279">
        <f t="shared" si="102"/>
        <v>0</v>
      </c>
      <c r="K279">
        <f t="shared" si="103"/>
        <v>0</v>
      </c>
      <c r="L279">
        <f t="shared" si="104"/>
        <v>0</v>
      </c>
      <c r="M279">
        <f t="shared" si="105"/>
        <v>1</v>
      </c>
      <c r="N279">
        <f t="shared" si="106"/>
        <v>1</v>
      </c>
      <c r="O279">
        <f t="shared" si="107"/>
        <v>0</v>
      </c>
      <c r="P279">
        <f t="shared" si="108"/>
        <v>0</v>
      </c>
      <c r="Q279">
        <v>5.4708371081164673</v>
      </c>
      <c r="R279">
        <v>0.4218410340321142</v>
      </c>
      <c r="S279">
        <v>16.52964970927621</v>
      </c>
      <c r="T279">
        <v>0.81223516504597615</v>
      </c>
      <c r="U279">
        <v>43.936304784177437</v>
      </c>
      <c r="V279">
        <v>0.86619671997122749</v>
      </c>
      <c r="W279">
        <v>34.063208398429879</v>
      </c>
      <c r="X279">
        <v>1.1785838679824974</v>
      </c>
      <c r="Y279">
        <v>3.6816412225322361</v>
      </c>
      <c r="Z279">
        <v>0.83243659222291178</v>
      </c>
      <c r="AA279">
        <v>11.35939680413213</v>
      </c>
      <c r="AB279">
        <v>1.2424895568425287</v>
      </c>
      <c r="AC279">
        <v>41.160237416247028</v>
      </c>
      <c r="AD279">
        <v>1.8093285028237993</v>
      </c>
      <c r="AE279">
        <v>43.798724557088612</v>
      </c>
      <c r="AF279">
        <v>2.4209740630620971</v>
      </c>
      <c r="AG279">
        <v>-1.7891958855842311</v>
      </c>
      <c r="AH279">
        <v>0.9737711007238854</v>
      </c>
      <c r="AI279">
        <v>6.6152553681439435E-2</v>
      </c>
      <c r="AJ279">
        <v>-5.1702529051440802</v>
      </c>
      <c r="AK279">
        <v>1.4510458299968529</v>
      </c>
      <c r="AL279">
        <v>3.6647065567160174E-4</v>
      </c>
      <c r="AM279">
        <v>-2.7760673679304091</v>
      </c>
      <c r="AN279">
        <v>1.9458923232137155</v>
      </c>
      <c r="AO279">
        <v>0.15368672000365172</v>
      </c>
      <c r="AP279">
        <v>9.7355161586587329</v>
      </c>
      <c r="AQ279">
        <v>2.4656887743550042</v>
      </c>
      <c r="AR279">
        <v>7.8676520217596272E-5</v>
      </c>
      <c r="AS279" t="b">
        <f t="shared" si="109"/>
        <v>0</v>
      </c>
      <c r="AT279" t="b">
        <f t="shared" si="110"/>
        <v>0</v>
      </c>
      <c r="AU279" t="b">
        <f t="shared" si="111"/>
        <v>1</v>
      </c>
      <c r="AV279" t="b">
        <f t="shared" si="112"/>
        <v>0</v>
      </c>
      <c r="AW279" t="b">
        <f t="shared" si="113"/>
        <v>1</v>
      </c>
      <c r="AX279" t="b">
        <f t="shared" si="114"/>
        <v>0</v>
      </c>
      <c r="AY279" t="b">
        <f t="shared" si="115"/>
        <v>0</v>
      </c>
      <c r="AZ279" t="b">
        <f t="shared" si="116"/>
        <v>0</v>
      </c>
      <c r="BA279" t="b">
        <f t="shared" si="117"/>
        <v>1</v>
      </c>
      <c r="BB279" t="b">
        <f t="shared" si="118"/>
        <v>1</v>
      </c>
      <c r="BC279" t="b">
        <f t="shared" si="119"/>
        <v>0</v>
      </c>
      <c r="BD279" t="b">
        <f t="shared" si="120"/>
        <v>0</v>
      </c>
    </row>
    <row r="280" spans="1:56" x14ac:dyDescent="0.25">
      <c r="A280" t="str">
        <f>INDEX('Country and Variable Crosswalk'!B:B, MATCH('Urban Science Beliefs 2015'!B280, 'Country and Variable Crosswalk'!A:A, 0))</f>
        <v>THA</v>
      </c>
      <c r="B280" s="1">
        <v>764</v>
      </c>
      <c r="C280" t="s">
        <v>175</v>
      </c>
      <c r="D280" t="str">
        <f>INDEX('Country and Variable Crosswalk'!P:P, MATCH('Urban Science Beliefs 2015'!C280, 'Country and Variable Crosswalk'!O:O, 0))</f>
        <v>Repeated</v>
      </c>
      <c r="E280">
        <f t="shared" si="97"/>
        <v>0</v>
      </c>
      <c r="F280">
        <f t="shared" si="98"/>
        <v>1</v>
      </c>
      <c r="G280">
        <f t="shared" si="99"/>
        <v>0</v>
      </c>
      <c r="H280">
        <f t="shared" si="100"/>
        <v>0</v>
      </c>
      <c r="I280">
        <f t="shared" si="101"/>
        <v>0</v>
      </c>
      <c r="J280">
        <f t="shared" si="102"/>
        <v>1</v>
      </c>
      <c r="K280">
        <f t="shared" si="103"/>
        <v>0</v>
      </c>
      <c r="L280">
        <f t="shared" si="104"/>
        <v>1</v>
      </c>
      <c r="M280">
        <f t="shared" si="105"/>
        <v>0</v>
      </c>
      <c r="N280">
        <f t="shared" si="106"/>
        <v>1</v>
      </c>
      <c r="O280">
        <f t="shared" si="107"/>
        <v>0</v>
      </c>
      <c r="P280">
        <f t="shared" si="108"/>
        <v>0</v>
      </c>
      <c r="Q280">
        <v>1.7835121536369489</v>
      </c>
      <c r="R280">
        <v>0.24480945361753317</v>
      </c>
      <c r="S280">
        <v>9.3332022223767144</v>
      </c>
      <c r="T280">
        <v>0.43864742930287159</v>
      </c>
      <c r="U280">
        <v>68.893311897352589</v>
      </c>
      <c r="V280">
        <v>0.88580186616560908</v>
      </c>
      <c r="W280">
        <v>19.989973726633739</v>
      </c>
      <c r="X280">
        <v>0.86795833159899638</v>
      </c>
      <c r="Y280">
        <v>0.94192609290313123</v>
      </c>
      <c r="Z280">
        <v>0.23353391294980308</v>
      </c>
      <c r="AA280">
        <v>7.3198074001099593</v>
      </c>
      <c r="AB280">
        <v>1.0274097010238226</v>
      </c>
      <c r="AC280">
        <v>64.605807072921735</v>
      </c>
      <c r="AD280">
        <v>1.8726878262639526</v>
      </c>
      <c r="AE280">
        <v>27.132459434065169</v>
      </c>
      <c r="AF280">
        <v>2.1684796788544483</v>
      </c>
      <c r="AG280">
        <v>-0.8415860607338177</v>
      </c>
      <c r="AH280">
        <v>0.30639357914401127</v>
      </c>
      <c r="AI280">
        <v>6.0189295620712057E-3</v>
      </c>
      <c r="AJ280">
        <v>-2.013394822266755</v>
      </c>
      <c r="AK280">
        <v>1.1374193319814419</v>
      </c>
      <c r="AL280">
        <v>7.6703328669224274E-2</v>
      </c>
      <c r="AM280">
        <v>-4.2875048244308545</v>
      </c>
      <c r="AN280">
        <v>2.1183733051538645</v>
      </c>
      <c r="AO280">
        <v>4.2974170926032125E-2</v>
      </c>
      <c r="AP280">
        <v>7.1424857074314296</v>
      </c>
      <c r="AQ280">
        <v>2.4008846507743389</v>
      </c>
      <c r="AR280">
        <v>2.9304668510810351E-3</v>
      </c>
      <c r="AS280" t="b">
        <f t="shared" si="109"/>
        <v>0</v>
      </c>
      <c r="AT280" t="b">
        <f t="shared" si="110"/>
        <v>1</v>
      </c>
      <c r="AU280" t="b">
        <f t="shared" si="111"/>
        <v>0</v>
      </c>
      <c r="AV280" t="b">
        <f t="shared" si="112"/>
        <v>0</v>
      </c>
      <c r="AW280" t="b">
        <f t="shared" si="113"/>
        <v>0</v>
      </c>
      <c r="AX280" t="b">
        <f t="shared" si="114"/>
        <v>1</v>
      </c>
      <c r="AY280" t="b">
        <f t="shared" si="115"/>
        <v>0</v>
      </c>
      <c r="AZ280" t="b">
        <f t="shared" si="116"/>
        <v>1</v>
      </c>
      <c r="BA280" t="b">
        <f t="shared" si="117"/>
        <v>0</v>
      </c>
      <c r="BB280" t="b">
        <f t="shared" si="118"/>
        <v>1</v>
      </c>
      <c r="BC280" t="b">
        <f t="shared" si="119"/>
        <v>0</v>
      </c>
      <c r="BD280" t="b">
        <f t="shared" si="120"/>
        <v>0</v>
      </c>
    </row>
    <row r="281" spans="1:56" x14ac:dyDescent="0.25">
      <c r="A281" t="str">
        <f>INDEX('Country and Variable Crosswalk'!B:B, MATCH('Urban Science Beliefs 2015'!B281, 'Country and Variable Crosswalk'!A:A, 0))</f>
        <v>TTO</v>
      </c>
      <c r="B281" s="1">
        <v>780</v>
      </c>
      <c r="C281" t="s">
        <v>175</v>
      </c>
      <c r="D281" t="str">
        <f>INDEX('Country and Variable Crosswalk'!P:P, MATCH('Urban Science Beliefs 2015'!C281, 'Country and Variable Crosswalk'!O:O, 0))</f>
        <v>Repeated</v>
      </c>
      <c r="E281">
        <f t="shared" si="97"/>
        <v>0</v>
      </c>
      <c r="F281">
        <f t="shared" si="98"/>
        <v>0</v>
      </c>
      <c r="G281">
        <f t="shared" si="99"/>
        <v>0</v>
      </c>
      <c r="H281">
        <f t="shared" si="100"/>
        <v>0</v>
      </c>
      <c r="I281">
        <f t="shared" si="101"/>
        <v>0</v>
      </c>
      <c r="J281">
        <f t="shared" si="102"/>
        <v>0</v>
      </c>
      <c r="K281">
        <f t="shared" si="103"/>
        <v>0</v>
      </c>
      <c r="L281">
        <f t="shared" si="104"/>
        <v>0</v>
      </c>
      <c r="M281">
        <f t="shared" si="105"/>
        <v>0</v>
      </c>
      <c r="N281">
        <f t="shared" si="106"/>
        <v>0</v>
      </c>
      <c r="O281">
        <f t="shared" si="107"/>
        <v>0</v>
      </c>
      <c r="P281">
        <f t="shared" si="108"/>
        <v>0</v>
      </c>
      <c r="Q281">
        <v>6.1574638192234534</v>
      </c>
      <c r="R281">
        <v>0.47321093592154001</v>
      </c>
      <c r="S281">
        <v>5.9677384379492118</v>
      </c>
      <c r="T281">
        <v>0.42796590979877214</v>
      </c>
      <c r="U281">
        <v>47.087197556419049</v>
      </c>
      <c r="V281">
        <v>0.96952811575527742</v>
      </c>
      <c r="W281">
        <v>40.787600186408262</v>
      </c>
      <c r="X281">
        <v>0.99095581825946044</v>
      </c>
      <c r="Y281">
        <v>0</v>
      </c>
      <c r="AA281">
        <v>0</v>
      </c>
      <c r="AC281">
        <v>0</v>
      </c>
      <c r="AE281">
        <v>0</v>
      </c>
      <c r="AG281">
        <v>0</v>
      </c>
      <c r="AJ281">
        <v>0</v>
      </c>
      <c r="AM281">
        <v>0</v>
      </c>
      <c r="AP281">
        <v>0</v>
      </c>
      <c r="AS281" t="str">
        <f t="shared" si="109"/>
        <v>N/A</v>
      </c>
      <c r="AT281" t="str">
        <f t="shared" si="110"/>
        <v>N/A</v>
      </c>
      <c r="AU281" t="str">
        <f t="shared" si="111"/>
        <v>N/A</v>
      </c>
      <c r="AV281" t="str">
        <f t="shared" si="112"/>
        <v>N/A</v>
      </c>
      <c r="AW281" t="str">
        <f t="shared" si="113"/>
        <v>N/A</v>
      </c>
      <c r="AX281" t="str">
        <f t="shared" si="114"/>
        <v>N/A</v>
      </c>
      <c r="AY281" t="str">
        <f t="shared" si="115"/>
        <v>N/A</v>
      </c>
      <c r="AZ281" t="str">
        <f t="shared" si="116"/>
        <v>N/A</v>
      </c>
      <c r="BA281" t="str">
        <f t="shared" si="117"/>
        <v>N/A</v>
      </c>
      <c r="BB281" t="str">
        <f t="shared" si="118"/>
        <v>N/A</v>
      </c>
      <c r="BC281" t="str">
        <f t="shared" si="119"/>
        <v>N/A</v>
      </c>
      <c r="BD281" t="str">
        <f t="shared" si="120"/>
        <v>N/A</v>
      </c>
    </row>
    <row r="282" spans="1:56" x14ac:dyDescent="0.25">
      <c r="A282" t="str">
        <f>INDEX('Country and Variable Crosswalk'!B:B, MATCH('Urban Science Beliefs 2015'!B282, 'Country and Variable Crosswalk'!A:A, 0))</f>
        <v>ARE</v>
      </c>
      <c r="B282" s="1">
        <v>784</v>
      </c>
      <c r="C282" t="s">
        <v>175</v>
      </c>
      <c r="D282" t="str">
        <f>INDEX('Country and Variable Crosswalk'!P:P, MATCH('Urban Science Beliefs 2015'!C282, 'Country and Variable Crosswalk'!O:O, 0))</f>
        <v>Repeated</v>
      </c>
      <c r="E282">
        <f t="shared" si="97"/>
        <v>0</v>
      </c>
      <c r="F282">
        <f t="shared" si="98"/>
        <v>0</v>
      </c>
      <c r="G282">
        <f t="shared" si="99"/>
        <v>1</v>
      </c>
      <c r="H282">
        <f t="shared" si="100"/>
        <v>0</v>
      </c>
      <c r="I282">
        <f t="shared" si="101"/>
        <v>1</v>
      </c>
      <c r="J282">
        <f t="shared" si="102"/>
        <v>0</v>
      </c>
      <c r="K282">
        <f t="shared" si="103"/>
        <v>0</v>
      </c>
      <c r="L282">
        <f t="shared" si="104"/>
        <v>1</v>
      </c>
      <c r="M282">
        <f t="shared" si="105"/>
        <v>0</v>
      </c>
      <c r="N282">
        <f t="shared" si="106"/>
        <v>1</v>
      </c>
      <c r="O282">
        <f t="shared" si="107"/>
        <v>0</v>
      </c>
      <c r="P282">
        <f t="shared" si="108"/>
        <v>0</v>
      </c>
      <c r="Q282">
        <v>4.8484138708949418</v>
      </c>
      <c r="R282">
        <v>0.47496876789281883</v>
      </c>
      <c r="S282">
        <v>10.86452169172277</v>
      </c>
      <c r="T282">
        <v>0.75953591181061997</v>
      </c>
      <c r="U282">
        <v>51.771179100701787</v>
      </c>
      <c r="V282">
        <v>0.9925905863790746</v>
      </c>
      <c r="W282">
        <v>32.515885336680483</v>
      </c>
      <c r="X282">
        <v>1.4157380996405802</v>
      </c>
      <c r="Y282">
        <v>3.9701122660716091</v>
      </c>
      <c r="Z282">
        <v>0.3178650646794694</v>
      </c>
      <c r="AA282">
        <v>7.8832116373657071</v>
      </c>
      <c r="AB282">
        <v>0.50390412959438979</v>
      </c>
      <c r="AC282">
        <v>47.675266468089923</v>
      </c>
      <c r="AD282">
        <v>0.747839143699082</v>
      </c>
      <c r="AE282">
        <v>40.471409628472763</v>
      </c>
      <c r="AF282">
        <v>0.8739381359028251</v>
      </c>
      <c r="AG282">
        <v>-0.87830160482333275</v>
      </c>
      <c r="AH282">
        <v>0.58550609926835218</v>
      </c>
      <c r="AI282">
        <v>0.13359562053099319</v>
      </c>
      <c r="AJ282">
        <v>-2.9813100543570625</v>
      </c>
      <c r="AK282">
        <v>0.9827030343734291</v>
      </c>
      <c r="AL282">
        <v>2.4150620835702444E-3</v>
      </c>
      <c r="AM282">
        <v>-4.0959126326118636</v>
      </c>
      <c r="AN282">
        <v>1.3422618279749896</v>
      </c>
      <c r="AO282">
        <v>2.2770067295329243E-3</v>
      </c>
      <c r="AP282">
        <v>7.9555242917922797</v>
      </c>
      <c r="AQ282">
        <v>1.7789745742461456</v>
      </c>
      <c r="AR282">
        <v>7.750161630654592E-6</v>
      </c>
      <c r="AS282" t="b">
        <f t="shared" si="109"/>
        <v>0</v>
      </c>
      <c r="AT282" t="b">
        <f t="shared" si="110"/>
        <v>0</v>
      </c>
      <c r="AU282" t="b">
        <f t="shared" si="111"/>
        <v>1</v>
      </c>
      <c r="AV282" t="b">
        <f t="shared" si="112"/>
        <v>0</v>
      </c>
      <c r="AW282" t="b">
        <f t="shared" si="113"/>
        <v>1</v>
      </c>
      <c r="AX282" t="b">
        <f t="shared" si="114"/>
        <v>0</v>
      </c>
      <c r="AY282" t="b">
        <f t="shared" si="115"/>
        <v>0</v>
      </c>
      <c r="AZ282" t="b">
        <f t="shared" si="116"/>
        <v>1</v>
      </c>
      <c r="BA282" t="b">
        <f t="shared" si="117"/>
        <v>0</v>
      </c>
      <c r="BB282" t="b">
        <f t="shared" si="118"/>
        <v>1</v>
      </c>
      <c r="BC282" t="b">
        <f t="shared" si="119"/>
        <v>0</v>
      </c>
      <c r="BD282" t="b">
        <f t="shared" si="120"/>
        <v>0</v>
      </c>
    </row>
    <row r="283" spans="1:56" x14ac:dyDescent="0.25">
      <c r="A283" t="str">
        <f>INDEX('Country and Variable Crosswalk'!B:B, MATCH('Urban Science Beliefs 2015'!B283, 'Country and Variable Crosswalk'!A:A, 0))</f>
        <v>TUN</v>
      </c>
      <c r="B283" s="1">
        <v>788</v>
      </c>
      <c r="C283" t="s">
        <v>175</v>
      </c>
      <c r="D283" t="str">
        <f>INDEX('Country and Variable Crosswalk'!P:P, MATCH('Urban Science Beliefs 2015'!C283, 'Country and Variable Crosswalk'!O:O, 0))</f>
        <v>Repeated</v>
      </c>
      <c r="E283">
        <f t="shared" si="97"/>
        <v>0</v>
      </c>
      <c r="F283">
        <f t="shared" si="98"/>
        <v>0</v>
      </c>
      <c r="G283">
        <f t="shared" si="99"/>
        <v>1</v>
      </c>
      <c r="H283">
        <f t="shared" si="100"/>
        <v>0</v>
      </c>
      <c r="I283">
        <f t="shared" si="101"/>
        <v>0</v>
      </c>
      <c r="J283">
        <f t="shared" si="102"/>
        <v>1</v>
      </c>
      <c r="K283">
        <f t="shared" si="103"/>
        <v>0</v>
      </c>
      <c r="L283">
        <f t="shared" si="104"/>
        <v>0</v>
      </c>
      <c r="M283">
        <f t="shared" si="105"/>
        <v>1</v>
      </c>
      <c r="N283">
        <f t="shared" si="106"/>
        <v>1</v>
      </c>
      <c r="O283">
        <f t="shared" si="107"/>
        <v>0</v>
      </c>
      <c r="P283">
        <f t="shared" si="108"/>
        <v>0</v>
      </c>
      <c r="Q283">
        <v>5.5210004851659109</v>
      </c>
      <c r="R283">
        <v>0.50515923301839705</v>
      </c>
      <c r="S283">
        <v>12.02780322997009</v>
      </c>
      <c r="T283">
        <v>0.9452009919185711</v>
      </c>
      <c r="U283">
        <v>57.557781792703331</v>
      </c>
      <c r="V283">
        <v>1.2241350105321953</v>
      </c>
      <c r="W283">
        <v>24.893414492160659</v>
      </c>
      <c r="X283">
        <v>0.9557502629471909</v>
      </c>
      <c r="Y283">
        <v>3.908884658731886</v>
      </c>
      <c r="Z283">
        <v>0.7728682477477824</v>
      </c>
      <c r="AA283">
        <v>12.555868093627881</v>
      </c>
      <c r="AB283">
        <v>1.3260885435503345</v>
      </c>
      <c r="AC283">
        <v>54.907701608856627</v>
      </c>
      <c r="AD283">
        <v>1.8327658050080973</v>
      </c>
      <c r="AE283">
        <v>28.627545638783609</v>
      </c>
      <c r="AF283">
        <v>1.3887576144468614</v>
      </c>
      <c r="AG283">
        <v>-1.612115826434025</v>
      </c>
      <c r="AH283">
        <v>0.93224603822448859</v>
      </c>
      <c r="AI283">
        <v>8.3758726187784543E-2</v>
      </c>
      <c r="AJ283">
        <v>0.52806486365779115</v>
      </c>
      <c r="AK283">
        <v>1.7054484414757582</v>
      </c>
      <c r="AL283">
        <v>0.75683927957889485</v>
      </c>
      <c r="AM283">
        <v>-2.6500801838467041</v>
      </c>
      <c r="AN283">
        <v>2.1842853289952675</v>
      </c>
      <c r="AO283">
        <v>0.22503495140720786</v>
      </c>
      <c r="AP283">
        <v>3.7341311466229499</v>
      </c>
      <c r="AQ283">
        <v>1.722816237280177</v>
      </c>
      <c r="AR283">
        <v>3.0199979358532726E-2</v>
      </c>
      <c r="AS283" t="b">
        <f t="shared" si="109"/>
        <v>0</v>
      </c>
      <c r="AT283" t="b">
        <f t="shared" si="110"/>
        <v>0</v>
      </c>
      <c r="AU283" t="b">
        <f t="shared" si="111"/>
        <v>1</v>
      </c>
      <c r="AV283" t="b">
        <f t="shared" si="112"/>
        <v>0</v>
      </c>
      <c r="AW283" t="b">
        <f t="shared" si="113"/>
        <v>0</v>
      </c>
      <c r="AX283" t="b">
        <f t="shared" si="114"/>
        <v>1</v>
      </c>
      <c r="AY283" t="b">
        <f t="shared" si="115"/>
        <v>0</v>
      </c>
      <c r="AZ283" t="b">
        <f t="shared" si="116"/>
        <v>0</v>
      </c>
      <c r="BA283" t="b">
        <f t="shared" si="117"/>
        <v>1</v>
      </c>
      <c r="BB283" t="b">
        <f t="shared" si="118"/>
        <v>1</v>
      </c>
      <c r="BC283" t="b">
        <f t="shared" si="119"/>
        <v>0</v>
      </c>
      <c r="BD283" t="b">
        <f t="shared" si="120"/>
        <v>0</v>
      </c>
    </row>
    <row r="284" spans="1:56" x14ac:dyDescent="0.25">
      <c r="A284" t="str">
        <f>INDEX('Country and Variable Crosswalk'!B:B, MATCH('Urban Science Beliefs 2015'!B284, 'Country and Variable Crosswalk'!A:A, 0))</f>
        <v>TUR</v>
      </c>
      <c r="B284" s="1">
        <v>792</v>
      </c>
      <c r="C284" t="s">
        <v>175</v>
      </c>
      <c r="D284" t="str">
        <f>INDEX('Country and Variable Crosswalk'!P:P, MATCH('Urban Science Beliefs 2015'!C284, 'Country and Variable Crosswalk'!O:O, 0))</f>
        <v>Repeated</v>
      </c>
      <c r="E284">
        <f t="shared" si="97"/>
        <v>0</v>
      </c>
      <c r="F284">
        <f t="shared" si="98"/>
        <v>0</v>
      </c>
      <c r="G284">
        <f t="shared" si="99"/>
        <v>1</v>
      </c>
      <c r="H284">
        <f t="shared" si="100"/>
        <v>0</v>
      </c>
      <c r="I284">
        <f t="shared" si="101"/>
        <v>0</v>
      </c>
      <c r="J284">
        <f t="shared" si="102"/>
        <v>1</v>
      </c>
      <c r="K284">
        <f t="shared" si="103"/>
        <v>1</v>
      </c>
      <c r="L284">
        <f t="shared" si="104"/>
        <v>0</v>
      </c>
      <c r="M284">
        <f t="shared" si="105"/>
        <v>0</v>
      </c>
      <c r="N284">
        <f t="shared" si="106"/>
        <v>0</v>
      </c>
      <c r="O284">
        <f t="shared" si="107"/>
        <v>0</v>
      </c>
      <c r="P284">
        <f t="shared" si="108"/>
        <v>1</v>
      </c>
      <c r="Q284">
        <v>9.2323344712484428</v>
      </c>
      <c r="R284">
        <v>0.88418605362431435</v>
      </c>
      <c r="S284">
        <v>16.507516349241751</v>
      </c>
      <c r="T284">
        <v>1.2541466469616864</v>
      </c>
      <c r="U284">
        <v>43.681717442590511</v>
      </c>
      <c r="V284">
        <v>1.4586881711862605</v>
      </c>
      <c r="W284">
        <v>30.57843173691931</v>
      </c>
      <c r="X284">
        <v>2.0164698707995861</v>
      </c>
      <c r="Y284">
        <v>8.4986607821383888</v>
      </c>
      <c r="Z284">
        <v>0.61548681146015849</v>
      </c>
      <c r="AA284">
        <v>14.505604471143011</v>
      </c>
      <c r="AB284">
        <v>0.81416278908310846</v>
      </c>
      <c r="AC284">
        <v>47.307651500931172</v>
      </c>
      <c r="AD284">
        <v>0.80028406157455123</v>
      </c>
      <c r="AE284">
        <v>29.688083245787428</v>
      </c>
      <c r="AF284">
        <v>1.0845890446411837</v>
      </c>
      <c r="AG284">
        <v>-0.73367368911005393</v>
      </c>
      <c r="AH284">
        <v>1.0423689803124858</v>
      </c>
      <c r="AI284">
        <v>0.48152482834844768</v>
      </c>
      <c r="AJ284">
        <v>-2.0019118780987402</v>
      </c>
      <c r="AK284">
        <v>1.684864214489125</v>
      </c>
      <c r="AL284">
        <v>0.23476485900131447</v>
      </c>
      <c r="AM284">
        <v>3.6259340583406612</v>
      </c>
      <c r="AN284">
        <v>1.6907518803647417</v>
      </c>
      <c r="AO284">
        <v>3.1987323614837616E-2</v>
      </c>
      <c r="AP284">
        <v>-0.8903484911318813</v>
      </c>
      <c r="AQ284">
        <v>2.3479834972019593</v>
      </c>
      <c r="AR284">
        <v>0.70454151815292609</v>
      </c>
      <c r="AS284" t="b">
        <f t="shared" si="109"/>
        <v>0</v>
      </c>
      <c r="AT284" t="b">
        <f t="shared" si="110"/>
        <v>0</v>
      </c>
      <c r="AU284" t="b">
        <f t="shared" si="111"/>
        <v>1</v>
      </c>
      <c r="AV284" t="b">
        <f t="shared" si="112"/>
        <v>0</v>
      </c>
      <c r="AW284" t="b">
        <f t="shared" si="113"/>
        <v>0</v>
      </c>
      <c r="AX284" t="b">
        <f t="shared" si="114"/>
        <v>1</v>
      </c>
      <c r="AY284" t="b">
        <f t="shared" si="115"/>
        <v>1</v>
      </c>
      <c r="AZ284" t="b">
        <f t="shared" si="116"/>
        <v>0</v>
      </c>
      <c r="BA284" t="b">
        <f t="shared" si="117"/>
        <v>0</v>
      </c>
      <c r="BB284" t="b">
        <f t="shared" si="118"/>
        <v>0</v>
      </c>
      <c r="BC284" t="b">
        <f t="shared" si="119"/>
        <v>0</v>
      </c>
      <c r="BD284" t="b">
        <f t="shared" si="120"/>
        <v>1</v>
      </c>
    </row>
    <row r="285" spans="1:56" x14ac:dyDescent="0.25">
      <c r="A285" t="str">
        <f>INDEX('Country and Variable Crosswalk'!B:B, MATCH('Urban Science Beliefs 2015'!B285, 'Country and Variable Crosswalk'!A:A, 0))</f>
        <v>MKD</v>
      </c>
      <c r="B285" s="1">
        <v>807</v>
      </c>
      <c r="C285" t="s">
        <v>175</v>
      </c>
      <c r="D285" t="str">
        <f>INDEX('Country and Variable Crosswalk'!P:P, MATCH('Urban Science Beliefs 2015'!C285, 'Country and Variable Crosswalk'!O:O, 0))</f>
        <v>Repeated</v>
      </c>
      <c r="E285">
        <f t="shared" si="97"/>
        <v>0</v>
      </c>
      <c r="F285">
        <f t="shared" si="98"/>
        <v>1</v>
      </c>
      <c r="G285">
        <f t="shared" si="99"/>
        <v>0</v>
      </c>
      <c r="H285">
        <f t="shared" si="100"/>
        <v>0</v>
      </c>
      <c r="I285">
        <f t="shared" si="101"/>
        <v>0</v>
      </c>
      <c r="J285">
        <f t="shared" si="102"/>
        <v>1</v>
      </c>
      <c r="K285">
        <f t="shared" si="103"/>
        <v>0</v>
      </c>
      <c r="L285">
        <f t="shared" si="104"/>
        <v>0</v>
      </c>
      <c r="M285">
        <f t="shared" si="105"/>
        <v>1</v>
      </c>
      <c r="N285">
        <f t="shared" si="106"/>
        <v>0</v>
      </c>
      <c r="O285">
        <f t="shared" si="107"/>
        <v>0</v>
      </c>
      <c r="P285">
        <f t="shared" si="108"/>
        <v>1</v>
      </c>
      <c r="Q285">
        <v>5.8770825949218111</v>
      </c>
      <c r="R285">
        <v>0.49984916434581611</v>
      </c>
      <c r="S285">
        <v>10.300118836822479</v>
      </c>
      <c r="T285">
        <v>0.67928748901521951</v>
      </c>
      <c r="U285">
        <v>51.442310326412169</v>
      </c>
      <c r="V285">
        <v>1.1859324613094286</v>
      </c>
      <c r="W285">
        <v>32.380488241843537</v>
      </c>
      <c r="X285">
        <v>1.1147044017057159</v>
      </c>
      <c r="Y285">
        <v>4.1964447488242334</v>
      </c>
      <c r="Z285">
        <v>0.45481727757209212</v>
      </c>
      <c r="AA285">
        <v>11.96242521752284</v>
      </c>
      <c r="AB285">
        <v>0.71988012579936356</v>
      </c>
      <c r="AC285">
        <v>52.181601839071803</v>
      </c>
      <c r="AD285">
        <v>1.0359021034921287</v>
      </c>
      <c r="AE285">
        <v>31.659528194581149</v>
      </c>
      <c r="AF285">
        <v>1.0625175631279704</v>
      </c>
      <c r="AG285">
        <v>-1.6806378460975777</v>
      </c>
      <c r="AH285">
        <v>0.66320156732245916</v>
      </c>
      <c r="AI285">
        <v>1.1272745672910634E-2</v>
      </c>
      <c r="AJ285">
        <v>1.6623063807003611</v>
      </c>
      <c r="AK285">
        <v>0.92732970650015512</v>
      </c>
      <c r="AL285">
        <v>7.3041194663594516E-2</v>
      </c>
      <c r="AM285">
        <v>0.73929151265963355</v>
      </c>
      <c r="AN285">
        <v>1.6346113080318228</v>
      </c>
      <c r="AO285">
        <v>0.65107190458052777</v>
      </c>
      <c r="AP285">
        <v>-0.7209600472623876</v>
      </c>
      <c r="AQ285">
        <v>1.6426107818780495</v>
      </c>
      <c r="AR285">
        <v>0.66072597900613628</v>
      </c>
      <c r="AS285" t="b">
        <f t="shared" si="109"/>
        <v>0</v>
      </c>
      <c r="AT285" t="b">
        <f t="shared" si="110"/>
        <v>1</v>
      </c>
      <c r="AU285" t="b">
        <f t="shared" si="111"/>
        <v>0</v>
      </c>
      <c r="AV285" t="b">
        <f t="shared" si="112"/>
        <v>0</v>
      </c>
      <c r="AW285" t="b">
        <f t="shared" si="113"/>
        <v>0</v>
      </c>
      <c r="AX285" t="b">
        <f t="shared" si="114"/>
        <v>1</v>
      </c>
      <c r="AY285" t="b">
        <f t="shared" si="115"/>
        <v>0</v>
      </c>
      <c r="AZ285" t="b">
        <f t="shared" si="116"/>
        <v>0</v>
      </c>
      <c r="BA285" t="b">
        <f t="shared" si="117"/>
        <v>1</v>
      </c>
      <c r="BB285" t="b">
        <f t="shared" si="118"/>
        <v>0</v>
      </c>
      <c r="BC285" t="b">
        <f t="shared" si="119"/>
        <v>0</v>
      </c>
      <c r="BD285" t="b">
        <f t="shared" si="120"/>
        <v>1</v>
      </c>
    </row>
    <row r="286" spans="1:56" x14ac:dyDescent="0.25">
      <c r="A286" t="str">
        <f>INDEX('Country and Variable Crosswalk'!B:B, MATCH('Urban Science Beliefs 2015'!B286, 'Country and Variable Crosswalk'!A:A, 0))</f>
        <v>GBR</v>
      </c>
      <c r="B286" s="1">
        <v>826</v>
      </c>
      <c r="C286" t="s">
        <v>175</v>
      </c>
      <c r="D286" t="str">
        <f>INDEX('Country and Variable Crosswalk'!P:P, MATCH('Urban Science Beliefs 2015'!C286, 'Country and Variable Crosswalk'!O:O, 0))</f>
        <v>Repeated</v>
      </c>
      <c r="E286">
        <f t="shared" si="97"/>
        <v>0</v>
      </c>
      <c r="F286">
        <f t="shared" si="98"/>
        <v>0</v>
      </c>
      <c r="G286">
        <f t="shared" si="99"/>
        <v>1</v>
      </c>
      <c r="H286">
        <f t="shared" si="100"/>
        <v>0</v>
      </c>
      <c r="I286">
        <f t="shared" si="101"/>
        <v>0</v>
      </c>
      <c r="J286">
        <f t="shared" si="102"/>
        <v>1</v>
      </c>
      <c r="K286">
        <f t="shared" si="103"/>
        <v>0</v>
      </c>
      <c r="L286">
        <f t="shared" si="104"/>
        <v>0</v>
      </c>
      <c r="M286">
        <f t="shared" si="105"/>
        <v>1</v>
      </c>
      <c r="N286">
        <f t="shared" si="106"/>
        <v>0</v>
      </c>
      <c r="O286">
        <f t="shared" si="107"/>
        <v>0</v>
      </c>
      <c r="P286">
        <f t="shared" si="108"/>
        <v>1</v>
      </c>
      <c r="Q286">
        <v>2.2291019572774888</v>
      </c>
      <c r="R286">
        <v>0.25680665916724454</v>
      </c>
      <c r="S286">
        <v>4.4765856034940779</v>
      </c>
      <c r="T286">
        <v>0.36008395612655919</v>
      </c>
      <c r="U286">
        <v>48.119905728472247</v>
      </c>
      <c r="V286">
        <v>1.0810798122935903</v>
      </c>
      <c r="W286">
        <v>45.174406710756173</v>
      </c>
      <c r="X286">
        <v>1.2434745785534973</v>
      </c>
      <c r="Y286">
        <v>3.3341026208936699</v>
      </c>
      <c r="Z286">
        <v>0.50979245903448844</v>
      </c>
      <c r="AA286">
        <v>5.2741642507313564</v>
      </c>
      <c r="AB286">
        <v>0.92902368304847183</v>
      </c>
      <c r="AC286">
        <v>50.317947808093507</v>
      </c>
      <c r="AD286">
        <v>2.0265028660818798</v>
      </c>
      <c r="AE286">
        <v>41.073785320281473</v>
      </c>
      <c r="AF286">
        <v>2.2950462569043175</v>
      </c>
      <c r="AG286">
        <v>1.1050006636161811</v>
      </c>
      <c r="AH286">
        <v>0.61739813435273494</v>
      </c>
      <c r="AI286">
        <v>7.3490892636427635E-2</v>
      </c>
      <c r="AJ286">
        <v>0.79757864723727856</v>
      </c>
      <c r="AK286">
        <v>0.99588707160088008</v>
      </c>
      <c r="AL286">
        <v>0.42320541622415664</v>
      </c>
      <c r="AM286">
        <v>2.1980420796212599</v>
      </c>
      <c r="AN286">
        <v>2.4843487683243719</v>
      </c>
      <c r="AO286">
        <v>0.37628833191522326</v>
      </c>
      <c r="AP286">
        <v>-4.1006213904747</v>
      </c>
      <c r="AQ286">
        <v>2.8029346511962197</v>
      </c>
      <c r="AR286">
        <v>0.14347440834473507</v>
      </c>
      <c r="AS286" t="b">
        <f t="shared" si="109"/>
        <v>0</v>
      </c>
      <c r="AT286" t="b">
        <f t="shared" si="110"/>
        <v>0</v>
      </c>
      <c r="AU286" t="b">
        <f t="shared" si="111"/>
        <v>1</v>
      </c>
      <c r="AV286" t="b">
        <f t="shared" si="112"/>
        <v>0</v>
      </c>
      <c r="AW286" t="b">
        <f t="shared" si="113"/>
        <v>0</v>
      </c>
      <c r="AX286" t="b">
        <f t="shared" si="114"/>
        <v>1</v>
      </c>
      <c r="AY286" t="b">
        <f t="shared" si="115"/>
        <v>0</v>
      </c>
      <c r="AZ286" t="b">
        <f t="shared" si="116"/>
        <v>0</v>
      </c>
      <c r="BA286" t="b">
        <f t="shared" si="117"/>
        <v>1</v>
      </c>
      <c r="BB286" t="b">
        <f t="shared" si="118"/>
        <v>0</v>
      </c>
      <c r="BC286" t="b">
        <f t="shared" si="119"/>
        <v>0</v>
      </c>
      <c r="BD286" t="b">
        <f t="shared" si="120"/>
        <v>1</v>
      </c>
    </row>
    <row r="287" spans="1:56" x14ac:dyDescent="0.25">
      <c r="A287" t="str">
        <f>INDEX('Country and Variable Crosswalk'!B:B, MATCH('Urban Science Beliefs 2015'!B287, 'Country and Variable Crosswalk'!A:A, 0))</f>
        <v>USA</v>
      </c>
      <c r="B287" s="1">
        <v>840</v>
      </c>
      <c r="C287" t="s">
        <v>175</v>
      </c>
      <c r="D287" t="str">
        <f>INDEX('Country and Variable Crosswalk'!P:P, MATCH('Urban Science Beliefs 2015'!C287, 'Country and Variable Crosswalk'!O:O, 0))</f>
        <v>Repeated</v>
      </c>
      <c r="E287">
        <f t="shared" si="97"/>
        <v>0</v>
      </c>
      <c r="F287">
        <f t="shared" si="98"/>
        <v>0</v>
      </c>
      <c r="G287">
        <f t="shared" si="99"/>
        <v>1</v>
      </c>
      <c r="H287">
        <f t="shared" si="100"/>
        <v>0</v>
      </c>
      <c r="I287">
        <f t="shared" si="101"/>
        <v>0</v>
      </c>
      <c r="J287">
        <f t="shared" si="102"/>
        <v>1</v>
      </c>
      <c r="K287">
        <f t="shared" si="103"/>
        <v>0</v>
      </c>
      <c r="L287">
        <f t="shared" si="104"/>
        <v>0</v>
      </c>
      <c r="M287">
        <f t="shared" si="105"/>
        <v>1</v>
      </c>
      <c r="N287">
        <f t="shared" si="106"/>
        <v>0</v>
      </c>
      <c r="O287">
        <f t="shared" si="107"/>
        <v>0</v>
      </c>
      <c r="P287">
        <f t="shared" si="108"/>
        <v>1</v>
      </c>
      <c r="Q287">
        <v>3.5499647869772231</v>
      </c>
      <c r="R287">
        <v>0.3761304797352758</v>
      </c>
      <c r="S287">
        <v>3.924453187531515</v>
      </c>
      <c r="T287">
        <v>0.38057294608629733</v>
      </c>
      <c r="U287">
        <v>51.657203355462833</v>
      </c>
      <c r="V287">
        <v>1.0047880969159584</v>
      </c>
      <c r="W287">
        <v>40.86837867002842</v>
      </c>
      <c r="X287">
        <v>1.1479237881767492</v>
      </c>
      <c r="Y287">
        <v>4.3163208472523058</v>
      </c>
      <c r="Z287">
        <v>0.53867599615480422</v>
      </c>
      <c r="AA287">
        <v>5.1673051934380876</v>
      </c>
      <c r="AB287">
        <v>0.73626981788737511</v>
      </c>
      <c r="AC287">
        <v>52.664955815741813</v>
      </c>
      <c r="AD287">
        <v>1.7192433003538157</v>
      </c>
      <c r="AE287">
        <v>37.851418143567813</v>
      </c>
      <c r="AF287">
        <v>2.1061669014469762</v>
      </c>
      <c r="AG287">
        <v>0.76635606027508274</v>
      </c>
      <c r="AH287">
        <v>0.65078928692493854</v>
      </c>
      <c r="AI287">
        <v>0.23896432496730202</v>
      </c>
      <c r="AJ287">
        <v>1.2428520059065726</v>
      </c>
      <c r="AK287">
        <v>0.8475195524131518</v>
      </c>
      <c r="AL287">
        <v>0.14252349805941808</v>
      </c>
      <c r="AM287">
        <v>1.0077524602789794</v>
      </c>
      <c r="AN287">
        <v>1.9193052864906948</v>
      </c>
      <c r="AO287">
        <v>0.59954074761420373</v>
      </c>
      <c r="AP287">
        <v>-3.0169605264606076</v>
      </c>
      <c r="AQ287">
        <v>2.3217839822770499</v>
      </c>
      <c r="AR287">
        <v>0.19380160677943456</v>
      </c>
      <c r="AS287" t="b">
        <f t="shared" si="109"/>
        <v>0</v>
      </c>
      <c r="AT287" t="b">
        <f t="shared" si="110"/>
        <v>0</v>
      </c>
      <c r="AU287" t="b">
        <f t="shared" si="111"/>
        <v>1</v>
      </c>
      <c r="AV287" t="b">
        <f t="shared" si="112"/>
        <v>0</v>
      </c>
      <c r="AW287" t="b">
        <f t="shared" si="113"/>
        <v>0</v>
      </c>
      <c r="AX287" t="b">
        <f t="shared" si="114"/>
        <v>1</v>
      </c>
      <c r="AY287" t="b">
        <f t="shared" si="115"/>
        <v>0</v>
      </c>
      <c r="AZ287" t="b">
        <f t="shared" si="116"/>
        <v>0</v>
      </c>
      <c r="BA287" t="b">
        <f t="shared" si="117"/>
        <v>1</v>
      </c>
      <c r="BB287" t="b">
        <f t="shared" si="118"/>
        <v>0</v>
      </c>
      <c r="BC287" t="b">
        <f t="shared" si="119"/>
        <v>0</v>
      </c>
      <c r="BD287" t="b">
        <f t="shared" si="120"/>
        <v>1</v>
      </c>
    </row>
    <row r="288" spans="1:56" x14ac:dyDescent="0.25">
      <c r="A288" t="str">
        <f>INDEX('Country and Variable Crosswalk'!B:B, MATCH('Urban Science Beliefs 2015'!B288, 'Country and Variable Crosswalk'!A:A, 0))</f>
        <v>URY</v>
      </c>
      <c r="B288" s="1">
        <v>858</v>
      </c>
      <c r="C288" t="s">
        <v>175</v>
      </c>
      <c r="D288" t="str">
        <f>INDEX('Country and Variable Crosswalk'!P:P, MATCH('Urban Science Beliefs 2015'!C288, 'Country and Variable Crosswalk'!O:O, 0))</f>
        <v>Repeated</v>
      </c>
      <c r="E288">
        <f t="shared" si="97"/>
        <v>0</v>
      </c>
      <c r="F288">
        <f t="shared" si="98"/>
        <v>1</v>
      </c>
      <c r="G288">
        <f t="shared" si="99"/>
        <v>0</v>
      </c>
      <c r="H288">
        <f t="shared" si="100"/>
        <v>0</v>
      </c>
      <c r="I288">
        <f t="shared" si="101"/>
        <v>0</v>
      </c>
      <c r="J288">
        <f t="shared" si="102"/>
        <v>1</v>
      </c>
      <c r="K288">
        <f t="shared" si="103"/>
        <v>0</v>
      </c>
      <c r="L288">
        <f t="shared" si="104"/>
        <v>0</v>
      </c>
      <c r="M288">
        <f t="shared" si="105"/>
        <v>1</v>
      </c>
      <c r="N288">
        <f t="shared" si="106"/>
        <v>0</v>
      </c>
      <c r="O288">
        <f t="shared" si="107"/>
        <v>0</v>
      </c>
      <c r="P288">
        <f t="shared" si="108"/>
        <v>1</v>
      </c>
      <c r="Q288">
        <v>7.4497776293272757</v>
      </c>
      <c r="R288">
        <v>0.52079481447217379</v>
      </c>
      <c r="S288">
        <v>11.35705710872854</v>
      </c>
      <c r="T288">
        <v>0.54490124248040472</v>
      </c>
      <c r="U288">
        <v>54.964558195060263</v>
      </c>
      <c r="V288">
        <v>0.93969727464893082</v>
      </c>
      <c r="W288">
        <v>26.228607066883932</v>
      </c>
      <c r="X288">
        <v>0.87375637838458287</v>
      </c>
      <c r="Y288">
        <v>5.677234745415686</v>
      </c>
      <c r="Z288">
        <v>0.53140336675654876</v>
      </c>
      <c r="AA288">
        <v>11.12486249758952</v>
      </c>
      <c r="AB288">
        <v>0.88915296356384133</v>
      </c>
      <c r="AC288">
        <v>55.743624538671547</v>
      </c>
      <c r="AD288">
        <v>1.3430716897617641</v>
      </c>
      <c r="AE288">
        <v>27.454278218323239</v>
      </c>
      <c r="AF288">
        <v>1.240861164142985</v>
      </c>
      <c r="AG288">
        <v>-1.7725428839115898</v>
      </c>
      <c r="AH288">
        <v>0.71178622266515834</v>
      </c>
      <c r="AI288">
        <v>1.2764456631530153E-2</v>
      </c>
      <c r="AJ288">
        <v>-0.23219461113902007</v>
      </c>
      <c r="AK288">
        <v>1.0398054200229567</v>
      </c>
      <c r="AL288">
        <v>0.82329749105156902</v>
      </c>
      <c r="AM288">
        <v>0.77906634361128368</v>
      </c>
      <c r="AN288">
        <v>1.7488058982261376</v>
      </c>
      <c r="AO288">
        <v>0.6559694841762822</v>
      </c>
      <c r="AP288">
        <v>1.2256711514393075</v>
      </c>
      <c r="AQ288">
        <v>1.5779926255512966</v>
      </c>
      <c r="AR288">
        <v>0.43731922791023764</v>
      </c>
      <c r="AS288" t="b">
        <f t="shared" si="109"/>
        <v>0</v>
      </c>
      <c r="AT288" t="b">
        <f t="shared" si="110"/>
        <v>1</v>
      </c>
      <c r="AU288" t="b">
        <f t="shared" si="111"/>
        <v>0</v>
      </c>
      <c r="AV288" t="b">
        <f t="shared" si="112"/>
        <v>0</v>
      </c>
      <c r="AW288" t="b">
        <f t="shared" si="113"/>
        <v>0</v>
      </c>
      <c r="AX288" t="b">
        <f t="shared" si="114"/>
        <v>1</v>
      </c>
      <c r="AY288" t="b">
        <f t="shared" si="115"/>
        <v>0</v>
      </c>
      <c r="AZ288" t="b">
        <f t="shared" si="116"/>
        <v>0</v>
      </c>
      <c r="BA288" t="b">
        <f t="shared" si="117"/>
        <v>1</v>
      </c>
      <c r="BB288" t="b">
        <f t="shared" si="118"/>
        <v>0</v>
      </c>
      <c r="BC288" t="b">
        <f t="shared" si="119"/>
        <v>0</v>
      </c>
      <c r="BD288" t="b">
        <f t="shared" si="120"/>
        <v>1</v>
      </c>
    </row>
    <row r="289" spans="1:56" x14ac:dyDescent="0.25">
      <c r="A289" t="str">
        <f>INDEX('Country and Variable Crosswalk'!B:B, MATCH('Urban Science Beliefs 2015'!B289, 'Country and Variable Crosswalk'!A:A, 0))</f>
        <v>QCH</v>
      </c>
      <c r="B289" s="1">
        <v>970</v>
      </c>
      <c r="C289" t="s">
        <v>175</v>
      </c>
      <c r="D289" t="str">
        <f>INDEX('Country and Variable Crosswalk'!P:P, MATCH('Urban Science Beliefs 2015'!C289, 'Country and Variable Crosswalk'!O:O, 0))</f>
        <v>Repeated</v>
      </c>
      <c r="E289">
        <f t="shared" si="97"/>
        <v>0</v>
      </c>
      <c r="F289">
        <f t="shared" si="98"/>
        <v>0</v>
      </c>
      <c r="G289">
        <f t="shared" si="99"/>
        <v>1</v>
      </c>
      <c r="H289">
        <f t="shared" si="100"/>
        <v>0</v>
      </c>
      <c r="I289">
        <f t="shared" si="101"/>
        <v>1</v>
      </c>
      <c r="J289">
        <f t="shared" si="102"/>
        <v>0</v>
      </c>
      <c r="K289">
        <f t="shared" si="103"/>
        <v>0</v>
      </c>
      <c r="L289">
        <f t="shared" si="104"/>
        <v>1</v>
      </c>
      <c r="M289">
        <f t="shared" si="105"/>
        <v>0</v>
      </c>
      <c r="N289">
        <f t="shared" si="106"/>
        <v>1</v>
      </c>
      <c r="O289">
        <f t="shared" si="107"/>
        <v>0</v>
      </c>
      <c r="P289">
        <f t="shared" si="108"/>
        <v>0</v>
      </c>
      <c r="Q289">
        <v>4.2363527313347813</v>
      </c>
      <c r="R289">
        <v>0.30855645432560846</v>
      </c>
      <c r="S289">
        <v>10.575302865421319</v>
      </c>
      <c r="T289">
        <v>0.69494361290994411</v>
      </c>
      <c r="U289">
        <v>64.615194819822577</v>
      </c>
      <c r="V289">
        <v>1.0729532706256673</v>
      </c>
      <c r="W289">
        <v>20.57314958342133</v>
      </c>
      <c r="X289">
        <v>1.0415419523625713</v>
      </c>
      <c r="Y289">
        <v>4.6497854056710208</v>
      </c>
      <c r="Z289">
        <v>0.4919043925331063</v>
      </c>
      <c r="AA289">
        <v>5.6174316649694491</v>
      </c>
      <c r="AB289">
        <v>0.6201386187084561</v>
      </c>
      <c r="AC289">
        <v>58.662256687408863</v>
      </c>
      <c r="AD289">
        <v>1.2148389344665425</v>
      </c>
      <c r="AE289">
        <v>31.070526241950681</v>
      </c>
      <c r="AF289">
        <v>1.5993322412456052</v>
      </c>
      <c r="AG289">
        <v>0.41343267433623954</v>
      </c>
      <c r="AH289">
        <v>0.6035010321658868</v>
      </c>
      <c r="AI289">
        <v>0.49330788220503435</v>
      </c>
      <c r="AJ289">
        <v>-4.9578712004518701</v>
      </c>
      <c r="AK289">
        <v>0.99173241821464142</v>
      </c>
      <c r="AL289">
        <v>5.756791471274431E-7</v>
      </c>
      <c r="AM289">
        <v>-5.9529381324137134</v>
      </c>
      <c r="AN289">
        <v>1.7086638407182304</v>
      </c>
      <c r="AO289">
        <v>4.9402992230349171E-4</v>
      </c>
      <c r="AP289">
        <v>10.497376658529351</v>
      </c>
      <c r="AQ289">
        <v>1.986867816309831</v>
      </c>
      <c r="AR289">
        <v>1.2682230427771109E-7</v>
      </c>
      <c r="AS289" t="b">
        <f t="shared" si="109"/>
        <v>0</v>
      </c>
      <c r="AT289" t="b">
        <f t="shared" si="110"/>
        <v>0</v>
      </c>
      <c r="AU289" t="b">
        <f t="shared" si="111"/>
        <v>1</v>
      </c>
      <c r="AV289" t="b">
        <f t="shared" si="112"/>
        <v>0</v>
      </c>
      <c r="AW289" t="b">
        <f t="shared" si="113"/>
        <v>1</v>
      </c>
      <c r="AX289" t="b">
        <f t="shared" si="114"/>
        <v>0</v>
      </c>
      <c r="AY289" t="b">
        <f t="shared" si="115"/>
        <v>0</v>
      </c>
      <c r="AZ289" t="b">
        <f t="shared" si="116"/>
        <v>1</v>
      </c>
      <c r="BA289" t="b">
        <f t="shared" si="117"/>
        <v>0</v>
      </c>
      <c r="BB289" t="b">
        <f t="shared" si="118"/>
        <v>1</v>
      </c>
      <c r="BC289" t="b">
        <f t="shared" si="119"/>
        <v>0</v>
      </c>
      <c r="BD289" t="b">
        <f t="shared" si="120"/>
        <v>0</v>
      </c>
    </row>
    <row r="290" spans="1:56" x14ac:dyDescent="0.25">
      <c r="A290" t="str">
        <f>INDEX('Country and Variable Crosswalk'!B:B, MATCH('Urban Science Beliefs 2015'!B290, 'Country and Variable Crosswalk'!A:A, 0))</f>
        <v>QES</v>
      </c>
      <c r="B290" s="1">
        <v>971</v>
      </c>
      <c r="C290" t="s">
        <v>175</v>
      </c>
      <c r="D290" t="str">
        <f>INDEX('Country and Variable Crosswalk'!P:P, MATCH('Urban Science Beliefs 2015'!C290, 'Country and Variable Crosswalk'!O:O, 0))</f>
        <v>Repeated</v>
      </c>
      <c r="E290">
        <f t="shared" si="97"/>
        <v>0</v>
      </c>
      <c r="F290">
        <f t="shared" si="98"/>
        <v>0</v>
      </c>
      <c r="G290">
        <f t="shared" si="99"/>
        <v>1</v>
      </c>
      <c r="H290">
        <f t="shared" si="100"/>
        <v>0</v>
      </c>
      <c r="I290">
        <f t="shared" si="101"/>
        <v>0</v>
      </c>
      <c r="J290">
        <f t="shared" si="102"/>
        <v>1</v>
      </c>
      <c r="K290">
        <f t="shared" si="103"/>
        <v>0</v>
      </c>
      <c r="L290">
        <f t="shared" si="104"/>
        <v>0</v>
      </c>
      <c r="M290">
        <f t="shared" si="105"/>
        <v>1</v>
      </c>
      <c r="N290">
        <f t="shared" si="106"/>
        <v>0</v>
      </c>
      <c r="O290">
        <f t="shared" si="107"/>
        <v>0</v>
      </c>
      <c r="P290">
        <f t="shared" si="108"/>
        <v>1</v>
      </c>
      <c r="Q290">
        <v>4.6949134627708462</v>
      </c>
      <c r="R290">
        <v>0.23075046198068425</v>
      </c>
      <c r="S290">
        <v>7.39021896863348</v>
      </c>
      <c r="T290">
        <v>0.29186577849578255</v>
      </c>
      <c r="U290">
        <v>46.468811301400827</v>
      </c>
      <c r="V290">
        <v>0.60168676912620189</v>
      </c>
      <c r="W290">
        <v>41.446056267194848</v>
      </c>
      <c r="X290">
        <v>0.71136154352152281</v>
      </c>
      <c r="Y290">
        <v>4.382965589338923</v>
      </c>
      <c r="Z290">
        <v>0.29904894794318321</v>
      </c>
      <c r="AA290">
        <v>7.0895642362836364</v>
      </c>
      <c r="AB290">
        <v>0.44740257592150556</v>
      </c>
      <c r="AC290">
        <v>46.461529383354119</v>
      </c>
      <c r="AD290">
        <v>0.88988826383583375</v>
      </c>
      <c r="AE290">
        <v>42.065940791023309</v>
      </c>
      <c r="AF290">
        <v>1.1170521090516989</v>
      </c>
      <c r="AG290">
        <v>-0.31194787343192321</v>
      </c>
      <c r="AH290">
        <v>0.37684429426149524</v>
      </c>
      <c r="AI290">
        <v>0.40778953650893957</v>
      </c>
      <c r="AJ290">
        <v>-0.30065473234984363</v>
      </c>
      <c r="AK290">
        <v>0.54264981940106405</v>
      </c>
      <c r="AL290">
        <v>0.57954513202921287</v>
      </c>
      <c r="AM290">
        <v>-7.2819180467078581E-3</v>
      </c>
      <c r="AN290">
        <v>1.0884922856682655</v>
      </c>
      <c r="AO290">
        <v>0.99466226199245344</v>
      </c>
      <c r="AP290">
        <v>0.61988452382846049</v>
      </c>
      <c r="AQ290">
        <v>1.3932891583935043</v>
      </c>
      <c r="AR290">
        <v>0.65638674369041572</v>
      </c>
      <c r="AS290" t="b">
        <f t="shared" si="109"/>
        <v>0</v>
      </c>
      <c r="AT290" t="b">
        <f t="shared" si="110"/>
        <v>0</v>
      </c>
      <c r="AU290" t="b">
        <f t="shared" si="111"/>
        <v>1</v>
      </c>
      <c r="AV290" t="b">
        <f t="shared" si="112"/>
        <v>0</v>
      </c>
      <c r="AW290" t="b">
        <f t="shared" si="113"/>
        <v>0</v>
      </c>
      <c r="AX290" t="b">
        <f t="shared" si="114"/>
        <v>1</v>
      </c>
      <c r="AY290" t="b">
        <f t="shared" si="115"/>
        <v>0</v>
      </c>
      <c r="AZ290" t="b">
        <f t="shared" si="116"/>
        <v>0</v>
      </c>
      <c r="BA290" t="b">
        <f t="shared" si="117"/>
        <v>1</v>
      </c>
      <c r="BB290" t="b">
        <f t="shared" si="118"/>
        <v>0</v>
      </c>
      <c r="BC290" t="b">
        <f t="shared" si="119"/>
        <v>0</v>
      </c>
      <c r="BD290" t="b">
        <f t="shared" si="120"/>
        <v>1</v>
      </c>
    </row>
    <row r="291" spans="1:56" x14ac:dyDescent="0.25">
      <c r="A291" t="str">
        <f>INDEX('Country and Variable Crosswalk'!B:B, MATCH('Urban Science Beliefs 2015'!B291, 'Country and Variable Crosswalk'!A:A, 0))</f>
        <v>QUC</v>
      </c>
      <c r="B291" s="1">
        <v>972</v>
      </c>
      <c r="C291" t="s">
        <v>175</v>
      </c>
      <c r="D291" t="str">
        <f>INDEX('Country and Variable Crosswalk'!P:P, MATCH('Urban Science Beliefs 2015'!C291, 'Country and Variable Crosswalk'!O:O, 0))</f>
        <v>Repeated</v>
      </c>
      <c r="E291">
        <f t="shared" si="97"/>
        <v>0</v>
      </c>
      <c r="F291">
        <f t="shared" si="98"/>
        <v>0</v>
      </c>
      <c r="G291">
        <f t="shared" si="99"/>
        <v>0</v>
      </c>
      <c r="H291">
        <f t="shared" si="100"/>
        <v>0</v>
      </c>
      <c r="I291">
        <f t="shared" si="101"/>
        <v>0</v>
      </c>
      <c r="J291">
        <f t="shared" si="102"/>
        <v>0</v>
      </c>
      <c r="K291">
        <f t="shared" si="103"/>
        <v>0</v>
      </c>
      <c r="L291">
        <f t="shared" si="104"/>
        <v>0</v>
      </c>
      <c r="M291">
        <f t="shared" si="105"/>
        <v>0</v>
      </c>
      <c r="N291">
        <f t="shared" si="106"/>
        <v>0</v>
      </c>
      <c r="O291">
        <f t="shared" si="107"/>
        <v>0</v>
      </c>
      <c r="P291">
        <f t="shared" si="108"/>
        <v>0</v>
      </c>
      <c r="AS291" t="str">
        <f t="shared" si="109"/>
        <v>N/A</v>
      </c>
      <c r="AT291" t="str">
        <f t="shared" si="110"/>
        <v>N/A</v>
      </c>
      <c r="AU291" t="str">
        <f t="shared" si="111"/>
        <v>N/A</v>
      </c>
      <c r="AV291" t="str">
        <f t="shared" si="112"/>
        <v>N/A</v>
      </c>
      <c r="AW291" t="str">
        <f t="shared" si="113"/>
        <v>N/A</v>
      </c>
      <c r="AX291" t="str">
        <f t="shared" si="114"/>
        <v>N/A</v>
      </c>
      <c r="AY291" t="str">
        <f t="shared" si="115"/>
        <v>N/A</v>
      </c>
      <c r="AZ291" t="str">
        <f t="shared" si="116"/>
        <v>N/A</v>
      </c>
      <c r="BA291" t="str">
        <f t="shared" si="117"/>
        <v>N/A</v>
      </c>
      <c r="BB291" t="str">
        <f t="shared" si="118"/>
        <v>N/A</v>
      </c>
      <c r="BC291" t="str">
        <f t="shared" si="119"/>
        <v>N/A</v>
      </c>
      <c r="BD291" t="str">
        <f t="shared" si="120"/>
        <v>N/A</v>
      </c>
    </row>
    <row r="292" spans="1:56" x14ac:dyDescent="0.25">
      <c r="A292" t="str">
        <f>INDEX('Country and Variable Crosswalk'!B:B, MATCH('Urban Science Beliefs 2015'!B292, 'Country and Variable Crosswalk'!A:A, 0))</f>
        <v>QUE</v>
      </c>
      <c r="B292" s="1">
        <v>973</v>
      </c>
      <c r="C292" t="s">
        <v>175</v>
      </c>
      <c r="D292" t="str">
        <f>INDEX('Country and Variable Crosswalk'!P:P, MATCH('Urban Science Beliefs 2015'!C292, 'Country and Variable Crosswalk'!O:O, 0))</f>
        <v>Repeated</v>
      </c>
      <c r="E292">
        <f t="shared" si="97"/>
        <v>0</v>
      </c>
      <c r="F292">
        <f t="shared" si="98"/>
        <v>0</v>
      </c>
      <c r="G292">
        <f t="shared" si="99"/>
        <v>0</v>
      </c>
      <c r="H292">
        <f t="shared" si="100"/>
        <v>0</v>
      </c>
      <c r="I292">
        <f t="shared" si="101"/>
        <v>0</v>
      </c>
      <c r="J292">
        <f t="shared" si="102"/>
        <v>0</v>
      </c>
      <c r="K292">
        <f t="shared" si="103"/>
        <v>0</v>
      </c>
      <c r="L292">
        <f t="shared" si="104"/>
        <v>0</v>
      </c>
      <c r="M292">
        <f t="shared" si="105"/>
        <v>0</v>
      </c>
      <c r="N292">
        <f t="shared" si="106"/>
        <v>0</v>
      </c>
      <c r="O292">
        <f t="shared" si="107"/>
        <v>0</v>
      </c>
      <c r="P292">
        <f t="shared" si="108"/>
        <v>0</v>
      </c>
      <c r="AS292" t="str">
        <f t="shared" si="109"/>
        <v>N/A</v>
      </c>
      <c r="AT292" t="str">
        <f t="shared" si="110"/>
        <v>N/A</v>
      </c>
      <c r="AU292" t="str">
        <f t="shared" si="111"/>
        <v>N/A</v>
      </c>
      <c r="AV292" t="str">
        <f t="shared" si="112"/>
        <v>N/A</v>
      </c>
      <c r="AW292" t="str">
        <f t="shared" si="113"/>
        <v>N/A</v>
      </c>
      <c r="AX292" t="str">
        <f t="shared" si="114"/>
        <v>N/A</v>
      </c>
      <c r="AY292" t="str">
        <f t="shared" si="115"/>
        <v>N/A</v>
      </c>
      <c r="AZ292" t="str">
        <f t="shared" si="116"/>
        <v>N/A</v>
      </c>
      <c r="BA292" t="str">
        <f t="shared" si="117"/>
        <v>N/A</v>
      </c>
      <c r="BB292" t="str">
        <f t="shared" si="118"/>
        <v>N/A</v>
      </c>
      <c r="BC292" t="str">
        <f t="shared" si="119"/>
        <v>N/A</v>
      </c>
      <c r="BD292" t="str">
        <f t="shared" si="120"/>
        <v>N/A</v>
      </c>
    </row>
    <row r="293" spans="1:56" x14ac:dyDescent="0.25">
      <c r="A293" t="str">
        <f>INDEX('Country and Variable Crosswalk'!B:B, MATCH('Urban Science Beliefs 2015'!B293, 'Country and Variable Crosswalk'!A:A, 0))</f>
        <v>QAR</v>
      </c>
      <c r="B293" s="1">
        <v>974</v>
      </c>
      <c r="C293" t="s">
        <v>175</v>
      </c>
      <c r="D293" t="str">
        <f>INDEX('Country and Variable Crosswalk'!P:P, MATCH('Urban Science Beliefs 2015'!C293, 'Country and Variable Crosswalk'!O:O, 0))</f>
        <v>Repeated</v>
      </c>
      <c r="E293">
        <f t="shared" si="97"/>
        <v>0</v>
      </c>
      <c r="F293">
        <f t="shared" si="98"/>
        <v>0</v>
      </c>
      <c r="G293">
        <f t="shared" si="99"/>
        <v>0</v>
      </c>
      <c r="H293">
        <f t="shared" si="100"/>
        <v>0</v>
      </c>
      <c r="I293">
        <f t="shared" si="101"/>
        <v>0</v>
      </c>
      <c r="J293">
        <f t="shared" si="102"/>
        <v>0</v>
      </c>
      <c r="K293">
        <f t="shared" si="103"/>
        <v>0</v>
      </c>
      <c r="L293">
        <f t="shared" si="104"/>
        <v>0</v>
      </c>
      <c r="M293">
        <f t="shared" si="105"/>
        <v>0</v>
      </c>
      <c r="N293">
        <f t="shared" si="106"/>
        <v>0</v>
      </c>
      <c r="O293">
        <f t="shared" si="107"/>
        <v>0</v>
      </c>
      <c r="P293">
        <f t="shared" si="108"/>
        <v>0</v>
      </c>
      <c r="Q293">
        <v>0</v>
      </c>
      <c r="S293">
        <v>0</v>
      </c>
      <c r="U293">
        <v>0</v>
      </c>
      <c r="W293">
        <v>0</v>
      </c>
      <c r="Y293">
        <v>6.1791874158659716</v>
      </c>
      <c r="Z293">
        <v>0.71705586299081292</v>
      </c>
      <c r="AA293">
        <v>6.9813254302541292</v>
      </c>
      <c r="AB293">
        <v>0.61488575787520683</v>
      </c>
      <c r="AC293">
        <v>43.289695376437393</v>
      </c>
      <c r="AD293">
        <v>1.9449588891793788</v>
      </c>
      <c r="AE293">
        <v>43.549791777442522</v>
      </c>
      <c r="AF293">
        <v>2.1073344833969583</v>
      </c>
      <c r="AG293">
        <v>0</v>
      </c>
      <c r="AJ293">
        <v>0</v>
      </c>
      <c r="AM293">
        <v>0</v>
      </c>
      <c r="AP293">
        <v>0</v>
      </c>
      <c r="AS293" t="str">
        <f t="shared" si="109"/>
        <v>N/A</v>
      </c>
      <c r="AT293" t="str">
        <f t="shared" si="110"/>
        <v>N/A</v>
      </c>
      <c r="AU293" t="str">
        <f t="shared" si="111"/>
        <v>N/A</v>
      </c>
      <c r="AV293" t="str">
        <f t="shared" si="112"/>
        <v>N/A</v>
      </c>
      <c r="AW293" t="str">
        <f t="shared" si="113"/>
        <v>N/A</v>
      </c>
      <c r="AX293" t="str">
        <f t="shared" si="114"/>
        <v>N/A</v>
      </c>
      <c r="AY293" t="str">
        <f t="shared" si="115"/>
        <v>N/A</v>
      </c>
      <c r="AZ293" t="str">
        <f t="shared" si="116"/>
        <v>N/A</v>
      </c>
      <c r="BA293" t="str">
        <f t="shared" si="117"/>
        <v>N/A</v>
      </c>
      <c r="BB293" t="str">
        <f t="shared" si="118"/>
        <v>N/A</v>
      </c>
      <c r="BC293" t="str">
        <f t="shared" si="119"/>
        <v>N/A</v>
      </c>
      <c r="BD293" t="str">
        <f t="shared" si="120"/>
        <v>N/A</v>
      </c>
    </row>
    <row r="294" spans="1:56" x14ac:dyDescent="0.25">
      <c r="A294" t="str">
        <f>INDEX('Country and Variable Crosswalk'!B:B, MATCH('Urban Science Beliefs 2015'!B294, 'Country and Variable Crosswalk'!A:A, 0))</f>
        <v>ALB</v>
      </c>
      <c r="B294" s="1">
        <v>8</v>
      </c>
      <c r="C294" t="s">
        <v>176</v>
      </c>
      <c r="D294" t="str">
        <f>INDEX('Country and Variable Crosswalk'!P:P, MATCH('Urban Science Beliefs 2015'!C294, 'Country and Variable Crosswalk'!O:O, 0))</f>
        <v>Scientist Change</v>
      </c>
      <c r="E294">
        <f t="shared" si="97"/>
        <v>0</v>
      </c>
      <c r="F294">
        <f t="shared" si="98"/>
        <v>0</v>
      </c>
      <c r="G294">
        <f t="shared" si="99"/>
        <v>0</v>
      </c>
      <c r="H294">
        <f t="shared" si="100"/>
        <v>0</v>
      </c>
      <c r="I294">
        <f t="shared" si="101"/>
        <v>0</v>
      </c>
      <c r="J294">
        <f t="shared" si="102"/>
        <v>0</v>
      </c>
      <c r="K294">
        <f t="shared" si="103"/>
        <v>0</v>
      </c>
      <c r="L294">
        <f t="shared" si="104"/>
        <v>0</v>
      </c>
      <c r="M294">
        <f t="shared" si="105"/>
        <v>0</v>
      </c>
      <c r="N294">
        <f t="shared" si="106"/>
        <v>0</v>
      </c>
      <c r="O294">
        <f t="shared" si="107"/>
        <v>0</v>
      </c>
      <c r="P294">
        <f t="shared" si="108"/>
        <v>0</v>
      </c>
      <c r="Q294">
        <v>0</v>
      </c>
      <c r="S294">
        <v>0</v>
      </c>
      <c r="U294">
        <v>0</v>
      </c>
      <c r="W294">
        <v>0</v>
      </c>
      <c r="Y294">
        <v>0</v>
      </c>
      <c r="AA294">
        <v>0</v>
      </c>
      <c r="AC294">
        <v>0</v>
      </c>
      <c r="AE294">
        <v>0</v>
      </c>
      <c r="AG294">
        <v>0</v>
      </c>
      <c r="AJ294">
        <v>0</v>
      </c>
      <c r="AM294">
        <v>0</v>
      </c>
      <c r="AP294">
        <v>0</v>
      </c>
      <c r="AS294" t="str">
        <f t="shared" si="109"/>
        <v>N/A</v>
      </c>
      <c r="AT294" t="str">
        <f t="shared" si="110"/>
        <v>N/A</v>
      </c>
      <c r="AU294" t="str">
        <f t="shared" si="111"/>
        <v>N/A</v>
      </c>
      <c r="AV294" t="str">
        <f t="shared" si="112"/>
        <v>N/A</v>
      </c>
      <c r="AW294" t="str">
        <f t="shared" si="113"/>
        <v>N/A</v>
      </c>
      <c r="AX294" t="str">
        <f t="shared" si="114"/>
        <v>N/A</v>
      </c>
      <c r="AY294" t="str">
        <f t="shared" si="115"/>
        <v>N/A</v>
      </c>
      <c r="AZ294" t="str">
        <f t="shared" si="116"/>
        <v>N/A</v>
      </c>
      <c r="BA294" t="str">
        <f t="shared" si="117"/>
        <v>N/A</v>
      </c>
      <c r="BB294" t="str">
        <f t="shared" si="118"/>
        <v>N/A</v>
      </c>
      <c r="BC294" t="str">
        <f t="shared" si="119"/>
        <v>N/A</v>
      </c>
      <c r="BD294" t="str">
        <f t="shared" si="120"/>
        <v>N/A</v>
      </c>
    </row>
    <row r="295" spans="1:56" x14ac:dyDescent="0.25">
      <c r="A295" t="str">
        <f>INDEX('Country and Variable Crosswalk'!B:B, MATCH('Urban Science Beliefs 2015'!B295, 'Country and Variable Crosswalk'!A:A, 0))</f>
        <v>DZA</v>
      </c>
      <c r="B295" s="1">
        <v>12</v>
      </c>
      <c r="C295" t="s">
        <v>176</v>
      </c>
      <c r="D295" t="str">
        <f>INDEX('Country and Variable Crosswalk'!P:P, MATCH('Urban Science Beliefs 2015'!C295, 'Country and Variable Crosswalk'!O:O, 0))</f>
        <v>Scientist Change</v>
      </c>
      <c r="E295">
        <f t="shared" si="97"/>
        <v>0</v>
      </c>
      <c r="F295">
        <f t="shared" si="98"/>
        <v>0</v>
      </c>
      <c r="G295">
        <f t="shared" si="99"/>
        <v>1</v>
      </c>
      <c r="H295">
        <f t="shared" si="100"/>
        <v>0</v>
      </c>
      <c r="I295">
        <f t="shared" si="101"/>
        <v>0</v>
      </c>
      <c r="J295">
        <f t="shared" si="102"/>
        <v>1</v>
      </c>
      <c r="K295">
        <f t="shared" si="103"/>
        <v>1</v>
      </c>
      <c r="L295">
        <f t="shared" si="104"/>
        <v>0</v>
      </c>
      <c r="M295">
        <f t="shared" si="105"/>
        <v>0</v>
      </c>
      <c r="N295">
        <f t="shared" si="106"/>
        <v>0</v>
      </c>
      <c r="O295">
        <f t="shared" si="107"/>
        <v>0</v>
      </c>
      <c r="P295">
        <f t="shared" si="108"/>
        <v>1</v>
      </c>
      <c r="Q295">
        <v>13.024617268378</v>
      </c>
      <c r="R295">
        <v>0.73107677952277061</v>
      </c>
      <c r="S295">
        <v>24.04009935361011</v>
      </c>
      <c r="T295">
        <v>0.76963337695048772</v>
      </c>
      <c r="U295">
        <v>46.297646736004808</v>
      </c>
      <c r="V295">
        <v>0.80926147295830786</v>
      </c>
      <c r="W295">
        <v>16.637636642007081</v>
      </c>
      <c r="X295">
        <v>0.63392276696412286</v>
      </c>
      <c r="Y295">
        <v>10.886699660828249</v>
      </c>
      <c r="Z295">
        <v>1.0291435704512912</v>
      </c>
      <c r="AA295">
        <v>22.081423563053551</v>
      </c>
      <c r="AB295">
        <v>1.6765782795902373</v>
      </c>
      <c r="AC295">
        <v>51.612849366840493</v>
      </c>
      <c r="AD295">
        <v>2.2568245246036032</v>
      </c>
      <c r="AE295">
        <v>15.4190274092777</v>
      </c>
      <c r="AF295">
        <v>1.0121150117556719</v>
      </c>
      <c r="AG295">
        <v>-2.1379176075497508</v>
      </c>
      <c r="AH295">
        <v>1.2883066870324069</v>
      </c>
      <c r="AI295">
        <v>9.7019353425051608E-2</v>
      </c>
      <c r="AJ295">
        <v>-1.9586757905565584</v>
      </c>
      <c r="AK295">
        <v>1.7908601565147897</v>
      </c>
      <c r="AL295">
        <v>0.27408362537834768</v>
      </c>
      <c r="AM295">
        <v>5.3152026308356852</v>
      </c>
      <c r="AN295">
        <v>2.3547290687068023</v>
      </c>
      <c r="AO295">
        <v>2.3992711255057E-2</v>
      </c>
      <c r="AP295">
        <v>-1.2186092327293814</v>
      </c>
      <c r="AQ295">
        <v>1.1818425559422081</v>
      </c>
      <c r="AR295">
        <v>0.30248941548350411</v>
      </c>
      <c r="AS295" t="b">
        <f t="shared" si="109"/>
        <v>0</v>
      </c>
      <c r="AT295" t="b">
        <f t="shared" si="110"/>
        <v>0</v>
      </c>
      <c r="AU295" t="b">
        <f t="shared" si="111"/>
        <v>1</v>
      </c>
      <c r="AV295" t="b">
        <f t="shared" si="112"/>
        <v>0</v>
      </c>
      <c r="AW295" t="b">
        <f t="shared" si="113"/>
        <v>0</v>
      </c>
      <c r="AX295" t="b">
        <f t="shared" si="114"/>
        <v>1</v>
      </c>
      <c r="AY295" t="b">
        <f t="shared" si="115"/>
        <v>1</v>
      </c>
      <c r="AZ295" t="b">
        <f t="shared" si="116"/>
        <v>0</v>
      </c>
      <c r="BA295" t="b">
        <f t="shared" si="117"/>
        <v>0</v>
      </c>
      <c r="BB295" t="b">
        <f t="shared" si="118"/>
        <v>0</v>
      </c>
      <c r="BC295" t="b">
        <f t="shared" si="119"/>
        <v>0</v>
      </c>
      <c r="BD295" t="b">
        <f t="shared" si="120"/>
        <v>1</v>
      </c>
    </row>
    <row r="296" spans="1:56" x14ac:dyDescent="0.25">
      <c r="A296" t="str">
        <f>INDEX('Country and Variable Crosswalk'!B:B, MATCH('Urban Science Beliefs 2015'!B296, 'Country and Variable Crosswalk'!A:A, 0))</f>
        <v>AUS</v>
      </c>
      <c r="B296" s="1">
        <v>36</v>
      </c>
      <c r="C296" t="s">
        <v>176</v>
      </c>
      <c r="D296" t="str">
        <f>INDEX('Country and Variable Crosswalk'!P:P, MATCH('Urban Science Beliefs 2015'!C296, 'Country and Variable Crosswalk'!O:O, 0))</f>
        <v>Scientist Change</v>
      </c>
      <c r="E296">
        <f t="shared" si="97"/>
        <v>0</v>
      </c>
      <c r="F296">
        <f t="shared" si="98"/>
        <v>0</v>
      </c>
      <c r="G296">
        <f t="shared" si="99"/>
        <v>1</v>
      </c>
      <c r="H296">
        <f t="shared" si="100"/>
        <v>0</v>
      </c>
      <c r="I296">
        <f t="shared" si="101"/>
        <v>0</v>
      </c>
      <c r="J296">
        <f t="shared" si="102"/>
        <v>1</v>
      </c>
      <c r="K296">
        <f t="shared" si="103"/>
        <v>0</v>
      </c>
      <c r="L296">
        <f t="shared" si="104"/>
        <v>0</v>
      </c>
      <c r="M296">
        <f t="shared" si="105"/>
        <v>1</v>
      </c>
      <c r="N296">
        <f t="shared" si="106"/>
        <v>1</v>
      </c>
      <c r="O296">
        <f t="shared" si="107"/>
        <v>0</v>
      </c>
      <c r="P296">
        <f t="shared" si="108"/>
        <v>0</v>
      </c>
      <c r="Q296">
        <v>3.5534879732945019</v>
      </c>
      <c r="R296">
        <v>0.31425453258922503</v>
      </c>
      <c r="S296">
        <v>9.627985521923188</v>
      </c>
      <c r="T296">
        <v>0.6040198478116714</v>
      </c>
      <c r="U296">
        <v>63.968353851765499</v>
      </c>
      <c r="V296">
        <v>0.95954202147664136</v>
      </c>
      <c r="W296">
        <v>22.85017265301682</v>
      </c>
      <c r="X296">
        <v>0.74336259758103529</v>
      </c>
      <c r="Y296">
        <v>2.733291460211301</v>
      </c>
      <c r="Z296">
        <v>0.24870511896899669</v>
      </c>
      <c r="AA296">
        <v>9.7820491292344993</v>
      </c>
      <c r="AB296">
        <v>0.39061682632751721</v>
      </c>
      <c r="AC296">
        <v>61.914211840826177</v>
      </c>
      <c r="AD296">
        <v>0.85618446659900782</v>
      </c>
      <c r="AE296">
        <v>25.570447569728032</v>
      </c>
      <c r="AF296">
        <v>0.7329715961663309</v>
      </c>
      <c r="AG296">
        <v>-0.82019651308320096</v>
      </c>
      <c r="AH296">
        <v>0.41927979551292777</v>
      </c>
      <c r="AI296">
        <v>5.0441211773653238E-2</v>
      </c>
      <c r="AJ296">
        <v>0.1540636073113113</v>
      </c>
      <c r="AK296">
        <v>0.75548284803209187</v>
      </c>
      <c r="AL296">
        <v>0.83841028007207707</v>
      </c>
      <c r="AM296">
        <v>-2.0541420109393229</v>
      </c>
      <c r="AN296">
        <v>1.3551019311654529</v>
      </c>
      <c r="AO296">
        <v>0.12955527960377528</v>
      </c>
      <c r="AP296">
        <v>2.7202749167112117</v>
      </c>
      <c r="AQ296">
        <v>1.0207069033148628</v>
      </c>
      <c r="AR296">
        <v>7.6967910439558161E-3</v>
      </c>
      <c r="AS296" t="b">
        <f t="shared" si="109"/>
        <v>0</v>
      </c>
      <c r="AT296" t="b">
        <f t="shared" si="110"/>
        <v>0</v>
      </c>
      <c r="AU296" t="b">
        <f t="shared" si="111"/>
        <v>1</v>
      </c>
      <c r="AV296" t="b">
        <f t="shared" si="112"/>
        <v>0</v>
      </c>
      <c r="AW296" t="b">
        <f t="shared" si="113"/>
        <v>0</v>
      </c>
      <c r="AX296" t="b">
        <f t="shared" si="114"/>
        <v>1</v>
      </c>
      <c r="AY296" t="b">
        <f t="shared" si="115"/>
        <v>0</v>
      </c>
      <c r="AZ296" t="b">
        <f t="shared" si="116"/>
        <v>0</v>
      </c>
      <c r="BA296" t="b">
        <f t="shared" si="117"/>
        <v>1</v>
      </c>
      <c r="BB296" t="b">
        <f t="shared" si="118"/>
        <v>1</v>
      </c>
      <c r="BC296" t="b">
        <f t="shared" si="119"/>
        <v>0</v>
      </c>
      <c r="BD296" t="b">
        <f t="shared" si="120"/>
        <v>0</v>
      </c>
    </row>
    <row r="297" spans="1:56" x14ac:dyDescent="0.25">
      <c r="A297" t="str">
        <f>INDEX('Country and Variable Crosswalk'!B:B, MATCH('Urban Science Beliefs 2015'!B297, 'Country and Variable Crosswalk'!A:A, 0))</f>
        <v>AUT</v>
      </c>
      <c r="B297" s="1">
        <v>40</v>
      </c>
      <c r="C297" t="s">
        <v>176</v>
      </c>
      <c r="D297" t="str">
        <f>INDEX('Country and Variable Crosswalk'!P:P, MATCH('Urban Science Beliefs 2015'!C297, 'Country and Variable Crosswalk'!O:O, 0))</f>
        <v>Scientist Change</v>
      </c>
      <c r="E297">
        <f t="shared" si="97"/>
        <v>0</v>
      </c>
      <c r="F297">
        <f t="shared" si="98"/>
        <v>0</v>
      </c>
      <c r="G297">
        <f t="shared" si="99"/>
        <v>1</v>
      </c>
      <c r="H297">
        <f t="shared" si="100"/>
        <v>0</v>
      </c>
      <c r="I297">
        <f t="shared" si="101"/>
        <v>0</v>
      </c>
      <c r="J297">
        <f t="shared" si="102"/>
        <v>1</v>
      </c>
      <c r="K297">
        <f t="shared" si="103"/>
        <v>0</v>
      </c>
      <c r="L297">
        <f t="shared" si="104"/>
        <v>0</v>
      </c>
      <c r="M297">
        <f t="shared" si="105"/>
        <v>1</v>
      </c>
      <c r="N297">
        <f t="shared" si="106"/>
        <v>0</v>
      </c>
      <c r="O297">
        <f t="shared" si="107"/>
        <v>0</v>
      </c>
      <c r="P297">
        <f t="shared" si="108"/>
        <v>1</v>
      </c>
      <c r="Q297">
        <v>8.304238913648982</v>
      </c>
      <c r="R297">
        <v>0.52159367375860333</v>
      </c>
      <c r="S297">
        <v>24.709175561190079</v>
      </c>
      <c r="T297">
        <v>0.72684583366437949</v>
      </c>
      <c r="U297">
        <v>46.657863432226527</v>
      </c>
      <c r="V297">
        <v>0.77269444646414853</v>
      </c>
      <c r="W297">
        <v>20.328722092934399</v>
      </c>
      <c r="X297">
        <v>0.72558382008450562</v>
      </c>
      <c r="Y297">
        <v>8.0048634803823706</v>
      </c>
      <c r="Z297">
        <v>0.75556772497942182</v>
      </c>
      <c r="AA297">
        <v>24.35956352446432</v>
      </c>
      <c r="AB297">
        <v>1.2438734974906678</v>
      </c>
      <c r="AC297">
        <v>45.924158992491847</v>
      </c>
      <c r="AD297">
        <v>1.5132969273871051</v>
      </c>
      <c r="AE297">
        <v>21.711414002661439</v>
      </c>
      <c r="AF297">
        <v>1.5169343660981194</v>
      </c>
      <c r="AG297">
        <v>-0.29937543326661142</v>
      </c>
      <c r="AH297">
        <v>0.96019485298487817</v>
      </c>
      <c r="AI297">
        <v>0.75520306880637411</v>
      </c>
      <c r="AJ297">
        <v>-0.34961203672575891</v>
      </c>
      <c r="AK297">
        <v>1.5138867201193318</v>
      </c>
      <c r="AL297">
        <v>0.81736396162756397</v>
      </c>
      <c r="AM297">
        <v>-0.73370443973468014</v>
      </c>
      <c r="AN297">
        <v>1.6585603035529197</v>
      </c>
      <c r="AO297">
        <v>0.65821837907814307</v>
      </c>
      <c r="AP297">
        <v>1.3826919097270398</v>
      </c>
      <c r="AQ297">
        <v>1.7938019593058521</v>
      </c>
      <c r="AR297">
        <v>0.44081578445861763</v>
      </c>
      <c r="AS297" t="b">
        <f t="shared" si="109"/>
        <v>0</v>
      </c>
      <c r="AT297" t="b">
        <f t="shared" si="110"/>
        <v>0</v>
      </c>
      <c r="AU297" t="b">
        <f t="shared" si="111"/>
        <v>1</v>
      </c>
      <c r="AV297" t="b">
        <f t="shared" si="112"/>
        <v>0</v>
      </c>
      <c r="AW297" t="b">
        <f t="shared" si="113"/>
        <v>0</v>
      </c>
      <c r="AX297" t="b">
        <f t="shared" si="114"/>
        <v>1</v>
      </c>
      <c r="AY297" t="b">
        <f t="shared" si="115"/>
        <v>0</v>
      </c>
      <c r="AZ297" t="b">
        <f t="shared" si="116"/>
        <v>0</v>
      </c>
      <c r="BA297" t="b">
        <f t="shared" si="117"/>
        <v>1</v>
      </c>
      <c r="BB297" t="b">
        <f t="shared" si="118"/>
        <v>0</v>
      </c>
      <c r="BC297" t="b">
        <f t="shared" si="119"/>
        <v>0</v>
      </c>
      <c r="BD297" t="b">
        <f t="shared" si="120"/>
        <v>1</v>
      </c>
    </row>
    <row r="298" spans="1:56" x14ac:dyDescent="0.25">
      <c r="A298" t="str">
        <f>INDEX('Country and Variable Crosswalk'!B:B, MATCH('Urban Science Beliefs 2015'!B298, 'Country and Variable Crosswalk'!A:A, 0))</f>
        <v>BEL</v>
      </c>
      <c r="B298" s="1">
        <v>56</v>
      </c>
      <c r="C298" t="s">
        <v>176</v>
      </c>
      <c r="D298" t="str">
        <f>INDEX('Country and Variable Crosswalk'!P:P, MATCH('Urban Science Beliefs 2015'!C298, 'Country and Variable Crosswalk'!O:O, 0))</f>
        <v>Scientist Change</v>
      </c>
      <c r="E298">
        <f t="shared" si="97"/>
        <v>0</v>
      </c>
      <c r="F298">
        <f t="shared" si="98"/>
        <v>0</v>
      </c>
      <c r="G298">
        <f t="shared" si="99"/>
        <v>1</v>
      </c>
      <c r="H298">
        <f t="shared" si="100"/>
        <v>1</v>
      </c>
      <c r="I298">
        <f t="shared" si="101"/>
        <v>0</v>
      </c>
      <c r="J298">
        <f t="shared" si="102"/>
        <v>0</v>
      </c>
      <c r="K298">
        <f t="shared" si="103"/>
        <v>0</v>
      </c>
      <c r="L298">
        <f t="shared" si="104"/>
        <v>1</v>
      </c>
      <c r="M298">
        <f t="shared" si="105"/>
        <v>0</v>
      </c>
      <c r="N298">
        <f t="shared" si="106"/>
        <v>1</v>
      </c>
      <c r="O298">
        <f t="shared" si="107"/>
        <v>0</v>
      </c>
      <c r="P298">
        <f t="shared" si="108"/>
        <v>0</v>
      </c>
      <c r="Q298">
        <v>3.913703715149635</v>
      </c>
      <c r="R298">
        <v>0.31376791304868662</v>
      </c>
      <c r="S298">
        <v>13.517965974895869</v>
      </c>
      <c r="T298">
        <v>0.50549329511215124</v>
      </c>
      <c r="U298">
        <v>66.9972409682521</v>
      </c>
      <c r="V298">
        <v>0.71341040160022595</v>
      </c>
      <c r="W298">
        <v>15.5710893417024</v>
      </c>
      <c r="X298">
        <v>0.59348011321601324</v>
      </c>
      <c r="Y298">
        <v>4.5538508399776942</v>
      </c>
      <c r="Z298">
        <v>0.54356616010868608</v>
      </c>
      <c r="AA298">
        <v>15.49029501348379</v>
      </c>
      <c r="AB298">
        <v>0.78169443592264454</v>
      </c>
      <c r="AC298">
        <v>61.746760024047653</v>
      </c>
      <c r="AD298">
        <v>1.1570478267607676</v>
      </c>
      <c r="AE298">
        <v>18.209094122490889</v>
      </c>
      <c r="AF298">
        <v>0.90367605690343422</v>
      </c>
      <c r="AG298">
        <v>0.64014712482805924</v>
      </c>
      <c r="AH298">
        <v>0.66434451365523206</v>
      </c>
      <c r="AI298">
        <v>0.33525801889091794</v>
      </c>
      <c r="AJ298">
        <v>1.9723290385879206</v>
      </c>
      <c r="AK298">
        <v>0.98205991110294821</v>
      </c>
      <c r="AL298">
        <v>4.4605137234812617E-2</v>
      </c>
      <c r="AM298">
        <v>-5.2504809442044476</v>
      </c>
      <c r="AN298">
        <v>1.4375165958190235</v>
      </c>
      <c r="AO298">
        <v>2.5973367537804147E-4</v>
      </c>
      <c r="AP298">
        <v>2.6380047807884885</v>
      </c>
      <c r="AQ298">
        <v>1.0883077879102689</v>
      </c>
      <c r="AR298">
        <v>1.5352675671689825E-2</v>
      </c>
      <c r="AS298" t="b">
        <f t="shared" si="109"/>
        <v>0</v>
      </c>
      <c r="AT298" t="b">
        <f t="shared" si="110"/>
        <v>0</v>
      </c>
      <c r="AU298" t="b">
        <f t="shared" si="111"/>
        <v>1</v>
      </c>
      <c r="AV298" t="b">
        <f t="shared" si="112"/>
        <v>1</v>
      </c>
      <c r="AW298" t="b">
        <f t="shared" si="113"/>
        <v>0</v>
      </c>
      <c r="AX298" t="b">
        <f t="shared" si="114"/>
        <v>0</v>
      </c>
      <c r="AY298" t="b">
        <f t="shared" si="115"/>
        <v>0</v>
      </c>
      <c r="AZ298" t="b">
        <f t="shared" si="116"/>
        <v>1</v>
      </c>
      <c r="BA298" t="b">
        <f t="shared" si="117"/>
        <v>0</v>
      </c>
      <c r="BB298" t="b">
        <f t="shared" si="118"/>
        <v>1</v>
      </c>
      <c r="BC298" t="b">
        <f t="shared" si="119"/>
        <v>0</v>
      </c>
      <c r="BD298" t="b">
        <f t="shared" si="120"/>
        <v>0</v>
      </c>
    </row>
    <row r="299" spans="1:56" x14ac:dyDescent="0.25">
      <c r="A299" t="str">
        <f>INDEX('Country and Variable Crosswalk'!B:B, MATCH('Urban Science Beliefs 2015'!B299, 'Country and Variable Crosswalk'!A:A, 0))</f>
        <v>BRA</v>
      </c>
      <c r="B299" s="1">
        <v>76</v>
      </c>
      <c r="C299" t="s">
        <v>176</v>
      </c>
      <c r="D299" t="str">
        <f>INDEX('Country and Variable Crosswalk'!P:P, MATCH('Urban Science Beliefs 2015'!C299, 'Country and Variable Crosswalk'!O:O, 0))</f>
        <v>Scientist Change</v>
      </c>
      <c r="E299">
        <f t="shared" si="97"/>
        <v>0</v>
      </c>
      <c r="F299">
        <f t="shared" si="98"/>
        <v>0</v>
      </c>
      <c r="G299">
        <f t="shared" si="99"/>
        <v>1</v>
      </c>
      <c r="H299">
        <f t="shared" si="100"/>
        <v>0</v>
      </c>
      <c r="I299">
        <f t="shared" si="101"/>
        <v>0</v>
      </c>
      <c r="J299">
        <f t="shared" si="102"/>
        <v>1</v>
      </c>
      <c r="K299">
        <f t="shared" si="103"/>
        <v>0</v>
      </c>
      <c r="L299">
        <f t="shared" si="104"/>
        <v>1</v>
      </c>
      <c r="M299">
        <f t="shared" si="105"/>
        <v>0</v>
      </c>
      <c r="N299">
        <f t="shared" si="106"/>
        <v>1</v>
      </c>
      <c r="O299">
        <f t="shared" si="107"/>
        <v>0</v>
      </c>
      <c r="P299">
        <f t="shared" si="108"/>
        <v>0</v>
      </c>
      <c r="Q299">
        <v>3.3364281050804871</v>
      </c>
      <c r="R299">
        <v>0.42099556227419704</v>
      </c>
      <c r="S299">
        <v>14.23083876970121</v>
      </c>
      <c r="T299">
        <v>0.57069934494968844</v>
      </c>
      <c r="U299">
        <v>67.723772087802331</v>
      </c>
      <c r="V299">
        <v>0.90452583609990156</v>
      </c>
      <c r="W299">
        <v>14.708961037415991</v>
      </c>
      <c r="X299">
        <v>0.77159837649012653</v>
      </c>
      <c r="Y299">
        <v>3.4938158499502392</v>
      </c>
      <c r="Z299">
        <v>0.40012177374822971</v>
      </c>
      <c r="AA299">
        <v>14.64017248107873</v>
      </c>
      <c r="AB299">
        <v>0.80090598321409701</v>
      </c>
      <c r="AC299">
        <v>63.212057846763948</v>
      </c>
      <c r="AD299">
        <v>1.031688052352699</v>
      </c>
      <c r="AE299">
        <v>18.653953822207072</v>
      </c>
      <c r="AF299">
        <v>0.78322713211368988</v>
      </c>
      <c r="AG299">
        <v>0.15738774486975204</v>
      </c>
      <c r="AH299">
        <v>0.57826591533450122</v>
      </c>
      <c r="AI299">
        <v>0.78548983113179427</v>
      </c>
      <c r="AJ299">
        <v>0.40933371137752061</v>
      </c>
      <c r="AK299">
        <v>0.96901000282892447</v>
      </c>
      <c r="AL299">
        <v>0.67271508866968766</v>
      </c>
      <c r="AM299">
        <v>-4.5117142410383835</v>
      </c>
      <c r="AN299">
        <v>1.329522346758192</v>
      </c>
      <c r="AO299">
        <v>6.9009318833999857E-4</v>
      </c>
      <c r="AP299">
        <v>3.9449927847910811</v>
      </c>
      <c r="AQ299">
        <v>1.1803948359332848</v>
      </c>
      <c r="AR299">
        <v>8.314831685511078E-4</v>
      </c>
      <c r="AS299" t="b">
        <f t="shared" si="109"/>
        <v>0</v>
      </c>
      <c r="AT299" t="b">
        <f t="shared" si="110"/>
        <v>0</v>
      </c>
      <c r="AU299" t="b">
        <f t="shared" si="111"/>
        <v>1</v>
      </c>
      <c r="AV299" t="b">
        <f t="shared" si="112"/>
        <v>0</v>
      </c>
      <c r="AW299" t="b">
        <f t="shared" si="113"/>
        <v>0</v>
      </c>
      <c r="AX299" t="b">
        <f t="shared" si="114"/>
        <v>1</v>
      </c>
      <c r="AY299" t="b">
        <f t="shared" si="115"/>
        <v>0</v>
      </c>
      <c r="AZ299" t="b">
        <f t="shared" si="116"/>
        <v>1</v>
      </c>
      <c r="BA299" t="b">
        <f t="shared" si="117"/>
        <v>0</v>
      </c>
      <c r="BB299" t="b">
        <f t="shared" si="118"/>
        <v>1</v>
      </c>
      <c r="BC299" t="b">
        <f t="shared" si="119"/>
        <v>0</v>
      </c>
      <c r="BD299" t="b">
        <f t="shared" si="120"/>
        <v>0</v>
      </c>
    </row>
    <row r="300" spans="1:56" x14ac:dyDescent="0.25">
      <c r="A300" t="str">
        <f>INDEX('Country and Variable Crosswalk'!B:B, MATCH('Urban Science Beliefs 2015'!B300, 'Country and Variable Crosswalk'!A:A, 0))</f>
        <v>BGR</v>
      </c>
      <c r="B300" s="1">
        <v>100</v>
      </c>
      <c r="C300" t="s">
        <v>176</v>
      </c>
      <c r="D300" t="str">
        <f>INDEX('Country and Variable Crosswalk'!P:P, MATCH('Urban Science Beliefs 2015'!C300, 'Country and Variable Crosswalk'!O:O, 0))</f>
        <v>Scientist Change</v>
      </c>
      <c r="E300">
        <f t="shared" si="97"/>
        <v>0</v>
      </c>
      <c r="F300">
        <f t="shared" si="98"/>
        <v>1</v>
      </c>
      <c r="G300">
        <f t="shared" si="99"/>
        <v>0</v>
      </c>
      <c r="H300">
        <f t="shared" si="100"/>
        <v>0</v>
      </c>
      <c r="I300">
        <f t="shared" si="101"/>
        <v>0</v>
      </c>
      <c r="J300">
        <f t="shared" si="102"/>
        <v>1</v>
      </c>
      <c r="K300">
        <f t="shared" si="103"/>
        <v>0</v>
      </c>
      <c r="L300">
        <f t="shared" si="104"/>
        <v>0</v>
      </c>
      <c r="M300">
        <f t="shared" si="105"/>
        <v>1</v>
      </c>
      <c r="N300">
        <f t="shared" si="106"/>
        <v>0</v>
      </c>
      <c r="O300">
        <f t="shared" si="107"/>
        <v>0</v>
      </c>
      <c r="P300">
        <f t="shared" si="108"/>
        <v>1</v>
      </c>
      <c r="Q300">
        <v>7.6512756725462223</v>
      </c>
      <c r="R300">
        <v>0.54847478305923036</v>
      </c>
      <c r="S300">
        <v>16.521533920354969</v>
      </c>
      <c r="T300">
        <v>0.7596334885135938</v>
      </c>
      <c r="U300">
        <v>62.214593477572123</v>
      </c>
      <c r="V300">
        <v>1.0129652481774503</v>
      </c>
      <c r="W300">
        <v>13.61259692952669</v>
      </c>
      <c r="X300">
        <v>0.73636435296082747</v>
      </c>
      <c r="Y300">
        <v>4.6544525120830178</v>
      </c>
      <c r="Z300">
        <v>0.52052425484132936</v>
      </c>
      <c r="AA300">
        <v>15.74450957517765</v>
      </c>
      <c r="AB300">
        <v>0.864224430878758</v>
      </c>
      <c r="AC300">
        <v>64.317746254513111</v>
      </c>
      <c r="AD300">
        <v>1.0215530754085791</v>
      </c>
      <c r="AE300">
        <v>15.283291658226229</v>
      </c>
      <c r="AF300">
        <v>0.91880611470535711</v>
      </c>
      <c r="AG300">
        <v>-2.9968231604632045</v>
      </c>
      <c r="AH300">
        <v>0.77633947487392851</v>
      </c>
      <c r="AI300">
        <v>1.1329573908669574E-4</v>
      </c>
      <c r="AJ300">
        <v>-0.77702434517731866</v>
      </c>
      <c r="AK300">
        <v>1.073184061946763</v>
      </c>
      <c r="AL300">
        <v>0.46904337674061991</v>
      </c>
      <c r="AM300">
        <v>2.1031527769409877</v>
      </c>
      <c r="AN300">
        <v>1.3913500554430016</v>
      </c>
      <c r="AO300">
        <v>0.1306378410702593</v>
      </c>
      <c r="AP300">
        <v>1.6706947286995391</v>
      </c>
      <c r="AQ300">
        <v>1.0922053935642564</v>
      </c>
      <c r="AR300">
        <v>0.12610276287157982</v>
      </c>
      <c r="AS300" t="b">
        <f t="shared" si="109"/>
        <v>0</v>
      </c>
      <c r="AT300" t="b">
        <f t="shared" si="110"/>
        <v>1</v>
      </c>
      <c r="AU300" t="b">
        <f t="shared" si="111"/>
        <v>0</v>
      </c>
      <c r="AV300" t="b">
        <f t="shared" si="112"/>
        <v>0</v>
      </c>
      <c r="AW300" t="b">
        <f t="shared" si="113"/>
        <v>0</v>
      </c>
      <c r="AX300" t="b">
        <f t="shared" si="114"/>
        <v>1</v>
      </c>
      <c r="AY300" t="b">
        <f t="shared" si="115"/>
        <v>0</v>
      </c>
      <c r="AZ300" t="b">
        <f t="shared" si="116"/>
        <v>0</v>
      </c>
      <c r="BA300" t="b">
        <f t="shared" si="117"/>
        <v>1</v>
      </c>
      <c r="BB300" t="b">
        <f t="shared" si="118"/>
        <v>0</v>
      </c>
      <c r="BC300" t="b">
        <f t="shared" si="119"/>
        <v>0</v>
      </c>
      <c r="BD300" t="b">
        <f t="shared" si="120"/>
        <v>1</v>
      </c>
    </row>
    <row r="301" spans="1:56" x14ac:dyDescent="0.25">
      <c r="A301" t="str">
        <f>INDEX('Country and Variable Crosswalk'!B:B, MATCH('Urban Science Beliefs 2015'!B301, 'Country and Variable Crosswalk'!A:A, 0))</f>
        <v>CAN</v>
      </c>
      <c r="B301" s="1">
        <v>124</v>
      </c>
      <c r="C301" t="s">
        <v>176</v>
      </c>
      <c r="D301" t="str">
        <f>INDEX('Country and Variable Crosswalk'!P:P, MATCH('Urban Science Beliefs 2015'!C301, 'Country and Variable Crosswalk'!O:O, 0))</f>
        <v>Scientist Change</v>
      </c>
      <c r="E301">
        <f t="shared" si="97"/>
        <v>0</v>
      </c>
      <c r="F301">
        <f t="shared" si="98"/>
        <v>0</v>
      </c>
      <c r="G301">
        <f t="shared" si="99"/>
        <v>1</v>
      </c>
      <c r="H301">
        <f t="shared" si="100"/>
        <v>0</v>
      </c>
      <c r="I301">
        <f t="shared" si="101"/>
        <v>0</v>
      </c>
      <c r="J301">
        <f t="shared" si="102"/>
        <v>1</v>
      </c>
      <c r="K301">
        <f t="shared" si="103"/>
        <v>0</v>
      </c>
      <c r="L301">
        <f t="shared" si="104"/>
        <v>0</v>
      </c>
      <c r="M301">
        <f t="shared" si="105"/>
        <v>1</v>
      </c>
      <c r="N301">
        <f t="shared" si="106"/>
        <v>1</v>
      </c>
      <c r="O301">
        <f t="shared" si="107"/>
        <v>0</v>
      </c>
      <c r="P301">
        <f t="shared" si="108"/>
        <v>0</v>
      </c>
      <c r="Q301">
        <v>3.9007035529668159</v>
      </c>
      <c r="R301">
        <v>0.38601740344657304</v>
      </c>
      <c r="S301">
        <v>8.728401122942401</v>
      </c>
      <c r="T301">
        <v>0.39907467960401793</v>
      </c>
      <c r="U301">
        <v>61.23082937379715</v>
      </c>
      <c r="V301">
        <v>0.84349164481975292</v>
      </c>
      <c r="W301">
        <v>26.140065950293639</v>
      </c>
      <c r="X301">
        <v>0.78820294515293898</v>
      </c>
      <c r="Y301">
        <v>3.2499847803685311</v>
      </c>
      <c r="Z301">
        <v>0.27046231554196182</v>
      </c>
      <c r="AA301">
        <v>8.1132496609312668</v>
      </c>
      <c r="AB301">
        <v>0.46538058471290278</v>
      </c>
      <c r="AC301">
        <v>59.632240800881561</v>
      </c>
      <c r="AD301">
        <v>0.73068766434110755</v>
      </c>
      <c r="AE301">
        <v>29.00452475781864</v>
      </c>
      <c r="AF301">
        <v>0.84274396850119726</v>
      </c>
      <c r="AG301">
        <v>-0.65071877259828481</v>
      </c>
      <c r="AH301">
        <v>0.47991961171409564</v>
      </c>
      <c r="AI301">
        <v>0.17513379158477438</v>
      </c>
      <c r="AJ301">
        <v>-0.61515146201113424</v>
      </c>
      <c r="AK301">
        <v>0.60487275276583341</v>
      </c>
      <c r="AL301">
        <v>0.30915667562533788</v>
      </c>
      <c r="AM301">
        <v>-1.5985885729155882</v>
      </c>
      <c r="AN301">
        <v>1.0889296394914498</v>
      </c>
      <c r="AO301">
        <v>0.14209427958057774</v>
      </c>
      <c r="AP301">
        <v>2.8644588075250006</v>
      </c>
      <c r="AQ301">
        <v>1.214510346713348</v>
      </c>
      <c r="AR301">
        <v>1.8347488142248809E-2</v>
      </c>
      <c r="AS301" t="b">
        <f t="shared" si="109"/>
        <v>0</v>
      </c>
      <c r="AT301" t="b">
        <f t="shared" si="110"/>
        <v>0</v>
      </c>
      <c r="AU301" t="b">
        <f t="shared" si="111"/>
        <v>1</v>
      </c>
      <c r="AV301" t="b">
        <f t="shared" si="112"/>
        <v>0</v>
      </c>
      <c r="AW301" t="b">
        <f t="shared" si="113"/>
        <v>0</v>
      </c>
      <c r="AX301" t="b">
        <f t="shared" si="114"/>
        <v>1</v>
      </c>
      <c r="AY301" t="b">
        <f t="shared" si="115"/>
        <v>0</v>
      </c>
      <c r="AZ301" t="b">
        <f t="shared" si="116"/>
        <v>0</v>
      </c>
      <c r="BA301" t="b">
        <f t="shared" si="117"/>
        <v>1</v>
      </c>
      <c r="BB301" t="b">
        <f t="shared" si="118"/>
        <v>1</v>
      </c>
      <c r="BC301" t="b">
        <f t="shared" si="119"/>
        <v>0</v>
      </c>
      <c r="BD301" t="b">
        <f t="shared" si="120"/>
        <v>0</v>
      </c>
    </row>
    <row r="302" spans="1:56" x14ac:dyDescent="0.25">
      <c r="A302" t="str">
        <f>INDEX('Country and Variable Crosswalk'!B:B, MATCH('Urban Science Beliefs 2015'!B302, 'Country and Variable Crosswalk'!A:A, 0))</f>
        <v>CHL</v>
      </c>
      <c r="B302" s="1">
        <v>152</v>
      </c>
      <c r="C302" t="s">
        <v>176</v>
      </c>
      <c r="D302" t="str">
        <f>INDEX('Country and Variable Crosswalk'!P:P, MATCH('Urban Science Beliefs 2015'!C302, 'Country and Variable Crosswalk'!O:O, 0))</f>
        <v>Scientist Change</v>
      </c>
      <c r="E302">
        <f t="shared" si="97"/>
        <v>0</v>
      </c>
      <c r="F302">
        <f t="shared" si="98"/>
        <v>0</v>
      </c>
      <c r="G302">
        <f t="shared" si="99"/>
        <v>1</v>
      </c>
      <c r="H302">
        <f t="shared" si="100"/>
        <v>0</v>
      </c>
      <c r="I302">
        <f t="shared" si="101"/>
        <v>0</v>
      </c>
      <c r="J302">
        <f t="shared" si="102"/>
        <v>1</v>
      </c>
      <c r="K302">
        <f t="shared" si="103"/>
        <v>0</v>
      </c>
      <c r="L302">
        <f t="shared" si="104"/>
        <v>0</v>
      </c>
      <c r="M302">
        <f t="shared" si="105"/>
        <v>1</v>
      </c>
      <c r="N302">
        <f t="shared" si="106"/>
        <v>0</v>
      </c>
      <c r="O302">
        <f t="shared" si="107"/>
        <v>0</v>
      </c>
      <c r="P302">
        <f t="shared" si="108"/>
        <v>1</v>
      </c>
      <c r="Q302">
        <v>6.7680221927492399</v>
      </c>
      <c r="R302">
        <v>0.81759665567758022</v>
      </c>
      <c r="S302">
        <v>19.458324150747281</v>
      </c>
      <c r="T302">
        <v>1.2039495148351471</v>
      </c>
      <c r="U302">
        <v>58.160270220129782</v>
      </c>
      <c r="V302">
        <v>1.5134788981489231</v>
      </c>
      <c r="W302">
        <v>15.613383436373709</v>
      </c>
      <c r="X302">
        <v>1.131150499136377</v>
      </c>
      <c r="Y302">
        <v>5.8851536804912019</v>
      </c>
      <c r="Z302">
        <v>0.47183431595028974</v>
      </c>
      <c r="AA302">
        <v>18.743285686057739</v>
      </c>
      <c r="AB302">
        <v>0.73952436054054038</v>
      </c>
      <c r="AC302">
        <v>59.150628490155107</v>
      </c>
      <c r="AD302">
        <v>0.8513762204151516</v>
      </c>
      <c r="AE302">
        <v>16.22093214329594</v>
      </c>
      <c r="AF302">
        <v>0.7395118267226114</v>
      </c>
      <c r="AG302">
        <v>-0.88286851225803797</v>
      </c>
      <c r="AH302">
        <v>0.89638067012190636</v>
      </c>
      <c r="AI302">
        <v>0.32466048446487578</v>
      </c>
      <c r="AJ302">
        <v>-0.7150384646895418</v>
      </c>
      <c r="AK302">
        <v>1.4416026867806406</v>
      </c>
      <c r="AL302">
        <v>0.61989268232781181</v>
      </c>
      <c r="AM302">
        <v>0.99035827002532528</v>
      </c>
      <c r="AN302">
        <v>1.8046441317275939</v>
      </c>
      <c r="AO302">
        <v>0.58315428325357432</v>
      </c>
      <c r="AP302">
        <v>0.60754870692223051</v>
      </c>
      <c r="AQ302">
        <v>1.3092684746730201</v>
      </c>
      <c r="AR302">
        <v>0.64262140569338899</v>
      </c>
      <c r="AS302" t="b">
        <f t="shared" si="109"/>
        <v>0</v>
      </c>
      <c r="AT302" t="b">
        <f t="shared" si="110"/>
        <v>0</v>
      </c>
      <c r="AU302" t="b">
        <f t="shared" si="111"/>
        <v>1</v>
      </c>
      <c r="AV302" t="b">
        <f t="shared" si="112"/>
        <v>0</v>
      </c>
      <c r="AW302" t="b">
        <f t="shared" si="113"/>
        <v>0</v>
      </c>
      <c r="AX302" t="b">
        <f t="shared" si="114"/>
        <v>1</v>
      </c>
      <c r="AY302" t="b">
        <f t="shared" si="115"/>
        <v>0</v>
      </c>
      <c r="AZ302" t="b">
        <f t="shared" si="116"/>
        <v>0</v>
      </c>
      <c r="BA302" t="b">
        <f t="shared" si="117"/>
        <v>1</v>
      </c>
      <c r="BB302" t="b">
        <f t="shared" si="118"/>
        <v>0</v>
      </c>
      <c r="BC302" t="b">
        <f t="shared" si="119"/>
        <v>0</v>
      </c>
      <c r="BD302" t="b">
        <f t="shared" si="120"/>
        <v>1</v>
      </c>
    </row>
    <row r="303" spans="1:56" x14ac:dyDescent="0.25">
      <c r="A303" t="str">
        <f>INDEX('Country and Variable Crosswalk'!B:B, MATCH('Urban Science Beliefs 2015'!B303, 'Country and Variable Crosswalk'!A:A, 0))</f>
        <v>TAP</v>
      </c>
      <c r="B303" s="1">
        <v>158</v>
      </c>
      <c r="C303" t="s">
        <v>176</v>
      </c>
      <c r="D303" t="str">
        <f>INDEX('Country and Variable Crosswalk'!P:P, MATCH('Urban Science Beliefs 2015'!C303, 'Country and Variable Crosswalk'!O:O, 0))</f>
        <v>Scientist Change</v>
      </c>
      <c r="E303">
        <f t="shared" si="97"/>
        <v>0</v>
      </c>
      <c r="F303">
        <f t="shared" si="98"/>
        <v>0</v>
      </c>
      <c r="G303">
        <f t="shared" si="99"/>
        <v>1</v>
      </c>
      <c r="H303">
        <f t="shared" si="100"/>
        <v>0</v>
      </c>
      <c r="I303">
        <f t="shared" si="101"/>
        <v>1</v>
      </c>
      <c r="J303">
        <f t="shared" si="102"/>
        <v>0</v>
      </c>
      <c r="K303">
        <f t="shared" si="103"/>
        <v>0</v>
      </c>
      <c r="L303">
        <f t="shared" si="104"/>
        <v>1</v>
      </c>
      <c r="M303">
        <f t="shared" si="105"/>
        <v>0</v>
      </c>
      <c r="N303">
        <f t="shared" si="106"/>
        <v>1</v>
      </c>
      <c r="O303">
        <f t="shared" si="107"/>
        <v>0</v>
      </c>
      <c r="P303">
        <f t="shared" si="108"/>
        <v>0</v>
      </c>
      <c r="Q303">
        <v>2.3839477075982689</v>
      </c>
      <c r="R303">
        <v>0.28521137543390146</v>
      </c>
      <c r="S303">
        <v>5.6444372532367897</v>
      </c>
      <c r="T303">
        <v>0.49643647597111079</v>
      </c>
      <c r="U303">
        <v>71.654380055443625</v>
      </c>
      <c r="V303">
        <v>1.0194705028447586</v>
      </c>
      <c r="W303">
        <v>20.31723498372132</v>
      </c>
      <c r="X303">
        <v>0.98947240699774264</v>
      </c>
      <c r="Y303">
        <v>1.799171239093909</v>
      </c>
      <c r="Z303">
        <v>0.19829569163078678</v>
      </c>
      <c r="AA303">
        <v>3.7594395378705121</v>
      </c>
      <c r="AB303">
        <v>0.28621504726082309</v>
      </c>
      <c r="AC303">
        <v>63.490675300777632</v>
      </c>
      <c r="AD303">
        <v>1.0753312398018833</v>
      </c>
      <c r="AE303">
        <v>30.950713922257929</v>
      </c>
      <c r="AF303">
        <v>1.0930747249099046</v>
      </c>
      <c r="AG303">
        <v>-0.58477646850435994</v>
      </c>
      <c r="AH303">
        <v>0.34572554717938764</v>
      </c>
      <c r="AI303">
        <v>9.0751446225105878E-2</v>
      </c>
      <c r="AJ303">
        <v>-1.8849977153662776</v>
      </c>
      <c r="AK303">
        <v>0.57325240734706695</v>
      </c>
      <c r="AL303">
        <v>1.0081197101565324E-3</v>
      </c>
      <c r="AM303">
        <v>-8.1637047546659929</v>
      </c>
      <c r="AN303">
        <v>1.5752199951015198</v>
      </c>
      <c r="AO303">
        <v>2.1883662296917295E-7</v>
      </c>
      <c r="AP303">
        <v>10.633478938536609</v>
      </c>
      <c r="AQ303">
        <v>1.5597564871202418</v>
      </c>
      <c r="AR303">
        <v>9.2704930112897012E-12</v>
      </c>
      <c r="AS303" t="b">
        <f t="shared" si="109"/>
        <v>0</v>
      </c>
      <c r="AT303" t="b">
        <f t="shared" si="110"/>
        <v>0</v>
      </c>
      <c r="AU303" t="b">
        <f t="shared" si="111"/>
        <v>1</v>
      </c>
      <c r="AV303" t="b">
        <f t="shared" si="112"/>
        <v>0</v>
      </c>
      <c r="AW303" t="b">
        <f t="shared" si="113"/>
        <v>1</v>
      </c>
      <c r="AX303" t="b">
        <f t="shared" si="114"/>
        <v>0</v>
      </c>
      <c r="AY303" t="b">
        <f t="shared" si="115"/>
        <v>0</v>
      </c>
      <c r="AZ303" t="b">
        <f t="shared" si="116"/>
        <v>1</v>
      </c>
      <c r="BA303" t="b">
        <f t="shared" si="117"/>
        <v>0</v>
      </c>
      <c r="BB303" t="b">
        <f t="shared" si="118"/>
        <v>1</v>
      </c>
      <c r="BC303" t="b">
        <f t="shared" si="119"/>
        <v>0</v>
      </c>
      <c r="BD303" t="b">
        <f t="shared" si="120"/>
        <v>0</v>
      </c>
    </row>
    <row r="304" spans="1:56" x14ac:dyDescent="0.25">
      <c r="A304" t="str">
        <f>INDEX('Country and Variable Crosswalk'!B:B, MATCH('Urban Science Beliefs 2015'!B304, 'Country and Variable Crosswalk'!A:A, 0))</f>
        <v>COL</v>
      </c>
      <c r="B304" s="1">
        <v>170</v>
      </c>
      <c r="C304" t="s">
        <v>176</v>
      </c>
      <c r="D304" t="str">
        <f>INDEX('Country and Variable Crosswalk'!P:P, MATCH('Urban Science Beliefs 2015'!C304, 'Country and Variable Crosswalk'!O:O, 0))</f>
        <v>Scientist Change</v>
      </c>
      <c r="E304">
        <f t="shared" si="97"/>
        <v>0</v>
      </c>
      <c r="F304">
        <f t="shared" si="98"/>
        <v>1</v>
      </c>
      <c r="G304">
        <f t="shared" si="99"/>
        <v>0</v>
      </c>
      <c r="H304">
        <f t="shared" si="100"/>
        <v>0</v>
      </c>
      <c r="I304">
        <f t="shared" si="101"/>
        <v>0</v>
      </c>
      <c r="J304">
        <f t="shared" si="102"/>
        <v>1</v>
      </c>
      <c r="K304">
        <f t="shared" si="103"/>
        <v>0</v>
      </c>
      <c r="L304">
        <f t="shared" si="104"/>
        <v>0</v>
      </c>
      <c r="M304">
        <f t="shared" si="105"/>
        <v>1</v>
      </c>
      <c r="N304">
        <f t="shared" si="106"/>
        <v>0</v>
      </c>
      <c r="O304">
        <f t="shared" si="107"/>
        <v>0</v>
      </c>
      <c r="P304">
        <f t="shared" si="108"/>
        <v>1</v>
      </c>
      <c r="Q304">
        <v>6.9573249219518694</v>
      </c>
      <c r="R304">
        <v>0.63317936848731815</v>
      </c>
      <c r="S304">
        <v>19.444777241865769</v>
      </c>
      <c r="T304">
        <v>0.93548738788799735</v>
      </c>
      <c r="U304">
        <v>59.200464456400148</v>
      </c>
      <c r="V304">
        <v>1.1856972045369309</v>
      </c>
      <c r="W304">
        <v>14.39743337978223</v>
      </c>
      <c r="X304">
        <v>0.7796876472302593</v>
      </c>
      <c r="Y304">
        <v>4.8421213081431294</v>
      </c>
      <c r="Z304">
        <v>0.47038764337549915</v>
      </c>
      <c r="AA304">
        <v>19.436968466914191</v>
      </c>
      <c r="AB304">
        <v>0.73526616672311462</v>
      </c>
      <c r="AC304">
        <v>60.611916624567499</v>
      </c>
      <c r="AD304">
        <v>0.90509373560263717</v>
      </c>
      <c r="AE304">
        <v>15.108993600375181</v>
      </c>
      <c r="AF304">
        <v>0.75969330607287233</v>
      </c>
      <c r="AG304">
        <v>-2.11520361380874</v>
      </c>
      <c r="AH304">
        <v>0.79535760094935248</v>
      </c>
      <c r="AI304">
        <v>7.8271313810350518E-3</v>
      </c>
      <c r="AJ304">
        <v>-7.8087749515773908E-3</v>
      </c>
      <c r="AK304">
        <v>1.1688171363324711</v>
      </c>
      <c r="AL304">
        <v>0.994669435936678</v>
      </c>
      <c r="AM304">
        <v>1.4114521681673509</v>
      </c>
      <c r="AN304">
        <v>1.4325608020509746</v>
      </c>
      <c r="AO304">
        <v>0.32449386868654173</v>
      </c>
      <c r="AP304">
        <v>0.71156022059295054</v>
      </c>
      <c r="AQ304">
        <v>1.1876619875435108</v>
      </c>
      <c r="AR304">
        <v>0.54908827828125994</v>
      </c>
      <c r="AS304" t="b">
        <f t="shared" si="109"/>
        <v>0</v>
      </c>
      <c r="AT304" t="b">
        <f t="shared" si="110"/>
        <v>1</v>
      </c>
      <c r="AU304" t="b">
        <f t="shared" si="111"/>
        <v>0</v>
      </c>
      <c r="AV304" t="b">
        <f t="shared" si="112"/>
        <v>0</v>
      </c>
      <c r="AW304" t="b">
        <f t="shared" si="113"/>
        <v>0</v>
      </c>
      <c r="AX304" t="b">
        <f t="shared" si="114"/>
        <v>1</v>
      </c>
      <c r="AY304" t="b">
        <f t="shared" si="115"/>
        <v>0</v>
      </c>
      <c r="AZ304" t="b">
        <f t="shared" si="116"/>
        <v>0</v>
      </c>
      <c r="BA304" t="b">
        <f t="shared" si="117"/>
        <v>1</v>
      </c>
      <c r="BB304" t="b">
        <f t="shared" si="118"/>
        <v>0</v>
      </c>
      <c r="BC304" t="b">
        <f t="shared" si="119"/>
        <v>0</v>
      </c>
      <c r="BD304" t="b">
        <f t="shared" si="120"/>
        <v>1</v>
      </c>
    </row>
    <row r="305" spans="1:56" x14ac:dyDescent="0.25">
      <c r="A305" t="str">
        <f>INDEX('Country and Variable Crosswalk'!B:B, MATCH('Urban Science Beliefs 2015'!B305, 'Country and Variable Crosswalk'!A:A, 0))</f>
        <v>CRI</v>
      </c>
      <c r="B305" s="1">
        <v>188</v>
      </c>
      <c r="C305" t="s">
        <v>176</v>
      </c>
      <c r="D305" t="str">
        <f>INDEX('Country and Variable Crosswalk'!P:P, MATCH('Urban Science Beliefs 2015'!C305, 'Country and Variable Crosswalk'!O:O, 0))</f>
        <v>Scientist Change</v>
      </c>
      <c r="E305">
        <f t="shared" si="97"/>
        <v>0</v>
      </c>
      <c r="F305">
        <f t="shared" si="98"/>
        <v>0</v>
      </c>
      <c r="G305">
        <f t="shared" si="99"/>
        <v>1</v>
      </c>
      <c r="H305">
        <f t="shared" si="100"/>
        <v>0</v>
      </c>
      <c r="I305">
        <f t="shared" si="101"/>
        <v>0</v>
      </c>
      <c r="J305">
        <f t="shared" si="102"/>
        <v>1</v>
      </c>
      <c r="K305">
        <f t="shared" si="103"/>
        <v>0</v>
      </c>
      <c r="L305">
        <f t="shared" si="104"/>
        <v>0</v>
      </c>
      <c r="M305">
        <f t="shared" si="105"/>
        <v>1</v>
      </c>
      <c r="N305">
        <f t="shared" si="106"/>
        <v>0</v>
      </c>
      <c r="O305">
        <f t="shared" si="107"/>
        <v>0</v>
      </c>
      <c r="P305">
        <f t="shared" si="108"/>
        <v>1</v>
      </c>
      <c r="Q305">
        <v>6.3410829164616311</v>
      </c>
      <c r="R305">
        <v>0.40920772151115059</v>
      </c>
      <c r="S305">
        <v>15.912525259667889</v>
      </c>
      <c r="T305">
        <v>0.57627786317180651</v>
      </c>
      <c r="U305">
        <v>61.112039507814998</v>
      </c>
      <c r="V305">
        <v>0.77754636251818765</v>
      </c>
      <c r="W305">
        <v>16.634352316055491</v>
      </c>
      <c r="X305">
        <v>0.50824282630687656</v>
      </c>
      <c r="Y305">
        <v>6.6148152387452059</v>
      </c>
      <c r="Z305">
        <v>0.95691360982861839</v>
      </c>
      <c r="AA305">
        <v>14.893689422429199</v>
      </c>
      <c r="AB305">
        <v>1.5137197910039466</v>
      </c>
      <c r="AC305">
        <v>60.37216243249852</v>
      </c>
      <c r="AD305">
        <v>2.4374514237491391</v>
      </c>
      <c r="AE305">
        <v>18.11933290632707</v>
      </c>
      <c r="AF305">
        <v>1.5790166815821975</v>
      </c>
      <c r="AG305">
        <v>0.2737323222835748</v>
      </c>
      <c r="AH305">
        <v>1.0427127411401205</v>
      </c>
      <c r="AI305">
        <v>0.79292103131196745</v>
      </c>
      <c r="AJ305">
        <v>-1.0188358372386901</v>
      </c>
      <c r="AK305">
        <v>1.6530587464938307</v>
      </c>
      <c r="AL305">
        <v>0.53767429183582438</v>
      </c>
      <c r="AM305">
        <v>-0.73987707531647828</v>
      </c>
      <c r="AN305">
        <v>2.5350545157711282</v>
      </c>
      <c r="AO305">
        <v>0.77039485498203786</v>
      </c>
      <c r="AP305">
        <v>1.4849805902715794</v>
      </c>
      <c r="AQ305">
        <v>1.5303873312404899</v>
      </c>
      <c r="AR305">
        <v>0.3318820766693093</v>
      </c>
      <c r="AS305" t="b">
        <f t="shared" si="109"/>
        <v>0</v>
      </c>
      <c r="AT305" t="b">
        <f t="shared" si="110"/>
        <v>0</v>
      </c>
      <c r="AU305" t="b">
        <f t="shared" si="111"/>
        <v>1</v>
      </c>
      <c r="AV305" t="b">
        <f t="shared" si="112"/>
        <v>0</v>
      </c>
      <c r="AW305" t="b">
        <f t="shared" si="113"/>
        <v>0</v>
      </c>
      <c r="AX305" t="b">
        <f t="shared" si="114"/>
        <v>1</v>
      </c>
      <c r="AY305" t="b">
        <f t="shared" si="115"/>
        <v>0</v>
      </c>
      <c r="AZ305" t="b">
        <f t="shared" si="116"/>
        <v>0</v>
      </c>
      <c r="BA305" t="b">
        <f t="shared" si="117"/>
        <v>1</v>
      </c>
      <c r="BB305" t="b">
        <f t="shared" si="118"/>
        <v>0</v>
      </c>
      <c r="BC305" t="b">
        <f t="shared" si="119"/>
        <v>0</v>
      </c>
      <c r="BD305" t="b">
        <f t="shared" si="120"/>
        <v>1</v>
      </c>
    </row>
    <row r="306" spans="1:56" x14ac:dyDescent="0.25">
      <c r="A306" t="str">
        <f>INDEX('Country and Variable Crosswalk'!B:B, MATCH('Urban Science Beliefs 2015'!B306, 'Country and Variable Crosswalk'!A:A, 0))</f>
        <v>HRV</v>
      </c>
      <c r="B306" s="1">
        <v>191</v>
      </c>
      <c r="C306" t="s">
        <v>176</v>
      </c>
      <c r="D306" t="str">
        <f>INDEX('Country and Variable Crosswalk'!P:P, MATCH('Urban Science Beliefs 2015'!C306, 'Country and Variable Crosswalk'!O:O, 0))</f>
        <v>Scientist Change</v>
      </c>
      <c r="E306">
        <f t="shared" si="97"/>
        <v>0</v>
      </c>
      <c r="F306">
        <f t="shared" si="98"/>
        <v>0</v>
      </c>
      <c r="G306">
        <f t="shared" si="99"/>
        <v>1</v>
      </c>
      <c r="H306">
        <f t="shared" si="100"/>
        <v>0</v>
      </c>
      <c r="I306">
        <f t="shared" si="101"/>
        <v>0</v>
      </c>
      <c r="J306">
        <f t="shared" si="102"/>
        <v>1</v>
      </c>
      <c r="K306">
        <f t="shared" si="103"/>
        <v>0</v>
      </c>
      <c r="L306">
        <f t="shared" si="104"/>
        <v>0</v>
      </c>
      <c r="M306">
        <f t="shared" si="105"/>
        <v>1</v>
      </c>
      <c r="N306">
        <f t="shared" si="106"/>
        <v>0</v>
      </c>
      <c r="O306">
        <f t="shared" si="107"/>
        <v>0</v>
      </c>
      <c r="P306">
        <f t="shared" si="108"/>
        <v>1</v>
      </c>
      <c r="Q306">
        <v>4.4259045630839422</v>
      </c>
      <c r="R306">
        <v>0.41412874652755294</v>
      </c>
      <c r="S306">
        <v>12.8703809821044</v>
      </c>
      <c r="T306">
        <v>0.67363303838427468</v>
      </c>
      <c r="U306">
        <v>68.12842911189199</v>
      </c>
      <c r="V306">
        <v>0.94800552905895297</v>
      </c>
      <c r="W306">
        <v>14.575285342919679</v>
      </c>
      <c r="X306">
        <v>0.70489896471622882</v>
      </c>
      <c r="Y306">
        <v>3.2666257669921599</v>
      </c>
      <c r="Z306">
        <v>0.39516989804866159</v>
      </c>
      <c r="AA306">
        <v>12.30607474268461</v>
      </c>
      <c r="AB306">
        <v>0.81155023143328264</v>
      </c>
      <c r="AC306">
        <v>68.241932140715249</v>
      </c>
      <c r="AD306">
        <v>1.3157527590281721</v>
      </c>
      <c r="AE306">
        <v>16.185367349607969</v>
      </c>
      <c r="AF306">
        <v>0.96466826921791837</v>
      </c>
      <c r="AG306">
        <v>-1.1592787960917823</v>
      </c>
      <c r="AH306">
        <v>0.5998240317825746</v>
      </c>
      <c r="AI306">
        <v>5.3273393332625769E-2</v>
      </c>
      <c r="AJ306">
        <v>-0.56430623941979086</v>
      </c>
      <c r="AK306">
        <v>1.0567177464040953</v>
      </c>
      <c r="AL306">
        <v>0.59332911864580939</v>
      </c>
      <c r="AM306">
        <v>0.11350302882325991</v>
      </c>
      <c r="AN306">
        <v>1.624379995861067</v>
      </c>
      <c r="AO306">
        <v>0.94429340804862094</v>
      </c>
      <c r="AP306">
        <v>1.6100820066882893</v>
      </c>
      <c r="AQ306">
        <v>1.2329569494680099</v>
      </c>
      <c r="AR306">
        <v>0.19159662808654646</v>
      </c>
      <c r="AS306" t="b">
        <f t="shared" si="109"/>
        <v>0</v>
      </c>
      <c r="AT306" t="b">
        <f t="shared" si="110"/>
        <v>0</v>
      </c>
      <c r="AU306" t="b">
        <f t="shared" si="111"/>
        <v>1</v>
      </c>
      <c r="AV306" t="b">
        <f t="shared" si="112"/>
        <v>0</v>
      </c>
      <c r="AW306" t="b">
        <f t="shared" si="113"/>
        <v>0</v>
      </c>
      <c r="AX306" t="b">
        <f t="shared" si="114"/>
        <v>1</v>
      </c>
      <c r="AY306" t="b">
        <f t="shared" si="115"/>
        <v>0</v>
      </c>
      <c r="AZ306" t="b">
        <f t="shared" si="116"/>
        <v>0</v>
      </c>
      <c r="BA306" t="b">
        <f t="shared" si="117"/>
        <v>1</v>
      </c>
      <c r="BB306" t="b">
        <f t="shared" si="118"/>
        <v>0</v>
      </c>
      <c r="BC306" t="b">
        <f t="shared" si="119"/>
        <v>0</v>
      </c>
      <c r="BD306" t="b">
        <f t="shared" si="120"/>
        <v>1</v>
      </c>
    </row>
    <row r="307" spans="1:56" x14ac:dyDescent="0.25">
      <c r="A307" t="str">
        <f>INDEX('Country and Variable Crosswalk'!B:B, MATCH('Urban Science Beliefs 2015'!B307, 'Country and Variable Crosswalk'!A:A, 0))</f>
        <v>CZE</v>
      </c>
      <c r="B307" s="1">
        <v>203</v>
      </c>
      <c r="C307" t="s">
        <v>176</v>
      </c>
      <c r="D307" t="str">
        <f>INDEX('Country and Variable Crosswalk'!P:P, MATCH('Urban Science Beliefs 2015'!C307, 'Country and Variable Crosswalk'!O:O, 0))</f>
        <v>Scientist Change</v>
      </c>
      <c r="E307">
        <f t="shared" si="97"/>
        <v>0</v>
      </c>
      <c r="F307">
        <f t="shared" si="98"/>
        <v>1</v>
      </c>
      <c r="G307">
        <f t="shared" si="99"/>
        <v>0</v>
      </c>
      <c r="H307">
        <f t="shared" si="100"/>
        <v>0</v>
      </c>
      <c r="I307">
        <f t="shared" si="101"/>
        <v>0</v>
      </c>
      <c r="J307">
        <f t="shared" si="102"/>
        <v>1</v>
      </c>
      <c r="K307">
        <f t="shared" si="103"/>
        <v>1</v>
      </c>
      <c r="L307">
        <f t="shared" si="104"/>
        <v>0</v>
      </c>
      <c r="M307">
        <f t="shared" si="105"/>
        <v>0</v>
      </c>
      <c r="N307">
        <f t="shared" si="106"/>
        <v>0</v>
      </c>
      <c r="O307">
        <f t="shared" si="107"/>
        <v>0</v>
      </c>
      <c r="P307">
        <f t="shared" si="108"/>
        <v>1</v>
      </c>
      <c r="Q307">
        <v>5.2655196711113001</v>
      </c>
      <c r="R307">
        <v>0.43347669918016074</v>
      </c>
      <c r="S307">
        <v>14.401761016002119</v>
      </c>
      <c r="T307">
        <v>0.61625685108765271</v>
      </c>
      <c r="U307">
        <v>69.083883425686409</v>
      </c>
      <c r="V307">
        <v>0.84182706913720284</v>
      </c>
      <c r="W307">
        <v>11.248835887200171</v>
      </c>
      <c r="X307">
        <v>0.52824878256635421</v>
      </c>
      <c r="Y307">
        <v>2.2676881957366808</v>
      </c>
      <c r="Z307">
        <v>0.46770988425600141</v>
      </c>
      <c r="AA307">
        <v>12.6631900589568</v>
      </c>
      <c r="AB307">
        <v>1.0736766297386422</v>
      </c>
      <c r="AC307">
        <v>72.426918688274682</v>
      </c>
      <c r="AD307">
        <v>1.3244964902855307</v>
      </c>
      <c r="AE307">
        <v>12.64220305703183</v>
      </c>
      <c r="AF307">
        <v>0.97750006164698333</v>
      </c>
      <c r="AG307">
        <v>-2.9978314753746194</v>
      </c>
      <c r="AH307">
        <v>0.60034404692872634</v>
      </c>
      <c r="AI307">
        <v>5.9287890773513768E-7</v>
      </c>
      <c r="AJ307">
        <v>-1.7385709570453187</v>
      </c>
      <c r="AK307">
        <v>1.2305821329921878</v>
      </c>
      <c r="AL307">
        <v>0.15771345808797113</v>
      </c>
      <c r="AM307">
        <v>3.3430352625882733</v>
      </c>
      <c r="AN307">
        <v>1.4702065290194359</v>
      </c>
      <c r="AO307">
        <v>2.297475536117944E-2</v>
      </c>
      <c r="AP307">
        <v>1.3933671698316594</v>
      </c>
      <c r="AQ307">
        <v>1.1544498200305335</v>
      </c>
      <c r="AR307">
        <v>0.22745007930832351</v>
      </c>
      <c r="AS307" t="b">
        <f t="shared" si="109"/>
        <v>0</v>
      </c>
      <c r="AT307" t="b">
        <f t="shared" si="110"/>
        <v>1</v>
      </c>
      <c r="AU307" t="b">
        <f t="shared" si="111"/>
        <v>0</v>
      </c>
      <c r="AV307" t="b">
        <f t="shared" si="112"/>
        <v>0</v>
      </c>
      <c r="AW307" t="b">
        <f t="shared" si="113"/>
        <v>0</v>
      </c>
      <c r="AX307" t="b">
        <f t="shared" si="114"/>
        <v>1</v>
      </c>
      <c r="AY307" t="b">
        <f t="shared" si="115"/>
        <v>1</v>
      </c>
      <c r="AZ307" t="b">
        <f t="shared" si="116"/>
        <v>0</v>
      </c>
      <c r="BA307" t="b">
        <f t="shared" si="117"/>
        <v>0</v>
      </c>
      <c r="BB307" t="b">
        <f t="shared" si="118"/>
        <v>0</v>
      </c>
      <c r="BC307" t="b">
        <f t="shared" si="119"/>
        <v>0</v>
      </c>
      <c r="BD307" t="b">
        <f t="shared" si="120"/>
        <v>1</v>
      </c>
    </row>
    <row r="308" spans="1:56" x14ac:dyDescent="0.25">
      <c r="A308" t="str">
        <f>INDEX('Country and Variable Crosswalk'!B:B, MATCH('Urban Science Beliefs 2015'!B308, 'Country and Variable Crosswalk'!A:A, 0))</f>
        <v>DNK</v>
      </c>
      <c r="B308" s="1">
        <v>208</v>
      </c>
      <c r="C308" t="s">
        <v>176</v>
      </c>
      <c r="D308" t="str">
        <f>INDEX('Country and Variable Crosswalk'!P:P, MATCH('Urban Science Beliefs 2015'!C308, 'Country and Variable Crosswalk'!O:O, 0))</f>
        <v>Scientist Change</v>
      </c>
      <c r="E308">
        <f t="shared" si="97"/>
        <v>0</v>
      </c>
      <c r="F308">
        <f t="shared" si="98"/>
        <v>0</v>
      </c>
      <c r="G308">
        <f t="shared" si="99"/>
        <v>1</v>
      </c>
      <c r="H308">
        <f t="shared" si="100"/>
        <v>0</v>
      </c>
      <c r="I308">
        <f t="shared" si="101"/>
        <v>0</v>
      </c>
      <c r="J308">
        <f t="shared" si="102"/>
        <v>1</v>
      </c>
      <c r="K308">
        <f t="shared" si="103"/>
        <v>0</v>
      </c>
      <c r="L308">
        <f t="shared" si="104"/>
        <v>0</v>
      </c>
      <c r="M308">
        <f t="shared" si="105"/>
        <v>1</v>
      </c>
      <c r="N308">
        <f t="shared" si="106"/>
        <v>0</v>
      </c>
      <c r="O308">
        <f t="shared" si="107"/>
        <v>0</v>
      </c>
      <c r="P308">
        <f t="shared" si="108"/>
        <v>1</v>
      </c>
      <c r="Q308">
        <v>4.2980062821204461</v>
      </c>
      <c r="R308">
        <v>0.40105746942405246</v>
      </c>
      <c r="S308">
        <v>7.0048026480459598</v>
      </c>
      <c r="T308">
        <v>0.35408233187778992</v>
      </c>
      <c r="U308">
        <v>54.692149995428998</v>
      </c>
      <c r="V308">
        <v>1.0777443472758801</v>
      </c>
      <c r="W308">
        <v>34.005041074404609</v>
      </c>
      <c r="X308">
        <v>1.0348020560846118</v>
      </c>
      <c r="Y308">
        <v>4.6459753274567968</v>
      </c>
      <c r="Z308">
        <v>0.92500545576696025</v>
      </c>
      <c r="AA308">
        <v>7.3644126183878518</v>
      </c>
      <c r="AB308">
        <v>1.1789494408149723</v>
      </c>
      <c r="AC308">
        <v>52.015463494344807</v>
      </c>
      <c r="AD308">
        <v>1.6668701829808701</v>
      </c>
      <c r="AE308">
        <v>35.974148559810551</v>
      </c>
      <c r="AF308">
        <v>1.7120261226655309</v>
      </c>
      <c r="AG308">
        <v>0.34796904533635065</v>
      </c>
      <c r="AH308">
        <v>1.037638427264939</v>
      </c>
      <c r="AI308">
        <v>0.73736326212997994</v>
      </c>
      <c r="AJ308">
        <v>0.35960997034189202</v>
      </c>
      <c r="AK308">
        <v>1.1123547870952653</v>
      </c>
      <c r="AL308">
        <v>0.74647781102424304</v>
      </c>
      <c r="AM308">
        <v>-2.6766865010841911</v>
      </c>
      <c r="AN308">
        <v>1.9948783159664334</v>
      </c>
      <c r="AO308">
        <v>0.17966755438150844</v>
      </c>
      <c r="AP308">
        <v>1.9691074854059423</v>
      </c>
      <c r="AQ308">
        <v>2.1571688191076546</v>
      </c>
      <c r="AR308">
        <v>0.36133706076344713</v>
      </c>
      <c r="AS308" t="b">
        <f t="shared" si="109"/>
        <v>0</v>
      </c>
      <c r="AT308" t="b">
        <f t="shared" si="110"/>
        <v>0</v>
      </c>
      <c r="AU308" t="b">
        <f t="shared" si="111"/>
        <v>1</v>
      </c>
      <c r="AV308" t="b">
        <f t="shared" si="112"/>
        <v>0</v>
      </c>
      <c r="AW308" t="b">
        <f t="shared" si="113"/>
        <v>0</v>
      </c>
      <c r="AX308" t="b">
        <f t="shared" si="114"/>
        <v>1</v>
      </c>
      <c r="AY308" t="b">
        <f t="shared" si="115"/>
        <v>0</v>
      </c>
      <c r="AZ308" t="b">
        <f t="shared" si="116"/>
        <v>0</v>
      </c>
      <c r="BA308" t="b">
        <f t="shared" si="117"/>
        <v>1</v>
      </c>
      <c r="BB308" t="b">
        <f t="shared" si="118"/>
        <v>0</v>
      </c>
      <c r="BC308" t="b">
        <f t="shared" si="119"/>
        <v>0</v>
      </c>
      <c r="BD308" t="b">
        <f t="shared" si="120"/>
        <v>1</v>
      </c>
    </row>
    <row r="309" spans="1:56" x14ac:dyDescent="0.25">
      <c r="A309" t="str">
        <f>INDEX('Country and Variable Crosswalk'!B:B, MATCH('Urban Science Beliefs 2015'!B309, 'Country and Variable Crosswalk'!A:A, 0))</f>
        <v>DOM</v>
      </c>
      <c r="B309" s="1">
        <v>214</v>
      </c>
      <c r="C309" t="s">
        <v>176</v>
      </c>
      <c r="D309" t="str">
        <f>INDEX('Country and Variable Crosswalk'!P:P, MATCH('Urban Science Beliefs 2015'!C309, 'Country and Variable Crosswalk'!O:O, 0))</f>
        <v>Scientist Change</v>
      </c>
      <c r="E309">
        <f t="shared" si="97"/>
        <v>0</v>
      </c>
      <c r="F309">
        <f t="shared" si="98"/>
        <v>1</v>
      </c>
      <c r="G309">
        <f t="shared" si="99"/>
        <v>0</v>
      </c>
      <c r="H309">
        <f t="shared" si="100"/>
        <v>0</v>
      </c>
      <c r="I309">
        <f t="shared" si="101"/>
        <v>0</v>
      </c>
      <c r="J309">
        <f t="shared" si="102"/>
        <v>1</v>
      </c>
      <c r="K309">
        <f t="shared" si="103"/>
        <v>0</v>
      </c>
      <c r="L309">
        <f t="shared" si="104"/>
        <v>0</v>
      </c>
      <c r="M309">
        <f t="shared" si="105"/>
        <v>1</v>
      </c>
      <c r="N309">
        <f t="shared" si="106"/>
        <v>0</v>
      </c>
      <c r="O309">
        <f t="shared" si="107"/>
        <v>0</v>
      </c>
      <c r="P309">
        <f t="shared" si="108"/>
        <v>1</v>
      </c>
      <c r="Q309">
        <v>10.92955754221828</v>
      </c>
      <c r="R309">
        <v>0.96493667666133665</v>
      </c>
      <c r="S309">
        <v>15.62874739151793</v>
      </c>
      <c r="T309">
        <v>0.87433703765920145</v>
      </c>
      <c r="U309">
        <v>50.607965189087153</v>
      </c>
      <c r="V309">
        <v>1.6367081877703482</v>
      </c>
      <c r="W309">
        <v>22.833729877176641</v>
      </c>
      <c r="X309">
        <v>1.1937600009512683</v>
      </c>
      <c r="Y309">
        <v>7.2842298084685497</v>
      </c>
      <c r="Z309">
        <v>1.0915115592356559</v>
      </c>
      <c r="AA309">
        <v>17.196490473811789</v>
      </c>
      <c r="AB309">
        <v>1.6004838673305519</v>
      </c>
      <c r="AC309">
        <v>54.688894710509373</v>
      </c>
      <c r="AD309">
        <v>1.7538499262042326</v>
      </c>
      <c r="AE309">
        <v>20.8303850072103</v>
      </c>
      <c r="AF309">
        <v>1.3774785011284616</v>
      </c>
      <c r="AG309">
        <v>-3.6453277337497303</v>
      </c>
      <c r="AH309">
        <v>1.4875314439590073</v>
      </c>
      <c r="AI309">
        <v>1.4262282171613601E-2</v>
      </c>
      <c r="AJ309">
        <v>1.5677430822938589</v>
      </c>
      <c r="AK309">
        <v>1.9597719810370422</v>
      </c>
      <c r="AL309">
        <v>0.4237328232837862</v>
      </c>
      <c r="AM309">
        <v>4.0809295214222203</v>
      </c>
      <c r="AN309">
        <v>2.4983072661787529</v>
      </c>
      <c r="AO309">
        <v>0.10236854062134372</v>
      </c>
      <c r="AP309">
        <v>-2.003344869966341</v>
      </c>
      <c r="AQ309">
        <v>1.8701677298365018</v>
      </c>
      <c r="AR309">
        <v>0.28407441623425067</v>
      </c>
      <c r="AS309" t="b">
        <f t="shared" si="109"/>
        <v>0</v>
      </c>
      <c r="AT309" t="b">
        <f t="shared" si="110"/>
        <v>1</v>
      </c>
      <c r="AU309" t="b">
        <f t="shared" si="111"/>
        <v>0</v>
      </c>
      <c r="AV309" t="b">
        <f t="shared" si="112"/>
        <v>0</v>
      </c>
      <c r="AW309" t="b">
        <f t="shared" si="113"/>
        <v>0</v>
      </c>
      <c r="AX309" t="b">
        <f t="shared" si="114"/>
        <v>1</v>
      </c>
      <c r="AY309" t="b">
        <f t="shared" si="115"/>
        <v>0</v>
      </c>
      <c r="AZ309" t="b">
        <f t="shared" si="116"/>
        <v>0</v>
      </c>
      <c r="BA309" t="b">
        <f t="shared" si="117"/>
        <v>1</v>
      </c>
      <c r="BB309" t="b">
        <f t="shared" si="118"/>
        <v>0</v>
      </c>
      <c r="BC309" t="b">
        <f t="shared" si="119"/>
        <v>0</v>
      </c>
      <c r="BD309" t="b">
        <f t="shared" si="120"/>
        <v>1</v>
      </c>
    </row>
    <row r="310" spans="1:56" x14ac:dyDescent="0.25">
      <c r="A310" t="str">
        <f>INDEX('Country and Variable Crosswalk'!B:B, MATCH('Urban Science Beliefs 2015'!B310, 'Country and Variable Crosswalk'!A:A, 0))</f>
        <v>EST</v>
      </c>
      <c r="B310" s="1">
        <v>233</v>
      </c>
      <c r="C310" t="s">
        <v>176</v>
      </c>
      <c r="D310" t="str">
        <f>INDEX('Country and Variable Crosswalk'!P:P, MATCH('Urban Science Beliefs 2015'!C310, 'Country and Variable Crosswalk'!O:O, 0))</f>
        <v>Scientist Change</v>
      </c>
      <c r="E310">
        <f t="shared" si="97"/>
        <v>0</v>
      </c>
      <c r="F310">
        <f t="shared" si="98"/>
        <v>0</v>
      </c>
      <c r="G310">
        <f t="shared" si="99"/>
        <v>1</v>
      </c>
      <c r="H310">
        <f t="shared" si="100"/>
        <v>0</v>
      </c>
      <c r="I310">
        <f t="shared" si="101"/>
        <v>0</v>
      </c>
      <c r="J310">
        <f t="shared" si="102"/>
        <v>1</v>
      </c>
      <c r="K310">
        <f t="shared" si="103"/>
        <v>0</v>
      </c>
      <c r="L310">
        <f t="shared" si="104"/>
        <v>1</v>
      </c>
      <c r="M310">
        <f t="shared" si="105"/>
        <v>0</v>
      </c>
      <c r="N310">
        <f t="shared" si="106"/>
        <v>1</v>
      </c>
      <c r="O310">
        <f t="shared" si="107"/>
        <v>0</v>
      </c>
      <c r="P310">
        <f t="shared" si="108"/>
        <v>0</v>
      </c>
      <c r="Q310">
        <v>3.1349057526206612</v>
      </c>
      <c r="R310">
        <v>0.31249779503227182</v>
      </c>
      <c r="S310">
        <v>13.711852270743741</v>
      </c>
      <c r="T310">
        <v>0.55174471441053863</v>
      </c>
      <c r="U310">
        <v>69.432457904105803</v>
      </c>
      <c r="V310">
        <v>0.69293379265221</v>
      </c>
      <c r="W310">
        <v>13.720784072529799</v>
      </c>
      <c r="X310">
        <v>0.61855849407755081</v>
      </c>
      <c r="Y310">
        <v>3.8172934549147062</v>
      </c>
      <c r="Z310">
        <v>0.58666506327213253</v>
      </c>
      <c r="AA310">
        <v>14.01991562834597</v>
      </c>
      <c r="AB310">
        <v>0.82239000989693711</v>
      </c>
      <c r="AC310">
        <v>65.65739512983744</v>
      </c>
      <c r="AD310">
        <v>1.1999201849326055</v>
      </c>
      <c r="AE310">
        <v>16.505395786901879</v>
      </c>
      <c r="AF310">
        <v>0.99473997632790601</v>
      </c>
      <c r="AG310">
        <v>0.682387702294045</v>
      </c>
      <c r="AH310">
        <v>0.65848516142138458</v>
      </c>
      <c r="AI310">
        <v>0.30006253939127531</v>
      </c>
      <c r="AJ310">
        <v>0.30806335760222936</v>
      </c>
      <c r="AK310">
        <v>1.0066755517324124</v>
      </c>
      <c r="AL310">
        <v>0.75958903587334503</v>
      </c>
      <c r="AM310">
        <v>-3.7750627742683633</v>
      </c>
      <c r="AN310">
        <v>1.4111722324309528</v>
      </c>
      <c r="AO310">
        <v>7.4701288392021803E-3</v>
      </c>
      <c r="AP310">
        <v>2.7846117143720797</v>
      </c>
      <c r="AQ310">
        <v>1.1768002801802571</v>
      </c>
      <c r="AR310">
        <v>1.7968973650361479E-2</v>
      </c>
      <c r="AS310" t="b">
        <f t="shared" si="109"/>
        <v>0</v>
      </c>
      <c r="AT310" t="b">
        <f t="shared" si="110"/>
        <v>0</v>
      </c>
      <c r="AU310" t="b">
        <f t="shared" si="111"/>
        <v>1</v>
      </c>
      <c r="AV310" t="b">
        <f t="shared" si="112"/>
        <v>0</v>
      </c>
      <c r="AW310" t="b">
        <f t="shared" si="113"/>
        <v>0</v>
      </c>
      <c r="AX310" t="b">
        <f t="shared" si="114"/>
        <v>1</v>
      </c>
      <c r="AY310" t="b">
        <f t="shared" si="115"/>
        <v>0</v>
      </c>
      <c r="AZ310" t="b">
        <f t="shared" si="116"/>
        <v>1</v>
      </c>
      <c r="BA310" t="b">
        <f t="shared" si="117"/>
        <v>0</v>
      </c>
      <c r="BB310" t="b">
        <f t="shared" si="118"/>
        <v>1</v>
      </c>
      <c r="BC310" t="b">
        <f t="shared" si="119"/>
        <v>0</v>
      </c>
      <c r="BD310" t="b">
        <f t="shared" si="120"/>
        <v>0</v>
      </c>
    </row>
    <row r="311" spans="1:56" x14ac:dyDescent="0.25">
      <c r="A311" t="str">
        <f>INDEX('Country and Variable Crosswalk'!B:B, MATCH('Urban Science Beliefs 2015'!B311, 'Country and Variable Crosswalk'!A:A, 0))</f>
        <v>FIN</v>
      </c>
      <c r="B311" s="1">
        <v>246</v>
      </c>
      <c r="C311" t="s">
        <v>176</v>
      </c>
      <c r="D311" t="str">
        <f>INDEX('Country and Variable Crosswalk'!P:P, MATCH('Urban Science Beliefs 2015'!C311, 'Country and Variable Crosswalk'!O:O, 0))</f>
        <v>Scientist Change</v>
      </c>
      <c r="E311">
        <f t="shared" si="97"/>
        <v>0</v>
      </c>
      <c r="F311">
        <f t="shared" si="98"/>
        <v>0</v>
      </c>
      <c r="G311">
        <f t="shared" si="99"/>
        <v>1</v>
      </c>
      <c r="H311">
        <f t="shared" si="100"/>
        <v>0</v>
      </c>
      <c r="I311">
        <f t="shared" si="101"/>
        <v>0</v>
      </c>
      <c r="J311">
        <f t="shared" si="102"/>
        <v>1</v>
      </c>
      <c r="K311">
        <f t="shared" si="103"/>
        <v>0</v>
      </c>
      <c r="L311">
        <f t="shared" si="104"/>
        <v>1</v>
      </c>
      <c r="M311">
        <f t="shared" si="105"/>
        <v>0</v>
      </c>
      <c r="N311">
        <f t="shared" si="106"/>
        <v>1</v>
      </c>
      <c r="O311">
        <f t="shared" si="107"/>
        <v>0</v>
      </c>
      <c r="P311">
        <f t="shared" si="108"/>
        <v>0</v>
      </c>
      <c r="Q311">
        <v>4.2762586705691357</v>
      </c>
      <c r="R311">
        <v>0.34509959449303157</v>
      </c>
      <c r="S311">
        <v>18.378418095027211</v>
      </c>
      <c r="T311">
        <v>0.65231324509834221</v>
      </c>
      <c r="U311">
        <v>66.789930750520696</v>
      </c>
      <c r="V311">
        <v>0.85263247649436213</v>
      </c>
      <c r="W311">
        <v>10.55539248388297</v>
      </c>
      <c r="X311">
        <v>0.62563737093735605</v>
      </c>
      <c r="Y311">
        <v>4.3867956964225892</v>
      </c>
      <c r="Z311">
        <v>0.59242866480371792</v>
      </c>
      <c r="AA311">
        <v>16.472130238815911</v>
      </c>
      <c r="AB311">
        <v>1.1201864547415252</v>
      </c>
      <c r="AC311">
        <v>63.594039661224919</v>
      </c>
      <c r="AD311">
        <v>1.433633223042116</v>
      </c>
      <c r="AE311">
        <v>15.547034403536591</v>
      </c>
      <c r="AF311">
        <v>0.90796947244866655</v>
      </c>
      <c r="AG311">
        <v>0.11053702585345349</v>
      </c>
      <c r="AH311">
        <v>0.72534295461171305</v>
      </c>
      <c r="AI311">
        <v>0.87887715505039554</v>
      </c>
      <c r="AJ311">
        <v>-1.9062878562112999</v>
      </c>
      <c r="AK311">
        <v>1.3243510719302449</v>
      </c>
      <c r="AL311">
        <v>0.15003360597563523</v>
      </c>
      <c r="AM311">
        <v>-3.1958910892957775</v>
      </c>
      <c r="AN311">
        <v>1.6226734323225249</v>
      </c>
      <c r="AO311">
        <v>4.8893174149833567E-2</v>
      </c>
      <c r="AP311">
        <v>4.9916419196536204</v>
      </c>
      <c r="AQ311">
        <v>1.1041546254959704</v>
      </c>
      <c r="AR311">
        <v>6.161172564722013E-6</v>
      </c>
      <c r="AS311" t="b">
        <f t="shared" si="109"/>
        <v>0</v>
      </c>
      <c r="AT311" t="b">
        <f t="shared" si="110"/>
        <v>0</v>
      </c>
      <c r="AU311" t="b">
        <f t="shared" si="111"/>
        <v>1</v>
      </c>
      <c r="AV311" t="b">
        <f t="shared" si="112"/>
        <v>0</v>
      </c>
      <c r="AW311" t="b">
        <f t="shared" si="113"/>
        <v>0</v>
      </c>
      <c r="AX311" t="b">
        <f t="shared" si="114"/>
        <v>1</v>
      </c>
      <c r="AY311" t="b">
        <f t="shared" si="115"/>
        <v>0</v>
      </c>
      <c r="AZ311" t="b">
        <f t="shared" si="116"/>
        <v>1</v>
      </c>
      <c r="BA311" t="b">
        <f t="shared" si="117"/>
        <v>0</v>
      </c>
      <c r="BB311" t="b">
        <f t="shared" si="118"/>
        <v>1</v>
      </c>
      <c r="BC311" t="b">
        <f t="shared" si="119"/>
        <v>0</v>
      </c>
      <c r="BD311" t="b">
        <f t="shared" si="120"/>
        <v>0</v>
      </c>
    </row>
    <row r="312" spans="1:56" x14ac:dyDescent="0.25">
      <c r="A312" t="str">
        <f>INDEX('Country and Variable Crosswalk'!B:B, MATCH('Urban Science Beliefs 2015'!B312, 'Country and Variable Crosswalk'!A:A, 0))</f>
        <v>FRA</v>
      </c>
      <c r="B312" s="1">
        <v>250</v>
      </c>
      <c r="C312" t="s">
        <v>176</v>
      </c>
      <c r="D312" t="str">
        <f>INDEX('Country and Variable Crosswalk'!P:P, MATCH('Urban Science Beliefs 2015'!C312, 'Country and Variable Crosswalk'!O:O, 0))</f>
        <v>Scientist Change</v>
      </c>
      <c r="E312">
        <f t="shared" si="97"/>
        <v>0</v>
      </c>
      <c r="F312">
        <f t="shared" si="98"/>
        <v>0</v>
      </c>
      <c r="G312">
        <f t="shared" si="99"/>
        <v>1</v>
      </c>
      <c r="H312">
        <f t="shared" si="100"/>
        <v>0</v>
      </c>
      <c r="I312">
        <f t="shared" si="101"/>
        <v>0</v>
      </c>
      <c r="J312">
        <f t="shared" si="102"/>
        <v>1</v>
      </c>
      <c r="K312">
        <f t="shared" si="103"/>
        <v>0</v>
      </c>
      <c r="L312">
        <f t="shared" si="104"/>
        <v>0</v>
      </c>
      <c r="M312">
        <f t="shared" si="105"/>
        <v>1</v>
      </c>
      <c r="N312">
        <f t="shared" si="106"/>
        <v>0</v>
      </c>
      <c r="O312">
        <f t="shared" si="107"/>
        <v>0</v>
      </c>
      <c r="P312">
        <f t="shared" si="108"/>
        <v>1</v>
      </c>
      <c r="Q312">
        <v>4.1045898727949428</v>
      </c>
      <c r="R312">
        <v>0.42448838700743657</v>
      </c>
      <c r="S312">
        <v>15.62854538795224</v>
      </c>
      <c r="T312">
        <v>0.637301506460205</v>
      </c>
      <c r="U312">
        <v>62.023363256503103</v>
      </c>
      <c r="V312">
        <v>0.89845058674886513</v>
      </c>
      <c r="W312">
        <v>18.243501482749728</v>
      </c>
      <c r="X312">
        <v>0.71492125954425079</v>
      </c>
      <c r="Y312">
        <v>4.1949861745396984</v>
      </c>
      <c r="Z312">
        <v>0.94918439147554745</v>
      </c>
      <c r="AA312">
        <v>13.79016343747074</v>
      </c>
      <c r="AB312">
        <v>0.99293188408619204</v>
      </c>
      <c r="AC312">
        <v>62.492205849431492</v>
      </c>
      <c r="AD312">
        <v>1.2313007289606281</v>
      </c>
      <c r="AE312">
        <v>19.522644538558058</v>
      </c>
      <c r="AF312">
        <v>1.0638567965662928</v>
      </c>
      <c r="AG312">
        <v>9.0396301744755547E-2</v>
      </c>
      <c r="AH312">
        <v>1.0962850361700756</v>
      </c>
      <c r="AI312">
        <v>0.93428336417297464</v>
      </c>
      <c r="AJ312">
        <v>-1.8383819504814998</v>
      </c>
      <c r="AK312">
        <v>1.1996540436666554</v>
      </c>
      <c r="AL312">
        <v>0.1254171599216036</v>
      </c>
      <c r="AM312">
        <v>0.46884259292838948</v>
      </c>
      <c r="AN312">
        <v>1.6766981680251818</v>
      </c>
      <c r="AO312">
        <v>0.7797671157382704</v>
      </c>
      <c r="AP312">
        <v>1.2791430558083299</v>
      </c>
      <c r="AQ312">
        <v>1.2188930807589964</v>
      </c>
      <c r="AR312">
        <v>0.29398022282316533</v>
      </c>
      <c r="AS312" t="b">
        <f t="shared" si="109"/>
        <v>0</v>
      </c>
      <c r="AT312" t="b">
        <f t="shared" si="110"/>
        <v>0</v>
      </c>
      <c r="AU312" t="b">
        <f t="shared" si="111"/>
        <v>1</v>
      </c>
      <c r="AV312" t="b">
        <f t="shared" si="112"/>
        <v>0</v>
      </c>
      <c r="AW312" t="b">
        <f t="shared" si="113"/>
        <v>0</v>
      </c>
      <c r="AX312" t="b">
        <f t="shared" si="114"/>
        <v>1</v>
      </c>
      <c r="AY312" t="b">
        <f t="shared" si="115"/>
        <v>0</v>
      </c>
      <c r="AZ312" t="b">
        <f t="shared" si="116"/>
        <v>0</v>
      </c>
      <c r="BA312" t="b">
        <f t="shared" si="117"/>
        <v>1</v>
      </c>
      <c r="BB312" t="b">
        <f t="shared" si="118"/>
        <v>0</v>
      </c>
      <c r="BC312" t="b">
        <f t="shared" si="119"/>
        <v>0</v>
      </c>
      <c r="BD312" t="b">
        <f t="shared" si="120"/>
        <v>1</v>
      </c>
    </row>
    <row r="313" spans="1:56" x14ac:dyDescent="0.25">
      <c r="A313" t="str">
        <f>INDEX('Country and Variable Crosswalk'!B:B, MATCH('Urban Science Beliefs 2015'!B313, 'Country and Variable Crosswalk'!A:A, 0))</f>
        <v>GEO</v>
      </c>
      <c r="B313" s="1">
        <v>268</v>
      </c>
      <c r="C313" t="s">
        <v>176</v>
      </c>
      <c r="D313" t="str">
        <f>INDEX('Country and Variable Crosswalk'!P:P, MATCH('Urban Science Beliefs 2015'!C313, 'Country and Variable Crosswalk'!O:O, 0))</f>
        <v>Scientist Change</v>
      </c>
      <c r="E313">
        <f t="shared" si="97"/>
        <v>0</v>
      </c>
      <c r="F313">
        <f t="shared" si="98"/>
        <v>0</v>
      </c>
      <c r="G313">
        <f t="shared" si="99"/>
        <v>1</v>
      </c>
      <c r="H313">
        <f t="shared" si="100"/>
        <v>0</v>
      </c>
      <c r="I313">
        <f t="shared" si="101"/>
        <v>1</v>
      </c>
      <c r="J313">
        <f t="shared" si="102"/>
        <v>0</v>
      </c>
      <c r="K313">
        <f t="shared" si="103"/>
        <v>0</v>
      </c>
      <c r="L313">
        <f t="shared" si="104"/>
        <v>0</v>
      </c>
      <c r="M313">
        <f t="shared" si="105"/>
        <v>1</v>
      </c>
      <c r="N313">
        <f t="shared" si="106"/>
        <v>1</v>
      </c>
      <c r="O313">
        <f t="shared" si="107"/>
        <v>0</v>
      </c>
      <c r="P313">
        <f t="shared" si="108"/>
        <v>0</v>
      </c>
      <c r="Q313">
        <v>3.830384166412498</v>
      </c>
      <c r="R313">
        <v>0.41914108658104765</v>
      </c>
      <c r="S313">
        <v>16.180293826491031</v>
      </c>
      <c r="T313">
        <v>0.79978693456665839</v>
      </c>
      <c r="U313">
        <v>62.089082088842822</v>
      </c>
      <c r="V313">
        <v>1.0655336802156281</v>
      </c>
      <c r="W313">
        <v>17.90023991825365</v>
      </c>
      <c r="X313">
        <v>0.75212829706572526</v>
      </c>
      <c r="Y313">
        <v>3.2071827319208071</v>
      </c>
      <c r="Z313">
        <v>0.41371560131164031</v>
      </c>
      <c r="AA313">
        <v>11.792313673184401</v>
      </c>
      <c r="AB313">
        <v>0.93378723331265345</v>
      </c>
      <c r="AC313">
        <v>61.436736035474837</v>
      </c>
      <c r="AD313">
        <v>1.3670466557149463</v>
      </c>
      <c r="AE313">
        <v>23.563767559419951</v>
      </c>
      <c r="AF313">
        <v>1.2030502290718679</v>
      </c>
      <c r="AG313">
        <v>-0.62320143449169096</v>
      </c>
      <c r="AH313">
        <v>0.56369740892160825</v>
      </c>
      <c r="AI313">
        <v>0.2689169134554017</v>
      </c>
      <c r="AJ313">
        <v>-4.3879801533066303</v>
      </c>
      <c r="AK313">
        <v>1.1692013868744462</v>
      </c>
      <c r="AL313">
        <v>1.7475032916576658E-4</v>
      </c>
      <c r="AM313">
        <v>-0.65234605336798523</v>
      </c>
      <c r="AN313">
        <v>1.7622246368414816</v>
      </c>
      <c r="AO313">
        <v>0.7112459518110803</v>
      </c>
      <c r="AP313">
        <v>5.6635276411663007</v>
      </c>
      <c r="AQ313">
        <v>1.4891609773556804</v>
      </c>
      <c r="AR313">
        <v>1.42858076871308E-4</v>
      </c>
      <c r="AS313" t="b">
        <f t="shared" si="109"/>
        <v>0</v>
      </c>
      <c r="AT313" t="b">
        <f t="shared" si="110"/>
        <v>0</v>
      </c>
      <c r="AU313" t="b">
        <f t="shared" si="111"/>
        <v>1</v>
      </c>
      <c r="AV313" t="b">
        <f t="shared" si="112"/>
        <v>0</v>
      </c>
      <c r="AW313" t="b">
        <f t="shared" si="113"/>
        <v>1</v>
      </c>
      <c r="AX313" t="b">
        <f t="shared" si="114"/>
        <v>0</v>
      </c>
      <c r="AY313" t="b">
        <f t="shared" si="115"/>
        <v>0</v>
      </c>
      <c r="AZ313" t="b">
        <f t="shared" si="116"/>
        <v>0</v>
      </c>
      <c r="BA313" t="b">
        <f t="shared" si="117"/>
        <v>1</v>
      </c>
      <c r="BB313" t="b">
        <f t="shared" si="118"/>
        <v>1</v>
      </c>
      <c r="BC313" t="b">
        <f t="shared" si="119"/>
        <v>0</v>
      </c>
      <c r="BD313" t="b">
        <f t="shared" si="120"/>
        <v>0</v>
      </c>
    </row>
    <row r="314" spans="1:56" x14ac:dyDescent="0.25">
      <c r="A314" t="str">
        <f>INDEX('Country and Variable Crosswalk'!B:B, MATCH('Urban Science Beliefs 2015'!B314, 'Country and Variable Crosswalk'!A:A, 0))</f>
        <v>DEU</v>
      </c>
      <c r="B314" s="1">
        <v>276</v>
      </c>
      <c r="C314" t="s">
        <v>176</v>
      </c>
      <c r="D314" t="str">
        <f>INDEX('Country and Variable Crosswalk'!P:P, MATCH('Urban Science Beliefs 2015'!C314, 'Country and Variable Crosswalk'!O:O, 0))</f>
        <v>Scientist Change</v>
      </c>
      <c r="E314">
        <f t="shared" si="97"/>
        <v>0</v>
      </c>
      <c r="F314">
        <f t="shared" si="98"/>
        <v>0</v>
      </c>
      <c r="G314">
        <f t="shared" si="99"/>
        <v>1</v>
      </c>
      <c r="H314">
        <f t="shared" si="100"/>
        <v>0</v>
      </c>
      <c r="I314">
        <f t="shared" si="101"/>
        <v>0</v>
      </c>
      <c r="J314">
        <f t="shared" si="102"/>
        <v>1</v>
      </c>
      <c r="K314">
        <f t="shared" si="103"/>
        <v>0</v>
      </c>
      <c r="L314">
        <f t="shared" si="104"/>
        <v>0</v>
      </c>
      <c r="M314">
        <f t="shared" si="105"/>
        <v>1</v>
      </c>
      <c r="N314">
        <f t="shared" si="106"/>
        <v>1</v>
      </c>
      <c r="O314">
        <f t="shared" si="107"/>
        <v>0</v>
      </c>
      <c r="P314">
        <f t="shared" si="108"/>
        <v>0</v>
      </c>
      <c r="Q314">
        <v>5.7288977253241713</v>
      </c>
      <c r="R314">
        <v>0.61589096385100828</v>
      </c>
      <c r="S314">
        <v>30.047021170812449</v>
      </c>
      <c r="T314">
        <v>1.0380564231483069</v>
      </c>
      <c r="U314">
        <v>49.609208839937011</v>
      </c>
      <c r="V314">
        <v>1.0324019237229431</v>
      </c>
      <c r="W314">
        <v>14.614872263926371</v>
      </c>
      <c r="X314">
        <v>0.84483904047043767</v>
      </c>
      <c r="Y314">
        <v>5.7379830537071426</v>
      </c>
      <c r="Z314">
        <v>1.0047413729853469</v>
      </c>
      <c r="AA314">
        <v>26.831224338523182</v>
      </c>
      <c r="AB314">
        <v>2.0907613699816321</v>
      </c>
      <c r="AC314">
        <v>45.718464393251672</v>
      </c>
      <c r="AD314">
        <v>1.8575933024148303</v>
      </c>
      <c r="AE314">
        <v>21.712328214518021</v>
      </c>
      <c r="AF314">
        <v>1.6299985838354414</v>
      </c>
      <c r="AG314">
        <v>9.0853283829712694E-3</v>
      </c>
      <c r="AH314">
        <v>1.192026513042052</v>
      </c>
      <c r="AI314">
        <v>0.99391878202055473</v>
      </c>
      <c r="AJ314">
        <v>-3.2157968322892678</v>
      </c>
      <c r="AK314">
        <v>2.2682381274956511</v>
      </c>
      <c r="AL314">
        <v>0.15626347987043132</v>
      </c>
      <c r="AM314">
        <v>-3.8907444466853391</v>
      </c>
      <c r="AN314">
        <v>2.1669941426128361</v>
      </c>
      <c r="AO314">
        <v>7.2580944011023274E-2</v>
      </c>
      <c r="AP314">
        <v>7.0974559505916499</v>
      </c>
      <c r="AQ314">
        <v>1.9317774116381163</v>
      </c>
      <c r="AR314">
        <v>2.3873155538617143E-4</v>
      </c>
      <c r="AS314" t="b">
        <f t="shared" si="109"/>
        <v>0</v>
      </c>
      <c r="AT314" t="b">
        <f t="shared" si="110"/>
        <v>0</v>
      </c>
      <c r="AU314" t="b">
        <f t="shared" si="111"/>
        <v>1</v>
      </c>
      <c r="AV314" t="b">
        <f t="shared" si="112"/>
        <v>0</v>
      </c>
      <c r="AW314" t="b">
        <f t="shared" si="113"/>
        <v>0</v>
      </c>
      <c r="AX314" t="b">
        <f t="shared" si="114"/>
        <v>1</v>
      </c>
      <c r="AY314" t="b">
        <f t="shared" si="115"/>
        <v>0</v>
      </c>
      <c r="AZ314" t="b">
        <f t="shared" si="116"/>
        <v>0</v>
      </c>
      <c r="BA314" t="b">
        <f t="shared" si="117"/>
        <v>1</v>
      </c>
      <c r="BB314" t="b">
        <f t="shared" si="118"/>
        <v>1</v>
      </c>
      <c r="BC314" t="b">
        <f t="shared" si="119"/>
        <v>0</v>
      </c>
      <c r="BD314" t="b">
        <f t="shared" si="120"/>
        <v>0</v>
      </c>
    </row>
    <row r="315" spans="1:56" x14ac:dyDescent="0.25">
      <c r="A315" t="str">
        <f>INDEX('Country and Variable Crosswalk'!B:B, MATCH('Urban Science Beliefs 2015'!B315, 'Country and Variable Crosswalk'!A:A, 0))</f>
        <v>GRC</v>
      </c>
      <c r="B315" s="1">
        <v>300</v>
      </c>
      <c r="C315" t="s">
        <v>176</v>
      </c>
      <c r="D315" t="str">
        <f>INDEX('Country and Variable Crosswalk'!P:P, MATCH('Urban Science Beliefs 2015'!C315, 'Country and Variable Crosswalk'!O:O, 0))</f>
        <v>Scientist Change</v>
      </c>
      <c r="E315">
        <f t="shared" si="97"/>
        <v>0</v>
      </c>
      <c r="F315">
        <f t="shared" si="98"/>
        <v>0</v>
      </c>
      <c r="G315">
        <f t="shared" si="99"/>
        <v>1</v>
      </c>
      <c r="H315">
        <f t="shared" si="100"/>
        <v>0</v>
      </c>
      <c r="I315">
        <f t="shared" si="101"/>
        <v>0</v>
      </c>
      <c r="J315">
        <f t="shared" si="102"/>
        <v>1</v>
      </c>
      <c r="K315">
        <f t="shared" si="103"/>
        <v>1</v>
      </c>
      <c r="L315">
        <f t="shared" si="104"/>
        <v>0</v>
      </c>
      <c r="M315">
        <f t="shared" si="105"/>
        <v>0</v>
      </c>
      <c r="N315">
        <f t="shared" si="106"/>
        <v>0</v>
      </c>
      <c r="O315">
        <f t="shared" si="107"/>
        <v>1</v>
      </c>
      <c r="P315">
        <f t="shared" si="108"/>
        <v>0</v>
      </c>
      <c r="Q315">
        <v>5.0029980257442448</v>
      </c>
      <c r="R315">
        <v>0.55143536836993656</v>
      </c>
      <c r="S315">
        <v>20.651274294173149</v>
      </c>
      <c r="T315">
        <v>0.76877213474284101</v>
      </c>
      <c r="U315">
        <v>59.342986779324548</v>
      </c>
      <c r="V315">
        <v>0.85280519058838744</v>
      </c>
      <c r="W315">
        <v>15.00274090075807</v>
      </c>
      <c r="X315">
        <v>0.67153268219723283</v>
      </c>
      <c r="Y315">
        <v>4.2073174770707107</v>
      </c>
      <c r="Z315">
        <v>0.5151010738066143</v>
      </c>
      <c r="AA315">
        <v>19.672878165127329</v>
      </c>
      <c r="AB315">
        <v>0.98376007903835427</v>
      </c>
      <c r="AC315">
        <v>63.499514809369252</v>
      </c>
      <c r="AD315">
        <v>1.2857120442279657</v>
      </c>
      <c r="AE315">
        <v>12.620289548432719</v>
      </c>
      <c r="AF315">
        <v>0.79577323071873463</v>
      </c>
      <c r="AG315">
        <v>-0.7956805486735341</v>
      </c>
      <c r="AH315">
        <v>0.75456687914611709</v>
      </c>
      <c r="AI315">
        <v>0.29166026165379272</v>
      </c>
      <c r="AJ315">
        <v>-0.97839612904581941</v>
      </c>
      <c r="AK315">
        <v>1.3155118970870374</v>
      </c>
      <c r="AL315">
        <v>0.45703502219867154</v>
      </c>
      <c r="AM315">
        <v>4.1565280300447043</v>
      </c>
      <c r="AN315">
        <v>1.5868080416894277</v>
      </c>
      <c r="AO315">
        <v>8.8077588831670019E-3</v>
      </c>
      <c r="AP315">
        <v>-2.3824513523253508</v>
      </c>
      <c r="AQ315">
        <v>1.0378948122213834</v>
      </c>
      <c r="AR315">
        <v>2.1706482426510215E-2</v>
      </c>
      <c r="AS315" t="b">
        <f t="shared" si="109"/>
        <v>0</v>
      </c>
      <c r="AT315" t="b">
        <f t="shared" si="110"/>
        <v>0</v>
      </c>
      <c r="AU315" t="b">
        <f t="shared" si="111"/>
        <v>1</v>
      </c>
      <c r="AV315" t="b">
        <f t="shared" si="112"/>
        <v>0</v>
      </c>
      <c r="AW315" t="b">
        <f t="shared" si="113"/>
        <v>0</v>
      </c>
      <c r="AX315" t="b">
        <f t="shared" si="114"/>
        <v>1</v>
      </c>
      <c r="AY315" t="b">
        <f t="shared" si="115"/>
        <v>1</v>
      </c>
      <c r="AZ315" t="b">
        <f t="shared" si="116"/>
        <v>0</v>
      </c>
      <c r="BA315" t="b">
        <f t="shared" si="117"/>
        <v>0</v>
      </c>
      <c r="BB315" t="b">
        <f t="shared" si="118"/>
        <v>0</v>
      </c>
      <c r="BC315" t="b">
        <f t="shared" si="119"/>
        <v>1</v>
      </c>
      <c r="BD315" t="b">
        <f t="shared" si="120"/>
        <v>0</v>
      </c>
    </row>
    <row r="316" spans="1:56" x14ac:dyDescent="0.25">
      <c r="A316" t="str">
        <f>INDEX('Country and Variable Crosswalk'!B:B, MATCH('Urban Science Beliefs 2015'!B316, 'Country and Variable Crosswalk'!A:A, 0))</f>
        <v>HKG</v>
      </c>
      <c r="B316" s="1">
        <v>344</v>
      </c>
      <c r="C316" t="s">
        <v>176</v>
      </c>
      <c r="D316" t="str">
        <f>INDEX('Country and Variable Crosswalk'!P:P, MATCH('Urban Science Beliefs 2015'!C316, 'Country and Variable Crosswalk'!O:O, 0))</f>
        <v>Scientist Change</v>
      </c>
      <c r="E316">
        <f t="shared" si="97"/>
        <v>0</v>
      </c>
      <c r="F316">
        <f t="shared" si="98"/>
        <v>0</v>
      </c>
      <c r="G316">
        <f t="shared" si="99"/>
        <v>0</v>
      </c>
      <c r="H316">
        <f t="shared" si="100"/>
        <v>0</v>
      </c>
      <c r="I316">
        <f t="shared" si="101"/>
        <v>0</v>
      </c>
      <c r="J316">
        <f t="shared" si="102"/>
        <v>0</v>
      </c>
      <c r="K316">
        <f t="shared" si="103"/>
        <v>0</v>
      </c>
      <c r="L316">
        <f t="shared" si="104"/>
        <v>0</v>
      </c>
      <c r="M316">
        <f t="shared" si="105"/>
        <v>0</v>
      </c>
      <c r="N316">
        <f t="shared" si="106"/>
        <v>0</v>
      </c>
      <c r="O316">
        <f t="shared" si="107"/>
        <v>0</v>
      </c>
      <c r="P316">
        <f t="shared" si="108"/>
        <v>0</v>
      </c>
      <c r="Q316">
        <v>0</v>
      </c>
      <c r="S316">
        <v>0</v>
      </c>
      <c r="U316">
        <v>0</v>
      </c>
      <c r="W316">
        <v>0</v>
      </c>
      <c r="Y316">
        <v>3.0601577303244021</v>
      </c>
      <c r="Z316">
        <v>0.30963161595700162</v>
      </c>
      <c r="AA316">
        <v>8.6354535988200212</v>
      </c>
      <c r="AB316">
        <v>0.47492943967293361</v>
      </c>
      <c r="AC316">
        <v>69.317838465568656</v>
      </c>
      <c r="AD316">
        <v>0.76945997409190203</v>
      </c>
      <c r="AE316">
        <v>18.986550205286939</v>
      </c>
      <c r="AF316">
        <v>0.58097847662621516</v>
      </c>
      <c r="AG316">
        <v>0</v>
      </c>
      <c r="AJ316">
        <v>0</v>
      </c>
      <c r="AM316">
        <v>0</v>
      </c>
      <c r="AP316">
        <v>0</v>
      </c>
      <c r="AS316" t="str">
        <f t="shared" si="109"/>
        <v>N/A</v>
      </c>
      <c r="AT316" t="str">
        <f t="shared" si="110"/>
        <v>N/A</v>
      </c>
      <c r="AU316" t="str">
        <f t="shared" si="111"/>
        <v>N/A</v>
      </c>
      <c r="AV316" t="str">
        <f t="shared" si="112"/>
        <v>N/A</v>
      </c>
      <c r="AW316" t="str">
        <f t="shared" si="113"/>
        <v>N/A</v>
      </c>
      <c r="AX316" t="str">
        <f t="shared" si="114"/>
        <v>N/A</v>
      </c>
      <c r="AY316" t="str">
        <f t="shared" si="115"/>
        <v>N/A</v>
      </c>
      <c r="AZ316" t="str">
        <f t="shared" si="116"/>
        <v>N/A</v>
      </c>
      <c r="BA316" t="str">
        <f t="shared" si="117"/>
        <v>N/A</v>
      </c>
      <c r="BB316" t="str">
        <f t="shared" si="118"/>
        <v>N/A</v>
      </c>
      <c r="BC316" t="str">
        <f t="shared" si="119"/>
        <v>N/A</v>
      </c>
      <c r="BD316" t="str">
        <f t="shared" si="120"/>
        <v>N/A</v>
      </c>
    </row>
    <row r="317" spans="1:56" x14ac:dyDescent="0.25">
      <c r="A317" t="str">
        <f>INDEX('Country and Variable Crosswalk'!B:B, MATCH('Urban Science Beliefs 2015'!B317, 'Country and Variable Crosswalk'!A:A, 0))</f>
        <v>HUN</v>
      </c>
      <c r="B317" s="1">
        <v>348</v>
      </c>
      <c r="C317" t="s">
        <v>176</v>
      </c>
      <c r="D317" t="str">
        <f>INDEX('Country and Variable Crosswalk'!P:P, MATCH('Urban Science Beliefs 2015'!C317, 'Country and Variable Crosswalk'!O:O, 0))</f>
        <v>Scientist Change</v>
      </c>
      <c r="E317">
        <f t="shared" si="97"/>
        <v>0</v>
      </c>
      <c r="F317">
        <f t="shared" si="98"/>
        <v>1</v>
      </c>
      <c r="G317">
        <f t="shared" si="99"/>
        <v>0</v>
      </c>
      <c r="H317">
        <f t="shared" si="100"/>
        <v>0</v>
      </c>
      <c r="I317">
        <f t="shared" si="101"/>
        <v>0</v>
      </c>
      <c r="J317">
        <f t="shared" si="102"/>
        <v>1</v>
      </c>
      <c r="K317">
        <f t="shared" si="103"/>
        <v>1</v>
      </c>
      <c r="L317">
        <f t="shared" si="104"/>
        <v>0</v>
      </c>
      <c r="M317">
        <f t="shared" si="105"/>
        <v>0</v>
      </c>
      <c r="N317">
        <f t="shared" si="106"/>
        <v>0</v>
      </c>
      <c r="O317">
        <f t="shared" si="107"/>
        <v>0</v>
      </c>
      <c r="P317">
        <f t="shared" si="108"/>
        <v>1</v>
      </c>
      <c r="Q317">
        <v>7.5366337742147502</v>
      </c>
      <c r="R317">
        <v>0.49491686739502688</v>
      </c>
      <c r="S317">
        <v>26.40920679214506</v>
      </c>
      <c r="T317">
        <v>1.0435055061504457</v>
      </c>
      <c r="U317">
        <v>56.887543910863663</v>
      </c>
      <c r="V317">
        <v>0.99807183870625105</v>
      </c>
      <c r="W317">
        <v>9.1666155227765262</v>
      </c>
      <c r="X317">
        <v>0.60689508146341253</v>
      </c>
      <c r="Y317">
        <v>6.0769469570076247</v>
      </c>
      <c r="Z317">
        <v>0.5317103409266003</v>
      </c>
      <c r="AA317">
        <v>23.807424720674479</v>
      </c>
      <c r="AB317">
        <v>1.1073002165740755</v>
      </c>
      <c r="AC317">
        <v>60.426647252166262</v>
      </c>
      <c r="AD317">
        <v>1.1741400376704505</v>
      </c>
      <c r="AE317">
        <v>9.688981070151625</v>
      </c>
      <c r="AF317">
        <v>0.83925326391170341</v>
      </c>
      <c r="AG317">
        <v>-1.4596868172071256</v>
      </c>
      <c r="AH317">
        <v>0.71856995285246184</v>
      </c>
      <c r="AI317">
        <v>4.2216717494429672E-2</v>
      </c>
      <c r="AJ317">
        <v>-2.6017820714705806</v>
      </c>
      <c r="AK317">
        <v>1.4713645211735331</v>
      </c>
      <c r="AL317">
        <v>7.7014376481303118E-2</v>
      </c>
      <c r="AM317">
        <v>3.5391033413025994</v>
      </c>
      <c r="AN317">
        <v>1.5377579860529091</v>
      </c>
      <c r="AO317">
        <v>2.1365098703000112E-2</v>
      </c>
      <c r="AP317">
        <v>0.52236554737509877</v>
      </c>
      <c r="AQ317">
        <v>0.96178418567045676</v>
      </c>
      <c r="AR317">
        <v>0.58704623791640176</v>
      </c>
      <c r="AS317" t="b">
        <f t="shared" si="109"/>
        <v>0</v>
      </c>
      <c r="AT317" t="b">
        <f t="shared" si="110"/>
        <v>1</v>
      </c>
      <c r="AU317" t="b">
        <f t="shared" si="111"/>
        <v>0</v>
      </c>
      <c r="AV317" t="b">
        <f t="shared" si="112"/>
        <v>0</v>
      </c>
      <c r="AW317" t="b">
        <f t="shared" si="113"/>
        <v>0</v>
      </c>
      <c r="AX317" t="b">
        <f t="shared" si="114"/>
        <v>1</v>
      </c>
      <c r="AY317" t="b">
        <f t="shared" si="115"/>
        <v>1</v>
      </c>
      <c r="AZ317" t="b">
        <f t="shared" si="116"/>
        <v>0</v>
      </c>
      <c r="BA317" t="b">
        <f t="shared" si="117"/>
        <v>0</v>
      </c>
      <c r="BB317" t="b">
        <f t="shared" si="118"/>
        <v>0</v>
      </c>
      <c r="BC317" t="b">
        <f t="shared" si="119"/>
        <v>0</v>
      </c>
      <c r="BD317" t="b">
        <f t="shared" si="120"/>
        <v>1</v>
      </c>
    </row>
    <row r="318" spans="1:56" x14ac:dyDescent="0.25">
      <c r="A318" t="str">
        <f>INDEX('Country and Variable Crosswalk'!B:B, MATCH('Urban Science Beliefs 2015'!B318, 'Country and Variable Crosswalk'!A:A, 0))</f>
        <v>ISL</v>
      </c>
      <c r="B318" s="1">
        <v>352</v>
      </c>
      <c r="C318" t="s">
        <v>176</v>
      </c>
      <c r="D318" t="str">
        <f>INDEX('Country and Variable Crosswalk'!P:P, MATCH('Urban Science Beliefs 2015'!C318, 'Country and Variable Crosswalk'!O:O, 0))</f>
        <v>Scientist Change</v>
      </c>
      <c r="E318">
        <f t="shared" si="97"/>
        <v>0</v>
      </c>
      <c r="F318">
        <f t="shared" si="98"/>
        <v>0</v>
      </c>
      <c r="G318">
        <f t="shared" si="99"/>
        <v>1</v>
      </c>
      <c r="H318">
        <f t="shared" si="100"/>
        <v>0</v>
      </c>
      <c r="I318">
        <f t="shared" si="101"/>
        <v>0</v>
      </c>
      <c r="J318">
        <f t="shared" si="102"/>
        <v>1</v>
      </c>
      <c r="K318">
        <f t="shared" si="103"/>
        <v>0</v>
      </c>
      <c r="L318">
        <f t="shared" si="104"/>
        <v>1</v>
      </c>
      <c r="M318">
        <f t="shared" si="105"/>
        <v>0</v>
      </c>
      <c r="N318">
        <f t="shared" si="106"/>
        <v>1</v>
      </c>
      <c r="O318">
        <f t="shared" si="107"/>
        <v>0</v>
      </c>
      <c r="P318">
        <f t="shared" si="108"/>
        <v>0</v>
      </c>
      <c r="Q318">
        <v>4.8779483444744018</v>
      </c>
      <c r="R318">
        <v>0.45321179991835092</v>
      </c>
      <c r="S318">
        <v>9.1557612562067447</v>
      </c>
      <c r="T318">
        <v>0.6706118076565627</v>
      </c>
      <c r="U318">
        <v>61.254529281877133</v>
      </c>
      <c r="V318">
        <v>1.1581698651740087</v>
      </c>
      <c r="W318">
        <v>24.711761117441739</v>
      </c>
      <c r="X318">
        <v>0.97844372645665145</v>
      </c>
      <c r="Y318">
        <v>4.4828280215344973</v>
      </c>
      <c r="Z318">
        <v>0.74262851632804849</v>
      </c>
      <c r="AA318">
        <v>7.5714456862582837</v>
      </c>
      <c r="AB318">
        <v>0.95258708012722915</v>
      </c>
      <c r="AC318">
        <v>54.380150396494912</v>
      </c>
      <c r="AD318">
        <v>1.5861698805151456</v>
      </c>
      <c r="AE318">
        <v>33.565575895712307</v>
      </c>
      <c r="AF318">
        <v>1.4994505628611987</v>
      </c>
      <c r="AG318">
        <v>-0.39512032293990451</v>
      </c>
      <c r="AH318">
        <v>0.8969604626265727</v>
      </c>
      <c r="AI318">
        <v>0.65956755359460439</v>
      </c>
      <c r="AJ318">
        <v>-1.584315569948461</v>
      </c>
      <c r="AK318">
        <v>1.1548202737407725</v>
      </c>
      <c r="AL318">
        <v>0.17008981556744668</v>
      </c>
      <c r="AM318">
        <v>-6.874378885382221</v>
      </c>
      <c r="AN318">
        <v>2.05206108744194</v>
      </c>
      <c r="AO318">
        <v>8.0815222458629392E-4</v>
      </c>
      <c r="AP318">
        <v>8.8538147782705678</v>
      </c>
      <c r="AQ318">
        <v>1.7950109067594018</v>
      </c>
      <c r="AR318">
        <v>8.1201504955302577E-7</v>
      </c>
      <c r="AS318" t="b">
        <f t="shared" si="109"/>
        <v>0</v>
      </c>
      <c r="AT318" t="b">
        <f t="shared" si="110"/>
        <v>0</v>
      </c>
      <c r="AU318" t="b">
        <f t="shared" si="111"/>
        <v>1</v>
      </c>
      <c r="AV318" t="b">
        <f t="shared" si="112"/>
        <v>0</v>
      </c>
      <c r="AW318" t="b">
        <f t="shared" si="113"/>
        <v>0</v>
      </c>
      <c r="AX318" t="b">
        <f t="shared" si="114"/>
        <v>1</v>
      </c>
      <c r="AY318" t="b">
        <f t="shared" si="115"/>
        <v>0</v>
      </c>
      <c r="AZ318" t="b">
        <f t="shared" si="116"/>
        <v>1</v>
      </c>
      <c r="BA318" t="b">
        <f t="shared" si="117"/>
        <v>0</v>
      </c>
      <c r="BB318" t="b">
        <f t="shared" si="118"/>
        <v>1</v>
      </c>
      <c r="BC318" t="b">
        <f t="shared" si="119"/>
        <v>0</v>
      </c>
      <c r="BD318" t="b">
        <f t="shared" si="120"/>
        <v>0</v>
      </c>
    </row>
    <row r="319" spans="1:56" x14ac:dyDescent="0.25">
      <c r="A319" t="str">
        <f>INDEX('Country and Variable Crosswalk'!B:B, MATCH('Urban Science Beliefs 2015'!B319, 'Country and Variable Crosswalk'!A:A, 0))</f>
        <v>IDN</v>
      </c>
      <c r="B319" s="1">
        <v>360</v>
      </c>
      <c r="C319" t="s">
        <v>176</v>
      </c>
      <c r="D319" t="str">
        <f>INDEX('Country and Variable Crosswalk'!P:P, MATCH('Urban Science Beliefs 2015'!C319, 'Country and Variable Crosswalk'!O:O, 0))</f>
        <v>Scientist Change</v>
      </c>
      <c r="E319">
        <f t="shared" si="97"/>
        <v>0</v>
      </c>
      <c r="F319">
        <f t="shared" si="98"/>
        <v>0</v>
      </c>
      <c r="G319">
        <f t="shared" si="99"/>
        <v>1</v>
      </c>
      <c r="H319">
        <f t="shared" si="100"/>
        <v>0</v>
      </c>
      <c r="I319">
        <f t="shared" si="101"/>
        <v>1</v>
      </c>
      <c r="J319">
        <f t="shared" si="102"/>
        <v>0</v>
      </c>
      <c r="K319">
        <f t="shared" si="103"/>
        <v>1</v>
      </c>
      <c r="L319">
        <f t="shared" si="104"/>
        <v>0</v>
      </c>
      <c r="M319">
        <f t="shared" si="105"/>
        <v>0</v>
      </c>
      <c r="N319">
        <f t="shared" si="106"/>
        <v>0</v>
      </c>
      <c r="O319">
        <f t="shared" si="107"/>
        <v>0</v>
      </c>
      <c r="P319">
        <f t="shared" si="108"/>
        <v>1</v>
      </c>
      <c r="Q319">
        <v>4.1863442164931044</v>
      </c>
      <c r="R319">
        <v>0.35014897415893825</v>
      </c>
      <c r="S319">
        <v>27.042424140428778</v>
      </c>
      <c r="T319">
        <v>0.67800549657393272</v>
      </c>
      <c r="U319">
        <v>59.570083621910378</v>
      </c>
      <c r="V319">
        <v>0.91101972145066745</v>
      </c>
      <c r="W319">
        <v>9.2011480211677377</v>
      </c>
      <c r="X319">
        <v>0.50141925260428821</v>
      </c>
      <c r="Y319">
        <v>2.9769357470204252</v>
      </c>
      <c r="Z319">
        <v>0.59369678310358931</v>
      </c>
      <c r="AA319">
        <v>23.73312777058344</v>
      </c>
      <c r="AB319">
        <v>1.3752921204180744</v>
      </c>
      <c r="AC319">
        <v>65.371723893987195</v>
      </c>
      <c r="AD319">
        <v>1.6601187273296081</v>
      </c>
      <c r="AE319">
        <v>7.9182125884089354</v>
      </c>
      <c r="AF319">
        <v>0.7527105296709623</v>
      </c>
      <c r="AG319">
        <v>-1.2094084694726792</v>
      </c>
      <c r="AH319">
        <v>0.68899334225561937</v>
      </c>
      <c r="AI319">
        <v>7.9203427181933364E-2</v>
      </c>
      <c r="AJ319">
        <v>-3.3092963698453381</v>
      </c>
      <c r="AK319">
        <v>1.6241907592581153</v>
      </c>
      <c r="AL319">
        <v>4.1599487477173701E-2</v>
      </c>
      <c r="AM319">
        <v>5.801640272076817</v>
      </c>
      <c r="AN319">
        <v>2.0071343633113123</v>
      </c>
      <c r="AO319">
        <v>3.8461831643022801E-3</v>
      </c>
      <c r="AP319">
        <v>-1.2829354327588023</v>
      </c>
      <c r="AQ319">
        <v>0.94115208084882052</v>
      </c>
      <c r="AR319">
        <v>0.17283391109535773</v>
      </c>
      <c r="AS319" t="b">
        <f t="shared" si="109"/>
        <v>0</v>
      </c>
      <c r="AT319" t="b">
        <f t="shared" si="110"/>
        <v>0</v>
      </c>
      <c r="AU319" t="b">
        <f t="shared" si="111"/>
        <v>1</v>
      </c>
      <c r="AV319" t="b">
        <f t="shared" si="112"/>
        <v>0</v>
      </c>
      <c r="AW319" t="b">
        <f t="shared" si="113"/>
        <v>1</v>
      </c>
      <c r="AX319" t="b">
        <f t="shared" si="114"/>
        <v>0</v>
      </c>
      <c r="AY319" t="b">
        <f t="shared" si="115"/>
        <v>1</v>
      </c>
      <c r="AZ319" t="b">
        <f t="shared" si="116"/>
        <v>0</v>
      </c>
      <c r="BA319" t="b">
        <f t="shared" si="117"/>
        <v>0</v>
      </c>
      <c r="BB319" t="b">
        <f t="shared" si="118"/>
        <v>0</v>
      </c>
      <c r="BC319" t="b">
        <f t="shared" si="119"/>
        <v>0</v>
      </c>
      <c r="BD319" t="b">
        <f t="shared" si="120"/>
        <v>1</v>
      </c>
    </row>
    <row r="320" spans="1:56" x14ac:dyDescent="0.25">
      <c r="A320" t="str">
        <f>INDEX('Country and Variable Crosswalk'!B:B, MATCH('Urban Science Beliefs 2015'!B320, 'Country and Variable Crosswalk'!A:A, 0))</f>
        <v>IRL</v>
      </c>
      <c r="B320" s="1">
        <v>372</v>
      </c>
      <c r="C320" t="s">
        <v>176</v>
      </c>
      <c r="D320" t="str">
        <f>INDEX('Country and Variable Crosswalk'!P:P, MATCH('Urban Science Beliefs 2015'!C320, 'Country and Variable Crosswalk'!O:O, 0))</f>
        <v>Scientist Change</v>
      </c>
      <c r="E320">
        <f t="shared" si="97"/>
        <v>0</v>
      </c>
      <c r="F320">
        <f t="shared" si="98"/>
        <v>0</v>
      </c>
      <c r="G320">
        <f t="shared" si="99"/>
        <v>1</v>
      </c>
      <c r="H320">
        <f t="shared" si="100"/>
        <v>0</v>
      </c>
      <c r="I320">
        <f t="shared" si="101"/>
        <v>0</v>
      </c>
      <c r="J320">
        <f t="shared" si="102"/>
        <v>1</v>
      </c>
      <c r="K320">
        <f t="shared" si="103"/>
        <v>0</v>
      </c>
      <c r="L320">
        <f t="shared" si="104"/>
        <v>0</v>
      </c>
      <c r="M320">
        <f t="shared" si="105"/>
        <v>1</v>
      </c>
      <c r="N320">
        <f t="shared" si="106"/>
        <v>1</v>
      </c>
      <c r="O320">
        <f t="shared" si="107"/>
        <v>0</v>
      </c>
      <c r="P320">
        <f t="shared" si="108"/>
        <v>0</v>
      </c>
      <c r="Q320">
        <v>2.3955800061251882</v>
      </c>
      <c r="R320">
        <v>0.24152218253032184</v>
      </c>
      <c r="S320">
        <v>16.174963933812201</v>
      </c>
      <c r="T320">
        <v>0.66738234484869419</v>
      </c>
      <c r="U320">
        <v>64.98700942434823</v>
      </c>
      <c r="V320">
        <v>0.82666734528964125</v>
      </c>
      <c r="W320">
        <v>16.44244663571439</v>
      </c>
      <c r="X320">
        <v>0.68596302660321085</v>
      </c>
      <c r="Y320">
        <v>2.7332119167431399</v>
      </c>
      <c r="Z320">
        <v>0.51293996716105539</v>
      </c>
      <c r="AA320">
        <v>14.44808194095387</v>
      </c>
      <c r="AB320">
        <v>0.86849029207224782</v>
      </c>
      <c r="AC320">
        <v>63.425412643038712</v>
      </c>
      <c r="AD320">
        <v>1.3763043211592105</v>
      </c>
      <c r="AE320">
        <v>19.393293499264281</v>
      </c>
      <c r="AF320">
        <v>1.190328874457198</v>
      </c>
      <c r="AG320">
        <v>0.33763191061795172</v>
      </c>
      <c r="AH320">
        <v>0.57465877521206432</v>
      </c>
      <c r="AI320">
        <v>0.55684472329797341</v>
      </c>
      <c r="AJ320">
        <v>-1.7268819928583312</v>
      </c>
      <c r="AK320">
        <v>1.1256040195393417</v>
      </c>
      <c r="AL320">
        <v>0.12498476071716601</v>
      </c>
      <c r="AM320">
        <v>-1.5615967813095182</v>
      </c>
      <c r="AN320">
        <v>1.7094375334133272</v>
      </c>
      <c r="AO320">
        <v>0.36097176267059022</v>
      </c>
      <c r="AP320">
        <v>2.9508468635498915</v>
      </c>
      <c r="AQ320">
        <v>1.4016259645092422</v>
      </c>
      <c r="AR320">
        <v>3.5264971210779525E-2</v>
      </c>
      <c r="AS320" t="b">
        <f t="shared" si="109"/>
        <v>0</v>
      </c>
      <c r="AT320" t="b">
        <f t="shared" si="110"/>
        <v>0</v>
      </c>
      <c r="AU320" t="b">
        <f t="shared" si="111"/>
        <v>1</v>
      </c>
      <c r="AV320" t="b">
        <f t="shared" si="112"/>
        <v>0</v>
      </c>
      <c r="AW320" t="b">
        <f t="shared" si="113"/>
        <v>0</v>
      </c>
      <c r="AX320" t="b">
        <f t="shared" si="114"/>
        <v>1</v>
      </c>
      <c r="AY320" t="b">
        <f t="shared" si="115"/>
        <v>0</v>
      </c>
      <c r="AZ320" t="b">
        <f t="shared" si="116"/>
        <v>0</v>
      </c>
      <c r="BA320" t="b">
        <f t="shared" si="117"/>
        <v>1</v>
      </c>
      <c r="BB320" t="b">
        <f t="shared" si="118"/>
        <v>1</v>
      </c>
      <c r="BC320" t="b">
        <f t="shared" si="119"/>
        <v>0</v>
      </c>
      <c r="BD320" t="b">
        <f t="shared" si="120"/>
        <v>0</v>
      </c>
    </row>
    <row r="321" spans="1:56" x14ac:dyDescent="0.25">
      <c r="A321" t="str">
        <f>INDEX('Country and Variable Crosswalk'!B:B, MATCH('Urban Science Beliefs 2015'!B321, 'Country and Variable Crosswalk'!A:A, 0))</f>
        <v>ISR</v>
      </c>
      <c r="B321" s="1">
        <v>376</v>
      </c>
      <c r="C321" t="s">
        <v>176</v>
      </c>
      <c r="D321" t="str">
        <f>INDEX('Country and Variable Crosswalk'!P:P, MATCH('Urban Science Beliefs 2015'!C321, 'Country and Variable Crosswalk'!O:O, 0))</f>
        <v>Scientist Change</v>
      </c>
      <c r="E321">
        <f t="shared" si="97"/>
        <v>0</v>
      </c>
      <c r="F321">
        <f t="shared" si="98"/>
        <v>0</v>
      </c>
      <c r="G321">
        <f t="shared" si="99"/>
        <v>1</v>
      </c>
      <c r="H321">
        <f t="shared" si="100"/>
        <v>0</v>
      </c>
      <c r="I321">
        <f t="shared" si="101"/>
        <v>0</v>
      </c>
      <c r="J321">
        <f t="shared" si="102"/>
        <v>1</v>
      </c>
      <c r="K321">
        <f t="shared" si="103"/>
        <v>0</v>
      </c>
      <c r="L321">
        <f t="shared" si="104"/>
        <v>0</v>
      </c>
      <c r="M321">
        <f t="shared" si="105"/>
        <v>1</v>
      </c>
      <c r="N321">
        <f t="shared" si="106"/>
        <v>0</v>
      </c>
      <c r="O321">
        <f t="shared" si="107"/>
        <v>0</v>
      </c>
      <c r="P321">
        <f t="shared" si="108"/>
        <v>1</v>
      </c>
      <c r="Q321">
        <v>5.5772561621909338</v>
      </c>
      <c r="R321">
        <v>0.4691040403157371</v>
      </c>
      <c r="S321">
        <v>14.104055010827411</v>
      </c>
      <c r="T321">
        <v>0.68375416204361694</v>
      </c>
      <c r="U321">
        <v>55.343671836561057</v>
      </c>
      <c r="V321">
        <v>0.93081095876246467</v>
      </c>
      <c r="W321">
        <v>24.975016990420599</v>
      </c>
      <c r="X321">
        <v>0.8550131087406132</v>
      </c>
      <c r="Y321">
        <v>5.8729626237000367</v>
      </c>
      <c r="Z321">
        <v>0.78930997906072908</v>
      </c>
      <c r="AA321">
        <v>13.01026728937225</v>
      </c>
      <c r="AB321">
        <v>0.71256504408119825</v>
      </c>
      <c r="AC321">
        <v>54.551639921643293</v>
      </c>
      <c r="AD321">
        <v>0.77815064895368036</v>
      </c>
      <c r="AE321">
        <v>26.565130165284419</v>
      </c>
      <c r="AF321">
        <v>1.0964111454250838</v>
      </c>
      <c r="AG321">
        <v>0.29570646150910296</v>
      </c>
      <c r="AH321">
        <v>0.96778806625421032</v>
      </c>
      <c r="AI321">
        <v>0.75994822508266002</v>
      </c>
      <c r="AJ321">
        <v>-1.0937877214551612</v>
      </c>
      <c r="AK321">
        <v>0.98064748890658859</v>
      </c>
      <c r="AL321">
        <v>0.26469061921405057</v>
      </c>
      <c r="AM321">
        <v>-0.79203191491776437</v>
      </c>
      <c r="AN321">
        <v>1.239528563006532</v>
      </c>
      <c r="AO321">
        <v>0.52283701673823557</v>
      </c>
      <c r="AP321">
        <v>1.59011317486382</v>
      </c>
      <c r="AQ321">
        <v>1.5065993938868749</v>
      </c>
      <c r="AR321">
        <v>0.29122780519451319</v>
      </c>
      <c r="AS321" t="b">
        <f t="shared" si="109"/>
        <v>0</v>
      </c>
      <c r="AT321" t="b">
        <f t="shared" si="110"/>
        <v>0</v>
      </c>
      <c r="AU321" t="b">
        <f t="shared" si="111"/>
        <v>1</v>
      </c>
      <c r="AV321" t="b">
        <f t="shared" si="112"/>
        <v>0</v>
      </c>
      <c r="AW321" t="b">
        <f t="shared" si="113"/>
        <v>0</v>
      </c>
      <c r="AX321" t="b">
        <f t="shared" si="114"/>
        <v>1</v>
      </c>
      <c r="AY321" t="b">
        <f t="shared" si="115"/>
        <v>0</v>
      </c>
      <c r="AZ321" t="b">
        <f t="shared" si="116"/>
        <v>0</v>
      </c>
      <c r="BA321" t="b">
        <f t="shared" si="117"/>
        <v>1</v>
      </c>
      <c r="BB321" t="b">
        <f t="shared" si="118"/>
        <v>0</v>
      </c>
      <c r="BC321" t="b">
        <f t="shared" si="119"/>
        <v>0</v>
      </c>
      <c r="BD321" t="b">
        <f t="shared" si="120"/>
        <v>1</v>
      </c>
    </row>
    <row r="322" spans="1:56" x14ac:dyDescent="0.25">
      <c r="A322" t="str">
        <f>INDEX('Country and Variable Crosswalk'!B:B, MATCH('Urban Science Beliefs 2015'!B322, 'Country and Variable Crosswalk'!A:A, 0))</f>
        <v>ITA</v>
      </c>
      <c r="B322" s="1">
        <v>380</v>
      </c>
      <c r="C322" t="s">
        <v>176</v>
      </c>
      <c r="D322" t="str">
        <f>INDEX('Country and Variable Crosswalk'!P:P, MATCH('Urban Science Beliefs 2015'!C322, 'Country and Variable Crosswalk'!O:O, 0))</f>
        <v>Scientist Change</v>
      </c>
      <c r="E322">
        <f t="shared" si="97"/>
        <v>0</v>
      </c>
      <c r="F322">
        <f t="shared" si="98"/>
        <v>1</v>
      </c>
      <c r="G322">
        <f t="shared" si="99"/>
        <v>0</v>
      </c>
      <c r="H322">
        <f t="shared" si="100"/>
        <v>0</v>
      </c>
      <c r="I322">
        <f t="shared" si="101"/>
        <v>0</v>
      </c>
      <c r="J322">
        <f t="shared" si="102"/>
        <v>1</v>
      </c>
      <c r="K322">
        <f t="shared" si="103"/>
        <v>1</v>
      </c>
      <c r="L322">
        <f t="shared" si="104"/>
        <v>0</v>
      </c>
      <c r="M322">
        <f t="shared" si="105"/>
        <v>0</v>
      </c>
      <c r="N322">
        <f t="shared" si="106"/>
        <v>0</v>
      </c>
      <c r="O322">
        <f t="shared" si="107"/>
        <v>0</v>
      </c>
      <c r="P322">
        <f t="shared" si="108"/>
        <v>1</v>
      </c>
      <c r="Q322">
        <v>5.1521016108669961</v>
      </c>
      <c r="R322">
        <v>0.67266693605612693</v>
      </c>
      <c r="S322">
        <v>19.21526377000383</v>
      </c>
      <c r="T322">
        <v>0.68539548244342285</v>
      </c>
      <c r="U322">
        <v>61.31739400442985</v>
      </c>
      <c r="V322">
        <v>0.96979288096447469</v>
      </c>
      <c r="W322">
        <v>14.315240614699331</v>
      </c>
      <c r="X322">
        <v>0.60171516715838236</v>
      </c>
      <c r="Y322">
        <v>3.4976109207120789</v>
      </c>
      <c r="Z322">
        <v>0.53247196526275165</v>
      </c>
      <c r="AA322">
        <v>17.0430619035257</v>
      </c>
      <c r="AB322">
        <v>1.2034039504973482</v>
      </c>
      <c r="AC322">
        <v>65.720992028353919</v>
      </c>
      <c r="AD322">
        <v>1.6276049799314385</v>
      </c>
      <c r="AE322">
        <v>13.7383351474083</v>
      </c>
      <c r="AF322">
        <v>0.96500690327163197</v>
      </c>
      <c r="AG322">
        <v>-1.6544906901549172</v>
      </c>
      <c r="AH322">
        <v>0.79549320872951501</v>
      </c>
      <c r="AI322">
        <v>3.7541122643815532E-2</v>
      </c>
      <c r="AJ322">
        <v>-2.1722018664781295</v>
      </c>
      <c r="AK322">
        <v>1.2989045086014404</v>
      </c>
      <c r="AL322">
        <v>9.4458525155120876E-2</v>
      </c>
      <c r="AM322">
        <v>4.4035980239240686</v>
      </c>
      <c r="AN322">
        <v>1.8892352821243183</v>
      </c>
      <c r="AO322">
        <v>1.9759205466767606E-2</v>
      </c>
      <c r="AP322">
        <v>-0.57690546729103076</v>
      </c>
      <c r="AQ322">
        <v>1.1518065435205196</v>
      </c>
      <c r="AR322">
        <v>0.61646254140793821</v>
      </c>
      <c r="AS322" t="b">
        <f t="shared" si="109"/>
        <v>0</v>
      </c>
      <c r="AT322" t="b">
        <f t="shared" si="110"/>
        <v>1</v>
      </c>
      <c r="AU322" t="b">
        <f t="shared" si="111"/>
        <v>0</v>
      </c>
      <c r="AV322" t="b">
        <f t="shared" si="112"/>
        <v>0</v>
      </c>
      <c r="AW322" t="b">
        <f t="shared" si="113"/>
        <v>0</v>
      </c>
      <c r="AX322" t="b">
        <f t="shared" si="114"/>
        <v>1</v>
      </c>
      <c r="AY322" t="b">
        <f t="shared" si="115"/>
        <v>1</v>
      </c>
      <c r="AZ322" t="b">
        <f t="shared" si="116"/>
        <v>0</v>
      </c>
      <c r="BA322" t="b">
        <f t="shared" si="117"/>
        <v>0</v>
      </c>
      <c r="BB322" t="b">
        <f t="shared" si="118"/>
        <v>0</v>
      </c>
      <c r="BC322" t="b">
        <f t="shared" si="119"/>
        <v>0</v>
      </c>
      <c r="BD322" t="b">
        <f t="shared" si="120"/>
        <v>1</v>
      </c>
    </row>
    <row r="323" spans="1:56" x14ac:dyDescent="0.25">
      <c r="A323" t="str">
        <f>INDEX('Country and Variable Crosswalk'!B:B, MATCH('Urban Science Beliefs 2015'!B323, 'Country and Variable Crosswalk'!A:A, 0))</f>
        <v>JPN</v>
      </c>
      <c r="B323" s="1">
        <v>392</v>
      </c>
      <c r="C323" t="s">
        <v>176</v>
      </c>
      <c r="D323" t="str">
        <f>INDEX('Country and Variable Crosswalk'!P:P, MATCH('Urban Science Beliefs 2015'!C323, 'Country and Variable Crosswalk'!O:O, 0))</f>
        <v>Scientist Change</v>
      </c>
      <c r="E323">
        <f t="shared" ref="E323:E386" si="121">IF(AS323=TRUE, 1, 0)</f>
        <v>0</v>
      </c>
      <c r="F323">
        <f t="shared" ref="F323:F386" si="122">IF(AT323=TRUE, 1, 0)</f>
        <v>0</v>
      </c>
      <c r="G323">
        <f t="shared" ref="G323:G386" si="123">IF(AU323=TRUE, 1, 0)</f>
        <v>1</v>
      </c>
      <c r="H323">
        <f t="shared" ref="H323:H386" si="124">IF(AV323=TRUE, 1, 0)</f>
        <v>0</v>
      </c>
      <c r="I323">
        <f t="shared" ref="I323:I386" si="125">IF(AW323=TRUE, 1, 0)</f>
        <v>1</v>
      </c>
      <c r="J323">
        <f t="shared" ref="J323:J386" si="126">IF(AX323=TRUE, 1, 0)</f>
        <v>0</v>
      </c>
      <c r="K323">
        <f t="shared" ref="K323:K386" si="127">IF(AY323=TRUE, 1, 0)</f>
        <v>0</v>
      </c>
      <c r="L323">
        <f t="shared" ref="L323:L386" si="128">IF(AZ323=TRUE, 1, 0)</f>
        <v>0</v>
      </c>
      <c r="M323">
        <f t="shared" ref="M323:M386" si="129">IF(BA323=TRUE, 1, 0)</f>
        <v>1</v>
      </c>
      <c r="N323">
        <f t="shared" ref="N323:N386" si="130">IF(BB323=TRUE, 1, 0)</f>
        <v>1</v>
      </c>
      <c r="O323">
        <f t="shared" ref="O323:O386" si="131">IF(BC323=TRUE, 1, 0)</f>
        <v>0</v>
      </c>
      <c r="P323">
        <f t="shared" ref="P323:P386" si="132">IF(BD323=TRUE, 1, 0)</f>
        <v>0</v>
      </c>
      <c r="Q323">
        <v>5.4620894850609734</v>
      </c>
      <c r="R323">
        <v>0.72721677699228437</v>
      </c>
      <c r="S323">
        <v>21.145999952593812</v>
      </c>
      <c r="T323">
        <v>1.112848864676639</v>
      </c>
      <c r="U323">
        <v>57.163033111704742</v>
      </c>
      <c r="V323">
        <v>1.4723322597693751</v>
      </c>
      <c r="W323">
        <v>16.228877450640489</v>
      </c>
      <c r="X323">
        <v>1.0686836531325126</v>
      </c>
      <c r="Y323">
        <v>4.5326078182667313</v>
      </c>
      <c r="Z323">
        <v>0.38474152074997986</v>
      </c>
      <c r="AA323">
        <v>17.996111703194959</v>
      </c>
      <c r="AB323">
        <v>0.62947702873844946</v>
      </c>
      <c r="AC323">
        <v>58.677665884631743</v>
      </c>
      <c r="AD323">
        <v>0.77906443707268946</v>
      </c>
      <c r="AE323">
        <v>18.79361459390659</v>
      </c>
      <c r="AF323">
        <v>0.70880807231741572</v>
      </c>
      <c r="AG323">
        <v>-0.92948166679424205</v>
      </c>
      <c r="AH323">
        <v>0.86639942865898334</v>
      </c>
      <c r="AI323">
        <v>0.28335653072414357</v>
      </c>
      <c r="AJ323">
        <v>-3.1498882493988525</v>
      </c>
      <c r="AK323">
        <v>1.3389085740137006</v>
      </c>
      <c r="AL323">
        <v>1.864372694223038E-2</v>
      </c>
      <c r="AM323">
        <v>1.5146327729270013</v>
      </c>
      <c r="AN323">
        <v>1.7279855424654194</v>
      </c>
      <c r="AO323">
        <v>0.38074146990289753</v>
      </c>
      <c r="AP323">
        <v>2.5647371432661004</v>
      </c>
      <c r="AQ323">
        <v>1.3057263879747611</v>
      </c>
      <c r="AR323">
        <v>4.9504295231138307E-2</v>
      </c>
      <c r="AS323" t="b">
        <f t="shared" ref="AS323:AS386" si="133">IF(ISBLANK(AI323),"N/A",AND(IF(AG323&gt;0,TRUE,FALSE),IF(AI323&lt;0.05,TRUE,FALSE)))</f>
        <v>0</v>
      </c>
      <c r="AT323" t="b">
        <f t="shared" ref="AT323:AT386" si="134">IF(ISBLANK(AI323),"N/A",AND(IF(AG323&lt;0,TRUE,FALSE),IF(AI323&lt;0.05,TRUE,FALSE)))</f>
        <v>0</v>
      </c>
      <c r="AU323" t="b">
        <f t="shared" ref="AU323:AU386" si="135">IF(ISBLANK(AI323),"N/A",AI323&gt;0.05)</f>
        <v>1</v>
      </c>
      <c r="AV323" t="b">
        <f t="shared" ref="AV323:AV386" si="136">IF(ISBLANK(AL323),"N/A",AND(IF(AJ323&gt;0,TRUE,FALSE),IF(AL323&lt;0.05,TRUE,FALSE)))</f>
        <v>0</v>
      </c>
      <c r="AW323" t="b">
        <f t="shared" ref="AW323:AW386" si="137">IF(ISBLANK(AL323),"N/A",AND(IF(AJ323&lt;0,TRUE,FALSE),IF(AL323&lt;0.05,TRUE,FALSE)))</f>
        <v>1</v>
      </c>
      <c r="AX323" t="b">
        <f t="shared" ref="AX323:AX386" si="138">IF(ISBLANK(AL323),"N/A",AL323&gt;0.05)</f>
        <v>0</v>
      </c>
      <c r="AY323" t="b">
        <f t="shared" ref="AY323:AY386" si="139">IF(ISBLANK(AO323),"N/A",AND(IF(AM323&gt;0,TRUE,FALSE),IF(AO323&lt;0.05,TRUE,FALSE)))</f>
        <v>0</v>
      </c>
      <c r="AZ323" t="b">
        <f t="shared" ref="AZ323:AZ386" si="140">IF(ISBLANK(AO323),"N/A",AND(IF(AM323&lt;0,TRUE,FALSE),IF(AO323&lt;0.05,TRUE,FALSE)))</f>
        <v>0</v>
      </c>
      <c r="BA323" t="b">
        <f t="shared" ref="BA323:BA386" si="141">IF(ISBLANK(AO323),"N/A",AO323&gt;0.05)</f>
        <v>1</v>
      </c>
      <c r="BB323" t="b">
        <f t="shared" ref="BB323:BB386" si="142">IF(ISBLANK(AR323),"N/A",AND(IF(AP323&gt;0,TRUE,FALSE),IF(AR323&lt;0.05,TRUE,FALSE)))</f>
        <v>1</v>
      </c>
      <c r="BC323" t="b">
        <f t="shared" ref="BC323:BC386" si="143">IF(ISBLANK(AR323),"N/A",AND(IF(AP323&lt;0,TRUE,FALSE),IF(AR323&lt;0.05,TRUE,FALSE)))</f>
        <v>0</v>
      </c>
      <c r="BD323" t="b">
        <f t="shared" ref="BD323:BD386" si="144">IF(ISBLANK(AR323),"N/A",AR323&gt;0.05)</f>
        <v>0</v>
      </c>
    </row>
    <row r="324" spans="1:56" x14ac:dyDescent="0.25">
      <c r="A324" t="str">
        <f>INDEX('Country and Variable Crosswalk'!B:B, MATCH('Urban Science Beliefs 2015'!B324, 'Country and Variable Crosswalk'!A:A, 0))</f>
        <v>JOR</v>
      </c>
      <c r="B324" s="1">
        <v>400</v>
      </c>
      <c r="C324" t="s">
        <v>176</v>
      </c>
      <c r="D324" t="str">
        <f>INDEX('Country and Variable Crosswalk'!P:P, MATCH('Urban Science Beliefs 2015'!C324, 'Country and Variable Crosswalk'!O:O, 0))</f>
        <v>Scientist Change</v>
      </c>
      <c r="E324">
        <f t="shared" si="121"/>
        <v>0</v>
      </c>
      <c r="F324">
        <f t="shared" si="122"/>
        <v>1</v>
      </c>
      <c r="G324">
        <f t="shared" si="123"/>
        <v>0</v>
      </c>
      <c r="H324">
        <f t="shared" si="124"/>
        <v>0</v>
      </c>
      <c r="I324">
        <f t="shared" si="125"/>
        <v>0</v>
      </c>
      <c r="J324">
        <f t="shared" si="126"/>
        <v>1</v>
      </c>
      <c r="K324">
        <f t="shared" si="127"/>
        <v>0</v>
      </c>
      <c r="L324">
        <f t="shared" si="128"/>
        <v>0</v>
      </c>
      <c r="M324">
        <f t="shared" si="129"/>
        <v>1</v>
      </c>
      <c r="N324">
        <f t="shared" si="130"/>
        <v>0</v>
      </c>
      <c r="O324">
        <f t="shared" si="131"/>
        <v>0</v>
      </c>
      <c r="P324">
        <f t="shared" si="132"/>
        <v>1</v>
      </c>
      <c r="Q324">
        <v>10.34763122734447</v>
      </c>
      <c r="R324">
        <v>0.58615658944017168</v>
      </c>
      <c r="S324">
        <v>19.05161547030972</v>
      </c>
      <c r="T324">
        <v>0.80655815331796255</v>
      </c>
      <c r="U324">
        <v>50.437549640204949</v>
      </c>
      <c r="V324">
        <v>1.0036373707509567</v>
      </c>
      <c r="W324">
        <v>20.163203662140852</v>
      </c>
      <c r="X324">
        <v>0.75813445858936601</v>
      </c>
      <c r="Y324">
        <v>8.2365092787677234</v>
      </c>
      <c r="Z324">
        <v>0.60809962635996406</v>
      </c>
      <c r="AA324">
        <v>17.87558190630055</v>
      </c>
      <c r="AB324">
        <v>0.86099206188950772</v>
      </c>
      <c r="AC324">
        <v>53.033363228181621</v>
      </c>
      <c r="AD324">
        <v>1.5025329907095473</v>
      </c>
      <c r="AE324">
        <v>20.854545586750099</v>
      </c>
      <c r="AF324">
        <v>1.0398764912320524</v>
      </c>
      <c r="AG324">
        <v>-2.1111219485767467</v>
      </c>
      <c r="AH324">
        <v>0.85939156606731015</v>
      </c>
      <c r="AI324">
        <v>1.4028573191521827E-2</v>
      </c>
      <c r="AJ324">
        <v>-1.1760335640091704</v>
      </c>
      <c r="AK324">
        <v>1.1238667603890029</v>
      </c>
      <c r="AL324">
        <v>0.29536843222835968</v>
      </c>
      <c r="AM324">
        <v>2.5958135879766715</v>
      </c>
      <c r="AN324">
        <v>1.8726915170526512</v>
      </c>
      <c r="AO324">
        <v>0.16570400043375857</v>
      </c>
      <c r="AP324">
        <v>0.69134192460924737</v>
      </c>
      <c r="AQ324">
        <v>1.3552105170382049</v>
      </c>
      <c r="AR324">
        <v>0.6099560552951635</v>
      </c>
      <c r="AS324" t="b">
        <f t="shared" si="133"/>
        <v>0</v>
      </c>
      <c r="AT324" t="b">
        <f t="shared" si="134"/>
        <v>1</v>
      </c>
      <c r="AU324" t="b">
        <f t="shared" si="135"/>
        <v>0</v>
      </c>
      <c r="AV324" t="b">
        <f t="shared" si="136"/>
        <v>0</v>
      </c>
      <c r="AW324" t="b">
        <f t="shared" si="137"/>
        <v>0</v>
      </c>
      <c r="AX324" t="b">
        <f t="shared" si="138"/>
        <v>1</v>
      </c>
      <c r="AY324" t="b">
        <f t="shared" si="139"/>
        <v>0</v>
      </c>
      <c r="AZ324" t="b">
        <f t="shared" si="140"/>
        <v>0</v>
      </c>
      <c r="BA324" t="b">
        <f t="shared" si="141"/>
        <v>1</v>
      </c>
      <c r="BB324" t="b">
        <f t="shared" si="142"/>
        <v>0</v>
      </c>
      <c r="BC324" t="b">
        <f t="shared" si="143"/>
        <v>0</v>
      </c>
      <c r="BD324" t="b">
        <f t="shared" si="144"/>
        <v>1</v>
      </c>
    </row>
    <row r="325" spans="1:56" x14ac:dyDescent="0.25">
      <c r="A325" t="str">
        <f>INDEX('Country and Variable Crosswalk'!B:B, MATCH('Urban Science Beliefs 2015'!B325, 'Country and Variable Crosswalk'!A:A, 0))</f>
        <v>KOR</v>
      </c>
      <c r="B325" s="1">
        <v>410</v>
      </c>
      <c r="C325" t="s">
        <v>176</v>
      </c>
      <c r="D325" t="str">
        <f>INDEX('Country and Variable Crosswalk'!P:P, MATCH('Urban Science Beliefs 2015'!C325, 'Country and Variable Crosswalk'!O:O, 0))</f>
        <v>Scientist Change</v>
      </c>
      <c r="E325">
        <f t="shared" si="121"/>
        <v>0</v>
      </c>
      <c r="F325">
        <f t="shared" si="122"/>
        <v>0</v>
      </c>
      <c r="G325">
        <f t="shared" si="123"/>
        <v>0</v>
      </c>
      <c r="H325">
        <f t="shared" si="124"/>
        <v>0</v>
      </c>
      <c r="I325">
        <f t="shared" si="125"/>
        <v>0</v>
      </c>
      <c r="J325">
        <f t="shared" si="126"/>
        <v>1</v>
      </c>
      <c r="K325">
        <f t="shared" si="127"/>
        <v>0</v>
      </c>
      <c r="L325">
        <f t="shared" si="128"/>
        <v>0</v>
      </c>
      <c r="M325">
        <f t="shared" si="129"/>
        <v>1</v>
      </c>
      <c r="N325">
        <f t="shared" si="130"/>
        <v>1</v>
      </c>
      <c r="O325">
        <f t="shared" si="131"/>
        <v>0</v>
      </c>
      <c r="P325">
        <f t="shared" si="132"/>
        <v>0</v>
      </c>
      <c r="Q325">
        <v>0</v>
      </c>
      <c r="S325">
        <v>10.012558736135899</v>
      </c>
      <c r="T325">
        <v>1.937148597144366</v>
      </c>
      <c r="U325">
        <v>68.825209322564547</v>
      </c>
      <c r="V325">
        <v>2.1596144760455647</v>
      </c>
      <c r="W325">
        <v>17.609045299856891</v>
      </c>
      <c r="X325">
        <v>1.4505016634602144</v>
      </c>
      <c r="Y325">
        <v>3.0503384468010259</v>
      </c>
      <c r="Z325">
        <v>0.33898259195554958</v>
      </c>
      <c r="AA325">
        <v>8.8190841381427987</v>
      </c>
      <c r="AB325">
        <v>0.49244176417221464</v>
      </c>
      <c r="AC325">
        <v>67.137788262366072</v>
      </c>
      <c r="AD325">
        <v>0.87976556036078202</v>
      </c>
      <c r="AE325">
        <v>20.992789152690118</v>
      </c>
      <c r="AF325">
        <v>0.88091653561153271</v>
      </c>
      <c r="AG325">
        <v>0</v>
      </c>
      <c r="AJ325">
        <v>-1.1934745979931005</v>
      </c>
      <c r="AK325">
        <v>2.0192100323058999</v>
      </c>
      <c r="AL325">
        <v>0.55448011487863047</v>
      </c>
      <c r="AM325">
        <v>-1.6874210601984743</v>
      </c>
      <c r="AN325">
        <v>2.4361389563761624</v>
      </c>
      <c r="AO325">
        <v>0.48852164568970713</v>
      </c>
      <c r="AP325">
        <v>3.3837438528332271</v>
      </c>
      <c r="AQ325">
        <v>1.666761335140621</v>
      </c>
      <c r="AR325">
        <v>4.234322539094295E-2</v>
      </c>
      <c r="AS325" t="str">
        <f t="shared" si="133"/>
        <v>N/A</v>
      </c>
      <c r="AT325" t="str">
        <f t="shared" si="134"/>
        <v>N/A</v>
      </c>
      <c r="AU325" t="str">
        <f t="shared" si="135"/>
        <v>N/A</v>
      </c>
      <c r="AV325" t="b">
        <f t="shared" si="136"/>
        <v>0</v>
      </c>
      <c r="AW325" t="b">
        <f t="shared" si="137"/>
        <v>0</v>
      </c>
      <c r="AX325" t="b">
        <f t="shared" si="138"/>
        <v>1</v>
      </c>
      <c r="AY325" t="b">
        <f t="shared" si="139"/>
        <v>0</v>
      </c>
      <c r="AZ325" t="b">
        <f t="shared" si="140"/>
        <v>0</v>
      </c>
      <c r="BA325" t="b">
        <f t="shared" si="141"/>
        <v>1</v>
      </c>
      <c r="BB325" t="b">
        <f t="shared" si="142"/>
        <v>1</v>
      </c>
      <c r="BC325" t="b">
        <f t="shared" si="143"/>
        <v>0</v>
      </c>
      <c r="BD325" t="b">
        <f t="shared" si="144"/>
        <v>0</v>
      </c>
    </row>
    <row r="326" spans="1:56" x14ac:dyDescent="0.25">
      <c r="A326" t="str">
        <f>INDEX('Country and Variable Crosswalk'!B:B, MATCH('Urban Science Beliefs 2015'!B326, 'Country and Variable Crosswalk'!A:A, 0))</f>
        <v>KSV</v>
      </c>
      <c r="B326" s="1">
        <v>411</v>
      </c>
      <c r="C326" t="s">
        <v>176</v>
      </c>
      <c r="D326" t="str">
        <f>INDEX('Country and Variable Crosswalk'!P:P, MATCH('Urban Science Beliefs 2015'!C326, 'Country and Variable Crosswalk'!O:O, 0))</f>
        <v>Scientist Change</v>
      </c>
      <c r="E326">
        <f t="shared" si="121"/>
        <v>0</v>
      </c>
      <c r="F326">
        <f t="shared" si="122"/>
        <v>0</v>
      </c>
      <c r="G326">
        <f t="shared" si="123"/>
        <v>1</v>
      </c>
      <c r="H326">
        <f t="shared" si="124"/>
        <v>0</v>
      </c>
      <c r="I326">
        <f t="shared" si="125"/>
        <v>0</v>
      </c>
      <c r="J326">
        <f t="shared" si="126"/>
        <v>1</v>
      </c>
      <c r="K326">
        <f t="shared" si="127"/>
        <v>0</v>
      </c>
      <c r="L326">
        <f t="shared" si="128"/>
        <v>0</v>
      </c>
      <c r="M326">
        <f t="shared" si="129"/>
        <v>1</v>
      </c>
      <c r="N326">
        <f t="shared" si="130"/>
        <v>1</v>
      </c>
      <c r="O326">
        <f t="shared" si="131"/>
        <v>0</v>
      </c>
      <c r="P326">
        <f t="shared" si="132"/>
        <v>0</v>
      </c>
      <c r="Q326">
        <v>7.3410152693776629</v>
      </c>
      <c r="R326">
        <v>0.50849960724168131</v>
      </c>
      <c r="S326">
        <v>19.108195676371221</v>
      </c>
      <c r="T326">
        <v>0.8109133437351167</v>
      </c>
      <c r="U326">
        <v>55.168499596892083</v>
      </c>
      <c r="V326">
        <v>0.98924297938801831</v>
      </c>
      <c r="W326">
        <v>18.38228945735904</v>
      </c>
      <c r="X326">
        <v>0.85750584507899785</v>
      </c>
      <c r="Y326">
        <v>6.3376218920003309</v>
      </c>
      <c r="Z326">
        <v>0.91242597877140774</v>
      </c>
      <c r="AA326">
        <v>17.159449800007529</v>
      </c>
      <c r="AB326">
        <v>1.2027875886487172</v>
      </c>
      <c r="AC326">
        <v>54.307567382453882</v>
      </c>
      <c r="AD326">
        <v>1.8365110480846654</v>
      </c>
      <c r="AE326">
        <v>22.195360925538271</v>
      </c>
      <c r="AF326">
        <v>1.7165185313325912</v>
      </c>
      <c r="AG326">
        <v>-1.003393377377332</v>
      </c>
      <c r="AH326">
        <v>1.0147600402063108</v>
      </c>
      <c r="AI326">
        <v>0.32276165547551106</v>
      </c>
      <c r="AJ326">
        <v>-1.9487458763636916</v>
      </c>
      <c r="AK326">
        <v>1.3878114456318005</v>
      </c>
      <c r="AL326">
        <v>0.16026336803578675</v>
      </c>
      <c r="AM326">
        <v>-0.86093221443820056</v>
      </c>
      <c r="AN326">
        <v>2.1510547931845361</v>
      </c>
      <c r="AO326">
        <v>0.68898179478621335</v>
      </c>
      <c r="AP326">
        <v>3.8130714681792313</v>
      </c>
      <c r="AQ326">
        <v>1.9113112321897254</v>
      </c>
      <c r="AR326">
        <v>4.6042562595277781E-2</v>
      </c>
      <c r="AS326" t="b">
        <f t="shared" si="133"/>
        <v>0</v>
      </c>
      <c r="AT326" t="b">
        <f t="shared" si="134"/>
        <v>0</v>
      </c>
      <c r="AU326" t="b">
        <f t="shared" si="135"/>
        <v>1</v>
      </c>
      <c r="AV326" t="b">
        <f t="shared" si="136"/>
        <v>0</v>
      </c>
      <c r="AW326" t="b">
        <f t="shared" si="137"/>
        <v>0</v>
      </c>
      <c r="AX326" t="b">
        <f t="shared" si="138"/>
        <v>1</v>
      </c>
      <c r="AY326" t="b">
        <f t="shared" si="139"/>
        <v>0</v>
      </c>
      <c r="AZ326" t="b">
        <f t="shared" si="140"/>
        <v>0</v>
      </c>
      <c r="BA326" t="b">
        <f t="shared" si="141"/>
        <v>1</v>
      </c>
      <c r="BB326" t="b">
        <f t="shared" si="142"/>
        <v>1</v>
      </c>
      <c r="BC326" t="b">
        <f t="shared" si="143"/>
        <v>0</v>
      </c>
      <c r="BD326" t="b">
        <f t="shared" si="144"/>
        <v>0</v>
      </c>
    </row>
    <row r="327" spans="1:56" x14ac:dyDescent="0.25">
      <c r="A327" t="str">
        <f>INDEX('Country and Variable Crosswalk'!B:B, MATCH('Urban Science Beliefs 2015'!B327, 'Country and Variable Crosswalk'!A:A, 0))</f>
        <v>LBN</v>
      </c>
      <c r="B327" s="1">
        <v>422</v>
      </c>
      <c r="C327" t="s">
        <v>176</v>
      </c>
      <c r="D327" t="str">
        <f>INDEX('Country and Variable Crosswalk'!P:P, MATCH('Urban Science Beliefs 2015'!C327, 'Country and Variable Crosswalk'!O:O, 0))</f>
        <v>Scientist Change</v>
      </c>
      <c r="E327">
        <f t="shared" si="121"/>
        <v>0</v>
      </c>
      <c r="F327">
        <f t="shared" si="122"/>
        <v>0</v>
      </c>
      <c r="G327">
        <f t="shared" si="123"/>
        <v>1</v>
      </c>
      <c r="H327">
        <f t="shared" si="124"/>
        <v>0</v>
      </c>
      <c r="I327">
        <f t="shared" si="125"/>
        <v>0</v>
      </c>
      <c r="J327">
        <f t="shared" si="126"/>
        <v>1</v>
      </c>
      <c r="K327">
        <f t="shared" si="127"/>
        <v>0</v>
      </c>
      <c r="L327">
        <f t="shared" si="128"/>
        <v>0</v>
      </c>
      <c r="M327">
        <f t="shared" si="129"/>
        <v>1</v>
      </c>
      <c r="N327">
        <f t="shared" si="130"/>
        <v>0</v>
      </c>
      <c r="O327">
        <f t="shared" si="131"/>
        <v>0</v>
      </c>
      <c r="P327">
        <f t="shared" si="132"/>
        <v>1</v>
      </c>
      <c r="Q327">
        <v>9.3201846703801472</v>
      </c>
      <c r="R327">
        <v>0.78328978425333362</v>
      </c>
      <c r="S327">
        <v>22.294789838628269</v>
      </c>
      <c r="T327">
        <v>1.0895646819172902</v>
      </c>
      <c r="U327">
        <v>52.536919871255407</v>
      </c>
      <c r="V327">
        <v>1.2511086094539119</v>
      </c>
      <c r="W327">
        <v>15.84810561973616</v>
      </c>
      <c r="X327">
        <v>0.98560299800370266</v>
      </c>
      <c r="Y327">
        <v>7.8367706145373557</v>
      </c>
      <c r="Z327">
        <v>1.3970896009733185</v>
      </c>
      <c r="AA327">
        <v>25.216327682584609</v>
      </c>
      <c r="AB327">
        <v>1.7535870195923582</v>
      </c>
      <c r="AC327">
        <v>53.205643218855847</v>
      </c>
      <c r="AD327">
        <v>2.654116687608826</v>
      </c>
      <c r="AE327">
        <v>13.74125848402219</v>
      </c>
      <c r="AF327">
        <v>1.4859248693708649</v>
      </c>
      <c r="AG327">
        <v>-1.4834140558427915</v>
      </c>
      <c r="AH327">
        <v>1.5925034770617232</v>
      </c>
      <c r="AI327">
        <v>0.35159593686914509</v>
      </c>
      <c r="AJ327">
        <v>2.9215378439563402</v>
      </c>
      <c r="AK327">
        <v>2.0074553602492666</v>
      </c>
      <c r="AL327">
        <v>0.14557408845067327</v>
      </c>
      <c r="AM327">
        <v>0.66872334760044083</v>
      </c>
      <c r="AN327">
        <v>2.7950766311649504</v>
      </c>
      <c r="AO327">
        <v>0.81091138327466616</v>
      </c>
      <c r="AP327">
        <v>-2.10684713571397</v>
      </c>
      <c r="AQ327">
        <v>1.7916990203431062</v>
      </c>
      <c r="AR327">
        <v>0.23963745810104678</v>
      </c>
      <c r="AS327" t="b">
        <f t="shared" si="133"/>
        <v>0</v>
      </c>
      <c r="AT327" t="b">
        <f t="shared" si="134"/>
        <v>0</v>
      </c>
      <c r="AU327" t="b">
        <f t="shared" si="135"/>
        <v>1</v>
      </c>
      <c r="AV327" t="b">
        <f t="shared" si="136"/>
        <v>0</v>
      </c>
      <c r="AW327" t="b">
        <f t="shared" si="137"/>
        <v>0</v>
      </c>
      <c r="AX327" t="b">
        <f t="shared" si="138"/>
        <v>1</v>
      </c>
      <c r="AY327" t="b">
        <f t="shared" si="139"/>
        <v>0</v>
      </c>
      <c r="AZ327" t="b">
        <f t="shared" si="140"/>
        <v>0</v>
      </c>
      <c r="BA327" t="b">
        <f t="shared" si="141"/>
        <v>1</v>
      </c>
      <c r="BB327" t="b">
        <f t="shared" si="142"/>
        <v>0</v>
      </c>
      <c r="BC327" t="b">
        <f t="shared" si="143"/>
        <v>0</v>
      </c>
      <c r="BD327" t="b">
        <f t="shared" si="144"/>
        <v>1</v>
      </c>
    </row>
    <row r="328" spans="1:56" x14ac:dyDescent="0.25">
      <c r="A328" t="str">
        <f>INDEX('Country and Variable Crosswalk'!B:B, MATCH('Urban Science Beliefs 2015'!B328, 'Country and Variable Crosswalk'!A:A, 0))</f>
        <v>LVA</v>
      </c>
      <c r="B328" s="1">
        <v>428</v>
      </c>
      <c r="C328" t="s">
        <v>176</v>
      </c>
      <c r="D328" t="str">
        <f>INDEX('Country and Variable Crosswalk'!P:P, MATCH('Urban Science Beliefs 2015'!C328, 'Country and Variable Crosswalk'!O:O, 0))</f>
        <v>Scientist Change</v>
      </c>
      <c r="E328">
        <f t="shared" si="121"/>
        <v>0</v>
      </c>
      <c r="F328">
        <f t="shared" si="122"/>
        <v>0</v>
      </c>
      <c r="G328">
        <f t="shared" si="123"/>
        <v>1</v>
      </c>
      <c r="H328">
        <f t="shared" si="124"/>
        <v>0</v>
      </c>
      <c r="I328">
        <f t="shared" si="125"/>
        <v>0</v>
      </c>
      <c r="J328">
        <f t="shared" si="126"/>
        <v>1</v>
      </c>
      <c r="K328">
        <f t="shared" si="127"/>
        <v>0</v>
      </c>
      <c r="L328">
        <f t="shared" si="128"/>
        <v>0</v>
      </c>
      <c r="M328">
        <f t="shared" si="129"/>
        <v>1</v>
      </c>
      <c r="N328">
        <f t="shared" si="130"/>
        <v>1</v>
      </c>
      <c r="O328">
        <f t="shared" si="131"/>
        <v>0</v>
      </c>
      <c r="P328">
        <f t="shared" si="132"/>
        <v>0</v>
      </c>
      <c r="Q328">
        <v>6.5018591527856717</v>
      </c>
      <c r="R328">
        <v>0.49585559614500663</v>
      </c>
      <c r="S328">
        <v>14.756485604585549</v>
      </c>
      <c r="T328">
        <v>0.68121915803534316</v>
      </c>
      <c r="U328">
        <v>66.545003846992685</v>
      </c>
      <c r="V328">
        <v>0.88057232616429271</v>
      </c>
      <c r="W328">
        <v>12.19665139563609</v>
      </c>
      <c r="X328">
        <v>0.59730597350970605</v>
      </c>
      <c r="Y328">
        <v>6.1963872295417239</v>
      </c>
      <c r="Z328">
        <v>0.78963530028324658</v>
      </c>
      <c r="AA328">
        <v>14.663963900455681</v>
      </c>
      <c r="AB328">
        <v>0.94778670418643063</v>
      </c>
      <c r="AC328">
        <v>63.85760325904819</v>
      </c>
      <c r="AD328">
        <v>1.2421193112199449</v>
      </c>
      <c r="AE328">
        <v>15.2820456109544</v>
      </c>
      <c r="AF328">
        <v>1.219140349015134</v>
      </c>
      <c r="AG328">
        <v>-0.30547192324394778</v>
      </c>
      <c r="AH328">
        <v>0.90459659659219815</v>
      </c>
      <c r="AI328">
        <v>0.73559789569818079</v>
      </c>
      <c r="AJ328">
        <v>-9.2521704129868709E-2</v>
      </c>
      <c r="AK328">
        <v>1.2152668008780574</v>
      </c>
      <c r="AL328">
        <v>0.93931341915558775</v>
      </c>
      <c r="AM328">
        <v>-2.6874005879444951</v>
      </c>
      <c r="AN328">
        <v>1.6511992333824532</v>
      </c>
      <c r="AO328">
        <v>0.10362145960598036</v>
      </c>
      <c r="AP328">
        <v>3.0853942153183098</v>
      </c>
      <c r="AQ328">
        <v>1.3678460984905361</v>
      </c>
      <c r="AR328">
        <v>2.4092001894874055E-2</v>
      </c>
      <c r="AS328" t="b">
        <f t="shared" si="133"/>
        <v>0</v>
      </c>
      <c r="AT328" t="b">
        <f t="shared" si="134"/>
        <v>0</v>
      </c>
      <c r="AU328" t="b">
        <f t="shared" si="135"/>
        <v>1</v>
      </c>
      <c r="AV328" t="b">
        <f t="shared" si="136"/>
        <v>0</v>
      </c>
      <c r="AW328" t="b">
        <f t="shared" si="137"/>
        <v>0</v>
      </c>
      <c r="AX328" t="b">
        <f t="shared" si="138"/>
        <v>1</v>
      </c>
      <c r="AY328" t="b">
        <f t="shared" si="139"/>
        <v>0</v>
      </c>
      <c r="AZ328" t="b">
        <f t="shared" si="140"/>
        <v>0</v>
      </c>
      <c r="BA328" t="b">
        <f t="shared" si="141"/>
        <v>1</v>
      </c>
      <c r="BB328" t="b">
        <f t="shared" si="142"/>
        <v>1</v>
      </c>
      <c r="BC328" t="b">
        <f t="shared" si="143"/>
        <v>0</v>
      </c>
      <c r="BD328" t="b">
        <f t="shared" si="144"/>
        <v>0</v>
      </c>
    </row>
    <row r="329" spans="1:56" x14ac:dyDescent="0.25">
      <c r="A329" t="str">
        <f>INDEX('Country and Variable Crosswalk'!B:B, MATCH('Urban Science Beliefs 2015'!B329, 'Country and Variable Crosswalk'!A:A, 0))</f>
        <v>LTU</v>
      </c>
      <c r="B329" s="1">
        <v>440</v>
      </c>
      <c r="C329" t="s">
        <v>176</v>
      </c>
      <c r="D329" t="str">
        <f>INDEX('Country and Variable Crosswalk'!P:P, MATCH('Urban Science Beliefs 2015'!C329, 'Country and Variable Crosswalk'!O:O, 0))</f>
        <v>Scientist Change</v>
      </c>
      <c r="E329">
        <f t="shared" si="121"/>
        <v>0</v>
      </c>
      <c r="F329">
        <f t="shared" si="122"/>
        <v>0</v>
      </c>
      <c r="G329">
        <f t="shared" si="123"/>
        <v>1</v>
      </c>
      <c r="H329">
        <f t="shared" si="124"/>
        <v>0</v>
      </c>
      <c r="I329">
        <f t="shared" si="125"/>
        <v>1</v>
      </c>
      <c r="J329">
        <f t="shared" si="126"/>
        <v>0</v>
      </c>
      <c r="K329">
        <f t="shared" si="127"/>
        <v>0</v>
      </c>
      <c r="L329">
        <f t="shared" si="128"/>
        <v>0</v>
      </c>
      <c r="M329">
        <f t="shared" si="129"/>
        <v>1</v>
      </c>
      <c r="N329">
        <f t="shared" si="130"/>
        <v>0</v>
      </c>
      <c r="O329">
        <f t="shared" si="131"/>
        <v>0</v>
      </c>
      <c r="P329">
        <f t="shared" si="132"/>
        <v>1</v>
      </c>
      <c r="Q329">
        <v>7.3418992929704929</v>
      </c>
      <c r="R329">
        <v>0.48843503015967571</v>
      </c>
      <c r="S329">
        <v>16.54862887652687</v>
      </c>
      <c r="T329">
        <v>0.7898974000759218</v>
      </c>
      <c r="U329">
        <v>51.600716515447353</v>
      </c>
      <c r="V329">
        <v>0.96423861719378368</v>
      </c>
      <c r="W329">
        <v>24.5087553150553</v>
      </c>
      <c r="X329">
        <v>0.67512946321699241</v>
      </c>
      <c r="Y329">
        <v>6.5622700893867609</v>
      </c>
      <c r="Z329">
        <v>0.49578952849519947</v>
      </c>
      <c r="AA329">
        <v>13.71004803674666</v>
      </c>
      <c r="AB329">
        <v>0.86919445988956834</v>
      </c>
      <c r="AC329">
        <v>53.239222755154628</v>
      </c>
      <c r="AD329">
        <v>1.1314932199377086</v>
      </c>
      <c r="AE329">
        <v>26.488459118711958</v>
      </c>
      <c r="AF329">
        <v>0.9886983492197583</v>
      </c>
      <c r="AG329">
        <v>-0.779629203583732</v>
      </c>
      <c r="AH329">
        <v>0.65137572319251602</v>
      </c>
      <c r="AI329">
        <v>0.23134697017761952</v>
      </c>
      <c r="AJ329">
        <v>-2.8385808397802101</v>
      </c>
      <c r="AK329">
        <v>1.261032747751901</v>
      </c>
      <c r="AL329">
        <v>2.4385732024565999E-2</v>
      </c>
      <c r="AM329">
        <v>1.6385062397072758</v>
      </c>
      <c r="AN329">
        <v>1.5550051418682869</v>
      </c>
      <c r="AO329">
        <v>0.29202107775120961</v>
      </c>
      <c r="AP329">
        <v>1.9797038036566583</v>
      </c>
      <c r="AQ329">
        <v>1.1584379209638547</v>
      </c>
      <c r="AR329">
        <v>8.7461599890265085E-2</v>
      </c>
      <c r="AS329" t="b">
        <f t="shared" si="133"/>
        <v>0</v>
      </c>
      <c r="AT329" t="b">
        <f t="shared" si="134"/>
        <v>0</v>
      </c>
      <c r="AU329" t="b">
        <f t="shared" si="135"/>
        <v>1</v>
      </c>
      <c r="AV329" t="b">
        <f t="shared" si="136"/>
        <v>0</v>
      </c>
      <c r="AW329" t="b">
        <f t="shared" si="137"/>
        <v>1</v>
      </c>
      <c r="AX329" t="b">
        <f t="shared" si="138"/>
        <v>0</v>
      </c>
      <c r="AY329" t="b">
        <f t="shared" si="139"/>
        <v>0</v>
      </c>
      <c r="AZ329" t="b">
        <f t="shared" si="140"/>
        <v>0</v>
      </c>
      <c r="BA329" t="b">
        <f t="shared" si="141"/>
        <v>1</v>
      </c>
      <c r="BB329" t="b">
        <f t="shared" si="142"/>
        <v>0</v>
      </c>
      <c r="BC329" t="b">
        <f t="shared" si="143"/>
        <v>0</v>
      </c>
      <c r="BD329" t="b">
        <f t="shared" si="144"/>
        <v>1</v>
      </c>
    </row>
    <row r="330" spans="1:56" x14ac:dyDescent="0.25">
      <c r="A330" t="str">
        <f>INDEX('Country and Variable Crosswalk'!B:B, MATCH('Urban Science Beliefs 2015'!B330, 'Country and Variable Crosswalk'!A:A, 0))</f>
        <v>LUX</v>
      </c>
      <c r="B330" s="1">
        <v>442</v>
      </c>
      <c r="C330" t="s">
        <v>176</v>
      </c>
      <c r="D330" t="str">
        <f>INDEX('Country and Variable Crosswalk'!P:P, MATCH('Urban Science Beliefs 2015'!C330, 'Country and Variable Crosswalk'!O:O, 0))</f>
        <v>Scientist Change</v>
      </c>
      <c r="E330">
        <f t="shared" si="121"/>
        <v>0</v>
      </c>
      <c r="F330">
        <f t="shared" si="122"/>
        <v>1</v>
      </c>
      <c r="G330">
        <f t="shared" si="123"/>
        <v>0</v>
      </c>
      <c r="H330">
        <f t="shared" si="124"/>
        <v>0</v>
      </c>
      <c r="I330">
        <f t="shared" si="125"/>
        <v>1</v>
      </c>
      <c r="J330">
        <f t="shared" si="126"/>
        <v>0</v>
      </c>
      <c r="K330">
        <f t="shared" si="127"/>
        <v>1</v>
      </c>
      <c r="L330">
        <f t="shared" si="128"/>
        <v>0</v>
      </c>
      <c r="M330">
        <f t="shared" si="129"/>
        <v>0</v>
      </c>
      <c r="N330">
        <f t="shared" si="130"/>
        <v>1</v>
      </c>
      <c r="O330">
        <f t="shared" si="131"/>
        <v>0</v>
      </c>
      <c r="P330">
        <f t="shared" si="132"/>
        <v>0</v>
      </c>
      <c r="Q330">
        <v>9.1055689680993304</v>
      </c>
      <c r="R330">
        <v>0.62483204495965827</v>
      </c>
      <c r="S330">
        <v>27.470811534424229</v>
      </c>
      <c r="T330">
        <v>0.77145603450528655</v>
      </c>
      <c r="U330">
        <v>48.863655081788053</v>
      </c>
      <c r="V330">
        <v>0.80519222982731986</v>
      </c>
      <c r="W330">
        <v>14.559964415688381</v>
      </c>
      <c r="X330">
        <v>0.69889828742232096</v>
      </c>
      <c r="Y330">
        <v>5.6308824473015866</v>
      </c>
      <c r="Z330">
        <v>0.50345767555248744</v>
      </c>
      <c r="AA330">
        <v>21.05089011315966</v>
      </c>
      <c r="AB330">
        <v>1.0014400732629869</v>
      </c>
      <c r="AC330">
        <v>54.692245609021718</v>
      </c>
      <c r="AD330">
        <v>1.2837696726933692</v>
      </c>
      <c r="AE330">
        <v>18.625981830517048</v>
      </c>
      <c r="AF330">
        <v>0.93282729539145182</v>
      </c>
      <c r="AG330">
        <v>-3.4746865207977438</v>
      </c>
      <c r="AH330">
        <v>0.8630151167296658</v>
      </c>
      <c r="AI330">
        <v>5.6681275971059374E-5</v>
      </c>
      <c r="AJ330">
        <v>-6.4199214212645686</v>
      </c>
      <c r="AK330">
        <v>1.2273226540494171</v>
      </c>
      <c r="AL330">
        <v>1.6874672767602299E-7</v>
      </c>
      <c r="AM330">
        <v>5.8285905272336649</v>
      </c>
      <c r="AN330">
        <v>1.4408292179499693</v>
      </c>
      <c r="AO330">
        <v>5.2255528488564611E-5</v>
      </c>
      <c r="AP330">
        <v>4.0660174148286679</v>
      </c>
      <c r="AQ330">
        <v>1.1059356822940496</v>
      </c>
      <c r="AR330">
        <v>2.3641826149657508E-4</v>
      </c>
      <c r="AS330" t="b">
        <f t="shared" si="133"/>
        <v>0</v>
      </c>
      <c r="AT330" t="b">
        <f t="shared" si="134"/>
        <v>1</v>
      </c>
      <c r="AU330" t="b">
        <f t="shared" si="135"/>
        <v>0</v>
      </c>
      <c r="AV330" t="b">
        <f t="shared" si="136"/>
        <v>0</v>
      </c>
      <c r="AW330" t="b">
        <f t="shared" si="137"/>
        <v>1</v>
      </c>
      <c r="AX330" t="b">
        <f t="shared" si="138"/>
        <v>0</v>
      </c>
      <c r="AY330" t="b">
        <f t="shared" si="139"/>
        <v>1</v>
      </c>
      <c r="AZ330" t="b">
        <f t="shared" si="140"/>
        <v>0</v>
      </c>
      <c r="BA330" t="b">
        <f t="shared" si="141"/>
        <v>0</v>
      </c>
      <c r="BB330" t="b">
        <f t="shared" si="142"/>
        <v>1</v>
      </c>
      <c r="BC330" t="b">
        <f t="shared" si="143"/>
        <v>0</v>
      </c>
      <c r="BD330" t="b">
        <f t="shared" si="144"/>
        <v>0</v>
      </c>
    </row>
    <row r="331" spans="1:56" x14ac:dyDescent="0.25">
      <c r="A331" t="str">
        <f>INDEX('Country and Variable Crosswalk'!B:B, MATCH('Urban Science Beliefs 2015'!B331, 'Country and Variable Crosswalk'!A:A, 0))</f>
        <v>MAC</v>
      </c>
      <c r="B331" s="1">
        <v>446</v>
      </c>
      <c r="C331" t="s">
        <v>176</v>
      </c>
      <c r="D331" t="str">
        <f>INDEX('Country and Variable Crosswalk'!P:P, MATCH('Urban Science Beliefs 2015'!C331, 'Country and Variable Crosswalk'!O:O, 0))</f>
        <v>Scientist Change</v>
      </c>
      <c r="E331">
        <f t="shared" si="121"/>
        <v>0</v>
      </c>
      <c r="F331">
        <f t="shared" si="122"/>
        <v>0</v>
      </c>
      <c r="G331">
        <f t="shared" si="123"/>
        <v>0</v>
      </c>
      <c r="H331">
        <f t="shared" si="124"/>
        <v>0</v>
      </c>
      <c r="I331">
        <f t="shared" si="125"/>
        <v>0</v>
      </c>
      <c r="J331">
        <f t="shared" si="126"/>
        <v>0</v>
      </c>
      <c r="K331">
        <f t="shared" si="127"/>
        <v>0</v>
      </c>
      <c r="L331">
        <f t="shared" si="128"/>
        <v>0</v>
      </c>
      <c r="M331">
        <f t="shared" si="129"/>
        <v>0</v>
      </c>
      <c r="N331">
        <f t="shared" si="130"/>
        <v>0</v>
      </c>
      <c r="O331">
        <f t="shared" si="131"/>
        <v>0</v>
      </c>
      <c r="P331">
        <f t="shared" si="132"/>
        <v>0</v>
      </c>
      <c r="Q331">
        <v>0</v>
      </c>
      <c r="S331">
        <v>0</v>
      </c>
      <c r="U331">
        <v>0</v>
      </c>
      <c r="W331">
        <v>0</v>
      </c>
      <c r="Y331">
        <v>2.2864257862759909</v>
      </c>
      <c r="Z331">
        <v>0.23675226133399274</v>
      </c>
      <c r="AA331">
        <v>11.69549658952592</v>
      </c>
      <c r="AB331">
        <v>0.56075397635064261</v>
      </c>
      <c r="AC331">
        <v>71.680196393962689</v>
      </c>
      <c r="AD331">
        <v>0.73448305581434925</v>
      </c>
      <c r="AE331">
        <v>14.337881230235389</v>
      </c>
      <c r="AF331">
        <v>0.53850905030738272</v>
      </c>
      <c r="AG331">
        <v>0</v>
      </c>
      <c r="AJ331">
        <v>0</v>
      </c>
      <c r="AM331">
        <v>0</v>
      </c>
      <c r="AP331">
        <v>0</v>
      </c>
      <c r="AS331" t="str">
        <f t="shared" si="133"/>
        <v>N/A</v>
      </c>
      <c r="AT331" t="str">
        <f t="shared" si="134"/>
        <v>N/A</v>
      </c>
      <c r="AU331" t="str">
        <f t="shared" si="135"/>
        <v>N/A</v>
      </c>
      <c r="AV331" t="str">
        <f t="shared" si="136"/>
        <v>N/A</v>
      </c>
      <c r="AW331" t="str">
        <f t="shared" si="137"/>
        <v>N/A</v>
      </c>
      <c r="AX331" t="str">
        <f t="shared" si="138"/>
        <v>N/A</v>
      </c>
      <c r="AY331" t="str">
        <f t="shared" si="139"/>
        <v>N/A</v>
      </c>
      <c r="AZ331" t="str">
        <f t="shared" si="140"/>
        <v>N/A</v>
      </c>
      <c r="BA331" t="str">
        <f t="shared" si="141"/>
        <v>N/A</v>
      </c>
      <c r="BB331" t="str">
        <f t="shared" si="142"/>
        <v>N/A</v>
      </c>
      <c r="BC331" t="str">
        <f t="shared" si="143"/>
        <v>N/A</v>
      </c>
      <c r="BD331" t="str">
        <f t="shared" si="144"/>
        <v>N/A</v>
      </c>
    </row>
    <row r="332" spans="1:56" x14ac:dyDescent="0.25">
      <c r="A332" t="str">
        <f>INDEX('Country and Variable Crosswalk'!B:B, MATCH('Urban Science Beliefs 2015'!B332, 'Country and Variable Crosswalk'!A:A, 0))</f>
        <v>MLT</v>
      </c>
      <c r="B332" s="1">
        <v>470</v>
      </c>
      <c r="C332" t="s">
        <v>176</v>
      </c>
      <c r="D332" t="str">
        <f>INDEX('Country and Variable Crosswalk'!P:P, MATCH('Urban Science Beliefs 2015'!C332, 'Country and Variable Crosswalk'!O:O, 0))</f>
        <v>Scientist Change</v>
      </c>
      <c r="E332">
        <f t="shared" si="121"/>
        <v>0</v>
      </c>
      <c r="F332">
        <f t="shared" si="122"/>
        <v>0</v>
      </c>
      <c r="G332">
        <f t="shared" si="123"/>
        <v>0</v>
      </c>
      <c r="H332">
        <f t="shared" si="124"/>
        <v>0</v>
      </c>
      <c r="I332">
        <f t="shared" si="125"/>
        <v>0</v>
      </c>
      <c r="J332">
        <f t="shared" si="126"/>
        <v>0</v>
      </c>
      <c r="K332">
        <f t="shared" si="127"/>
        <v>0</v>
      </c>
      <c r="L332">
        <f t="shared" si="128"/>
        <v>0</v>
      </c>
      <c r="M332">
        <f t="shared" si="129"/>
        <v>0</v>
      </c>
      <c r="N332">
        <f t="shared" si="130"/>
        <v>0</v>
      </c>
      <c r="O332">
        <f t="shared" si="131"/>
        <v>0</v>
      </c>
      <c r="P332">
        <f t="shared" si="132"/>
        <v>0</v>
      </c>
      <c r="Q332">
        <v>4.9787438774100794</v>
      </c>
      <c r="R332">
        <v>0.34998989232309463</v>
      </c>
      <c r="S332">
        <v>19.311784067522112</v>
      </c>
      <c r="T332">
        <v>0.71419615058899677</v>
      </c>
      <c r="U332">
        <v>58.375204246740587</v>
      </c>
      <c r="V332">
        <v>0.84063084652588704</v>
      </c>
      <c r="W332">
        <v>17.334267808327219</v>
      </c>
      <c r="X332">
        <v>0.64263420007718441</v>
      </c>
      <c r="Y332">
        <v>0</v>
      </c>
      <c r="AA332">
        <v>0</v>
      </c>
      <c r="AC332">
        <v>0</v>
      </c>
      <c r="AE332">
        <v>0</v>
      </c>
      <c r="AG332">
        <v>0</v>
      </c>
      <c r="AJ332">
        <v>0</v>
      </c>
      <c r="AM332">
        <v>0</v>
      </c>
      <c r="AP332">
        <v>0</v>
      </c>
      <c r="AS332" t="str">
        <f t="shared" si="133"/>
        <v>N/A</v>
      </c>
      <c r="AT332" t="str">
        <f t="shared" si="134"/>
        <v>N/A</v>
      </c>
      <c r="AU332" t="str">
        <f t="shared" si="135"/>
        <v>N/A</v>
      </c>
      <c r="AV332" t="str">
        <f t="shared" si="136"/>
        <v>N/A</v>
      </c>
      <c r="AW332" t="str">
        <f t="shared" si="137"/>
        <v>N/A</v>
      </c>
      <c r="AX332" t="str">
        <f t="shared" si="138"/>
        <v>N/A</v>
      </c>
      <c r="AY332" t="str">
        <f t="shared" si="139"/>
        <v>N/A</v>
      </c>
      <c r="AZ332" t="str">
        <f t="shared" si="140"/>
        <v>N/A</v>
      </c>
      <c r="BA332" t="str">
        <f t="shared" si="141"/>
        <v>N/A</v>
      </c>
      <c r="BB332" t="str">
        <f t="shared" si="142"/>
        <v>N/A</v>
      </c>
      <c r="BC332" t="str">
        <f t="shared" si="143"/>
        <v>N/A</v>
      </c>
      <c r="BD332" t="str">
        <f t="shared" si="144"/>
        <v>N/A</v>
      </c>
    </row>
    <row r="333" spans="1:56" x14ac:dyDescent="0.25">
      <c r="A333" t="str">
        <f>INDEX('Country and Variable Crosswalk'!B:B, MATCH('Urban Science Beliefs 2015'!B333, 'Country and Variable Crosswalk'!A:A, 0))</f>
        <v>MEX</v>
      </c>
      <c r="B333" s="1">
        <v>484</v>
      </c>
      <c r="C333" t="s">
        <v>176</v>
      </c>
      <c r="D333" t="str">
        <f>INDEX('Country and Variable Crosswalk'!P:P, MATCH('Urban Science Beliefs 2015'!C333, 'Country and Variable Crosswalk'!O:O, 0))</f>
        <v>Scientist Change</v>
      </c>
      <c r="E333">
        <f t="shared" si="121"/>
        <v>0</v>
      </c>
      <c r="F333">
        <f t="shared" si="122"/>
        <v>0</v>
      </c>
      <c r="G333">
        <f t="shared" si="123"/>
        <v>1</v>
      </c>
      <c r="H333">
        <f t="shared" si="124"/>
        <v>0</v>
      </c>
      <c r="I333">
        <f t="shared" si="125"/>
        <v>0</v>
      </c>
      <c r="J333">
        <f t="shared" si="126"/>
        <v>1</v>
      </c>
      <c r="K333">
        <f t="shared" si="127"/>
        <v>0</v>
      </c>
      <c r="L333">
        <f t="shared" si="128"/>
        <v>0</v>
      </c>
      <c r="M333">
        <f t="shared" si="129"/>
        <v>1</v>
      </c>
      <c r="N333">
        <f t="shared" si="130"/>
        <v>0</v>
      </c>
      <c r="O333">
        <f t="shared" si="131"/>
        <v>0</v>
      </c>
      <c r="P333">
        <f t="shared" si="132"/>
        <v>1</v>
      </c>
      <c r="Q333">
        <v>6.5773600852624057</v>
      </c>
      <c r="R333">
        <v>0.63821444607084588</v>
      </c>
      <c r="S333">
        <v>18.864412723987829</v>
      </c>
      <c r="T333">
        <v>0.80818839029041289</v>
      </c>
      <c r="U333">
        <v>61.006330793660332</v>
      </c>
      <c r="V333">
        <v>1.1548788530519511</v>
      </c>
      <c r="W333">
        <v>13.55189639708945</v>
      </c>
      <c r="X333">
        <v>0.68064621813930359</v>
      </c>
      <c r="Y333">
        <v>5.1585932650351944</v>
      </c>
      <c r="Z333">
        <v>0.28087246244142455</v>
      </c>
      <c r="AA333">
        <v>19.062710960526061</v>
      </c>
      <c r="AB333">
        <v>0.76457994671547169</v>
      </c>
      <c r="AC333">
        <v>60.417487931651571</v>
      </c>
      <c r="AD333">
        <v>0.90155823871793173</v>
      </c>
      <c r="AE333">
        <v>15.361207842787181</v>
      </c>
      <c r="AF333">
        <v>0.77907506060713605</v>
      </c>
      <c r="AG333">
        <v>-1.4187668202272112</v>
      </c>
      <c r="AH333">
        <v>0.72866146435751045</v>
      </c>
      <c r="AI333">
        <v>5.1524378392433699E-2</v>
      </c>
      <c r="AJ333">
        <v>0.19829823653823198</v>
      </c>
      <c r="AK333">
        <v>1.0856557675836518</v>
      </c>
      <c r="AL333">
        <v>0.85507032933649352</v>
      </c>
      <c r="AM333">
        <v>-0.5888428620087609</v>
      </c>
      <c r="AN333">
        <v>1.5119648857775583</v>
      </c>
      <c r="AO333">
        <v>0.69693931045853974</v>
      </c>
      <c r="AP333">
        <v>1.8093114456977304</v>
      </c>
      <c r="AQ333">
        <v>1.0550865554290316</v>
      </c>
      <c r="AR333">
        <v>8.6373380718622855E-2</v>
      </c>
      <c r="AS333" t="b">
        <f t="shared" si="133"/>
        <v>0</v>
      </c>
      <c r="AT333" t="b">
        <f t="shared" si="134"/>
        <v>0</v>
      </c>
      <c r="AU333" t="b">
        <f t="shared" si="135"/>
        <v>1</v>
      </c>
      <c r="AV333" t="b">
        <f t="shared" si="136"/>
        <v>0</v>
      </c>
      <c r="AW333" t="b">
        <f t="shared" si="137"/>
        <v>0</v>
      </c>
      <c r="AX333" t="b">
        <f t="shared" si="138"/>
        <v>1</v>
      </c>
      <c r="AY333" t="b">
        <f t="shared" si="139"/>
        <v>0</v>
      </c>
      <c r="AZ333" t="b">
        <f t="shared" si="140"/>
        <v>0</v>
      </c>
      <c r="BA333" t="b">
        <f t="shared" si="141"/>
        <v>1</v>
      </c>
      <c r="BB333" t="b">
        <f t="shared" si="142"/>
        <v>0</v>
      </c>
      <c r="BC333" t="b">
        <f t="shared" si="143"/>
        <v>0</v>
      </c>
      <c r="BD333" t="b">
        <f t="shared" si="144"/>
        <v>1</v>
      </c>
    </row>
    <row r="334" spans="1:56" x14ac:dyDescent="0.25">
      <c r="A334" t="str">
        <f>INDEX('Country and Variable Crosswalk'!B:B, MATCH('Urban Science Beliefs 2015'!B334, 'Country and Variable Crosswalk'!A:A, 0))</f>
        <v>MDA</v>
      </c>
      <c r="B334" s="1">
        <v>498</v>
      </c>
      <c r="C334" t="s">
        <v>176</v>
      </c>
      <c r="D334" t="str">
        <f>INDEX('Country and Variable Crosswalk'!P:P, MATCH('Urban Science Beliefs 2015'!C334, 'Country and Variable Crosswalk'!O:O, 0))</f>
        <v>Scientist Change</v>
      </c>
      <c r="E334">
        <f t="shared" si="121"/>
        <v>0</v>
      </c>
      <c r="F334">
        <f t="shared" si="122"/>
        <v>0</v>
      </c>
      <c r="G334">
        <f t="shared" si="123"/>
        <v>0</v>
      </c>
      <c r="H334">
        <f t="shared" si="124"/>
        <v>0</v>
      </c>
      <c r="I334">
        <f t="shared" si="125"/>
        <v>0</v>
      </c>
      <c r="J334">
        <f t="shared" si="126"/>
        <v>1</v>
      </c>
      <c r="K334">
        <f t="shared" si="127"/>
        <v>0</v>
      </c>
      <c r="L334">
        <f t="shared" si="128"/>
        <v>0</v>
      </c>
      <c r="M334">
        <f t="shared" si="129"/>
        <v>1</v>
      </c>
      <c r="N334">
        <f t="shared" si="130"/>
        <v>1</v>
      </c>
      <c r="O334">
        <f t="shared" si="131"/>
        <v>0</v>
      </c>
      <c r="P334">
        <f t="shared" si="132"/>
        <v>0</v>
      </c>
      <c r="Q334">
        <v>4.0104482994707213</v>
      </c>
      <c r="R334">
        <v>0.35685405052915975</v>
      </c>
      <c r="S334">
        <v>16.427084627288469</v>
      </c>
      <c r="T334">
        <v>0.61176785865404204</v>
      </c>
      <c r="U334">
        <v>66.665539444540897</v>
      </c>
      <c r="V334">
        <v>0.73666855764696582</v>
      </c>
      <c r="W334">
        <v>12.89692762869991</v>
      </c>
      <c r="X334">
        <v>0.5392949376958216</v>
      </c>
      <c r="Y334">
        <v>0</v>
      </c>
      <c r="AA334">
        <v>13.51308911284746</v>
      </c>
      <c r="AB334">
        <v>1.2893110911927028</v>
      </c>
      <c r="AC334">
        <v>67.880488060013718</v>
      </c>
      <c r="AD334">
        <v>1.4042907681216663</v>
      </c>
      <c r="AE334">
        <v>16.001270126618969</v>
      </c>
      <c r="AF334">
        <v>1.3194379601651536</v>
      </c>
      <c r="AG334">
        <v>0</v>
      </c>
      <c r="AJ334">
        <v>-2.9139955144410088</v>
      </c>
      <c r="AK334">
        <v>1.5033853087875138</v>
      </c>
      <c r="AL334">
        <v>5.2587948725733559E-2</v>
      </c>
      <c r="AM334">
        <v>1.2149486154728208</v>
      </c>
      <c r="AN334">
        <v>1.5459180884973278</v>
      </c>
      <c r="AO334">
        <v>0.43192168211620591</v>
      </c>
      <c r="AP334">
        <v>3.1043424979190597</v>
      </c>
      <c r="AQ334">
        <v>1.3620367042064783</v>
      </c>
      <c r="AR334">
        <v>2.2655683330096418E-2</v>
      </c>
      <c r="AS334" t="str">
        <f t="shared" si="133"/>
        <v>N/A</v>
      </c>
      <c r="AT334" t="str">
        <f t="shared" si="134"/>
        <v>N/A</v>
      </c>
      <c r="AU334" t="str">
        <f t="shared" si="135"/>
        <v>N/A</v>
      </c>
      <c r="AV334" t="b">
        <f t="shared" si="136"/>
        <v>0</v>
      </c>
      <c r="AW334" t="b">
        <f t="shared" si="137"/>
        <v>0</v>
      </c>
      <c r="AX334" t="b">
        <f t="shared" si="138"/>
        <v>1</v>
      </c>
      <c r="AY334" t="b">
        <f t="shared" si="139"/>
        <v>0</v>
      </c>
      <c r="AZ334" t="b">
        <f t="shared" si="140"/>
        <v>0</v>
      </c>
      <c r="BA334" t="b">
        <f t="shared" si="141"/>
        <v>1</v>
      </c>
      <c r="BB334" t="b">
        <f t="shared" si="142"/>
        <v>1</v>
      </c>
      <c r="BC334" t="b">
        <f t="shared" si="143"/>
        <v>0</v>
      </c>
      <c r="BD334" t="b">
        <f t="shared" si="144"/>
        <v>0</v>
      </c>
    </row>
    <row r="335" spans="1:56" x14ac:dyDescent="0.25">
      <c r="A335" t="str">
        <f>INDEX('Country and Variable Crosswalk'!B:B, MATCH('Urban Science Beliefs 2015'!B335, 'Country and Variable Crosswalk'!A:A, 0))</f>
        <v>MNE</v>
      </c>
      <c r="B335" s="1">
        <v>499</v>
      </c>
      <c r="C335" t="s">
        <v>176</v>
      </c>
      <c r="D335" t="str">
        <f>INDEX('Country and Variable Crosswalk'!P:P, MATCH('Urban Science Beliefs 2015'!C335, 'Country and Variable Crosswalk'!O:O, 0))</f>
        <v>Scientist Change</v>
      </c>
      <c r="E335">
        <f t="shared" si="121"/>
        <v>0</v>
      </c>
      <c r="F335">
        <f t="shared" si="122"/>
        <v>0</v>
      </c>
      <c r="G335">
        <f t="shared" si="123"/>
        <v>1</v>
      </c>
      <c r="H335">
        <f t="shared" si="124"/>
        <v>0</v>
      </c>
      <c r="I335">
        <f t="shared" si="125"/>
        <v>0</v>
      </c>
      <c r="J335">
        <f t="shared" si="126"/>
        <v>1</v>
      </c>
      <c r="K335">
        <f t="shared" si="127"/>
        <v>0</v>
      </c>
      <c r="L335">
        <f t="shared" si="128"/>
        <v>0</v>
      </c>
      <c r="M335">
        <f t="shared" si="129"/>
        <v>1</v>
      </c>
      <c r="N335">
        <f t="shared" si="130"/>
        <v>0</v>
      </c>
      <c r="O335">
        <f t="shared" si="131"/>
        <v>0</v>
      </c>
      <c r="P335">
        <f t="shared" si="132"/>
        <v>1</v>
      </c>
      <c r="Q335">
        <v>6.5438684630999013</v>
      </c>
      <c r="R335">
        <v>0.44201922153075329</v>
      </c>
      <c r="S335">
        <v>18.19823849502481</v>
      </c>
      <c r="T335">
        <v>0.76025675302352302</v>
      </c>
      <c r="U335">
        <v>62.740605819083683</v>
      </c>
      <c r="V335">
        <v>0.83918514194135407</v>
      </c>
      <c r="W335">
        <v>12.517287222791619</v>
      </c>
      <c r="X335">
        <v>0.56280285583891176</v>
      </c>
      <c r="Y335">
        <v>7.7309435086281919</v>
      </c>
      <c r="Z335">
        <v>0.74175920943924356</v>
      </c>
      <c r="AA335">
        <v>18.841581368528178</v>
      </c>
      <c r="AB335">
        <v>1.1833725481244706</v>
      </c>
      <c r="AC335">
        <v>59.645093036713732</v>
      </c>
      <c r="AD335">
        <v>1.4781591274239945</v>
      </c>
      <c r="AE335">
        <v>13.78238208612991</v>
      </c>
      <c r="AF335">
        <v>1.0244722940453979</v>
      </c>
      <c r="AG335">
        <v>1.1870750455282906</v>
      </c>
      <c r="AH335">
        <v>0.83250125498253713</v>
      </c>
      <c r="AI335">
        <v>0.15389321941131309</v>
      </c>
      <c r="AJ335">
        <v>0.64334287350336794</v>
      </c>
      <c r="AK335">
        <v>1.220568828026255</v>
      </c>
      <c r="AL335">
        <v>0.5981349309859656</v>
      </c>
      <c r="AM335">
        <v>-3.0955127823699513</v>
      </c>
      <c r="AN335">
        <v>1.7228311756607688</v>
      </c>
      <c r="AO335">
        <v>7.2373854523312603E-2</v>
      </c>
      <c r="AP335">
        <v>1.265094863338291</v>
      </c>
      <c r="AQ335">
        <v>1.2598657618950746</v>
      </c>
      <c r="AR335">
        <v>0.31530606627207336</v>
      </c>
      <c r="AS335" t="b">
        <f t="shared" si="133"/>
        <v>0</v>
      </c>
      <c r="AT335" t="b">
        <f t="shared" si="134"/>
        <v>0</v>
      </c>
      <c r="AU335" t="b">
        <f t="shared" si="135"/>
        <v>1</v>
      </c>
      <c r="AV335" t="b">
        <f t="shared" si="136"/>
        <v>0</v>
      </c>
      <c r="AW335" t="b">
        <f t="shared" si="137"/>
        <v>0</v>
      </c>
      <c r="AX335" t="b">
        <f t="shared" si="138"/>
        <v>1</v>
      </c>
      <c r="AY335" t="b">
        <f t="shared" si="139"/>
        <v>0</v>
      </c>
      <c r="AZ335" t="b">
        <f t="shared" si="140"/>
        <v>0</v>
      </c>
      <c r="BA335" t="b">
        <f t="shared" si="141"/>
        <v>1</v>
      </c>
      <c r="BB335" t="b">
        <f t="shared" si="142"/>
        <v>0</v>
      </c>
      <c r="BC335" t="b">
        <f t="shared" si="143"/>
        <v>0</v>
      </c>
      <c r="BD335" t="b">
        <f t="shared" si="144"/>
        <v>1</v>
      </c>
    </row>
    <row r="336" spans="1:56" x14ac:dyDescent="0.25">
      <c r="A336" t="str">
        <f>INDEX('Country and Variable Crosswalk'!B:B, MATCH('Urban Science Beliefs 2015'!B336, 'Country and Variable Crosswalk'!A:A, 0))</f>
        <v>NLD</v>
      </c>
      <c r="B336" s="1">
        <v>528</v>
      </c>
      <c r="C336" t="s">
        <v>176</v>
      </c>
      <c r="D336" t="str">
        <f>INDEX('Country and Variable Crosswalk'!P:P, MATCH('Urban Science Beliefs 2015'!C336, 'Country and Variable Crosswalk'!O:O, 0))</f>
        <v>Scientist Change</v>
      </c>
      <c r="E336">
        <f t="shared" si="121"/>
        <v>0</v>
      </c>
      <c r="F336">
        <f t="shared" si="122"/>
        <v>0</v>
      </c>
      <c r="G336">
        <f t="shared" si="123"/>
        <v>1</v>
      </c>
      <c r="H336">
        <f t="shared" si="124"/>
        <v>0</v>
      </c>
      <c r="I336">
        <f t="shared" si="125"/>
        <v>1</v>
      </c>
      <c r="J336">
        <f t="shared" si="126"/>
        <v>0</v>
      </c>
      <c r="K336">
        <f t="shared" si="127"/>
        <v>0</v>
      </c>
      <c r="L336">
        <f t="shared" si="128"/>
        <v>0</v>
      </c>
      <c r="M336">
        <f t="shared" si="129"/>
        <v>1</v>
      </c>
      <c r="N336">
        <f t="shared" si="130"/>
        <v>1</v>
      </c>
      <c r="O336">
        <f t="shared" si="131"/>
        <v>0</v>
      </c>
      <c r="P336">
        <f t="shared" si="132"/>
        <v>0</v>
      </c>
      <c r="Q336">
        <v>4.1569399267761629</v>
      </c>
      <c r="R336">
        <v>0.59427756876764892</v>
      </c>
      <c r="S336">
        <v>19.58243894613344</v>
      </c>
      <c r="T336">
        <v>0.81396035146178969</v>
      </c>
      <c r="U336">
        <v>67.564140886111417</v>
      </c>
      <c r="V336">
        <v>1.1363994265484201</v>
      </c>
      <c r="W336">
        <v>8.6964802409789712</v>
      </c>
      <c r="X336">
        <v>0.695541574112719</v>
      </c>
      <c r="Y336">
        <v>3.3188750148145569</v>
      </c>
      <c r="Z336">
        <v>0.79925333231988827</v>
      </c>
      <c r="AA336">
        <v>15.74733242211941</v>
      </c>
      <c r="AB336">
        <v>1.0063714381551059</v>
      </c>
      <c r="AC336">
        <v>69.465821530175475</v>
      </c>
      <c r="AD336">
        <v>1.5794136870218092</v>
      </c>
      <c r="AE336">
        <v>11.467971032890571</v>
      </c>
      <c r="AF336">
        <v>0.95816063914194671</v>
      </c>
      <c r="AG336">
        <v>-0.83806491196160593</v>
      </c>
      <c r="AH336">
        <v>0.9946002776512789</v>
      </c>
      <c r="AI336">
        <v>0.39944391226174975</v>
      </c>
      <c r="AJ336">
        <v>-3.8351065240140301</v>
      </c>
      <c r="AK336">
        <v>1.2634299111020575</v>
      </c>
      <c r="AL336">
        <v>2.4015926623037489E-3</v>
      </c>
      <c r="AM336">
        <v>1.9016806440640579</v>
      </c>
      <c r="AN336">
        <v>1.8987101992517963</v>
      </c>
      <c r="AO336">
        <v>0.31655399594249833</v>
      </c>
      <c r="AP336">
        <v>2.7714907919115994</v>
      </c>
      <c r="AQ336">
        <v>1.264498001467975</v>
      </c>
      <c r="AR336">
        <v>2.8396003668925671E-2</v>
      </c>
      <c r="AS336" t="b">
        <f t="shared" si="133"/>
        <v>0</v>
      </c>
      <c r="AT336" t="b">
        <f t="shared" si="134"/>
        <v>0</v>
      </c>
      <c r="AU336" t="b">
        <f t="shared" si="135"/>
        <v>1</v>
      </c>
      <c r="AV336" t="b">
        <f t="shared" si="136"/>
        <v>0</v>
      </c>
      <c r="AW336" t="b">
        <f t="shared" si="137"/>
        <v>1</v>
      </c>
      <c r="AX336" t="b">
        <f t="shared" si="138"/>
        <v>0</v>
      </c>
      <c r="AY336" t="b">
        <f t="shared" si="139"/>
        <v>0</v>
      </c>
      <c r="AZ336" t="b">
        <f t="shared" si="140"/>
        <v>0</v>
      </c>
      <c r="BA336" t="b">
        <f t="shared" si="141"/>
        <v>1</v>
      </c>
      <c r="BB336" t="b">
        <f t="shared" si="142"/>
        <v>1</v>
      </c>
      <c r="BC336" t="b">
        <f t="shared" si="143"/>
        <v>0</v>
      </c>
      <c r="BD336" t="b">
        <f t="shared" si="144"/>
        <v>0</v>
      </c>
    </row>
    <row r="337" spans="1:56" x14ac:dyDescent="0.25">
      <c r="A337" t="str">
        <f>INDEX('Country and Variable Crosswalk'!B:B, MATCH('Urban Science Beliefs 2015'!B337, 'Country and Variable Crosswalk'!A:A, 0))</f>
        <v>NZL</v>
      </c>
      <c r="B337" s="1">
        <v>554</v>
      </c>
      <c r="C337" t="s">
        <v>176</v>
      </c>
      <c r="D337" t="str">
        <f>INDEX('Country and Variable Crosswalk'!P:P, MATCH('Urban Science Beliefs 2015'!C337, 'Country and Variable Crosswalk'!O:O, 0))</f>
        <v>Scientist Change</v>
      </c>
      <c r="E337">
        <f t="shared" si="121"/>
        <v>0</v>
      </c>
      <c r="F337">
        <f t="shared" si="122"/>
        <v>0</v>
      </c>
      <c r="G337">
        <f t="shared" si="123"/>
        <v>1</v>
      </c>
      <c r="H337">
        <f t="shared" si="124"/>
        <v>0</v>
      </c>
      <c r="I337">
        <f t="shared" si="125"/>
        <v>0</v>
      </c>
      <c r="J337">
        <f t="shared" si="126"/>
        <v>1</v>
      </c>
      <c r="K337">
        <f t="shared" si="127"/>
        <v>0</v>
      </c>
      <c r="L337">
        <f t="shared" si="128"/>
        <v>0</v>
      </c>
      <c r="M337">
        <f t="shared" si="129"/>
        <v>1</v>
      </c>
      <c r="N337">
        <f t="shared" si="130"/>
        <v>1</v>
      </c>
      <c r="O337">
        <f t="shared" si="131"/>
        <v>0</v>
      </c>
      <c r="P337">
        <f t="shared" si="132"/>
        <v>0</v>
      </c>
      <c r="Q337">
        <v>2.7011881658250632</v>
      </c>
      <c r="R337">
        <v>0.40263103689594865</v>
      </c>
      <c r="S337">
        <v>10.50979060559027</v>
      </c>
      <c r="T337">
        <v>0.77404959691992592</v>
      </c>
      <c r="U337">
        <v>65.996380304104406</v>
      </c>
      <c r="V337">
        <v>1.4455401166476696</v>
      </c>
      <c r="W337">
        <v>20.792640924480249</v>
      </c>
      <c r="X337">
        <v>1.1330485513457789</v>
      </c>
      <c r="Y337">
        <v>2.378444399430006</v>
      </c>
      <c r="Z337">
        <v>0.32906010241741568</v>
      </c>
      <c r="AA337">
        <v>10.29790865080291</v>
      </c>
      <c r="AB337">
        <v>0.7931375970077843</v>
      </c>
      <c r="AC337">
        <v>62.763171762617972</v>
      </c>
      <c r="AD337">
        <v>1.4838475573029191</v>
      </c>
      <c r="AE337">
        <v>24.56047518714912</v>
      </c>
      <c r="AF337">
        <v>1.2254776769095381</v>
      </c>
      <c r="AG337">
        <v>-0.3227437663950572</v>
      </c>
      <c r="AH337">
        <v>0.51722013482925133</v>
      </c>
      <c r="AI337">
        <v>0.53262961377296181</v>
      </c>
      <c r="AJ337">
        <v>-0.21188195478736027</v>
      </c>
      <c r="AK337">
        <v>1.0534093867901109</v>
      </c>
      <c r="AL337">
        <v>0.84058970629694496</v>
      </c>
      <c r="AM337">
        <v>-3.2332085414864338</v>
      </c>
      <c r="AN337">
        <v>2.0937802089269635</v>
      </c>
      <c r="AO337">
        <v>0.12254068200468705</v>
      </c>
      <c r="AP337">
        <v>3.7678342626688703</v>
      </c>
      <c r="AQ337">
        <v>1.5954172838123104</v>
      </c>
      <c r="AR337">
        <v>1.8193286035161637E-2</v>
      </c>
      <c r="AS337" t="b">
        <f t="shared" si="133"/>
        <v>0</v>
      </c>
      <c r="AT337" t="b">
        <f t="shared" si="134"/>
        <v>0</v>
      </c>
      <c r="AU337" t="b">
        <f t="shared" si="135"/>
        <v>1</v>
      </c>
      <c r="AV337" t="b">
        <f t="shared" si="136"/>
        <v>0</v>
      </c>
      <c r="AW337" t="b">
        <f t="shared" si="137"/>
        <v>0</v>
      </c>
      <c r="AX337" t="b">
        <f t="shared" si="138"/>
        <v>1</v>
      </c>
      <c r="AY337" t="b">
        <f t="shared" si="139"/>
        <v>0</v>
      </c>
      <c r="AZ337" t="b">
        <f t="shared" si="140"/>
        <v>0</v>
      </c>
      <c r="BA337" t="b">
        <f t="shared" si="141"/>
        <v>1</v>
      </c>
      <c r="BB337" t="b">
        <f t="shared" si="142"/>
        <v>1</v>
      </c>
      <c r="BC337" t="b">
        <f t="shared" si="143"/>
        <v>0</v>
      </c>
      <c r="BD337" t="b">
        <f t="shared" si="144"/>
        <v>0</v>
      </c>
    </row>
    <row r="338" spans="1:56" x14ac:dyDescent="0.25">
      <c r="A338" t="str">
        <f>INDEX('Country and Variable Crosswalk'!B:B, MATCH('Urban Science Beliefs 2015'!B338, 'Country and Variable Crosswalk'!A:A, 0))</f>
        <v>NOR</v>
      </c>
      <c r="B338" s="1">
        <v>578</v>
      </c>
      <c r="C338" t="s">
        <v>176</v>
      </c>
      <c r="D338" t="str">
        <f>INDEX('Country and Variable Crosswalk'!P:P, MATCH('Urban Science Beliefs 2015'!C338, 'Country and Variable Crosswalk'!O:O, 0))</f>
        <v>Scientist Change</v>
      </c>
      <c r="E338">
        <f t="shared" si="121"/>
        <v>0</v>
      </c>
      <c r="F338">
        <f t="shared" si="122"/>
        <v>0</v>
      </c>
      <c r="G338">
        <f t="shared" si="123"/>
        <v>1</v>
      </c>
      <c r="H338">
        <f t="shared" si="124"/>
        <v>0</v>
      </c>
      <c r="I338">
        <f t="shared" si="125"/>
        <v>0</v>
      </c>
      <c r="J338">
        <f t="shared" si="126"/>
        <v>1</v>
      </c>
      <c r="K338">
        <f t="shared" si="127"/>
        <v>0</v>
      </c>
      <c r="L338">
        <f t="shared" si="128"/>
        <v>0</v>
      </c>
      <c r="M338">
        <f t="shared" si="129"/>
        <v>1</v>
      </c>
      <c r="N338">
        <f t="shared" si="130"/>
        <v>0</v>
      </c>
      <c r="O338">
        <f t="shared" si="131"/>
        <v>0</v>
      </c>
      <c r="P338">
        <f t="shared" si="132"/>
        <v>1</v>
      </c>
      <c r="Q338">
        <v>4.1394489749938073</v>
      </c>
      <c r="R338">
        <v>0.41313276579790909</v>
      </c>
      <c r="S338">
        <v>11.929888737075441</v>
      </c>
      <c r="T338">
        <v>0.53574919141393207</v>
      </c>
      <c r="U338">
        <v>65.971999849031619</v>
      </c>
      <c r="V338">
        <v>0.89940373863549528</v>
      </c>
      <c r="W338">
        <v>17.958662438899129</v>
      </c>
      <c r="X338">
        <v>0.64947092694777675</v>
      </c>
      <c r="Y338">
        <v>4.1567433587173586</v>
      </c>
      <c r="Z338">
        <v>0.61009964881188961</v>
      </c>
      <c r="AA338">
        <v>11.12033548772918</v>
      </c>
      <c r="AB338">
        <v>1.2230724307738063</v>
      </c>
      <c r="AC338">
        <v>65.726843018348603</v>
      </c>
      <c r="AD338">
        <v>1.4351635500417761</v>
      </c>
      <c r="AE338">
        <v>18.996078135204861</v>
      </c>
      <c r="AF338">
        <v>0.93170862665081211</v>
      </c>
      <c r="AG338">
        <v>1.7294383723551299E-2</v>
      </c>
      <c r="AH338">
        <v>0.75515349168511259</v>
      </c>
      <c r="AI338">
        <v>0.98172859455891803</v>
      </c>
      <c r="AJ338">
        <v>-0.80955324934626027</v>
      </c>
      <c r="AK338">
        <v>1.3836065697651598</v>
      </c>
      <c r="AL338">
        <v>0.55847802708104388</v>
      </c>
      <c r="AM338">
        <v>-0.24515683068301541</v>
      </c>
      <c r="AN338">
        <v>1.7673122170594755</v>
      </c>
      <c r="AO338">
        <v>0.88967352374325304</v>
      </c>
      <c r="AP338">
        <v>1.0374156963057324</v>
      </c>
      <c r="AQ338">
        <v>1.2146337946290076</v>
      </c>
      <c r="AR338">
        <v>0.39305096494604352</v>
      </c>
      <c r="AS338" t="b">
        <f t="shared" si="133"/>
        <v>0</v>
      </c>
      <c r="AT338" t="b">
        <f t="shared" si="134"/>
        <v>0</v>
      </c>
      <c r="AU338" t="b">
        <f t="shared" si="135"/>
        <v>1</v>
      </c>
      <c r="AV338" t="b">
        <f t="shared" si="136"/>
        <v>0</v>
      </c>
      <c r="AW338" t="b">
        <f t="shared" si="137"/>
        <v>0</v>
      </c>
      <c r="AX338" t="b">
        <f t="shared" si="138"/>
        <v>1</v>
      </c>
      <c r="AY338" t="b">
        <f t="shared" si="139"/>
        <v>0</v>
      </c>
      <c r="AZ338" t="b">
        <f t="shared" si="140"/>
        <v>0</v>
      </c>
      <c r="BA338" t="b">
        <f t="shared" si="141"/>
        <v>1</v>
      </c>
      <c r="BB338" t="b">
        <f t="shared" si="142"/>
        <v>0</v>
      </c>
      <c r="BC338" t="b">
        <f t="shared" si="143"/>
        <v>0</v>
      </c>
      <c r="BD338" t="b">
        <f t="shared" si="144"/>
        <v>1</v>
      </c>
    </row>
    <row r="339" spans="1:56" x14ac:dyDescent="0.25">
      <c r="A339" t="str">
        <f>INDEX('Country and Variable Crosswalk'!B:B, MATCH('Urban Science Beliefs 2015'!B339, 'Country and Variable Crosswalk'!A:A, 0))</f>
        <v>PER</v>
      </c>
      <c r="B339" s="1">
        <v>604</v>
      </c>
      <c r="C339" t="s">
        <v>176</v>
      </c>
      <c r="D339" t="str">
        <f>INDEX('Country and Variable Crosswalk'!P:P, MATCH('Urban Science Beliefs 2015'!C339, 'Country and Variable Crosswalk'!O:O, 0))</f>
        <v>Scientist Change</v>
      </c>
      <c r="E339">
        <f t="shared" si="121"/>
        <v>0</v>
      </c>
      <c r="F339">
        <f t="shared" si="122"/>
        <v>0</v>
      </c>
      <c r="G339">
        <f t="shared" si="123"/>
        <v>1</v>
      </c>
      <c r="H339">
        <f t="shared" si="124"/>
        <v>0</v>
      </c>
      <c r="I339">
        <f t="shared" si="125"/>
        <v>0</v>
      </c>
      <c r="J339">
        <f t="shared" si="126"/>
        <v>1</v>
      </c>
      <c r="K339">
        <f t="shared" si="127"/>
        <v>0</v>
      </c>
      <c r="L339">
        <f t="shared" si="128"/>
        <v>0</v>
      </c>
      <c r="M339">
        <f t="shared" si="129"/>
        <v>1</v>
      </c>
      <c r="N339">
        <f t="shared" si="130"/>
        <v>0</v>
      </c>
      <c r="O339">
        <f t="shared" si="131"/>
        <v>0</v>
      </c>
      <c r="P339">
        <f t="shared" si="132"/>
        <v>1</v>
      </c>
      <c r="Q339">
        <v>5.2338176362706612</v>
      </c>
      <c r="R339">
        <v>0.29272382557680737</v>
      </c>
      <c r="S339">
        <v>18.884242256131412</v>
      </c>
      <c r="T339">
        <v>0.59635916748901063</v>
      </c>
      <c r="U339">
        <v>62.258396110582623</v>
      </c>
      <c r="V339">
        <v>0.70435215290719522</v>
      </c>
      <c r="W339">
        <v>13.623543997015309</v>
      </c>
      <c r="X339">
        <v>0.47371502717850528</v>
      </c>
      <c r="Y339">
        <v>4.4157146671530834</v>
      </c>
      <c r="Z339">
        <v>0.60916077887482545</v>
      </c>
      <c r="AA339">
        <v>16.67744860587645</v>
      </c>
      <c r="AB339">
        <v>1.5351289861544428</v>
      </c>
      <c r="AC339">
        <v>64.195544789588027</v>
      </c>
      <c r="AD339">
        <v>1.7421430596233727</v>
      </c>
      <c r="AE339">
        <v>14.71129193738243</v>
      </c>
      <c r="AF339">
        <v>1.3590736698552999</v>
      </c>
      <c r="AG339">
        <v>-0.81810296911757785</v>
      </c>
      <c r="AH339">
        <v>0.64084603161555664</v>
      </c>
      <c r="AI339">
        <v>0.2017440943227731</v>
      </c>
      <c r="AJ339">
        <v>-2.2067936502549621</v>
      </c>
      <c r="AK339">
        <v>1.6931567828360576</v>
      </c>
      <c r="AL339">
        <v>0.19245171939367733</v>
      </c>
      <c r="AM339">
        <v>1.9371486790054036</v>
      </c>
      <c r="AN339">
        <v>1.9144234192625664</v>
      </c>
      <c r="AO339">
        <v>0.31159995177500743</v>
      </c>
      <c r="AP339">
        <v>1.0877479403671213</v>
      </c>
      <c r="AQ339">
        <v>1.5481633704517246</v>
      </c>
      <c r="AR339">
        <v>0.48230169784435567</v>
      </c>
      <c r="AS339" t="b">
        <f t="shared" si="133"/>
        <v>0</v>
      </c>
      <c r="AT339" t="b">
        <f t="shared" si="134"/>
        <v>0</v>
      </c>
      <c r="AU339" t="b">
        <f t="shared" si="135"/>
        <v>1</v>
      </c>
      <c r="AV339" t="b">
        <f t="shared" si="136"/>
        <v>0</v>
      </c>
      <c r="AW339" t="b">
        <f t="shared" si="137"/>
        <v>0</v>
      </c>
      <c r="AX339" t="b">
        <f t="shared" si="138"/>
        <v>1</v>
      </c>
      <c r="AY339" t="b">
        <f t="shared" si="139"/>
        <v>0</v>
      </c>
      <c r="AZ339" t="b">
        <f t="shared" si="140"/>
        <v>0</v>
      </c>
      <c r="BA339" t="b">
        <f t="shared" si="141"/>
        <v>1</v>
      </c>
      <c r="BB339" t="b">
        <f t="shared" si="142"/>
        <v>0</v>
      </c>
      <c r="BC339" t="b">
        <f t="shared" si="143"/>
        <v>0</v>
      </c>
      <c r="BD339" t="b">
        <f t="shared" si="144"/>
        <v>1</v>
      </c>
    </row>
    <row r="340" spans="1:56" x14ac:dyDescent="0.25">
      <c r="A340" t="str">
        <f>INDEX('Country and Variable Crosswalk'!B:B, MATCH('Urban Science Beliefs 2015'!B340, 'Country and Variable Crosswalk'!A:A, 0))</f>
        <v>POL</v>
      </c>
      <c r="B340" s="1">
        <v>616</v>
      </c>
      <c r="C340" t="s">
        <v>176</v>
      </c>
      <c r="D340" t="str">
        <f>INDEX('Country and Variable Crosswalk'!P:P, MATCH('Urban Science Beliefs 2015'!C340, 'Country and Variable Crosswalk'!O:O, 0))</f>
        <v>Scientist Change</v>
      </c>
      <c r="E340">
        <f t="shared" si="121"/>
        <v>0</v>
      </c>
      <c r="F340">
        <f t="shared" si="122"/>
        <v>0</v>
      </c>
      <c r="G340">
        <f t="shared" si="123"/>
        <v>1</v>
      </c>
      <c r="H340">
        <f t="shared" si="124"/>
        <v>0</v>
      </c>
      <c r="I340">
        <f t="shared" si="125"/>
        <v>0</v>
      </c>
      <c r="J340">
        <f t="shared" si="126"/>
        <v>1</v>
      </c>
      <c r="K340">
        <f t="shared" si="127"/>
        <v>0</v>
      </c>
      <c r="L340">
        <f t="shared" si="128"/>
        <v>0</v>
      </c>
      <c r="M340">
        <f t="shared" si="129"/>
        <v>1</v>
      </c>
      <c r="N340">
        <f t="shared" si="130"/>
        <v>1</v>
      </c>
      <c r="O340">
        <f t="shared" si="131"/>
        <v>0</v>
      </c>
      <c r="P340">
        <f t="shared" si="132"/>
        <v>0</v>
      </c>
      <c r="Q340">
        <v>4.9860329036076854</v>
      </c>
      <c r="R340">
        <v>0.40850770473494086</v>
      </c>
      <c r="S340">
        <v>15.8977060563242</v>
      </c>
      <c r="T340">
        <v>0.59864938109522681</v>
      </c>
      <c r="U340">
        <v>66.892248597367868</v>
      </c>
      <c r="V340">
        <v>0.80247713421275468</v>
      </c>
      <c r="W340">
        <v>12.22401244270025</v>
      </c>
      <c r="X340">
        <v>0.6794115673797767</v>
      </c>
      <c r="Y340">
        <v>4.0101644167040948</v>
      </c>
      <c r="Z340">
        <v>0.70769345316970877</v>
      </c>
      <c r="AA340">
        <v>14.99608022852437</v>
      </c>
      <c r="AB340">
        <v>1.1748031243836581</v>
      </c>
      <c r="AC340">
        <v>66.187302078838627</v>
      </c>
      <c r="AD340">
        <v>1.6043285695985996</v>
      </c>
      <c r="AE340">
        <v>14.806453275932901</v>
      </c>
      <c r="AF340">
        <v>1.0401537011550388</v>
      </c>
      <c r="AG340">
        <v>-0.97586848690359052</v>
      </c>
      <c r="AH340">
        <v>0.81925121307983306</v>
      </c>
      <c r="AI340">
        <v>0.23358636577354097</v>
      </c>
      <c r="AJ340">
        <v>-0.90162582779982969</v>
      </c>
      <c r="AK340">
        <v>1.321592881022031</v>
      </c>
      <c r="AL340">
        <v>0.49509567253343661</v>
      </c>
      <c r="AM340">
        <v>-0.70494651852924051</v>
      </c>
      <c r="AN340">
        <v>1.7941246208825132</v>
      </c>
      <c r="AO340">
        <v>0.69437895114528381</v>
      </c>
      <c r="AP340">
        <v>2.5824408332326509</v>
      </c>
      <c r="AQ340">
        <v>1.2755467751844243</v>
      </c>
      <c r="AR340">
        <v>4.2910965417677673E-2</v>
      </c>
      <c r="AS340" t="b">
        <f t="shared" si="133"/>
        <v>0</v>
      </c>
      <c r="AT340" t="b">
        <f t="shared" si="134"/>
        <v>0</v>
      </c>
      <c r="AU340" t="b">
        <f t="shared" si="135"/>
        <v>1</v>
      </c>
      <c r="AV340" t="b">
        <f t="shared" si="136"/>
        <v>0</v>
      </c>
      <c r="AW340" t="b">
        <f t="shared" si="137"/>
        <v>0</v>
      </c>
      <c r="AX340" t="b">
        <f t="shared" si="138"/>
        <v>1</v>
      </c>
      <c r="AY340" t="b">
        <f t="shared" si="139"/>
        <v>0</v>
      </c>
      <c r="AZ340" t="b">
        <f t="shared" si="140"/>
        <v>0</v>
      </c>
      <c r="BA340" t="b">
        <f t="shared" si="141"/>
        <v>1</v>
      </c>
      <c r="BB340" t="b">
        <f t="shared" si="142"/>
        <v>1</v>
      </c>
      <c r="BC340" t="b">
        <f t="shared" si="143"/>
        <v>0</v>
      </c>
      <c r="BD340" t="b">
        <f t="shared" si="144"/>
        <v>0</v>
      </c>
    </row>
    <row r="341" spans="1:56" x14ac:dyDescent="0.25">
      <c r="A341" t="str">
        <f>INDEX('Country and Variable Crosswalk'!B:B, MATCH('Urban Science Beliefs 2015'!B341, 'Country and Variable Crosswalk'!A:A, 0))</f>
        <v>PRT</v>
      </c>
      <c r="B341" s="1">
        <v>620</v>
      </c>
      <c r="C341" t="s">
        <v>176</v>
      </c>
      <c r="D341" t="str">
        <f>INDEX('Country and Variable Crosswalk'!P:P, MATCH('Urban Science Beliefs 2015'!C341, 'Country and Variable Crosswalk'!O:O, 0))</f>
        <v>Scientist Change</v>
      </c>
      <c r="E341">
        <f t="shared" si="121"/>
        <v>0</v>
      </c>
      <c r="F341">
        <f t="shared" si="122"/>
        <v>0</v>
      </c>
      <c r="G341">
        <f t="shared" si="123"/>
        <v>0</v>
      </c>
      <c r="H341">
        <f t="shared" si="124"/>
        <v>0</v>
      </c>
      <c r="I341">
        <f t="shared" si="125"/>
        <v>0</v>
      </c>
      <c r="J341">
        <f t="shared" si="126"/>
        <v>1</v>
      </c>
      <c r="K341">
        <f t="shared" si="127"/>
        <v>0</v>
      </c>
      <c r="L341">
        <f t="shared" si="128"/>
        <v>0</v>
      </c>
      <c r="M341">
        <f t="shared" si="129"/>
        <v>1</v>
      </c>
      <c r="N341">
        <f t="shared" si="130"/>
        <v>1</v>
      </c>
      <c r="O341">
        <f t="shared" si="131"/>
        <v>0</v>
      </c>
      <c r="P341">
        <f t="shared" si="132"/>
        <v>0</v>
      </c>
      <c r="Q341">
        <v>2.0959514728714899</v>
      </c>
      <c r="R341">
        <v>0.19001419661672439</v>
      </c>
      <c r="S341">
        <v>9.1547345853176552</v>
      </c>
      <c r="T341">
        <v>0.51863673603411564</v>
      </c>
      <c r="U341">
        <v>62.198597007874923</v>
      </c>
      <c r="V341">
        <v>0.84781539974811404</v>
      </c>
      <c r="W341">
        <v>26.550716933935941</v>
      </c>
      <c r="X341">
        <v>0.97415242375019717</v>
      </c>
      <c r="Y341">
        <v>0</v>
      </c>
      <c r="AA341">
        <v>7.6293195105746783</v>
      </c>
      <c r="AB341">
        <v>0.98195779901903602</v>
      </c>
      <c r="AC341">
        <v>59.909697645605974</v>
      </c>
      <c r="AD341">
        <v>1.8772105973607986</v>
      </c>
      <c r="AE341">
        <v>31.430909290497549</v>
      </c>
      <c r="AF341">
        <v>1.84057581618347</v>
      </c>
      <c r="AG341">
        <v>0</v>
      </c>
      <c r="AJ341">
        <v>-1.5254150747429769</v>
      </c>
      <c r="AK341">
        <v>1.0752364266648287</v>
      </c>
      <c r="AL341">
        <v>0.15599269386038286</v>
      </c>
      <c r="AM341">
        <v>-2.2888993622689497</v>
      </c>
      <c r="AN341">
        <v>2.1268980279902059</v>
      </c>
      <c r="AO341">
        <v>0.28185217767832738</v>
      </c>
      <c r="AP341">
        <v>4.8801923565616079</v>
      </c>
      <c r="AQ341">
        <v>2.1988070152182151</v>
      </c>
      <c r="AR341">
        <v>2.645457589460419E-2</v>
      </c>
      <c r="AS341" t="str">
        <f t="shared" si="133"/>
        <v>N/A</v>
      </c>
      <c r="AT341" t="str">
        <f t="shared" si="134"/>
        <v>N/A</v>
      </c>
      <c r="AU341" t="str">
        <f t="shared" si="135"/>
        <v>N/A</v>
      </c>
      <c r="AV341" t="b">
        <f t="shared" si="136"/>
        <v>0</v>
      </c>
      <c r="AW341" t="b">
        <f t="shared" si="137"/>
        <v>0</v>
      </c>
      <c r="AX341" t="b">
        <f t="shared" si="138"/>
        <v>1</v>
      </c>
      <c r="AY341" t="b">
        <f t="shared" si="139"/>
        <v>0</v>
      </c>
      <c r="AZ341" t="b">
        <f t="shared" si="140"/>
        <v>0</v>
      </c>
      <c r="BA341" t="b">
        <f t="shared" si="141"/>
        <v>1</v>
      </c>
      <c r="BB341" t="b">
        <f t="shared" si="142"/>
        <v>1</v>
      </c>
      <c r="BC341" t="b">
        <f t="shared" si="143"/>
        <v>0</v>
      </c>
      <c r="BD341" t="b">
        <f t="shared" si="144"/>
        <v>0</v>
      </c>
    </row>
    <row r="342" spans="1:56" x14ac:dyDescent="0.25">
      <c r="A342" t="str">
        <f>INDEX('Country and Variable Crosswalk'!B:B, MATCH('Urban Science Beliefs 2015'!B342, 'Country and Variable Crosswalk'!A:A, 0))</f>
        <v>QUD</v>
      </c>
      <c r="B342" s="1">
        <v>630</v>
      </c>
      <c r="C342" t="s">
        <v>176</v>
      </c>
      <c r="D342" t="str">
        <f>INDEX('Country and Variable Crosswalk'!P:P, MATCH('Urban Science Beliefs 2015'!C342, 'Country and Variable Crosswalk'!O:O, 0))</f>
        <v>Scientist Change</v>
      </c>
      <c r="E342">
        <f t="shared" si="121"/>
        <v>0</v>
      </c>
      <c r="F342">
        <f t="shared" si="122"/>
        <v>0</v>
      </c>
      <c r="G342">
        <f t="shared" si="123"/>
        <v>0</v>
      </c>
      <c r="H342">
        <f t="shared" si="124"/>
        <v>0</v>
      </c>
      <c r="I342">
        <f t="shared" si="125"/>
        <v>0</v>
      </c>
      <c r="J342">
        <f t="shared" si="126"/>
        <v>0</v>
      </c>
      <c r="K342">
        <f t="shared" si="127"/>
        <v>0</v>
      </c>
      <c r="L342">
        <f t="shared" si="128"/>
        <v>0</v>
      </c>
      <c r="M342">
        <f t="shared" si="129"/>
        <v>0</v>
      </c>
      <c r="N342">
        <f t="shared" si="130"/>
        <v>0</v>
      </c>
      <c r="O342">
        <f t="shared" si="131"/>
        <v>0</v>
      </c>
      <c r="P342">
        <f t="shared" si="132"/>
        <v>0</v>
      </c>
      <c r="AS342" t="str">
        <f t="shared" si="133"/>
        <v>N/A</v>
      </c>
      <c r="AT342" t="str">
        <f t="shared" si="134"/>
        <v>N/A</v>
      </c>
      <c r="AU342" t="str">
        <f t="shared" si="135"/>
        <v>N/A</v>
      </c>
      <c r="AV342" t="str">
        <f t="shared" si="136"/>
        <v>N/A</v>
      </c>
      <c r="AW342" t="str">
        <f t="shared" si="137"/>
        <v>N/A</v>
      </c>
      <c r="AX342" t="str">
        <f t="shared" si="138"/>
        <v>N/A</v>
      </c>
      <c r="AY342" t="str">
        <f t="shared" si="139"/>
        <v>N/A</v>
      </c>
      <c r="AZ342" t="str">
        <f t="shared" si="140"/>
        <v>N/A</v>
      </c>
      <c r="BA342" t="str">
        <f t="shared" si="141"/>
        <v>N/A</v>
      </c>
      <c r="BB342" t="str">
        <f t="shared" si="142"/>
        <v>N/A</v>
      </c>
      <c r="BC342" t="str">
        <f t="shared" si="143"/>
        <v>N/A</v>
      </c>
      <c r="BD342" t="str">
        <f t="shared" si="144"/>
        <v>N/A</v>
      </c>
    </row>
    <row r="343" spans="1:56" x14ac:dyDescent="0.25">
      <c r="A343" t="str">
        <f>INDEX('Country and Variable Crosswalk'!B:B, MATCH('Urban Science Beliefs 2015'!B343, 'Country and Variable Crosswalk'!A:A, 0))</f>
        <v>QAT</v>
      </c>
      <c r="B343" s="1">
        <v>634</v>
      </c>
      <c r="C343" t="s">
        <v>176</v>
      </c>
      <c r="D343" t="str">
        <f>INDEX('Country and Variable Crosswalk'!P:P, MATCH('Urban Science Beliefs 2015'!C343, 'Country and Variable Crosswalk'!O:O, 0))</f>
        <v>Scientist Change</v>
      </c>
      <c r="E343">
        <f t="shared" si="121"/>
        <v>0</v>
      </c>
      <c r="F343">
        <f t="shared" si="122"/>
        <v>1</v>
      </c>
      <c r="G343">
        <f t="shared" si="123"/>
        <v>0</v>
      </c>
      <c r="H343">
        <f t="shared" si="124"/>
        <v>0</v>
      </c>
      <c r="I343">
        <f t="shared" si="125"/>
        <v>1</v>
      </c>
      <c r="J343">
        <f t="shared" si="126"/>
        <v>0</v>
      </c>
      <c r="K343">
        <f t="shared" si="127"/>
        <v>0</v>
      </c>
      <c r="L343">
        <f t="shared" si="128"/>
        <v>0</v>
      </c>
      <c r="M343">
        <f t="shared" si="129"/>
        <v>1</v>
      </c>
      <c r="N343">
        <f t="shared" si="130"/>
        <v>1</v>
      </c>
      <c r="O343">
        <f t="shared" si="131"/>
        <v>0</v>
      </c>
      <c r="P343">
        <f t="shared" si="132"/>
        <v>0</v>
      </c>
      <c r="Q343">
        <v>7.0374263458838557</v>
      </c>
      <c r="R343">
        <v>0.34420756942169989</v>
      </c>
      <c r="S343">
        <v>17.937691397658529</v>
      </c>
      <c r="T343">
        <v>0.52148799355366093</v>
      </c>
      <c r="U343">
        <v>59.278916478383543</v>
      </c>
      <c r="V343">
        <v>0.66018691745486691</v>
      </c>
      <c r="W343">
        <v>15.745965778074069</v>
      </c>
      <c r="X343">
        <v>0.52709973454891779</v>
      </c>
      <c r="Y343">
        <v>5.6514378274554566</v>
      </c>
      <c r="Z343">
        <v>0.34467933385884325</v>
      </c>
      <c r="AA343">
        <v>16.017425171069242</v>
      </c>
      <c r="AB343">
        <v>0.43792995565720144</v>
      </c>
      <c r="AC343">
        <v>60.808796934810601</v>
      </c>
      <c r="AD343">
        <v>0.66534283167304087</v>
      </c>
      <c r="AE343">
        <v>17.52234006666469</v>
      </c>
      <c r="AF343">
        <v>0.52748376465089741</v>
      </c>
      <c r="AG343">
        <v>-1.3859885184283991</v>
      </c>
      <c r="AH343">
        <v>0.52672535356501726</v>
      </c>
      <c r="AI343">
        <v>8.5051266457457468E-3</v>
      </c>
      <c r="AJ343">
        <v>-1.9202662265892876</v>
      </c>
      <c r="AK343">
        <v>0.72587949289843823</v>
      </c>
      <c r="AL343">
        <v>8.1586222249120204E-3</v>
      </c>
      <c r="AM343">
        <v>1.5298804564270583</v>
      </c>
      <c r="AN343">
        <v>0.92152582908242731</v>
      </c>
      <c r="AO343">
        <v>9.6882239484540167E-2</v>
      </c>
      <c r="AP343">
        <v>1.7763742885906204</v>
      </c>
      <c r="AQ343">
        <v>0.74929802730094874</v>
      </c>
      <c r="AR343">
        <v>1.7753572890646521E-2</v>
      </c>
      <c r="AS343" t="b">
        <f t="shared" si="133"/>
        <v>0</v>
      </c>
      <c r="AT343" t="b">
        <f t="shared" si="134"/>
        <v>1</v>
      </c>
      <c r="AU343" t="b">
        <f t="shared" si="135"/>
        <v>0</v>
      </c>
      <c r="AV343" t="b">
        <f t="shared" si="136"/>
        <v>0</v>
      </c>
      <c r="AW343" t="b">
        <f t="shared" si="137"/>
        <v>1</v>
      </c>
      <c r="AX343" t="b">
        <f t="shared" si="138"/>
        <v>0</v>
      </c>
      <c r="AY343" t="b">
        <f t="shared" si="139"/>
        <v>0</v>
      </c>
      <c r="AZ343" t="b">
        <f t="shared" si="140"/>
        <v>0</v>
      </c>
      <c r="BA343" t="b">
        <f t="shared" si="141"/>
        <v>1</v>
      </c>
      <c r="BB343" t="b">
        <f t="shared" si="142"/>
        <v>1</v>
      </c>
      <c r="BC343" t="b">
        <f t="shared" si="143"/>
        <v>0</v>
      </c>
      <c r="BD343" t="b">
        <f t="shared" si="144"/>
        <v>0</v>
      </c>
    </row>
    <row r="344" spans="1:56" x14ac:dyDescent="0.25">
      <c r="A344" t="str">
        <f>INDEX('Country and Variable Crosswalk'!B:B, MATCH('Urban Science Beliefs 2015'!B344, 'Country and Variable Crosswalk'!A:A, 0))</f>
        <v>ROU</v>
      </c>
      <c r="B344" s="1">
        <v>642</v>
      </c>
      <c r="C344" t="s">
        <v>176</v>
      </c>
      <c r="D344" t="str">
        <f>INDEX('Country and Variable Crosswalk'!P:P, MATCH('Urban Science Beliefs 2015'!C344, 'Country and Variable Crosswalk'!O:O, 0))</f>
        <v>Scientist Change</v>
      </c>
      <c r="E344">
        <f t="shared" si="121"/>
        <v>0</v>
      </c>
      <c r="F344">
        <f t="shared" si="122"/>
        <v>1</v>
      </c>
      <c r="G344">
        <f t="shared" si="123"/>
        <v>0</v>
      </c>
      <c r="H344">
        <f t="shared" si="124"/>
        <v>0</v>
      </c>
      <c r="I344">
        <f t="shared" si="125"/>
        <v>1</v>
      </c>
      <c r="J344">
        <f t="shared" si="126"/>
        <v>0</v>
      </c>
      <c r="K344">
        <f t="shared" si="127"/>
        <v>1</v>
      </c>
      <c r="L344">
        <f t="shared" si="128"/>
        <v>0</v>
      </c>
      <c r="M344">
        <f t="shared" si="129"/>
        <v>0</v>
      </c>
      <c r="N344">
        <f t="shared" si="130"/>
        <v>0</v>
      </c>
      <c r="O344">
        <f t="shared" si="131"/>
        <v>0</v>
      </c>
      <c r="P344">
        <f t="shared" si="132"/>
        <v>1</v>
      </c>
      <c r="Q344">
        <v>8.6219430848901144</v>
      </c>
      <c r="R344">
        <v>0.8541219853860631</v>
      </c>
      <c r="S344">
        <v>26.516330735917261</v>
      </c>
      <c r="T344">
        <v>0.98003792970519699</v>
      </c>
      <c r="U344">
        <v>55.531949426161162</v>
      </c>
      <c r="V344">
        <v>1.3946220620362617</v>
      </c>
      <c r="W344">
        <v>9.3297767530314548</v>
      </c>
      <c r="X344">
        <v>0.49218298942782657</v>
      </c>
      <c r="Y344">
        <v>5.2249623883360439</v>
      </c>
      <c r="Z344">
        <v>0.58421595046740249</v>
      </c>
      <c r="AA344">
        <v>23.942172604767549</v>
      </c>
      <c r="AB344">
        <v>0.95558412140849758</v>
      </c>
      <c r="AC344">
        <v>60.070121429840754</v>
      </c>
      <c r="AD344">
        <v>1.4373806294926874</v>
      </c>
      <c r="AE344">
        <v>10.76274357705565</v>
      </c>
      <c r="AF344">
        <v>1.0674710128511871</v>
      </c>
      <c r="AG344">
        <v>-3.3969806965540705</v>
      </c>
      <c r="AH344">
        <v>1.1031582325804015</v>
      </c>
      <c r="AI344">
        <v>2.0747149871666367E-3</v>
      </c>
      <c r="AJ344">
        <v>-2.5741581311497121</v>
      </c>
      <c r="AK344">
        <v>1.2757924264530578</v>
      </c>
      <c r="AL344">
        <v>4.3623188537571043E-2</v>
      </c>
      <c r="AM344">
        <v>4.5381720036795912</v>
      </c>
      <c r="AN344">
        <v>1.9110061426924603</v>
      </c>
      <c r="AO344">
        <v>1.7560586595241474E-2</v>
      </c>
      <c r="AP344">
        <v>1.4329668240241951</v>
      </c>
      <c r="AQ344">
        <v>1.1512934116310523</v>
      </c>
      <c r="AR344">
        <v>0.2132574047857885</v>
      </c>
      <c r="AS344" t="b">
        <f t="shared" si="133"/>
        <v>0</v>
      </c>
      <c r="AT344" t="b">
        <f t="shared" si="134"/>
        <v>1</v>
      </c>
      <c r="AU344" t="b">
        <f t="shared" si="135"/>
        <v>0</v>
      </c>
      <c r="AV344" t="b">
        <f t="shared" si="136"/>
        <v>0</v>
      </c>
      <c r="AW344" t="b">
        <f t="shared" si="137"/>
        <v>1</v>
      </c>
      <c r="AX344" t="b">
        <f t="shared" si="138"/>
        <v>0</v>
      </c>
      <c r="AY344" t="b">
        <f t="shared" si="139"/>
        <v>1</v>
      </c>
      <c r="AZ344" t="b">
        <f t="shared" si="140"/>
        <v>0</v>
      </c>
      <c r="BA344" t="b">
        <f t="shared" si="141"/>
        <v>0</v>
      </c>
      <c r="BB344" t="b">
        <f t="shared" si="142"/>
        <v>0</v>
      </c>
      <c r="BC344" t="b">
        <f t="shared" si="143"/>
        <v>0</v>
      </c>
      <c r="BD344" t="b">
        <f t="shared" si="144"/>
        <v>1</v>
      </c>
    </row>
    <row r="345" spans="1:56" x14ac:dyDescent="0.25">
      <c r="A345" t="str">
        <f>INDEX('Country and Variable Crosswalk'!B:B, MATCH('Urban Science Beliefs 2015'!B345, 'Country and Variable Crosswalk'!A:A, 0))</f>
        <v>RUS</v>
      </c>
      <c r="B345" s="1">
        <v>643</v>
      </c>
      <c r="C345" t="s">
        <v>176</v>
      </c>
      <c r="D345" t="str">
        <f>INDEX('Country and Variable Crosswalk'!P:P, MATCH('Urban Science Beliefs 2015'!C345, 'Country and Variable Crosswalk'!O:O, 0))</f>
        <v>Scientist Change</v>
      </c>
      <c r="E345">
        <f t="shared" si="121"/>
        <v>0</v>
      </c>
      <c r="F345">
        <f t="shared" si="122"/>
        <v>0</v>
      </c>
      <c r="G345">
        <f t="shared" si="123"/>
        <v>1</v>
      </c>
      <c r="H345">
        <f t="shared" si="124"/>
        <v>0</v>
      </c>
      <c r="I345">
        <f t="shared" si="125"/>
        <v>0</v>
      </c>
      <c r="J345">
        <f t="shared" si="126"/>
        <v>1</v>
      </c>
      <c r="K345">
        <f t="shared" si="127"/>
        <v>0</v>
      </c>
      <c r="L345">
        <f t="shared" si="128"/>
        <v>0</v>
      </c>
      <c r="M345">
        <f t="shared" si="129"/>
        <v>1</v>
      </c>
      <c r="N345">
        <f t="shared" si="130"/>
        <v>1</v>
      </c>
      <c r="O345">
        <f t="shared" si="131"/>
        <v>0</v>
      </c>
      <c r="P345">
        <f t="shared" si="132"/>
        <v>0</v>
      </c>
      <c r="Q345">
        <v>4.9225940826503436</v>
      </c>
      <c r="R345">
        <v>0.55523255617517886</v>
      </c>
      <c r="S345">
        <v>15.46666438929468</v>
      </c>
      <c r="T345">
        <v>0.79903378904826761</v>
      </c>
      <c r="U345">
        <v>68.481647162950523</v>
      </c>
      <c r="V345">
        <v>0.98547056449643744</v>
      </c>
      <c r="W345">
        <v>11.129094365104439</v>
      </c>
      <c r="X345">
        <v>0.77348086491707368</v>
      </c>
      <c r="Y345">
        <v>4.8506093569499633</v>
      </c>
      <c r="Z345">
        <v>0.42205933436768689</v>
      </c>
      <c r="AA345">
        <v>13.62953235086349</v>
      </c>
      <c r="AB345">
        <v>0.72573110973151211</v>
      </c>
      <c r="AC345">
        <v>67.443366159016648</v>
      </c>
      <c r="AD345">
        <v>1.0006416755588741</v>
      </c>
      <c r="AE345">
        <v>14.0764921331699</v>
      </c>
      <c r="AF345">
        <v>0.57011196303802192</v>
      </c>
      <c r="AG345">
        <v>-7.1984725700380281E-2</v>
      </c>
      <c r="AH345">
        <v>0.62976518160536121</v>
      </c>
      <c r="AI345">
        <v>0.90899675336104502</v>
      </c>
      <c r="AJ345">
        <v>-1.8371320384311893</v>
      </c>
      <c r="AK345">
        <v>1.0140547613824538</v>
      </c>
      <c r="AL345">
        <v>7.0037285765852234E-2</v>
      </c>
      <c r="AM345">
        <v>-1.038281003933875</v>
      </c>
      <c r="AN345">
        <v>1.1543651683981659</v>
      </c>
      <c r="AO345">
        <v>0.36841889620164137</v>
      </c>
      <c r="AP345">
        <v>2.9473977680654606</v>
      </c>
      <c r="AQ345">
        <v>0.86972577476998902</v>
      </c>
      <c r="AR345">
        <v>7.0178278324659071E-4</v>
      </c>
      <c r="AS345" t="b">
        <f t="shared" si="133"/>
        <v>0</v>
      </c>
      <c r="AT345" t="b">
        <f t="shared" si="134"/>
        <v>0</v>
      </c>
      <c r="AU345" t="b">
        <f t="shared" si="135"/>
        <v>1</v>
      </c>
      <c r="AV345" t="b">
        <f t="shared" si="136"/>
        <v>0</v>
      </c>
      <c r="AW345" t="b">
        <f t="shared" si="137"/>
        <v>0</v>
      </c>
      <c r="AX345" t="b">
        <f t="shared" si="138"/>
        <v>1</v>
      </c>
      <c r="AY345" t="b">
        <f t="shared" si="139"/>
        <v>0</v>
      </c>
      <c r="AZ345" t="b">
        <f t="shared" si="140"/>
        <v>0</v>
      </c>
      <c r="BA345" t="b">
        <f t="shared" si="141"/>
        <v>1</v>
      </c>
      <c r="BB345" t="b">
        <f t="shared" si="142"/>
        <v>1</v>
      </c>
      <c r="BC345" t="b">
        <f t="shared" si="143"/>
        <v>0</v>
      </c>
      <c r="BD345" t="b">
        <f t="shared" si="144"/>
        <v>0</v>
      </c>
    </row>
    <row r="346" spans="1:56" x14ac:dyDescent="0.25">
      <c r="A346" t="str">
        <f>INDEX('Country and Variable Crosswalk'!B:B, MATCH('Urban Science Beliefs 2015'!B346, 'Country and Variable Crosswalk'!A:A, 0))</f>
        <v>SGP</v>
      </c>
      <c r="B346" s="1">
        <v>702</v>
      </c>
      <c r="C346" t="s">
        <v>176</v>
      </c>
      <c r="D346" t="str">
        <f>INDEX('Country and Variable Crosswalk'!P:P, MATCH('Urban Science Beliefs 2015'!C346, 'Country and Variable Crosswalk'!O:O, 0))</f>
        <v>Scientist Change</v>
      </c>
      <c r="E346">
        <f t="shared" si="121"/>
        <v>0</v>
      </c>
      <c r="F346">
        <f t="shared" si="122"/>
        <v>0</v>
      </c>
      <c r="G346">
        <f t="shared" si="123"/>
        <v>0</v>
      </c>
      <c r="H346">
        <f t="shared" si="124"/>
        <v>0</v>
      </c>
      <c r="I346">
        <f t="shared" si="125"/>
        <v>0</v>
      </c>
      <c r="J346">
        <f t="shared" si="126"/>
        <v>0</v>
      </c>
      <c r="K346">
        <f t="shared" si="127"/>
        <v>0</v>
      </c>
      <c r="L346">
        <f t="shared" si="128"/>
        <v>0</v>
      </c>
      <c r="M346">
        <f t="shared" si="129"/>
        <v>0</v>
      </c>
      <c r="N346">
        <f t="shared" si="130"/>
        <v>0</v>
      </c>
      <c r="O346">
        <f t="shared" si="131"/>
        <v>0</v>
      </c>
      <c r="P346">
        <f t="shared" si="132"/>
        <v>0</v>
      </c>
      <c r="Q346">
        <v>0</v>
      </c>
      <c r="S346">
        <v>0</v>
      </c>
      <c r="U346">
        <v>0</v>
      </c>
      <c r="W346">
        <v>0</v>
      </c>
      <c r="Y346">
        <v>2.240910530438613</v>
      </c>
      <c r="Z346">
        <v>0.23062647107012285</v>
      </c>
      <c r="AA346">
        <v>10.033230787787099</v>
      </c>
      <c r="AB346">
        <v>0.47248140108807579</v>
      </c>
      <c r="AC346">
        <v>67.80697727282876</v>
      </c>
      <c r="AD346">
        <v>0.77901990628408446</v>
      </c>
      <c r="AE346">
        <v>19.918881408945531</v>
      </c>
      <c r="AF346">
        <v>0.59328335625407758</v>
      </c>
      <c r="AG346">
        <v>0</v>
      </c>
      <c r="AJ346">
        <v>0</v>
      </c>
      <c r="AM346">
        <v>0</v>
      </c>
      <c r="AP346">
        <v>0</v>
      </c>
      <c r="AS346" t="str">
        <f t="shared" si="133"/>
        <v>N/A</v>
      </c>
      <c r="AT346" t="str">
        <f t="shared" si="134"/>
        <v>N/A</v>
      </c>
      <c r="AU346" t="str">
        <f t="shared" si="135"/>
        <v>N/A</v>
      </c>
      <c r="AV346" t="str">
        <f t="shared" si="136"/>
        <v>N/A</v>
      </c>
      <c r="AW346" t="str">
        <f t="shared" si="137"/>
        <v>N/A</v>
      </c>
      <c r="AX346" t="str">
        <f t="shared" si="138"/>
        <v>N/A</v>
      </c>
      <c r="AY346" t="str">
        <f t="shared" si="139"/>
        <v>N/A</v>
      </c>
      <c r="AZ346" t="str">
        <f t="shared" si="140"/>
        <v>N/A</v>
      </c>
      <c r="BA346" t="str">
        <f t="shared" si="141"/>
        <v>N/A</v>
      </c>
      <c r="BB346" t="str">
        <f t="shared" si="142"/>
        <v>N/A</v>
      </c>
      <c r="BC346" t="str">
        <f t="shared" si="143"/>
        <v>N/A</v>
      </c>
      <c r="BD346" t="str">
        <f t="shared" si="144"/>
        <v>N/A</v>
      </c>
    </row>
    <row r="347" spans="1:56" x14ac:dyDescent="0.25">
      <c r="A347" t="str">
        <f>INDEX('Country and Variable Crosswalk'!B:B, MATCH('Urban Science Beliefs 2015'!B347, 'Country and Variable Crosswalk'!A:A, 0))</f>
        <v>SVK</v>
      </c>
      <c r="B347" s="1">
        <v>703</v>
      </c>
      <c r="C347" t="s">
        <v>176</v>
      </c>
      <c r="D347" t="str">
        <f>INDEX('Country and Variable Crosswalk'!P:P, MATCH('Urban Science Beliefs 2015'!C347, 'Country and Variable Crosswalk'!O:O, 0))</f>
        <v>Scientist Change</v>
      </c>
      <c r="E347">
        <f t="shared" si="121"/>
        <v>0</v>
      </c>
      <c r="F347">
        <f t="shared" si="122"/>
        <v>0</v>
      </c>
      <c r="G347">
        <f t="shared" si="123"/>
        <v>1</v>
      </c>
      <c r="H347">
        <f t="shared" si="124"/>
        <v>0</v>
      </c>
      <c r="I347">
        <f t="shared" si="125"/>
        <v>1</v>
      </c>
      <c r="J347">
        <f t="shared" si="126"/>
        <v>0</v>
      </c>
      <c r="K347">
        <f t="shared" si="127"/>
        <v>0</v>
      </c>
      <c r="L347">
        <f t="shared" si="128"/>
        <v>0</v>
      </c>
      <c r="M347">
        <f t="shared" si="129"/>
        <v>1</v>
      </c>
      <c r="N347">
        <f t="shared" si="130"/>
        <v>1</v>
      </c>
      <c r="O347">
        <f t="shared" si="131"/>
        <v>0</v>
      </c>
      <c r="P347">
        <f t="shared" si="132"/>
        <v>0</v>
      </c>
      <c r="Q347">
        <v>7.3956082433341654</v>
      </c>
      <c r="R347">
        <v>0.4541629145477063</v>
      </c>
      <c r="S347">
        <v>18.158670734797251</v>
      </c>
      <c r="T347">
        <v>0.5944994212551582</v>
      </c>
      <c r="U347">
        <v>64.255543990438341</v>
      </c>
      <c r="V347">
        <v>0.84858638385217255</v>
      </c>
      <c r="W347">
        <v>10.190177031430251</v>
      </c>
      <c r="X347">
        <v>0.43359829915913611</v>
      </c>
      <c r="Y347">
        <v>6.23848436335145</v>
      </c>
      <c r="Z347">
        <v>1.5172047955471017</v>
      </c>
      <c r="AA347">
        <v>13.668665034635611</v>
      </c>
      <c r="AB347">
        <v>1.2715100854957009</v>
      </c>
      <c r="AC347">
        <v>66.788768749005868</v>
      </c>
      <c r="AD347">
        <v>2.2116383388147702</v>
      </c>
      <c r="AE347">
        <v>13.30408185300708</v>
      </c>
      <c r="AF347">
        <v>1.3902834079691986</v>
      </c>
      <c r="AG347">
        <v>-1.1571238799827155</v>
      </c>
      <c r="AH347">
        <v>1.624336394387335</v>
      </c>
      <c r="AI347">
        <v>0.47623745502152909</v>
      </c>
      <c r="AJ347">
        <v>-4.4900057001616407</v>
      </c>
      <c r="AK347">
        <v>1.3968610800691166</v>
      </c>
      <c r="AL347">
        <v>1.3073848030332705E-3</v>
      </c>
      <c r="AM347">
        <v>2.5332247585675276</v>
      </c>
      <c r="AN347">
        <v>2.4144087940464982</v>
      </c>
      <c r="AO347">
        <v>0.29408092300994831</v>
      </c>
      <c r="AP347">
        <v>3.1139048215768295</v>
      </c>
      <c r="AQ347">
        <v>1.4458089910982055</v>
      </c>
      <c r="AR347">
        <v>3.1260124248960748E-2</v>
      </c>
      <c r="AS347" t="b">
        <f t="shared" si="133"/>
        <v>0</v>
      </c>
      <c r="AT347" t="b">
        <f t="shared" si="134"/>
        <v>0</v>
      </c>
      <c r="AU347" t="b">
        <f t="shared" si="135"/>
        <v>1</v>
      </c>
      <c r="AV347" t="b">
        <f t="shared" si="136"/>
        <v>0</v>
      </c>
      <c r="AW347" t="b">
        <f t="shared" si="137"/>
        <v>1</v>
      </c>
      <c r="AX347" t="b">
        <f t="shared" si="138"/>
        <v>0</v>
      </c>
      <c r="AY347" t="b">
        <f t="shared" si="139"/>
        <v>0</v>
      </c>
      <c r="AZ347" t="b">
        <f t="shared" si="140"/>
        <v>0</v>
      </c>
      <c r="BA347" t="b">
        <f t="shared" si="141"/>
        <v>1</v>
      </c>
      <c r="BB347" t="b">
        <f t="shared" si="142"/>
        <v>1</v>
      </c>
      <c r="BC347" t="b">
        <f t="shared" si="143"/>
        <v>0</v>
      </c>
      <c r="BD347" t="b">
        <f t="shared" si="144"/>
        <v>0</v>
      </c>
    </row>
    <row r="348" spans="1:56" x14ac:dyDescent="0.25">
      <c r="A348" t="str">
        <f>INDEX('Country and Variable Crosswalk'!B:B, MATCH('Urban Science Beliefs 2015'!B348, 'Country and Variable Crosswalk'!A:A, 0))</f>
        <v>VNM</v>
      </c>
      <c r="B348" s="1">
        <v>704</v>
      </c>
      <c r="C348" t="s">
        <v>176</v>
      </c>
      <c r="D348" t="str">
        <f>INDEX('Country and Variable Crosswalk'!P:P, MATCH('Urban Science Beliefs 2015'!C348, 'Country and Variable Crosswalk'!O:O, 0))</f>
        <v>Scientist Change</v>
      </c>
      <c r="E348">
        <f t="shared" si="121"/>
        <v>0</v>
      </c>
      <c r="F348">
        <f t="shared" si="122"/>
        <v>0</v>
      </c>
      <c r="G348">
        <f t="shared" si="123"/>
        <v>1</v>
      </c>
      <c r="H348">
        <f t="shared" si="124"/>
        <v>0</v>
      </c>
      <c r="I348">
        <f t="shared" si="125"/>
        <v>1</v>
      </c>
      <c r="J348">
        <f t="shared" si="126"/>
        <v>0</v>
      </c>
      <c r="K348">
        <f t="shared" si="127"/>
        <v>0</v>
      </c>
      <c r="L348">
        <f t="shared" si="128"/>
        <v>0</v>
      </c>
      <c r="M348">
        <f t="shared" si="129"/>
        <v>1</v>
      </c>
      <c r="N348">
        <f t="shared" si="130"/>
        <v>1</v>
      </c>
      <c r="O348">
        <f t="shared" si="131"/>
        <v>0</v>
      </c>
      <c r="P348">
        <f t="shared" si="132"/>
        <v>0</v>
      </c>
      <c r="Q348">
        <v>4.8415102252203814</v>
      </c>
      <c r="R348">
        <v>0.45782630572539779</v>
      </c>
      <c r="S348">
        <v>19.084985207213212</v>
      </c>
      <c r="T348">
        <v>0.81524990330841773</v>
      </c>
      <c r="U348">
        <v>65.01976388251471</v>
      </c>
      <c r="V348">
        <v>0.99277283575194153</v>
      </c>
      <c r="W348">
        <v>11.053740685051711</v>
      </c>
      <c r="X348">
        <v>0.56694168850771753</v>
      </c>
      <c r="Y348">
        <v>3.5943098007801448</v>
      </c>
      <c r="Z348">
        <v>0.58010744971919825</v>
      </c>
      <c r="AA348">
        <v>13.48193947152107</v>
      </c>
      <c r="AB348">
        <v>1.2143236157175326</v>
      </c>
      <c r="AC348">
        <v>67.307912186295312</v>
      </c>
      <c r="AD348">
        <v>1.2354497409813481</v>
      </c>
      <c r="AE348">
        <v>15.61583854140348</v>
      </c>
      <c r="AF348">
        <v>1.2838649069554293</v>
      </c>
      <c r="AG348">
        <v>-1.2472004244402366</v>
      </c>
      <c r="AH348">
        <v>0.77573195491872804</v>
      </c>
      <c r="AI348">
        <v>0.10788503600202445</v>
      </c>
      <c r="AJ348">
        <v>-5.6030457356921417</v>
      </c>
      <c r="AK348">
        <v>1.3891882942777398</v>
      </c>
      <c r="AL348">
        <v>5.4993499385687215E-5</v>
      </c>
      <c r="AM348">
        <v>2.2881483037806021</v>
      </c>
      <c r="AN348">
        <v>1.6586177743472954</v>
      </c>
      <c r="AO348">
        <v>0.16772484136098312</v>
      </c>
      <c r="AP348">
        <v>4.5620978563517696</v>
      </c>
      <c r="AQ348">
        <v>1.3824150129122323</v>
      </c>
      <c r="AR348">
        <v>9.665285610728514E-4</v>
      </c>
      <c r="AS348" t="b">
        <f t="shared" si="133"/>
        <v>0</v>
      </c>
      <c r="AT348" t="b">
        <f t="shared" si="134"/>
        <v>0</v>
      </c>
      <c r="AU348" t="b">
        <f t="shared" si="135"/>
        <v>1</v>
      </c>
      <c r="AV348" t="b">
        <f t="shared" si="136"/>
        <v>0</v>
      </c>
      <c r="AW348" t="b">
        <f t="shared" si="137"/>
        <v>1</v>
      </c>
      <c r="AX348" t="b">
        <f t="shared" si="138"/>
        <v>0</v>
      </c>
      <c r="AY348" t="b">
        <f t="shared" si="139"/>
        <v>0</v>
      </c>
      <c r="AZ348" t="b">
        <f t="shared" si="140"/>
        <v>0</v>
      </c>
      <c r="BA348" t="b">
        <f t="shared" si="141"/>
        <v>1</v>
      </c>
      <c r="BB348" t="b">
        <f t="shared" si="142"/>
        <v>1</v>
      </c>
      <c r="BC348" t="b">
        <f t="shared" si="143"/>
        <v>0</v>
      </c>
      <c r="BD348" t="b">
        <f t="shared" si="144"/>
        <v>0</v>
      </c>
    </row>
    <row r="349" spans="1:56" x14ac:dyDescent="0.25">
      <c r="A349" t="str">
        <f>INDEX('Country and Variable Crosswalk'!B:B, MATCH('Urban Science Beliefs 2015'!B349, 'Country and Variable Crosswalk'!A:A, 0))</f>
        <v>SVN</v>
      </c>
      <c r="B349" s="1">
        <v>705</v>
      </c>
      <c r="C349" t="s">
        <v>176</v>
      </c>
      <c r="D349" t="str">
        <f>INDEX('Country and Variable Crosswalk'!P:P, MATCH('Urban Science Beliefs 2015'!C349, 'Country and Variable Crosswalk'!O:O, 0))</f>
        <v>Scientist Change</v>
      </c>
      <c r="E349">
        <f t="shared" si="121"/>
        <v>0</v>
      </c>
      <c r="F349">
        <f t="shared" si="122"/>
        <v>0</v>
      </c>
      <c r="G349">
        <f t="shared" si="123"/>
        <v>1</v>
      </c>
      <c r="H349">
        <f t="shared" si="124"/>
        <v>0</v>
      </c>
      <c r="I349">
        <f t="shared" si="125"/>
        <v>0</v>
      </c>
      <c r="J349">
        <f t="shared" si="126"/>
        <v>1</v>
      </c>
      <c r="K349">
        <f t="shared" si="127"/>
        <v>0</v>
      </c>
      <c r="L349">
        <f t="shared" si="128"/>
        <v>0</v>
      </c>
      <c r="M349">
        <f t="shared" si="129"/>
        <v>1</v>
      </c>
      <c r="N349">
        <f t="shared" si="130"/>
        <v>0</v>
      </c>
      <c r="O349">
        <f t="shared" si="131"/>
        <v>0</v>
      </c>
      <c r="P349">
        <f t="shared" si="132"/>
        <v>1</v>
      </c>
      <c r="Q349">
        <v>3.8474320831042421</v>
      </c>
      <c r="R349">
        <v>0.2864918792238858</v>
      </c>
      <c r="S349">
        <v>15.385528573746321</v>
      </c>
      <c r="T349">
        <v>0.69564732170717625</v>
      </c>
      <c r="U349">
        <v>65.34872484454776</v>
      </c>
      <c r="V349">
        <v>0.8405260641180885</v>
      </c>
      <c r="W349">
        <v>15.41831449860169</v>
      </c>
      <c r="X349">
        <v>0.76979699511103516</v>
      </c>
      <c r="Y349">
        <v>4.0334355983381069</v>
      </c>
      <c r="Z349">
        <v>0.7329223657531152</v>
      </c>
      <c r="AA349">
        <v>13.279816778967101</v>
      </c>
      <c r="AB349">
        <v>1.1583197039442559</v>
      </c>
      <c r="AC349">
        <v>68.891817295123232</v>
      </c>
      <c r="AD349">
        <v>1.5659700202312727</v>
      </c>
      <c r="AE349">
        <v>13.794930327571571</v>
      </c>
      <c r="AF349">
        <v>1.128958217095769</v>
      </c>
      <c r="AG349">
        <v>0.18600351523386482</v>
      </c>
      <c r="AH349">
        <v>0.81646267450786303</v>
      </c>
      <c r="AI349">
        <v>0.81978904512776429</v>
      </c>
      <c r="AJ349">
        <v>-2.1057117947792197</v>
      </c>
      <c r="AK349">
        <v>1.3263072609883768</v>
      </c>
      <c r="AL349">
        <v>0.11236549292463319</v>
      </c>
      <c r="AM349">
        <v>3.5430924505754717</v>
      </c>
      <c r="AN349">
        <v>1.8943435875632721</v>
      </c>
      <c r="AO349">
        <v>6.1434723384933179E-2</v>
      </c>
      <c r="AP349">
        <v>-1.6233841710301196</v>
      </c>
      <c r="AQ349">
        <v>1.3970219710109051</v>
      </c>
      <c r="AR349">
        <v>0.24522248542705624</v>
      </c>
      <c r="AS349" t="b">
        <f t="shared" si="133"/>
        <v>0</v>
      </c>
      <c r="AT349" t="b">
        <f t="shared" si="134"/>
        <v>0</v>
      </c>
      <c r="AU349" t="b">
        <f t="shared" si="135"/>
        <v>1</v>
      </c>
      <c r="AV349" t="b">
        <f t="shared" si="136"/>
        <v>0</v>
      </c>
      <c r="AW349" t="b">
        <f t="shared" si="137"/>
        <v>0</v>
      </c>
      <c r="AX349" t="b">
        <f t="shared" si="138"/>
        <v>1</v>
      </c>
      <c r="AY349" t="b">
        <f t="shared" si="139"/>
        <v>0</v>
      </c>
      <c r="AZ349" t="b">
        <f t="shared" si="140"/>
        <v>0</v>
      </c>
      <c r="BA349" t="b">
        <f t="shared" si="141"/>
        <v>1</v>
      </c>
      <c r="BB349" t="b">
        <f t="shared" si="142"/>
        <v>0</v>
      </c>
      <c r="BC349" t="b">
        <f t="shared" si="143"/>
        <v>0</v>
      </c>
      <c r="BD349" t="b">
        <f t="shared" si="144"/>
        <v>1</v>
      </c>
    </row>
    <row r="350" spans="1:56" x14ac:dyDescent="0.25">
      <c r="A350" t="str">
        <f>INDEX('Country and Variable Crosswalk'!B:B, MATCH('Urban Science Beliefs 2015'!B350, 'Country and Variable Crosswalk'!A:A, 0))</f>
        <v>ESP</v>
      </c>
      <c r="B350" s="1">
        <v>724</v>
      </c>
      <c r="C350" t="s">
        <v>176</v>
      </c>
      <c r="D350" t="str">
        <f>INDEX('Country and Variable Crosswalk'!P:P, MATCH('Urban Science Beliefs 2015'!C350, 'Country and Variable Crosswalk'!O:O, 0))</f>
        <v>Scientist Change</v>
      </c>
      <c r="E350">
        <f t="shared" si="121"/>
        <v>0</v>
      </c>
      <c r="F350">
        <f t="shared" si="122"/>
        <v>0</v>
      </c>
      <c r="G350">
        <f t="shared" si="123"/>
        <v>1</v>
      </c>
      <c r="H350">
        <f t="shared" si="124"/>
        <v>0</v>
      </c>
      <c r="I350">
        <f t="shared" si="125"/>
        <v>1</v>
      </c>
      <c r="J350">
        <f t="shared" si="126"/>
        <v>0</v>
      </c>
      <c r="K350">
        <f t="shared" si="127"/>
        <v>0</v>
      </c>
      <c r="L350">
        <f t="shared" si="128"/>
        <v>0</v>
      </c>
      <c r="M350">
        <f t="shared" si="129"/>
        <v>1</v>
      </c>
      <c r="N350">
        <f t="shared" si="130"/>
        <v>0</v>
      </c>
      <c r="O350">
        <f t="shared" si="131"/>
        <v>0</v>
      </c>
      <c r="P350">
        <f t="shared" si="132"/>
        <v>1</v>
      </c>
      <c r="Q350">
        <v>4.8643844727447654</v>
      </c>
      <c r="R350">
        <v>0.36598030044631885</v>
      </c>
      <c r="S350">
        <v>15.26715335906578</v>
      </c>
      <c r="T350">
        <v>0.67606983564031542</v>
      </c>
      <c r="U350">
        <v>60.584595677187103</v>
      </c>
      <c r="V350">
        <v>0.87147132997187582</v>
      </c>
      <c r="W350">
        <v>19.283866491002339</v>
      </c>
      <c r="X350">
        <v>0.76322900579943531</v>
      </c>
      <c r="Y350">
        <v>3.9496304274792839</v>
      </c>
      <c r="Z350">
        <v>0.41497653990297595</v>
      </c>
      <c r="AA350">
        <v>12.74107616865197</v>
      </c>
      <c r="AB350">
        <v>0.83196157981820751</v>
      </c>
      <c r="AC350">
        <v>62.590174653641071</v>
      </c>
      <c r="AD350">
        <v>1.2083413418970079</v>
      </c>
      <c r="AE350">
        <v>20.71911875022769</v>
      </c>
      <c r="AF350">
        <v>1.0407351795167537</v>
      </c>
      <c r="AG350">
        <v>-0.91475404526548143</v>
      </c>
      <c r="AH350">
        <v>0.5406708446866616</v>
      </c>
      <c r="AI350">
        <v>9.0667495783887955E-2</v>
      </c>
      <c r="AJ350">
        <v>-2.52607719041381</v>
      </c>
      <c r="AK350">
        <v>1.0477107862255699</v>
      </c>
      <c r="AL350">
        <v>1.5906913236789642E-2</v>
      </c>
      <c r="AM350">
        <v>2.0055789764539682</v>
      </c>
      <c r="AN350">
        <v>1.4959132030305957</v>
      </c>
      <c r="AO350">
        <v>0.18001610603343776</v>
      </c>
      <c r="AP350">
        <v>1.4352522592253507</v>
      </c>
      <c r="AQ350">
        <v>1.2857539685941624</v>
      </c>
      <c r="AR350">
        <v>0.26430535532730853</v>
      </c>
      <c r="AS350" t="b">
        <f t="shared" si="133"/>
        <v>0</v>
      </c>
      <c r="AT350" t="b">
        <f t="shared" si="134"/>
        <v>0</v>
      </c>
      <c r="AU350" t="b">
        <f t="shared" si="135"/>
        <v>1</v>
      </c>
      <c r="AV350" t="b">
        <f t="shared" si="136"/>
        <v>0</v>
      </c>
      <c r="AW350" t="b">
        <f t="shared" si="137"/>
        <v>1</v>
      </c>
      <c r="AX350" t="b">
        <f t="shared" si="138"/>
        <v>0</v>
      </c>
      <c r="AY350" t="b">
        <f t="shared" si="139"/>
        <v>0</v>
      </c>
      <c r="AZ350" t="b">
        <f t="shared" si="140"/>
        <v>0</v>
      </c>
      <c r="BA350" t="b">
        <f t="shared" si="141"/>
        <v>1</v>
      </c>
      <c r="BB350" t="b">
        <f t="shared" si="142"/>
        <v>0</v>
      </c>
      <c r="BC350" t="b">
        <f t="shared" si="143"/>
        <v>0</v>
      </c>
      <c r="BD350" t="b">
        <f t="shared" si="144"/>
        <v>1</v>
      </c>
    </row>
    <row r="351" spans="1:56" x14ac:dyDescent="0.25">
      <c r="A351" t="str">
        <f>INDEX('Country and Variable Crosswalk'!B:B, MATCH('Urban Science Beliefs 2015'!B351, 'Country and Variable Crosswalk'!A:A, 0))</f>
        <v>SWE</v>
      </c>
      <c r="B351" s="1">
        <v>752</v>
      </c>
      <c r="C351" t="s">
        <v>176</v>
      </c>
      <c r="D351" t="str">
        <f>INDEX('Country and Variable Crosswalk'!P:P, MATCH('Urban Science Beliefs 2015'!C351, 'Country and Variable Crosswalk'!O:O, 0))</f>
        <v>Scientist Change</v>
      </c>
      <c r="E351">
        <f t="shared" si="121"/>
        <v>0</v>
      </c>
      <c r="F351">
        <f t="shared" si="122"/>
        <v>0</v>
      </c>
      <c r="G351">
        <f t="shared" si="123"/>
        <v>0</v>
      </c>
      <c r="H351">
        <f t="shared" si="124"/>
        <v>0</v>
      </c>
      <c r="I351">
        <f t="shared" si="125"/>
        <v>0</v>
      </c>
      <c r="J351">
        <f t="shared" si="126"/>
        <v>0</v>
      </c>
      <c r="K351">
        <f t="shared" si="127"/>
        <v>0</v>
      </c>
      <c r="L351">
        <f t="shared" si="128"/>
        <v>0</v>
      </c>
      <c r="M351">
        <f t="shared" si="129"/>
        <v>0</v>
      </c>
      <c r="N351">
        <f t="shared" si="130"/>
        <v>0</v>
      </c>
      <c r="O351">
        <f t="shared" si="131"/>
        <v>0</v>
      </c>
      <c r="P351">
        <f t="shared" si="132"/>
        <v>0</v>
      </c>
      <c r="AS351" t="str">
        <f t="shared" si="133"/>
        <v>N/A</v>
      </c>
      <c r="AT351" t="str">
        <f t="shared" si="134"/>
        <v>N/A</v>
      </c>
      <c r="AU351" t="str">
        <f t="shared" si="135"/>
        <v>N/A</v>
      </c>
      <c r="AV351" t="str">
        <f t="shared" si="136"/>
        <v>N/A</v>
      </c>
      <c r="AW351" t="str">
        <f t="shared" si="137"/>
        <v>N/A</v>
      </c>
      <c r="AX351" t="str">
        <f t="shared" si="138"/>
        <v>N/A</v>
      </c>
      <c r="AY351" t="str">
        <f t="shared" si="139"/>
        <v>N/A</v>
      </c>
      <c r="AZ351" t="str">
        <f t="shared" si="140"/>
        <v>N/A</v>
      </c>
      <c r="BA351" t="str">
        <f t="shared" si="141"/>
        <v>N/A</v>
      </c>
      <c r="BB351" t="str">
        <f t="shared" si="142"/>
        <v>N/A</v>
      </c>
      <c r="BC351" t="str">
        <f t="shared" si="143"/>
        <v>N/A</v>
      </c>
      <c r="BD351" t="str">
        <f t="shared" si="144"/>
        <v>N/A</v>
      </c>
    </row>
    <row r="352" spans="1:56" x14ac:dyDescent="0.25">
      <c r="A352" t="str">
        <f>INDEX('Country and Variable Crosswalk'!B:B, MATCH('Urban Science Beliefs 2015'!B352, 'Country and Variable Crosswalk'!A:A, 0))</f>
        <v>CHE</v>
      </c>
      <c r="B352" s="1">
        <v>756</v>
      </c>
      <c r="C352" t="s">
        <v>176</v>
      </c>
      <c r="D352" t="str">
        <f>INDEX('Country and Variable Crosswalk'!P:P, MATCH('Urban Science Beliefs 2015'!C352, 'Country and Variable Crosswalk'!O:O, 0))</f>
        <v>Scientist Change</v>
      </c>
      <c r="E352">
        <f t="shared" si="121"/>
        <v>0</v>
      </c>
      <c r="F352">
        <f t="shared" si="122"/>
        <v>0</v>
      </c>
      <c r="G352">
        <f t="shared" si="123"/>
        <v>1</v>
      </c>
      <c r="H352">
        <f t="shared" si="124"/>
        <v>0</v>
      </c>
      <c r="I352">
        <f t="shared" si="125"/>
        <v>0</v>
      </c>
      <c r="J352">
        <f t="shared" si="126"/>
        <v>1</v>
      </c>
      <c r="K352">
        <f t="shared" si="127"/>
        <v>0</v>
      </c>
      <c r="L352">
        <f t="shared" si="128"/>
        <v>0</v>
      </c>
      <c r="M352">
        <f t="shared" si="129"/>
        <v>1</v>
      </c>
      <c r="N352">
        <f t="shared" si="130"/>
        <v>1</v>
      </c>
      <c r="O352">
        <f t="shared" si="131"/>
        <v>0</v>
      </c>
      <c r="P352">
        <f t="shared" si="132"/>
        <v>0</v>
      </c>
      <c r="Q352">
        <v>5.7826160258306238</v>
      </c>
      <c r="R352">
        <v>0.43607346525411228</v>
      </c>
      <c r="S352">
        <v>24.338202026277351</v>
      </c>
      <c r="T352">
        <v>0.90266247209916461</v>
      </c>
      <c r="U352">
        <v>52.9755897204886</v>
      </c>
      <c r="V352">
        <v>0.81418667583966964</v>
      </c>
      <c r="W352">
        <v>16.903592227403429</v>
      </c>
      <c r="X352">
        <v>0.70841248173860316</v>
      </c>
      <c r="Y352">
        <v>4.9545746433773159</v>
      </c>
      <c r="Z352">
        <v>1.1329315305586789</v>
      </c>
      <c r="AA352">
        <v>22.438928035262158</v>
      </c>
      <c r="AB352">
        <v>1.3860628580734931</v>
      </c>
      <c r="AC352">
        <v>50.762833527509429</v>
      </c>
      <c r="AD352">
        <v>1.7983231507360327</v>
      </c>
      <c r="AE352">
        <v>21.84366379385111</v>
      </c>
      <c r="AF352">
        <v>1.8008162609032856</v>
      </c>
      <c r="AG352">
        <v>-0.82804138245330794</v>
      </c>
      <c r="AH352">
        <v>1.2549814952264324</v>
      </c>
      <c r="AI352">
        <v>0.50937983498414119</v>
      </c>
      <c r="AJ352">
        <v>-1.8992739910151926</v>
      </c>
      <c r="AK352">
        <v>1.665333639281759</v>
      </c>
      <c r="AL352">
        <v>0.25408781002529462</v>
      </c>
      <c r="AM352">
        <v>-2.212756192979171</v>
      </c>
      <c r="AN352">
        <v>2.0706266527203168</v>
      </c>
      <c r="AO352">
        <v>0.28523154124558098</v>
      </c>
      <c r="AP352">
        <v>4.9400715664476813</v>
      </c>
      <c r="AQ352">
        <v>1.9651137496741753</v>
      </c>
      <c r="AR352">
        <v>1.1940909060249239E-2</v>
      </c>
      <c r="AS352" t="b">
        <f t="shared" si="133"/>
        <v>0</v>
      </c>
      <c r="AT352" t="b">
        <f t="shared" si="134"/>
        <v>0</v>
      </c>
      <c r="AU352" t="b">
        <f t="shared" si="135"/>
        <v>1</v>
      </c>
      <c r="AV352" t="b">
        <f t="shared" si="136"/>
        <v>0</v>
      </c>
      <c r="AW352" t="b">
        <f t="shared" si="137"/>
        <v>0</v>
      </c>
      <c r="AX352" t="b">
        <f t="shared" si="138"/>
        <v>1</v>
      </c>
      <c r="AY352" t="b">
        <f t="shared" si="139"/>
        <v>0</v>
      </c>
      <c r="AZ352" t="b">
        <f t="shared" si="140"/>
        <v>0</v>
      </c>
      <c r="BA352" t="b">
        <f t="shared" si="141"/>
        <v>1</v>
      </c>
      <c r="BB352" t="b">
        <f t="shared" si="142"/>
        <v>1</v>
      </c>
      <c r="BC352" t="b">
        <f t="shared" si="143"/>
        <v>0</v>
      </c>
      <c r="BD352" t="b">
        <f t="shared" si="144"/>
        <v>0</v>
      </c>
    </row>
    <row r="353" spans="1:56" x14ac:dyDescent="0.25">
      <c r="A353" t="str">
        <f>INDEX('Country and Variable Crosswalk'!B:B, MATCH('Urban Science Beliefs 2015'!B353, 'Country and Variable Crosswalk'!A:A, 0))</f>
        <v>THA</v>
      </c>
      <c r="B353" s="1">
        <v>764</v>
      </c>
      <c r="C353" t="s">
        <v>176</v>
      </c>
      <c r="D353" t="str">
        <f>INDEX('Country and Variable Crosswalk'!P:P, MATCH('Urban Science Beliefs 2015'!C353, 'Country and Variable Crosswalk'!O:O, 0))</f>
        <v>Scientist Change</v>
      </c>
      <c r="E353">
        <f t="shared" si="121"/>
        <v>0</v>
      </c>
      <c r="F353">
        <f t="shared" si="122"/>
        <v>0</v>
      </c>
      <c r="G353">
        <f t="shared" si="123"/>
        <v>0</v>
      </c>
      <c r="H353">
        <f t="shared" si="124"/>
        <v>0</v>
      </c>
      <c r="I353">
        <f t="shared" si="125"/>
        <v>0</v>
      </c>
      <c r="J353">
        <f t="shared" si="126"/>
        <v>1</v>
      </c>
      <c r="K353">
        <f t="shared" si="127"/>
        <v>0</v>
      </c>
      <c r="L353">
        <f t="shared" si="128"/>
        <v>0</v>
      </c>
      <c r="M353">
        <f t="shared" si="129"/>
        <v>1</v>
      </c>
      <c r="N353">
        <f t="shared" si="130"/>
        <v>0</v>
      </c>
      <c r="O353">
        <f t="shared" si="131"/>
        <v>0</v>
      </c>
      <c r="P353">
        <f t="shared" si="132"/>
        <v>1</v>
      </c>
      <c r="Q353">
        <v>1.841394721482009</v>
      </c>
      <c r="R353">
        <v>0.21101351536165364</v>
      </c>
      <c r="S353">
        <v>11.903091918712351</v>
      </c>
      <c r="T353">
        <v>0.56512639021840116</v>
      </c>
      <c r="U353">
        <v>73.994807193313207</v>
      </c>
      <c r="V353">
        <v>0.81333929457498977</v>
      </c>
      <c r="W353">
        <v>12.260706166492421</v>
      </c>
      <c r="X353">
        <v>0.66406516326237019</v>
      </c>
      <c r="Y353">
        <v>0</v>
      </c>
      <c r="AA353">
        <v>10.68423215911467</v>
      </c>
      <c r="AB353">
        <v>1.1871762429175212</v>
      </c>
      <c r="AC353">
        <v>73.919585161569572</v>
      </c>
      <c r="AD353">
        <v>1.5431667921820849</v>
      </c>
      <c r="AE353">
        <v>14.69895977996784</v>
      </c>
      <c r="AF353">
        <v>1.3900359655515142</v>
      </c>
      <c r="AG353">
        <v>0</v>
      </c>
      <c r="AJ353">
        <v>-1.2188597595976809</v>
      </c>
      <c r="AK353">
        <v>1.2357406668153494</v>
      </c>
      <c r="AL353">
        <v>0.32396657111501892</v>
      </c>
      <c r="AM353">
        <v>-7.5222031743635398E-2</v>
      </c>
      <c r="AN353">
        <v>1.6910946180201794</v>
      </c>
      <c r="AO353">
        <v>0.96452078372053363</v>
      </c>
      <c r="AP353">
        <v>2.4382536134754194</v>
      </c>
      <c r="AQ353">
        <v>1.6014135568001673</v>
      </c>
      <c r="AR353">
        <v>0.12786798119776482</v>
      </c>
      <c r="AS353" t="str">
        <f t="shared" si="133"/>
        <v>N/A</v>
      </c>
      <c r="AT353" t="str">
        <f t="shared" si="134"/>
        <v>N/A</v>
      </c>
      <c r="AU353" t="str">
        <f t="shared" si="135"/>
        <v>N/A</v>
      </c>
      <c r="AV353" t="b">
        <f t="shared" si="136"/>
        <v>0</v>
      </c>
      <c r="AW353" t="b">
        <f t="shared" si="137"/>
        <v>0</v>
      </c>
      <c r="AX353" t="b">
        <f t="shared" si="138"/>
        <v>1</v>
      </c>
      <c r="AY353" t="b">
        <f t="shared" si="139"/>
        <v>0</v>
      </c>
      <c r="AZ353" t="b">
        <f t="shared" si="140"/>
        <v>0</v>
      </c>
      <c r="BA353" t="b">
        <f t="shared" si="141"/>
        <v>1</v>
      </c>
      <c r="BB353" t="b">
        <f t="shared" si="142"/>
        <v>0</v>
      </c>
      <c r="BC353" t="b">
        <f t="shared" si="143"/>
        <v>0</v>
      </c>
      <c r="BD353" t="b">
        <f t="shared" si="144"/>
        <v>1</v>
      </c>
    </row>
    <row r="354" spans="1:56" x14ac:dyDescent="0.25">
      <c r="A354" t="str">
        <f>INDEX('Country and Variable Crosswalk'!B:B, MATCH('Urban Science Beliefs 2015'!B354, 'Country and Variable Crosswalk'!A:A, 0))</f>
        <v>TTO</v>
      </c>
      <c r="B354" s="1">
        <v>780</v>
      </c>
      <c r="C354" t="s">
        <v>176</v>
      </c>
      <c r="D354" t="str">
        <f>INDEX('Country and Variable Crosswalk'!P:P, MATCH('Urban Science Beliefs 2015'!C354, 'Country and Variable Crosswalk'!O:O, 0))</f>
        <v>Scientist Change</v>
      </c>
      <c r="E354">
        <f t="shared" si="121"/>
        <v>0</v>
      </c>
      <c r="F354">
        <f t="shared" si="122"/>
        <v>0</v>
      </c>
      <c r="G354">
        <f t="shared" si="123"/>
        <v>0</v>
      </c>
      <c r="H354">
        <f t="shared" si="124"/>
        <v>0</v>
      </c>
      <c r="I354">
        <f t="shared" si="125"/>
        <v>0</v>
      </c>
      <c r="J354">
        <f t="shared" si="126"/>
        <v>0</v>
      </c>
      <c r="K354">
        <f t="shared" si="127"/>
        <v>0</v>
      </c>
      <c r="L354">
        <f t="shared" si="128"/>
        <v>0</v>
      </c>
      <c r="M354">
        <f t="shared" si="129"/>
        <v>0</v>
      </c>
      <c r="N354">
        <f t="shared" si="130"/>
        <v>0</v>
      </c>
      <c r="O354">
        <f t="shared" si="131"/>
        <v>0</v>
      </c>
      <c r="P354">
        <f t="shared" si="132"/>
        <v>0</v>
      </c>
      <c r="Q354">
        <v>6.5397735153857912</v>
      </c>
      <c r="R354">
        <v>0.43213745415510008</v>
      </c>
      <c r="S354">
        <v>18.537106920429959</v>
      </c>
      <c r="T354">
        <v>0.68926562279981962</v>
      </c>
      <c r="U354">
        <v>58.253323273940602</v>
      </c>
      <c r="V354">
        <v>0.82381559390950188</v>
      </c>
      <c r="W354">
        <v>16.669796290243649</v>
      </c>
      <c r="X354">
        <v>0.6944886749521868</v>
      </c>
      <c r="Y354">
        <v>0</v>
      </c>
      <c r="AA354">
        <v>0</v>
      </c>
      <c r="AC354">
        <v>0</v>
      </c>
      <c r="AE354">
        <v>0</v>
      </c>
      <c r="AG354">
        <v>0</v>
      </c>
      <c r="AJ354">
        <v>0</v>
      </c>
      <c r="AM354">
        <v>0</v>
      </c>
      <c r="AP354">
        <v>0</v>
      </c>
      <c r="AS354" t="str">
        <f t="shared" si="133"/>
        <v>N/A</v>
      </c>
      <c r="AT354" t="str">
        <f t="shared" si="134"/>
        <v>N/A</v>
      </c>
      <c r="AU354" t="str">
        <f t="shared" si="135"/>
        <v>N/A</v>
      </c>
      <c r="AV354" t="str">
        <f t="shared" si="136"/>
        <v>N/A</v>
      </c>
      <c r="AW354" t="str">
        <f t="shared" si="137"/>
        <v>N/A</v>
      </c>
      <c r="AX354" t="str">
        <f t="shared" si="138"/>
        <v>N/A</v>
      </c>
      <c r="AY354" t="str">
        <f t="shared" si="139"/>
        <v>N/A</v>
      </c>
      <c r="AZ354" t="str">
        <f t="shared" si="140"/>
        <v>N/A</v>
      </c>
      <c r="BA354" t="str">
        <f t="shared" si="141"/>
        <v>N/A</v>
      </c>
      <c r="BB354" t="str">
        <f t="shared" si="142"/>
        <v>N/A</v>
      </c>
      <c r="BC354" t="str">
        <f t="shared" si="143"/>
        <v>N/A</v>
      </c>
      <c r="BD354" t="str">
        <f t="shared" si="144"/>
        <v>N/A</v>
      </c>
    </row>
    <row r="355" spans="1:56" x14ac:dyDescent="0.25">
      <c r="A355" t="str">
        <f>INDEX('Country and Variable Crosswalk'!B:B, MATCH('Urban Science Beliefs 2015'!B355, 'Country and Variable Crosswalk'!A:A, 0))</f>
        <v>ARE</v>
      </c>
      <c r="B355" s="1">
        <v>784</v>
      </c>
      <c r="C355" t="s">
        <v>176</v>
      </c>
      <c r="D355" t="str">
        <f>INDEX('Country and Variable Crosswalk'!P:P, MATCH('Urban Science Beliefs 2015'!C355, 'Country and Variable Crosswalk'!O:O, 0))</f>
        <v>Scientist Change</v>
      </c>
      <c r="E355">
        <f t="shared" si="121"/>
        <v>0</v>
      </c>
      <c r="F355">
        <f t="shared" si="122"/>
        <v>0</v>
      </c>
      <c r="G355">
        <f t="shared" si="123"/>
        <v>1</v>
      </c>
      <c r="H355">
        <f t="shared" si="124"/>
        <v>0</v>
      </c>
      <c r="I355">
        <f t="shared" si="125"/>
        <v>0</v>
      </c>
      <c r="J355">
        <f t="shared" si="126"/>
        <v>1</v>
      </c>
      <c r="K355">
        <f t="shared" si="127"/>
        <v>0</v>
      </c>
      <c r="L355">
        <f t="shared" si="128"/>
        <v>0</v>
      </c>
      <c r="M355">
        <f t="shared" si="129"/>
        <v>1</v>
      </c>
      <c r="N355">
        <f t="shared" si="130"/>
        <v>0</v>
      </c>
      <c r="O355">
        <f t="shared" si="131"/>
        <v>0</v>
      </c>
      <c r="P355">
        <f t="shared" si="132"/>
        <v>1</v>
      </c>
      <c r="Q355">
        <v>5.5070953494187931</v>
      </c>
      <c r="R355">
        <v>0.5472462184632263</v>
      </c>
      <c r="S355">
        <v>15.43553901345703</v>
      </c>
      <c r="T355">
        <v>1.0215031315403613</v>
      </c>
      <c r="U355">
        <v>58.289199122503682</v>
      </c>
      <c r="V355">
        <v>1.0119125511640334</v>
      </c>
      <c r="W355">
        <v>20.7681665146205</v>
      </c>
      <c r="X355">
        <v>0.84559476966724367</v>
      </c>
      <c r="Y355">
        <v>4.7771985085549069</v>
      </c>
      <c r="Z355">
        <v>0.35459185688286782</v>
      </c>
      <c r="AA355">
        <v>14.27446009529193</v>
      </c>
      <c r="AB355">
        <v>0.55460588497012686</v>
      </c>
      <c r="AC355">
        <v>59.913038307759628</v>
      </c>
      <c r="AD355">
        <v>0.88546016274827133</v>
      </c>
      <c r="AE355">
        <v>21.03530308839353</v>
      </c>
      <c r="AF355">
        <v>0.65404735491542576</v>
      </c>
      <c r="AG355">
        <v>-0.72989684086388618</v>
      </c>
      <c r="AH355">
        <v>0.6705675854219878</v>
      </c>
      <c r="AI355">
        <v>0.27638494855599921</v>
      </c>
      <c r="AJ355">
        <v>-1.1610789181650993</v>
      </c>
      <c r="AK355">
        <v>1.16370373067195</v>
      </c>
      <c r="AL355">
        <v>0.31840330159294922</v>
      </c>
      <c r="AM355">
        <v>1.6238391852559459</v>
      </c>
      <c r="AN355">
        <v>1.3053292605029265</v>
      </c>
      <c r="AO355">
        <v>0.21349686036755761</v>
      </c>
      <c r="AP355">
        <v>0.2671365737730298</v>
      </c>
      <c r="AQ355">
        <v>0.99908464526260143</v>
      </c>
      <c r="AR355">
        <v>0.78917557856449638</v>
      </c>
      <c r="AS355" t="b">
        <f t="shared" si="133"/>
        <v>0</v>
      </c>
      <c r="AT355" t="b">
        <f t="shared" si="134"/>
        <v>0</v>
      </c>
      <c r="AU355" t="b">
        <f t="shared" si="135"/>
        <v>1</v>
      </c>
      <c r="AV355" t="b">
        <f t="shared" si="136"/>
        <v>0</v>
      </c>
      <c r="AW355" t="b">
        <f t="shared" si="137"/>
        <v>0</v>
      </c>
      <c r="AX355" t="b">
        <f t="shared" si="138"/>
        <v>1</v>
      </c>
      <c r="AY355" t="b">
        <f t="shared" si="139"/>
        <v>0</v>
      </c>
      <c r="AZ355" t="b">
        <f t="shared" si="140"/>
        <v>0</v>
      </c>
      <c r="BA355" t="b">
        <f t="shared" si="141"/>
        <v>1</v>
      </c>
      <c r="BB355" t="b">
        <f t="shared" si="142"/>
        <v>0</v>
      </c>
      <c r="BC355" t="b">
        <f t="shared" si="143"/>
        <v>0</v>
      </c>
      <c r="BD355" t="b">
        <f t="shared" si="144"/>
        <v>1</v>
      </c>
    </row>
    <row r="356" spans="1:56" x14ac:dyDescent="0.25">
      <c r="A356" t="str">
        <f>INDEX('Country and Variable Crosswalk'!B:B, MATCH('Urban Science Beliefs 2015'!B356, 'Country and Variable Crosswalk'!A:A, 0))</f>
        <v>TUN</v>
      </c>
      <c r="B356" s="1">
        <v>788</v>
      </c>
      <c r="C356" t="s">
        <v>176</v>
      </c>
      <c r="D356" t="str">
        <f>INDEX('Country and Variable Crosswalk'!P:P, MATCH('Urban Science Beliefs 2015'!C356, 'Country and Variable Crosswalk'!O:O, 0))</f>
        <v>Scientist Change</v>
      </c>
      <c r="E356">
        <f t="shared" si="121"/>
        <v>0</v>
      </c>
      <c r="F356">
        <f t="shared" si="122"/>
        <v>0</v>
      </c>
      <c r="G356">
        <f t="shared" si="123"/>
        <v>1</v>
      </c>
      <c r="H356">
        <f t="shared" si="124"/>
        <v>0</v>
      </c>
      <c r="I356">
        <f t="shared" si="125"/>
        <v>0</v>
      </c>
      <c r="J356">
        <f t="shared" si="126"/>
        <v>1</v>
      </c>
      <c r="K356">
        <f t="shared" si="127"/>
        <v>0</v>
      </c>
      <c r="L356">
        <f t="shared" si="128"/>
        <v>0</v>
      </c>
      <c r="M356">
        <f t="shared" si="129"/>
        <v>1</v>
      </c>
      <c r="N356">
        <f t="shared" si="130"/>
        <v>0</v>
      </c>
      <c r="O356">
        <f t="shared" si="131"/>
        <v>0</v>
      </c>
      <c r="P356">
        <f t="shared" si="132"/>
        <v>1</v>
      </c>
      <c r="Q356">
        <v>8.134850830049686</v>
      </c>
      <c r="R356">
        <v>0.61393250881979</v>
      </c>
      <c r="S356">
        <v>23.043350901135419</v>
      </c>
      <c r="T356">
        <v>0.90173640251100606</v>
      </c>
      <c r="U356">
        <v>54.019776357582629</v>
      </c>
      <c r="V356">
        <v>0.91595742931839508</v>
      </c>
      <c r="W356">
        <v>14.802021911232259</v>
      </c>
      <c r="X356">
        <v>0.72590175375625632</v>
      </c>
      <c r="Y356">
        <v>6.7211745710255064</v>
      </c>
      <c r="Z356">
        <v>1.1692937788530966</v>
      </c>
      <c r="AA356">
        <v>22.673124753702549</v>
      </c>
      <c r="AB356">
        <v>1.5846740291879979</v>
      </c>
      <c r="AC356">
        <v>54.749787219644119</v>
      </c>
      <c r="AD356">
        <v>1.6539294664903668</v>
      </c>
      <c r="AE356">
        <v>15.85591345562784</v>
      </c>
      <c r="AF356">
        <v>1.2176166761379619</v>
      </c>
      <c r="AG356">
        <v>-1.4136762590241796</v>
      </c>
      <c r="AH356">
        <v>1.3414428517936312</v>
      </c>
      <c r="AI356">
        <v>0.29195272078096884</v>
      </c>
      <c r="AJ356">
        <v>-0.37022614743287008</v>
      </c>
      <c r="AK356">
        <v>1.8279662680580182</v>
      </c>
      <c r="AL356">
        <v>0.83949892719878827</v>
      </c>
      <c r="AM356">
        <v>0.73001086206149068</v>
      </c>
      <c r="AN356">
        <v>1.83509804442617</v>
      </c>
      <c r="AO356">
        <v>0.69077405807937808</v>
      </c>
      <c r="AP356">
        <v>1.0538915443955812</v>
      </c>
      <c r="AQ356">
        <v>1.4646228457848955</v>
      </c>
      <c r="AR356">
        <v>0.47179278131239777</v>
      </c>
      <c r="AS356" t="b">
        <f t="shared" si="133"/>
        <v>0</v>
      </c>
      <c r="AT356" t="b">
        <f t="shared" si="134"/>
        <v>0</v>
      </c>
      <c r="AU356" t="b">
        <f t="shared" si="135"/>
        <v>1</v>
      </c>
      <c r="AV356" t="b">
        <f t="shared" si="136"/>
        <v>0</v>
      </c>
      <c r="AW356" t="b">
        <f t="shared" si="137"/>
        <v>0</v>
      </c>
      <c r="AX356" t="b">
        <f t="shared" si="138"/>
        <v>1</v>
      </c>
      <c r="AY356" t="b">
        <f t="shared" si="139"/>
        <v>0</v>
      </c>
      <c r="AZ356" t="b">
        <f t="shared" si="140"/>
        <v>0</v>
      </c>
      <c r="BA356" t="b">
        <f t="shared" si="141"/>
        <v>1</v>
      </c>
      <c r="BB356" t="b">
        <f t="shared" si="142"/>
        <v>0</v>
      </c>
      <c r="BC356" t="b">
        <f t="shared" si="143"/>
        <v>0</v>
      </c>
      <c r="BD356" t="b">
        <f t="shared" si="144"/>
        <v>1</v>
      </c>
    </row>
    <row r="357" spans="1:56" x14ac:dyDescent="0.25">
      <c r="A357" t="str">
        <f>INDEX('Country and Variable Crosswalk'!B:B, MATCH('Urban Science Beliefs 2015'!B357, 'Country and Variable Crosswalk'!A:A, 0))</f>
        <v>TUR</v>
      </c>
      <c r="B357" s="1">
        <v>792</v>
      </c>
      <c r="C357" t="s">
        <v>176</v>
      </c>
      <c r="D357" t="str">
        <f>INDEX('Country and Variable Crosswalk'!P:P, MATCH('Urban Science Beliefs 2015'!C357, 'Country and Variable Crosswalk'!O:O, 0))</f>
        <v>Scientist Change</v>
      </c>
      <c r="E357">
        <f t="shared" si="121"/>
        <v>0</v>
      </c>
      <c r="F357">
        <f t="shared" si="122"/>
        <v>0</v>
      </c>
      <c r="G357">
        <f t="shared" si="123"/>
        <v>1</v>
      </c>
      <c r="H357">
        <f t="shared" si="124"/>
        <v>0</v>
      </c>
      <c r="I357">
        <f t="shared" si="125"/>
        <v>0</v>
      </c>
      <c r="J357">
        <f t="shared" si="126"/>
        <v>1</v>
      </c>
      <c r="K357">
        <f t="shared" si="127"/>
        <v>1</v>
      </c>
      <c r="L357">
        <f t="shared" si="128"/>
        <v>0</v>
      </c>
      <c r="M357">
        <f t="shared" si="129"/>
        <v>0</v>
      </c>
      <c r="N357">
        <f t="shared" si="130"/>
        <v>0</v>
      </c>
      <c r="O357">
        <f t="shared" si="131"/>
        <v>0</v>
      </c>
      <c r="P357">
        <f t="shared" si="132"/>
        <v>1</v>
      </c>
      <c r="Q357">
        <v>9.871748627394231</v>
      </c>
      <c r="R357">
        <v>0.87868118781466886</v>
      </c>
      <c r="S357">
        <v>20.437744837505981</v>
      </c>
      <c r="T357">
        <v>1.205630116830801</v>
      </c>
      <c r="U357">
        <v>49.293918469167217</v>
      </c>
      <c r="V357">
        <v>1.4000921512623146</v>
      </c>
      <c r="W357">
        <v>20.396588065932569</v>
      </c>
      <c r="X357">
        <v>0.90574084646200459</v>
      </c>
      <c r="Y357">
        <v>8.7358396901164586</v>
      </c>
      <c r="Z357">
        <v>0.46057351846039896</v>
      </c>
      <c r="AA357">
        <v>17.87879594234678</v>
      </c>
      <c r="AB357">
        <v>0.76873488657397915</v>
      </c>
      <c r="AC357">
        <v>53.319847453407611</v>
      </c>
      <c r="AD357">
        <v>0.92758540468696593</v>
      </c>
      <c r="AE357">
        <v>20.065516914129152</v>
      </c>
      <c r="AF357">
        <v>0.90255285553544162</v>
      </c>
      <c r="AG357">
        <v>-1.1359089372777724</v>
      </c>
      <c r="AH357">
        <v>0.97433130104883359</v>
      </c>
      <c r="AI357">
        <v>0.24368141029617393</v>
      </c>
      <c r="AJ357">
        <v>-2.558948895159201</v>
      </c>
      <c r="AK357">
        <v>1.4595697229622104</v>
      </c>
      <c r="AL357">
        <v>7.9564008478247739E-2</v>
      </c>
      <c r="AM357">
        <v>4.0259289842403945</v>
      </c>
      <c r="AN357">
        <v>1.6739753551172736</v>
      </c>
      <c r="AO357">
        <v>1.6171983185184181E-2</v>
      </c>
      <c r="AP357">
        <v>-0.33107115180341751</v>
      </c>
      <c r="AQ357">
        <v>1.2427421335680175</v>
      </c>
      <c r="AR357">
        <v>0.78992828544111526</v>
      </c>
      <c r="AS357" t="b">
        <f t="shared" si="133"/>
        <v>0</v>
      </c>
      <c r="AT357" t="b">
        <f t="shared" si="134"/>
        <v>0</v>
      </c>
      <c r="AU357" t="b">
        <f t="shared" si="135"/>
        <v>1</v>
      </c>
      <c r="AV357" t="b">
        <f t="shared" si="136"/>
        <v>0</v>
      </c>
      <c r="AW357" t="b">
        <f t="shared" si="137"/>
        <v>0</v>
      </c>
      <c r="AX357" t="b">
        <f t="shared" si="138"/>
        <v>1</v>
      </c>
      <c r="AY357" t="b">
        <f t="shared" si="139"/>
        <v>1</v>
      </c>
      <c r="AZ357" t="b">
        <f t="shared" si="140"/>
        <v>0</v>
      </c>
      <c r="BA357" t="b">
        <f t="shared" si="141"/>
        <v>0</v>
      </c>
      <c r="BB357" t="b">
        <f t="shared" si="142"/>
        <v>0</v>
      </c>
      <c r="BC357" t="b">
        <f t="shared" si="143"/>
        <v>0</v>
      </c>
      <c r="BD357" t="b">
        <f t="shared" si="144"/>
        <v>1</v>
      </c>
    </row>
    <row r="358" spans="1:56" x14ac:dyDescent="0.25">
      <c r="A358" t="str">
        <f>INDEX('Country and Variable Crosswalk'!B:B, MATCH('Urban Science Beliefs 2015'!B358, 'Country and Variable Crosswalk'!A:A, 0))</f>
        <v>MKD</v>
      </c>
      <c r="B358" s="1">
        <v>807</v>
      </c>
      <c r="C358" t="s">
        <v>176</v>
      </c>
      <c r="D358" t="str">
        <f>INDEX('Country and Variable Crosswalk'!P:P, MATCH('Urban Science Beliefs 2015'!C358, 'Country and Variable Crosswalk'!O:O, 0))</f>
        <v>Scientist Change</v>
      </c>
      <c r="E358">
        <f t="shared" si="121"/>
        <v>0</v>
      </c>
      <c r="F358">
        <f t="shared" si="122"/>
        <v>0</v>
      </c>
      <c r="G358">
        <f t="shared" si="123"/>
        <v>1</v>
      </c>
      <c r="H358">
        <f t="shared" si="124"/>
        <v>0</v>
      </c>
      <c r="I358">
        <f t="shared" si="125"/>
        <v>0</v>
      </c>
      <c r="J358">
        <f t="shared" si="126"/>
        <v>1</v>
      </c>
      <c r="K358">
        <f t="shared" si="127"/>
        <v>0</v>
      </c>
      <c r="L358">
        <f t="shared" si="128"/>
        <v>0</v>
      </c>
      <c r="M358">
        <f t="shared" si="129"/>
        <v>1</v>
      </c>
      <c r="N358">
        <f t="shared" si="130"/>
        <v>0</v>
      </c>
      <c r="O358">
        <f t="shared" si="131"/>
        <v>0</v>
      </c>
      <c r="P358">
        <f t="shared" si="132"/>
        <v>1</v>
      </c>
      <c r="Q358">
        <v>5.2280999294158139</v>
      </c>
      <c r="R358">
        <v>0.48881911573532127</v>
      </c>
      <c r="S358">
        <v>20.041813378597709</v>
      </c>
      <c r="T358">
        <v>0.81520676224244726</v>
      </c>
      <c r="U358">
        <v>60.828769005475763</v>
      </c>
      <c r="V358">
        <v>0.93724170749322544</v>
      </c>
      <c r="W358">
        <v>13.90131768651071</v>
      </c>
      <c r="X358">
        <v>0.79097202753990459</v>
      </c>
      <c r="Y358">
        <v>5.0514720778739512</v>
      </c>
      <c r="Z358">
        <v>0.52910333918251429</v>
      </c>
      <c r="AA358">
        <v>18.783767123656609</v>
      </c>
      <c r="AB358">
        <v>1.0399663659348044</v>
      </c>
      <c r="AC358">
        <v>62.544675537659757</v>
      </c>
      <c r="AD358">
        <v>1.2832809653037467</v>
      </c>
      <c r="AE358">
        <v>13.620085260809701</v>
      </c>
      <c r="AF358">
        <v>0.99670147584799229</v>
      </c>
      <c r="AG358">
        <v>-0.17662785154186267</v>
      </c>
      <c r="AH358">
        <v>0.65462399663809123</v>
      </c>
      <c r="AI358">
        <v>0.78730202069115274</v>
      </c>
      <c r="AJ358">
        <v>-1.2580462549410996</v>
      </c>
      <c r="AK358">
        <v>1.4655676739831445</v>
      </c>
      <c r="AL358">
        <v>0.39067051138341274</v>
      </c>
      <c r="AM358">
        <v>1.7159065321839932</v>
      </c>
      <c r="AN358">
        <v>1.5915197220551385</v>
      </c>
      <c r="AO358">
        <v>0.28096414549933563</v>
      </c>
      <c r="AP358">
        <v>-0.2812324257010097</v>
      </c>
      <c r="AQ358">
        <v>1.2943659489131494</v>
      </c>
      <c r="AR358">
        <v>0.827994602260264</v>
      </c>
      <c r="AS358" t="b">
        <f t="shared" si="133"/>
        <v>0</v>
      </c>
      <c r="AT358" t="b">
        <f t="shared" si="134"/>
        <v>0</v>
      </c>
      <c r="AU358" t="b">
        <f t="shared" si="135"/>
        <v>1</v>
      </c>
      <c r="AV358" t="b">
        <f t="shared" si="136"/>
        <v>0</v>
      </c>
      <c r="AW358" t="b">
        <f t="shared" si="137"/>
        <v>0</v>
      </c>
      <c r="AX358" t="b">
        <f t="shared" si="138"/>
        <v>1</v>
      </c>
      <c r="AY358" t="b">
        <f t="shared" si="139"/>
        <v>0</v>
      </c>
      <c r="AZ358" t="b">
        <f t="shared" si="140"/>
        <v>0</v>
      </c>
      <c r="BA358" t="b">
        <f t="shared" si="141"/>
        <v>1</v>
      </c>
      <c r="BB358" t="b">
        <f t="shared" si="142"/>
        <v>0</v>
      </c>
      <c r="BC358" t="b">
        <f t="shared" si="143"/>
        <v>0</v>
      </c>
      <c r="BD358" t="b">
        <f t="shared" si="144"/>
        <v>1</v>
      </c>
    </row>
    <row r="359" spans="1:56" x14ac:dyDescent="0.25">
      <c r="A359" t="str">
        <f>INDEX('Country and Variable Crosswalk'!B:B, MATCH('Urban Science Beliefs 2015'!B359, 'Country and Variable Crosswalk'!A:A, 0))</f>
        <v>GBR</v>
      </c>
      <c r="B359" s="1">
        <v>826</v>
      </c>
      <c r="C359" t="s">
        <v>176</v>
      </c>
      <c r="D359" t="str">
        <f>INDEX('Country and Variable Crosswalk'!P:P, MATCH('Urban Science Beliefs 2015'!C359, 'Country and Variable Crosswalk'!O:O, 0))</f>
        <v>Scientist Change</v>
      </c>
      <c r="E359">
        <f t="shared" si="121"/>
        <v>0</v>
      </c>
      <c r="F359">
        <f t="shared" si="122"/>
        <v>0</v>
      </c>
      <c r="G359">
        <f t="shared" si="123"/>
        <v>1</v>
      </c>
      <c r="H359">
        <f t="shared" si="124"/>
        <v>0</v>
      </c>
      <c r="I359">
        <f t="shared" si="125"/>
        <v>0</v>
      </c>
      <c r="J359">
        <f t="shared" si="126"/>
        <v>1</v>
      </c>
      <c r="K359">
        <f t="shared" si="127"/>
        <v>0</v>
      </c>
      <c r="L359">
        <f t="shared" si="128"/>
        <v>0</v>
      </c>
      <c r="M359">
        <f t="shared" si="129"/>
        <v>1</v>
      </c>
      <c r="N359">
        <f t="shared" si="130"/>
        <v>0</v>
      </c>
      <c r="O359">
        <f t="shared" si="131"/>
        <v>0</v>
      </c>
      <c r="P359">
        <f t="shared" si="132"/>
        <v>1</v>
      </c>
      <c r="Q359">
        <v>2.6256378515140981</v>
      </c>
      <c r="R359">
        <v>0.2741660929316484</v>
      </c>
      <c r="S359">
        <v>9.2658938629691239</v>
      </c>
      <c r="T359">
        <v>0.53426084446307409</v>
      </c>
      <c r="U359">
        <v>65.291940860764655</v>
      </c>
      <c r="V359">
        <v>0.68672505550011675</v>
      </c>
      <c r="W359">
        <v>22.81652742475212</v>
      </c>
      <c r="X359">
        <v>0.83197064316539426</v>
      </c>
      <c r="Y359">
        <v>3.782323133346889</v>
      </c>
      <c r="Z359">
        <v>0.57845528294540671</v>
      </c>
      <c r="AA359">
        <v>10.588018363006659</v>
      </c>
      <c r="AB359">
        <v>1.2678242401117106</v>
      </c>
      <c r="AC359">
        <v>65.541784632241772</v>
      </c>
      <c r="AD359">
        <v>1.418528886923464</v>
      </c>
      <c r="AE359">
        <v>20.087873871404678</v>
      </c>
      <c r="AF359">
        <v>2.034648599262213</v>
      </c>
      <c r="AG359">
        <v>1.1566852818327908</v>
      </c>
      <c r="AH359">
        <v>0.71898145192828555</v>
      </c>
      <c r="AI359">
        <v>0.10766375537736669</v>
      </c>
      <c r="AJ359">
        <v>1.3221245000375355</v>
      </c>
      <c r="AK359">
        <v>1.4495021214750303</v>
      </c>
      <c r="AL359">
        <v>0.36170387161148049</v>
      </c>
      <c r="AM359">
        <v>0.24984377147711712</v>
      </c>
      <c r="AN359">
        <v>1.7629408890499418</v>
      </c>
      <c r="AO359">
        <v>0.88730127136214199</v>
      </c>
      <c r="AP359">
        <v>-2.7286535533474421</v>
      </c>
      <c r="AQ359">
        <v>2.3042403526160542</v>
      </c>
      <c r="AR359">
        <v>0.23633868927327545</v>
      </c>
      <c r="AS359" t="b">
        <f t="shared" si="133"/>
        <v>0</v>
      </c>
      <c r="AT359" t="b">
        <f t="shared" si="134"/>
        <v>0</v>
      </c>
      <c r="AU359" t="b">
        <f t="shared" si="135"/>
        <v>1</v>
      </c>
      <c r="AV359" t="b">
        <f t="shared" si="136"/>
        <v>0</v>
      </c>
      <c r="AW359" t="b">
        <f t="shared" si="137"/>
        <v>0</v>
      </c>
      <c r="AX359" t="b">
        <f t="shared" si="138"/>
        <v>1</v>
      </c>
      <c r="AY359" t="b">
        <f t="shared" si="139"/>
        <v>0</v>
      </c>
      <c r="AZ359" t="b">
        <f t="shared" si="140"/>
        <v>0</v>
      </c>
      <c r="BA359" t="b">
        <f t="shared" si="141"/>
        <v>1</v>
      </c>
      <c r="BB359" t="b">
        <f t="shared" si="142"/>
        <v>0</v>
      </c>
      <c r="BC359" t="b">
        <f t="shared" si="143"/>
        <v>0</v>
      </c>
      <c r="BD359" t="b">
        <f t="shared" si="144"/>
        <v>1</v>
      </c>
    </row>
    <row r="360" spans="1:56" x14ac:dyDescent="0.25">
      <c r="A360" t="str">
        <f>INDEX('Country and Variable Crosswalk'!B:B, MATCH('Urban Science Beliefs 2015'!B360, 'Country and Variable Crosswalk'!A:A, 0))</f>
        <v>USA</v>
      </c>
      <c r="B360" s="1">
        <v>840</v>
      </c>
      <c r="C360" t="s">
        <v>176</v>
      </c>
      <c r="D360" t="str">
        <f>INDEX('Country and Variable Crosswalk'!P:P, MATCH('Urban Science Beliefs 2015'!C360, 'Country and Variable Crosswalk'!O:O, 0))</f>
        <v>Scientist Change</v>
      </c>
      <c r="E360">
        <f t="shared" si="121"/>
        <v>0</v>
      </c>
      <c r="F360">
        <f t="shared" si="122"/>
        <v>0</v>
      </c>
      <c r="G360">
        <f t="shared" si="123"/>
        <v>1</v>
      </c>
      <c r="H360">
        <f t="shared" si="124"/>
        <v>0</v>
      </c>
      <c r="I360">
        <f t="shared" si="125"/>
        <v>0</v>
      </c>
      <c r="J360">
        <f t="shared" si="126"/>
        <v>1</v>
      </c>
      <c r="K360">
        <f t="shared" si="127"/>
        <v>0</v>
      </c>
      <c r="L360">
        <f t="shared" si="128"/>
        <v>0</v>
      </c>
      <c r="M360">
        <f t="shared" si="129"/>
        <v>1</v>
      </c>
      <c r="N360">
        <f t="shared" si="130"/>
        <v>0</v>
      </c>
      <c r="O360">
        <f t="shared" si="131"/>
        <v>0</v>
      </c>
      <c r="P360">
        <f t="shared" si="132"/>
        <v>1</v>
      </c>
      <c r="Q360">
        <v>3.7055542566659629</v>
      </c>
      <c r="R360">
        <v>0.41779511468713787</v>
      </c>
      <c r="S360">
        <v>9.5499910799618011</v>
      </c>
      <c r="T360">
        <v>0.55053222368918864</v>
      </c>
      <c r="U360">
        <v>61.763149828651663</v>
      </c>
      <c r="V360">
        <v>0.99158930746188401</v>
      </c>
      <c r="W360">
        <v>24.981304834720589</v>
      </c>
      <c r="X360">
        <v>0.98743206994591293</v>
      </c>
      <c r="Y360">
        <v>4.2402365782814266</v>
      </c>
      <c r="Z360">
        <v>0.53434209261179899</v>
      </c>
      <c r="AA360">
        <v>10.850397087955839</v>
      </c>
      <c r="AB360">
        <v>0.74346211574337995</v>
      </c>
      <c r="AC360">
        <v>62.250717357931471</v>
      </c>
      <c r="AD360">
        <v>1.4832596325998804</v>
      </c>
      <c r="AE360">
        <v>22.658648975831269</v>
      </c>
      <c r="AF360">
        <v>1.5141399812733967</v>
      </c>
      <c r="AG360">
        <v>0.5346823216154637</v>
      </c>
      <c r="AH360">
        <v>0.67233592105819584</v>
      </c>
      <c r="AI360">
        <v>0.42646188096115345</v>
      </c>
      <c r="AJ360">
        <v>1.300406007994038</v>
      </c>
      <c r="AK360">
        <v>0.9357118526787469</v>
      </c>
      <c r="AL360">
        <v>0.16460465637520239</v>
      </c>
      <c r="AM360">
        <v>0.48756752927980784</v>
      </c>
      <c r="AN360">
        <v>1.7509143503048552</v>
      </c>
      <c r="AO360">
        <v>0.78065579501803195</v>
      </c>
      <c r="AP360">
        <v>-2.3226558588893198</v>
      </c>
      <c r="AQ360">
        <v>1.8728775836003158</v>
      </c>
      <c r="AR360">
        <v>0.21491859053329057</v>
      </c>
      <c r="AS360" t="b">
        <f t="shared" si="133"/>
        <v>0</v>
      </c>
      <c r="AT360" t="b">
        <f t="shared" si="134"/>
        <v>0</v>
      </c>
      <c r="AU360" t="b">
        <f t="shared" si="135"/>
        <v>1</v>
      </c>
      <c r="AV360" t="b">
        <f t="shared" si="136"/>
        <v>0</v>
      </c>
      <c r="AW360" t="b">
        <f t="shared" si="137"/>
        <v>0</v>
      </c>
      <c r="AX360" t="b">
        <f t="shared" si="138"/>
        <v>1</v>
      </c>
      <c r="AY360" t="b">
        <f t="shared" si="139"/>
        <v>0</v>
      </c>
      <c r="AZ360" t="b">
        <f t="shared" si="140"/>
        <v>0</v>
      </c>
      <c r="BA360" t="b">
        <f t="shared" si="141"/>
        <v>1</v>
      </c>
      <c r="BB360" t="b">
        <f t="shared" si="142"/>
        <v>0</v>
      </c>
      <c r="BC360" t="b">
        <f t="shared" si="143"/>
        <v>0</v>
      </c>
      <c r="BD360" t="b">
        <f t="shared" si="144"/>
        <v>1</v>
      </c>
    </row>
    <row r="361" spans="1:56" x14ac:dyDescent="0.25">
      <c r="A361" t="str">
        <f>INDEX('Country and Variable Crosswalk'!B:B, MATCH('Urban Science Beliefs 2015'!B361, 'Country and Variable Crosswalk'!A:A, 0))</f>
        <v>URY</v>
      </c>
      <c r="B361" s="1">
        <v>858</v>
      </c>
      <c r="C361" t="s">
        <v>176</v>
      </c>
      <c r="D361" t="str">
        <f>INDEX('Country and Variable Crosswalk'!P:P, MATCH('Urban Science Beliefs 2015'!C361, 'Country and Variable Crosswalk'!O:O, 0))</f>
        <v>Scientist Change</v>
      </c>
      <c r="E361">
        <f t="shared" si="121"/>
        <v>0</v>
      </c>
      <c r="F361">
        <f t="shared" si="122"/>
        <v>0</v>
      </c>
      <c r="G361">
        <f t="shared" si="123"/>
        <v>1</v>
      </c>
      <c r="H361">
        <f t="shared" si="124"/>
        <v>0</v>
      </c>
      <c r="I361">
        <f t="shared" si="125"/>
        <v>0</v>
      </c>
      <c r="J361">
        <f t="shared" si="126"/>
        <v>1</v>
      </c>
      <c r="K361">
        <f t="shared" si="127"/>
        <v>0</v>
      </c>
      <c r="L361">
        <f t="shared" si="128"/>
        <v>0</v>
      </c>
      <c r="M361">
        <f t="shared" si="129"/>
        <v>1</v>
      </c>
      <c r="N361">
        <f t="shared" si="130"/>
        <v>0</v>
      </c>
      <c r="O361">
        <f t="shared" si="131"/>
        <v>0</v>
      </c>
      <c r="P361">
        <f t="shared" si="132"/>
        <v>1</v>
      </c>
      <c r="Q361">
        <v>7.717316581866644</v>
      </c>
      <c r="R361">
        <v>0.58395738613379877</v>
      </c>
      <c r="S361">
        <v>14.93840684575345</v>
      </c>
      <c r="T361">
        <v>0.56695810767329269</v>
      </c>
      <c r="U361">
        <v>58.752949761377842</v>
      </c>
      <c r="V361">
        <v>0.98510003979336058</v>
      </c>
      <c r="W361">
        <v>18.591326811002059</v>
      </c>
      <c r="X361">
        <v>0.85146757189045741</v>
      </c>
      <c r="Y361">
        <v>6.376344200734736</v>
      </c>
      <c r="Z361">
        <v>0.50260936451317595</v>
      </c>
      <c r="AA361">
        <v>16.25138679391058</v>
      </c>
      <c r="AB361">
        <v>0.94330798473301725</v>
      </c>
      <c r="AC361">
        <v>59.146667316858952</v>
      </c>
      <c r="AD361">
        <v>1.1509697695818695</v>
      </c>
      <c r="AE361">
        <v>18.225601688495729</v>
      </c>
      <c r="AF361">
        <v>0.95316387966891492</v>
      </c>
      <c r="AG361">
        <v>-1.3409723811319081</v>
      </c>
      <c r="AH361">
        <v>0.76269266139448966</v>
      </c>
      <c r="AI361">
        <v>7.8712115096837468E-2</v>
      </c>
      <c r="AJ361">
        <v>1.31297994815713</v>
      </c>
      <c r="AK361">
        <v>1.0813146725943423</v>
      </c>
      <c r="AL361">
        <v>0.22465452952324347</v>
      </c>
      <c r="AM361">
        <v>0.39371755548111054</v>
      </c>
      <c r="AN361">
        <v>1.5728465550062898</v>
      </c>
      <c r="AO361">
        <v>0.80233860981103278</v>
      </c>
      <c r="AP361">
        <v>-0.36572512250632983</v>
      </c>
      <c r="AQ361">
        <v>1.270214389388872</v>
      </c>
      <c r="AR361">
        <v>0.77340496656656366</v>
      </c>
      <c r="AS361" t="b">
        <f t="shared" si="133"/>
        <v>0</v>
      </c>
      <c r="AT361" t="b">
        <f t="shared" si="134"/>
        <v>0</v>
      </c>
      <c r="AU361" t="b">
        <f t="shared" si="135"/>
        <v>1</v>
      </c>
      <c r="AV361" t="b">
        <f t="shared" si="136"/>
        <v>0</v>
      </c>
      <c r="AW361" t="b">
        <f t="shared" si="137"/>
        <v>0</v>
      </c>
      <c r="AX361" t="b">
        <f t="shared" si="138"/>
        <v>1</v>
      </c>
      <c r="AY361" t="b">
        <f t="shared" si="139"/>
        <v>0</v>
      </c>
      <c r="AZ361" t="b">
        <f t="shared" si="140"/>
        <v>0</v>
      </c>
      <c r="BA361" t="b">
        <f t="shared" si="141"/>
        <v>1</v>
      </c>
      <c r="BB361" t="b">
        <f t="shared" si="142"/>
        <v>0</v>
      </c>
      <c r="BC361" t="b">
        <f t="shared" si="143"/>
        <v>0</v>
      </c>
      <c r="BD361" t="b">
        <f t="shared" si="144"/>
        <v>1</v>
      </c>
    </row>
    <row r="362" spans="1:56" x14ac:dyDescent="0.25">
      <c r="A362" t="str">
        <f>INDEX('Country and Variable Crosswalk'!B:B, MATCH('Urban Science Beliefs 2015'!B362, 'Country and Variable Crosswalk'!A:A, 0))</f>
        <v>QCH</v>
      </c>
      <c r="B362" s="1">
        <v>970</v>
      </c>
      <c r="C362" t="s">
        <v>176</v>
      </c>
      <c r="D362" t="str">
        <f>INDEX('Country and Variable Crosswalk'!P:P, MATCH('Urban Science Beliefs 2015'!C362, 'Country and Variable Crosswalk'!O:O, 0))</f>
        <v>Scientist Change</v>
      </c>
      <c r="E362">
        <f t="shared" si="121"/>
        <v>0</v>
      </c>
      <c r="F362">
        <f t="shared" si="122"/>
        <v>0</v>
      </c>
      <c r="G362">
        <f t="shared" si="123"/>
        <v>1</v>
      </c>
      <c r="H362">
        <f t="shared" si="124"/>
        <v>0</v>
      </c>
      <c r="I362">
        <f t="shared" si="125"/>
        <v>1</v>
      </c>
      <c r="J362">
        <f t="shared" si="126"/>
        <v>0</v>
      </c>
      <c r="K362">
        <f t="shared" si="127"/>
        <v>0</v>
      </c>
      <c r="L362">
        <f t="shared" si="128"/>
        <v>0</v>
      </c>
      <c r="M362">
        <f t="shared" si="129"/>
        <v>1</v>
      </c>
      <c r="N362">
        <f t="shared" si="130"/>
        <v>1</v>
      </c>
      <c r="O362">
        <f t="shared" si="131"/>
        <v>0</v>
      </c>
      <c r="P362">
        <f t="shared" si="132"/>
        <v>0</v>
      </c>
      <c r="Q362">
        <v>2.7567034158784569</v>
      </c>
      <c r="R362">
        <v>0.31959206486287944</v>
      </c>
      <c r="S362">
        <v>16.22955121197765</v>
      </c>
      <c r="T362">
        <v>0.7043338464718969</v>
      </c>
      <c r="U362">
        <v>70.590460733850435</v>
      </c>
      <c r="V362">
        <v>0.80822078812941045</v>
      </c>
      <c r="W362">
        <v>10.42328463829346</v>
      </c>
      <c r="X362">
        <v>0.65604104345686021</v>
      </c>
      <c r="Y362">
        <v>2.7352864091503148</v>
      </c>
      <c r="Z362">
        <v>0.39571188091041914</v>
      </c>
      <c r="AA362">
        <v>12.598603807113721</v>
      </c>
      <c r="AB362">
        <v>0.94642103909261477</v>
      </c>
      <c r="AC362">
        <v>68.995464065466152</v>
      </c>
      <c r="AD362">
        <v>0.86837467843188754</v>
      </c>
      <c r="AE362">
        <v>15.670645718269819</v>
      </c>
      <c r="AF362">
        <v>1.078923222256716</v>
      </c>
      <c r="AG362">
        <v>-2.1417006728142063E-2</v>
      </c>
      <c r="AH362">
        <v>0.51229664979626388</v>
      </c>
      <c r="AI362">
        <v>0.96665345616778353</v>
      </c>
      <c r="AJ362">
        <v>-3.6309474048639299</v>
      </c>
      <c r="AK362">
        <v>1.2158048996685362</v>
      </c>
      <c r="AL362">
        <v>2.8223177784798339E-3</v>
      </c>
      <c r="AM362">
        <v>-1.5949966683842831</v>
      </c>
      <c r="AN362">
        <v>1.1821241082481921</v>
      </c>
      <c r="AO362">
        <v>0.17725241107640591</v>
      </c>
      <c r="AP362">
        <v>5.2473610799763595</v>
      </c>
      <c r="AQ362">
        <v>1.319683546555324</v>
      </c>
      <c r="AR362">
        <v>7.0017353561296577E-5</v>
      </c>
      <c r="AS362" t="b">
        <f t="shared" si="133"/>
        <v>0</v>
      </c>
      <c r="AT362" t="b">
        <f t="shared" si="134"/>
        <v>0</v>
      </c>
      <c r="AU362" t="b">
        <f t="shared" si="135"/>
        <v>1</v>
      </c>
      <c r="AV362" t="b">
        <f t="shared" si="136"/>
        <v>0</v>
      </c>
      <c r="AW362" t="b">
        <f t="shared" si="137"/>
        <v>1</v>
      </c>
      <c r="AX362" t="b">
        <f t="shared" si="138"/>
        <v>0</v>
      </c>
      <c r="AY362" t="b">
        <f t="shared" si="139"/>
        <v>0</v>
      </c>
      <c r="AZ362" t="b">
        <f t="shared" si="140"/>
        <v>0</v>
      </c>
      <c r="BA362" t="b">
        <f t="shared" si="141"/>
        <v>1</v>
      </c>
      <c r="BB362" t="b">
        <f t="shared" si="142"/>
        <v>1</v>
      </c>
      <c r="BC362" t="b">
        <f t="shared" si="143"/>
        <v>0</v>
      </c>
      <c r="BD362" t="b">
        <f t="shared" si="144"/>
        <v>0</v>
      </c>
    </row>
    <row r="363" spans="1:56" x14ac:dyDescent="0.25">
      <c r="A363" t="str">
        <f>INDEX('Country and Variable Crosswalk'!B:B, MATCH('Urban Science Beliefs 2015'!B363, 'Country and Variable Crosswalk'!A:A, 0))</f>
        <v>QES</v>
      </c>
      <c r="B363" s="1">
        <v>971</v>
      </c>
      <c r="C363" t="s">
        <v>176</v>
      </c>
      <c r="D363" t="str">
        <f>INDEX('Country and Variable Crosswalk'!P:P, MATCH('Urban Science Beliefs 2015'!C363, 'Country and Variable Crosswalk'!O:O, 0))</f>
        <v>Scientist Change</v>
      </c>
      <c r="E363">
        <f t="shared" si="121"/>
        <v>0</v>
      </c>
      <c r="F363">
        <f t="shared" si="122"/>
        <v>0</v>
      </c>
      <c r="G363">
        <f t="shared" si="123"/>
        <v>1</v>
      </c>
      <c r="H363">
        <f t="shared" si="124"/>
        <v>0</v>
      </c>
      <c r="I363">
        <f t="shared" si="125"/>
        <v>0</v>
      </c>
      <c r="J363">
        <f t="shared" si="126"/>
        <v>1</v>
      </c>
      <c r="K363">
        <f t="shared" si="127"/>
        <v>0</v>
      </c>
      <c r="L363">
        <f t="shared" si="128"/>
        <v>0</v>
      </c>
      <c r="M363">
        <f t="shared" si="129"/>
        <v>1</v>
      </c>
      <c r="N363">
        <f t="shared" si="130"/>
        <v>0</v>
      </c>
      <c r="O363">
        <f t="shared" si="131"/>
        <v>0</v>
      </c>
      <c r="P363">
        <f t="shared" si="132"/>
        <v>1</v>
      </c>
      <c r="Q363">
        <v>4.8768264910929826</v>
      </c>
      <c r="R363">
        <v>0.23888241808979263</v>
      </c>
      <c r="S363">
        <v>14.351946213145229</v>
      </c>
      <c r="T363">
        <v>0.35108596849042006</v>
      </c>
      <c r="U363">
        <v>61.573510686650032</v>
      </c>
      <c r="V363">
        <v>0.53467138084875176</v>
      </c>
      <c r="W363">
        <v>19.197716609111769</v>
      </c>
      <c r="X363">
        <v>0.53878854145484789</v>
      </c>
      <c r="Y363">
        <v>4.1224040289642128</v>
      </c>
      <c r="Z363">
        <v>0.32867455564064291</v>
      </c>
      <c r="AA363">
        <v>14.055375271471931</v>
      </c>
      <c r="AB363">
        <v>0.50789110946881855</v>
      </c>
      <c r="AC363">
        <v>61.237438309842787</v>
      </c>
      <c r="AD363">
        <v>0.75820912576981381</v>
      </c>
      <c r="AE363">
        <v>20.58478238972107</v>
      </c>
      <c r="AF363">
        <v>0.57446351598077994</v>
      </c>
      <c r="AG363">
        <v>-0.75442246212876984</v>
      </c>
      <c r="AH363">
        <v>0.40439019446211777</v>
      </c>
      <c r="AI363">
        <v>6.210007959960713E-2</v>
      </c>
      <c r="AJ363">
        <v>-0.29657094167329845</v>
      </c>
      <c r="AK363">
        <v>0.64584533823211621</v>
      </c>
      <c r="AL363">
        <v>0.64609192657523662</v>
      </c>
      <c r="AM363">
        <v>-0.33607237680724467</v>
      </c>
      <c r="AN363">
        <v>1.0139409041187324</v>
      </c>
      <c r="AO363">
        <v>0.74030336308556732</v>
      </c>
      <c r="AP363">
        <v>1.3870657806093014</v>
      </c>
      <c r="AQ363">
        <v>0.85997736128530033</v>
      </c>
      <c r="AR363">
        <v>0.10676413941709516</v>
      </c>
      <c r="AS363" t="b">
        <f t="shared" si="133"/>
        <v>0</v>
      </c>
      <c r="AT363" t="b">
        <f t="shared" si="134"/>
        <v>0</v>
      </c>
      <c r="AU363" t="b">
        <f t="shared" si="135"/>
        <v>1</v>
      </c>
      <c r="AV363" t="b">
        <f t="shared" si="136"/>
        <v>0</v>
      </c>
      <c r="AW363" t="b">
        <f t="shared" si="137"/>
        <v>0</v>
      </c>
      <c r="AX363" t="b">
        <f t="shared" si="138"/>
        <v>1</v>
      </c>
      <c r="AY363" t="b">
        <f t="shared" si="139"/>
        <v>0</v>
      </c>
      <c r="AZ363" t="b">
        <f t="shared" si="140"/>
        <v>0</v>
      </c>
      <c r="BA363" t="b">
        <f t="shared" si="141"/>
        <v>1</v>
      </c>
      <c r="BB363" t="b">
        <f t="shared" si="142"/>
        <v>0</v>
      </c>
      <c r="BC363" t="b">
        <f t="shared" si="143"/>
        <v>0</v>
      </c>
      <c r="BD363" t="b">
        <f t="shared" si="144"/>
        <v>1</v>
      </c>
    </row>
    <row r="364" spans="1:56" x14ac:dyDescent="0.25">
      <c r="A364" t="str">
        <f>INDEX('Country and Variable Crosswalk'!B:B, MATCH('Urban Science Beliefs 2015'!B364, 'Country and Variable Crosswalk'!A:A, 0))</f>
        <v>QUC</v>
      </c>
      <c r="B364" s="1">
        <v>972</v>
      </c>
      <c r="C364" t="s">
        <v>176</v>
      </c>
      <c r="D364" t="str">
        <f>INDEX('Country and Variable Crosswalk'!P:P, MATCH('Urban Science Beliefs 2015'!C364, 'Country and Variable Crosswalk'!O:O, 0))</f>
        <v>Scientist Change</v>
      </c>
      <c r="E364">
        <f t="shared" si="121"/>
        <v>0</v>
      </c>
      <c r="F364">
        <f t="shared" si="122"/>
        <v>0</v>
      </c>
      <c r="G364">
        <f t="shared" si="123"/>
        <v>0</v>
      </c>
      <c r="H364">
        <f t="shared" si="124"/>
        <v>0</v>
      </c>
      <c r="I364">
        <f t="shared" si="125"/>
        <v>0</v>
      </c>
      <c r="J364">
        <f t="shared" si="126"/>
        <v>0</v>
      </c>
      <c r="K364">
        <f t="shared" si="127"/>
        <v>0</v>
      </c>
      <c r="L364">
        <f t="shared" si="128"/>
        <v>0</v>
      </c>
      <c r="M364">
        <f t="shared" si="129"/>
        <v>0</v>
      </c>
      <c r="N364">
        <f t="shared" si="130"/>
        <v>0</v>
      </c>
      <c r="O364">
        <f t="shared" si="131"/>
        <v>0</v>
      </c>
      <c r="P364">
        <f t="shared" si="132"/>
        <v>0</v>
      </c>
      <c r="AS364" t="str">
        <f t="shared" si="133"/>
        <v>N/A</v>
      </c>
      <c r="AT364" t="str">
        <f t="shared" si="134"/>
        <v>N/A</v>
      </c>
      <c r="AU364" t="str">
        <f t="shared" si="135"/>
        <v>N/A</v>
      </c>
      <c r="AV364" t="str">
        <f t="shared" si="136"/>
        <v>N/A</v>
      </c>
      <c r="AW364" t="str">
        <f t="shared" si="137"/>
        <v>N/A</v>
      </c>
      <c r="AX364" t="str">
        <f t="shared" si="138"/>
        <v>N/A</v>
      </c>
      <c r="AY364" t="str">
        <f t="shared" si="139"/>
        <v>N/A</v>
      </c>
      <c r="AZ364" t="str">
        <f t="shared" si="140"/>
        <v>N/A</v>
      </c>
      <c r="BA364" t="str">
        <f t="shared" si="141"/>
        <v>N/A</v>
      </c>
      <c r="BB364" t="str">
        <f t="shared" si="142"/>
        <v>N/A</v>
      </c>
      <c r="BC364" t="str">
        <f t="shared" si="143"/>
        <v>N/A</v>
      </c>
      <c r="BD364" t="str">
        <f t="shared" si="144"/>
        <v>N/A</v>
      </c>
    </row>
    <row r="365" spans="1:56" x14ac:dyDescent="0.25">
      <c r="A365" t="str">
        <f>INDEX('Country and Variable Crosswalk'!B:B, MATCH('Urban Science Beliefs 2015'!B365, 'Country and Variable Crosswalk'!A:A, 0))</f>
        <v>QUE</v>
      </c>
      <c r="B365" s="1">
        <v>973</v>
      </c>
      <c r="C365" t="s">
        <v>176</v>
      </c>
      <c r="D365" t="str">
        <f>INDEX('Country and Variable Crosswalk'!P:P, MATCH('Urban Science Beliefs 2015'!C365, 'Country and Variable Crosswalk'!O:O, 0))</f>
        <v>Scientist Change</v>
      </c>
      <c r="E365">
        <f t="shared" si="121"/>
        <v>0</v>
      </c>
      <c r="F365">
        <f t="shared" si="122"/>
        <v>0</v>
      </c>
      <c r="G365">
        <f t="shared" si="123"/>
        <v>0</v>
      </c>
      <c r="H365">
        <f t="shared" si="124"/>
        <v>0</v>
      </c>
      <c r="I365">
        <f t="shared" si="125"/>
        <v>0</v>
      </c>
      <c r="J365">
        <f t="shared" si="126"/>
        <v>0</v>
      </c>
      <c r="K365">
        <f t="shared" si="127"/>
        <v>0</v>
      </c>
      <c r="L365">
        <f t="shared" si="128"/>
        <v>0</v>
      </c>
      <c r="M365">
        <f t="shared" si="129"/>
        <v>0</v>
      </c>
      <c r="N365">
        <f t="shared" si="130"/>
        <v>0</v>
      </c>
      <c r="O365">
        <f t="shared" si="131"/>
        <v>0</v>
      </c>
      <c r="P365">
        <f t="shared" si="132"/>
        <v>0</v>
      </c>
      <c r="AS365" t="str">
        <f t="shared" si="133"/>
        <v>N/A</v>
      </c>
      <c r="AT365" t="str">
        <f t="shared" si="134"/>
        <v>N/A</v>
      </c>
      <c r="AU365" t="str">
        <f t="shared" si="135"/>
        <v>N/A</v>
      </c>
      <c r="AV365" t="str">
        <f t="shared" si="136"/>
        <v>N/A</v>
      </c>
      <c r="AW365" t="str">
        <f t="shared" si="137"/>
        <v>N/A</v>
      </c>
      <c r="AX365" t="str">
        <f t="shared" si="138"/>
        <v>N/A</v>
      </c>
      <c r="AY365" t="str">
        <f t="shared" si="139"/>
        <v>N/A</v>
      </c>
      <c r="AZ365" t="str">
        <f t="shared" si="140"/>
        <v>N/A</v>
      </c>
      <c r="BA365" t="str">
        <f t="shared" si="141"/>
        <v>N/A</v>
      </c>
      <c r="BB365" t="str">
        <f t="shared" si="142"/>
        <v>N/A</v>
      </c>
      <c r="BC365" t="str">
        <f t="shared" si="143"/>
        <v>N/A</v>
      </c>
      <c r="BD365" t="str">
        <f t="shared" si="144"/>
        <v>N/A</v>
      </c>
    </row>
    <row r="366" spans="1:56" x14ac:dyDescent="0.25">
      <c r="A366" t="str">
        <f>INDEX('Country and Variable Crosswalk'!B:B, MATCH('Urban Science Beliefs 2015'!B366, 'Country and Variable Crosswalk'!A:A, 0))</f>
        <v>QAR</v>
      </c>
      <c r="B366" s="1">
        <v>974</v>
      </c>
      <c r="C366" t="s">
        <v>176</v>
      </c>
      <c r="D366" t="str">
        <f>INDEX('Country and Variable Crosswalk'!P:P, MATCH('Urban Science Beliefs 2015'!C366, 'Country and Variable Crosswalk'!O:O, 0))</f>
        <v>Scientist Change</v>
      </c>
      <c r="E366">
        <f t="shared" si="121"/>
        <v>0</v>
      </c>
      <c r="F366">
        <f t="shared" si="122"/>
        <v>0</v>
      </c>
      <c r="G366">
        <f t="shared" si="123"/>
        <v>0</v>
      </c>
      <c r="H366">
        <f t="shared" si="124"/>
        <v>0</v>
      </c>
      <c r="I366">
        <f t="shared" si="125"/>
        <v>0</v>
      </c>
      <c r="J366">
        <f t="shared" si="126"/>
        <v>0</v>
      </c>
      <c r="K366">
        <f t="shared" si="127"/>
        <v>0</v>
      </c>
      <c r="L366">
        <f t="shared" si="128"/>
        <v>0</v>
      </c>
      <c r="M366">
        <f t="shared" si="129"/>
        <v>0</v>
      </c>
      <c r="N366">
        <f t="shared" si="130"/>
        <v>0</v>
      </c>
      <c r="O366">
        <f t="shared" si="131"/>
        <v>0</v>
      </c>
      <c r="P366">
        <f t="shared" si="132"/>
        <v>0</v>
      </c>
      <c r="Q366">
        <v>0</v>
      </c>
      <c r="S366">
        <v>0</v>
      </c>
      <c r="U366">
        <v>0</v>
      </c>
      <c r="W366">
        <v>0</v>
      </c>
      <c r="Y366">
        <v>6.264936974360884</v>
      </c>
      <c r="Z366">
        <v>0.56045290005763559</v>
      </c>
      <c r="AA366">
        <v>14.39603749350549</v>
      </c>
      <c r="AB366">
        <v>0.8132317171259229</v>
      </c>
      <c r="AC366">
        <v>57.894640250028182</v>
      </c>
      <c r="AD366">
        <v>1.4724959657709513</v>
      </c>
      <c r="AE366">
        <v>21.44438528210544</v>
      </c>
      <c r="AF366">
        <v>1.4603843027457235</v>
      </c>
      <c r="AG366">
        <v>0</v>
      </c>
      <c r="AJ366">
        <v>0</v>
      </c>
      <c r="AM366">
        <v>0</v>
      </c>
      <c r="AP366">
        <v>0</v>
      </c>
      <c r="AS366" t="str">
        <f t="shared" si="133"/>
        <v>N/A</v>
      </c>
      <c r="AT366" t="str">
        <f t="shared" si="134"/>
        <v>N/A</v>
      </c>
      <c r="AU366" t="str">
        <f t="shared" si="135"/>
        <v>N/A</v>
      </c>
      <c r="AV366" t="str">
        <f t="shared" si="136"/>
        <v>N/A</v>
      </c>
      <c r="AW366" t="str">
        <f t="shared" si="137"/>
        <v>N/A</v>
      </c>
      <c r="AX366" t="str">
        <f t="shared" si="138"/>
        <v>N/A</v>
      </c>
      <c r="AY366" t="str">
        <f t="shared" si="139"/>
        <v>N/A</v>
      </c>
      <c r="AZ366" t="str">
        <f t="shared" si="140"/>
        <v>N/A</v>
      </c>
      <c r="BA366" t="str">
        <f t="shared" si="141"/>
        <v>N/A</v>
      </c>
      <c r="BB366" t="str">
        <f t="shared" si="142"/>
        <v>N/A</v>
      </c>
      <c r="BC366" t="str">
        <f t="shared" si="143"/>
        <v>N/A</v>
      </c>
      <c r="BD366" t="str">
        <f t="shared" si="144"/>
        <v>N/A</v>
      </c>
    </row>
    <row r="367" spans="1:56" x14ac:dyDescent="0.25">
      <c r="A367" t="str">
        <f>INDEX('Country and Variable Crosswalk'!B:B, MATCH('Urban Science Beliefs 2015'!B367, 'Country and Variable Crosswalk'!A:A, 0))</f>
        <v>ALB</v>
      </c>
      <c r="B367" s="1">
        <v>8</v>
      </c>
      <c r="C367" t="s">
        <v>177</v>
      </c>
      <c r="D367" t="str">
        <f>INDEX('Country and Variable Crosswalk'!P:P, MATCH('Urban Science Beliefs 2015'!C367, 'Country and Variable Crosswalk'!O:O, 0))</f>
        <v>Science Books Change</v>
      </c>
      <c r="E367">
        <f t="shared" si="121"/>
        <v>0</v>
      </c>
      <c r="F367">
        <f t="shared" si="122"/>
        <v>0</v>
      </c>
      <c r="G367">
        <f t="shared" si="123"/>
        <v>0</v>
      </c>
      <c r="H367">
        <f t="shared" si="124"/>
        <v>0</v>
      </c>
      <c r="I367">
        <f t="shared" si="125"/>
        <v>0</v>
      </c>
      <c r="J367">
        <f t="shared" si="126"/>
        <v>0</v>
      </c>
      <c r="K367">
        <f t="shared" si="127"/>
        <v>0</v>
      </c>
      <c r="L367">
        <f t="shared" si="128"/>
        <v>0</v>
      </c>
      <c r="M367">
        <f t="shared" si="129"/>
        <v>0</v>
      </c>
      <c r="N367">
        <f t="shared" si="130"/>
        <v>0</v>
      </c>
      <c r="O367">
        <f t="shared" si="131"/>
        <v>0</v>
      </c>
      <c r="P367">
        <f t="shared" si="132"/>
        <v>0</v>
      </c>
      <c r="Q367">
        <v>0</v>
      </c>
      <c r="S367">
        <v>0</v>
      </c>
      <c r="U367">
        <v>0</v>
      </c>
      <c r="W367">
        <v>0</v>
      </c>
      <c r="Y367">
        <v>0</v>
      </c>
      <c r="AA367">
        <v>0</v>
      </c>
      <c r="AC367">
        <v>0</v>
      </c>
      <c r="AE367">
        <v>0</v>
      </c>
      <c r="AG367">
        <v>0</v>
      </c>
      <c r="AJ367">
        <v>0</v>
      </c>
      <c r="AM367">
        <v>0</v>
      </c>
      <c r="AP367">
        <v>0</v>
      </c>
      <c r="AS367" t="str">
        <f t="shared" si="133"/>
        <v>N/A</v>
      </c>
      <c r="AT367" t="str">
        <f t="shared" si="134"/>
        <v>N/A</v>
      </c>
      <c r="AU367" t="str">
        <f t="shared" si="135"/>
        <v>N/A</v>
      </c>
      <c r="AV367" t="str">
        <f t="shared" si="136"/>
        <v>N/A</v>
      </c>
      <c r="AW367" t="str">
        <f t="shared" si="137"/>
        <v>N/A</v>
      </c>
      <c r="AX367" t="str">
        <f t="shared" si="138"/>
        <v>N/A</v>
      </c>
      <c r="AY367" t="str">
        <f t="shared" si="139"/>
        <v>N/A</v>
      </c>
      <c r="AZ367" t="str">
        <f t="shared" si="140"/>
        <v>N/A</v>
      </c>
      <c r="BA367" t="str">
        <f t="shared" si="141"/>
        <v>N/A</v>
      </c>
      <c r="BB367" t="str">
        <f t="shared" si="142"/>
        <v>N/A</v>
      </c>
      <c r="BC367" t="str">
        <f t="shared" si="143"/>
        <v>N/A</v>
      </c>
      <c r="BD367" t="str">
        <f t="shared" si="144"/>
        <v>N/A</v>
      </c>
    </row>
    <row r="368" spans="1:56" x14ac:dyDescent="0.25">
      <c r="A368" t="str">
        <f>INDEX('Country and Variable Crosswalk'!B:B, MATCH('Urban Science Beliefs 2015'!B368, 'Country and Variable Crosswalk'!A:A, 0))</f>
        <v>DZA</v>
      </c>
      <c r="B368" s="1">
        <v>12</v>
      </c>
      <c r="C368" t="s">
        <v>177</v>
      </c>
      <c r="D368" t="str">
        <f>INDEX('Country and Variable Crosswalk'!P:P, MATCH('Urban Science Beliefs 2015'!C368, 'Country and Variable Crosswalk'!O:O, 0))</f>
        <v>Science Books Change</v>
      </c>
      <c r="E368">
        <f t="shared" si="121"/>
        <v>0</v>
      </c>
      <c r="F368">
        <f t="shared" si="122"/>
        <v>0</v>
      </c>
      <c r="G368">
        <f t="shared" si="123"/>
        <v>1</v>
      </c>
      <c r="H368">
        <f t="shared" si="124"/>
        <v>0</v>
      </c>
      <c r="I368">
        <f t="shared" si="125"/>
        <v>0</v>
      </c>
      <c r="J368">
        <f t="shared" si="126"/>
        <v>1</v>
      </c>
      <c r="K368">
        <f t="shared" si="127"/>
        <v>0</v>
      </c>
      <c r="L368">
        <f t="shared" si="128"/>
        <v>0</v>
      </c>
      <c r="M368">
        <f t="shared" si="129"/>
        <v>1</v>
      </c>
      <c r="N368">
        <f t="shared" si="130"/>
        <v>0</v>
      </c>
      <c r="O368">
        <f t="shared" si="131"/>
        <v>0</v>
      </c>
      <c r="P368">
        <f t="shared" si="132"/>
        <v>1</v>
      </c>
      <c r="Q368">
        <v>12.10195953453049</v>
      </c>
      <c r="R368">
        <v>0.62254046772801741</v>
      </c>
      <c r="S368">
        <v>23.162889008980681</v>
      </c>
      <c r="T368">
        <v>0.6817101502514672</v>
      </c>
      <c r="U368">
        <v>46.929232354878351</v>
      </c>
      <c r="V368">
        <v>0.88256935336023723</v>
      </c>
      <c r="W368">
        <v>17.805919101610481</v>
      </c>
      <c r="X368">
        <v>0.67756015532689473</v>
      </c>
      <c r="Y368">
        <v>13.10226925929387</v>
      </c>
      <c r="Z368">
        <v>0.95113014324270695</v>
      </c>
      <c r="AA368">
        <v>22.286926441438109</v>
      </c>
      <c r="AB368">
        <v>1.2488074283634456</v>
      </c>
      <c r="AC368">
        <v>48.386937863353538</v>
      </c>
      <c r="AD368">
        <v>2.269574380654888</v>
      </c>
      <c r="AE368">
        <v>16.223866435914481</v>
      </c>
      <c r="AF368">
        <v>2.0581834450932766</v>
      </c>
      <c r="AG368">
        <v>1.0003097247633796</v>
      </c>
      <c r="AH368">
        <v>1.0610659856562323</v>
      </c>
      <c r="AI368">
        <v>0.34581372614543104</v>
      </c>
      <c r="AJ368">
        <v>-0.8759625675425724</v>
      </c>
      <c r="AK368">
        <v>1.4716627217966964</v>
      </c>
      <c r="AL368">
        <v>0.55169665823133496</v>
      </c>
      <c r="AM368">
        <v>1.4577055084751862</v>
      </c>
      <c r="AN368">
        <v>2.3513546820243105</v>
      </c>
      <c r="AO368">
        <v>0.53529541738008568</v>
      </c>
      <c r="AP368">
        <v>-1.5820526656960006</v>
      </c>
      <c r="AQ368">
        <v>2.1596507482198177</v>
      </c>
      <c r="AR368">
        <v>0.46383279225437563</v>
      </c>
      <c r="AS368" t="b">
        <f t="shared" si="133"/>
        <v>0</v>
      </c>
      <c r="AT368" t="b">
        <f t="shared" si="134"/>
        <v>0</v>
      </c>
      <c r="AU368" t="b">
        <f t="shared" si="135"/>
        <v>1</v>
      </c>
      <c r="AV368" t="b">
        <f t="shared" si="136"/>
        <v>0</v>
      </c>
      <c r="AW368" t="b">
        <f t="shared" si="137"/>
        <v>0</v>
      </c>
      <c r="AX368" t="b">
        <f t="shared" si="138"/>
        <v>1</v>
      </c>
      <c r="AY368" t="b">
        <f t="shared" si="139"/>
        <v>0</v>
      </c>
      <c r="AZ368" t="b">
        <f t="shared" si="140"/>
        <v>0</v>
      </c>
      <c r="BA368" t="b">
        <f t="shared" si="141"/>
        <v>1</v>
      </c>
      <c r="BB368" t="b">
        <f t="shared" si="142"/>
        <v>0</v>
      </c>
      <c r="BC368" t="b">
        <f t="shared" si="143"/>
        <v>0</v>
      </c>
      <c r="BD368" t="b">
        <f t="shared" si="144"/>
        <v>1</v>
      </c>
    </row>
    <row r="369" spans="1:56" x14ac:dyDescent="0.25">
      <c r="A369" t="str">
        <f>INDEX('Country and Variable Crosswalk'!B:B, MATCH('Urban Science Beliefs 2015'!B369, 'Country and Variable Crosswalk'!A:A, 0))</f>
        <v>AUS</v>
      </c>
      <c r="B369" s="1">
        <v>36</v>
      </c>
      <c r="C369" t="s">
        <v>177</v>
      </c>
      <c r="D369" t="str">
        <f>INDEX('Country and Variable Crosswalk'!P:P, MATCH('Urban Science Beliefs 2015'!C369, 'Country and Variable Crosswalk'!O:O, 0))</f>
        <v>Science Books Change</v>
      </c>
      <c r="E369">
        <f t="shared" si="121"/>
        <v>0</v>
      </c>
      <c r="F369">
        <f t="shared" si="122"/>
        <v>1</v>
      </c>
      <c r="G369">
        <f t="shared" si="123"/>
        <v>0</v>
      </c>
      <c r="H369">
        <f t="shared" si="124"/>
        <v>0</v>
      </c>
      <c r="I369">
        <f t="shared" si="125"/>
        <v>0</v>
      </c>
      <c r="J369">
        <f t="shared" si="126"/>
        <v>1</v>
      </c>
      <c r="K369">
        <f t="shared" si="127"/>
        <v>0</v>
      </c>
      <c r="L369">
        <f t="shared" si="128"/>
        <v>0</v>
      </c>
      <c r="M369">
        <f t="shared" si="129"/>
        <v>1</v>
      </c>
      <c r="N369">
        <f t="shared" si="130"/>
        <v>1</v>
      </c>
      <c r="O369">
        <f t="shared" si="131"/>
        <v>0</v>
      </c>
      <c r="P369">
        <f t="shared" si="132"/>
        <v>0</v>
      </c>
      <c r="Q369">
        <v>4.0253252540929267</v>
      </c>
      <c r="R369">
        <v>0.31723587800723019</v>
      </c>
      <c r="S369">
        <v>11.52682345436574</v>
      </c>
      <c r="T369">
        <v>0.73437601988604762</v>
      </c>
      <c r="U369">
        <v>63.045666799494413</v>
      </c>
      <c r="V369">
        <v>1.1684662990018901</v>
      </c>
      <c r="W369">
        <v>21.402184492046931</v>
      </c>
      <c r="X369">
        <v>0.9710362273681783</v>
      </c>
      <c r="Y369">
        <v>3.097358103800353</v>
      </c>
      <c r="Z369">
        <v>0.26541051910007668</v>
      </c>
      <c r="AA369">
        <v>10.820907087484921</v>
      </c>
      <c r="AB369">
        <v>0.39356865234988264</v>
      </c>
      <c r="AC369">
        <v>60.842651118211663</v>
      </c>
      <c r="AD369">
        <v>0.76062454806402313</v>
      </c>
      <c r="AE369">
        <v>25.23908369050304</v>
      </c>
      <c r="AF369">
        <v>0.73723367573552701</v>
      </c>
      <c r="AG369">
        <v>-0.92796715029257371</v>
      </c>
      <c r="AH369">
        <v>0.41437386796539172</v>
      </c>
      <c r="AI369">
        <v>2.5127028949196453E-2</v>
      </c>
      <c r="AJ369">
        <v>-0.70591636688081927</v>
      </c>
      <c r="AK369">
        <v>0.86503835914363847</v>
      </c>
      <c r="AL369">
        <v>0.41447033998875665</v>
      </c>
      <c r="AM369">
        <v>-2.2030156812827499</v>
      </c>
      <c r="AN369">
        <v>1.3915450105075504</v>
      </c>
      <c r="AO369">
        <v>0.11338872099226115</v>
      </c>
      <c r="AP369">
        <v>3.8368991984561092</v>
      </c>
      <c r="AQ369">
        <v>1.2713218660178343</v>
      </c>
      <c r="AR369">
        <v>2.5441601191390785E-3</v>
      </c>
      <c r="AS369" t="b">
        <f t="shared" si="133"/>
        <v>0</v>
      </c>
      <c r="AT369" t="b">
        <f t="shared" si="134"/>
        <v>1</v>
      </c>
      <c r="AU369" t="b">
        <f t="shared" si="135"/>
        <v>0</v>
      </c>
      <c r="AV369" t="b">
        <f t="shared" si="136"/>
        <v>0</v>
      </c>
      <c r="AW369" t="b">
        <f t="shared" si="137"/>
        <v>0</v>
      </c>
      <c r="AX369" t="b">
        <f t="shared" si="138"/>
        <v>1</v>
      </c>
      <c r="AY369" t="b">
        <f t="shared" si="139"/>
        <v>0</v>
      </c>
      <c r="AZ369" t="b">
        <f t="shared" si="140"/>
        <v>0</v>
      </c>
      <c r="BA369" t="b">
        <f t="shared" si="141"/>
        <v>1</v>
      </c>
      <c r="BB369" t="b">
        <f t="shared" si="142"/>
        <v>1</v>
      </c>
      <c r="BC369" t="b">
        <f t="shared" si="143"/>
        <v>0</v>
      </c>
      <c r="BD369" t="b">
        <f t="shared" si="144"/>
        <v>0</v>
      </c>
    </row>
    <row r="370" spans="1:56" x14ac:dyDescent="0.25">
      <c r="A370" t="str">
        <f>INDEX('Country and Variable Crosswalk'!B:B, MATCH('Urban Science Beliefs 2015'!B370, 'Country and Variable Crosswalk'!A:A, 0))</f>
        <v>AUT</v>
      </c>
      <c r="B370" s="1">
        <v>40</v>
      </c>
      <c r="C370" t="s">
        <v>177</v>
      </c>
      <c r="D370" t="str">
        <f>INDEX('Country and Variable Crosswalk'!P:P, MATCH('Urban Science Beliefs 2015'!C370, 'Country and Variable Crosswalk'!O:O, 0))</f>
        <v>Science Books Change</v>
      </c>
      <c r="E370">
        <f t="shared" si="121"/>
        <v>0</v>
      </c>
      <c r="F370">
        <f t="shared" si="122"/>
        <v>0</v>
      </c>
      <c r="G370">
        <f t="shared" si="123"/>
        <v>1</v>
      </c>
      <c r="H370">
        <f t="shared" si="124"/>
        <v>0</v>
      </c>
      <c r="I370">
        <f t="shared" si="125"/>
        <v>0</v>
      </c>
      <c r="J370">
        <f t="shared" si="126"/>
        <v>1</v>
      </c>
      <c r="K370">
        <f t="shared" si="127"/>
        <v>0</v>
      </c>
      <c r="L370">
        <f t="shared" si="128"/>
        <v>0</v>
      </c>
      <c r="M370">
        <f t="shared" si="129"/>
        <v>1</v>
      </c>
      <c r="N370">
        <f t="shared" si="130"/>
        <v>0</v>
      </c>
      <c r="O370">
        <f t="shared" si="131"/>
        <v>0</v>
      </c>
      <c r="P370">
        <f t="shared" si="132"/>
        <v>1</v>
      </c>
      <c r="Q370">
        <v>8.5544763951955947</v>
      </c>
      <c r="R370">
        <v>0.53808451503504895</v>
      </c>
      <c r="S370">
        <v>25.002805485569429</v>
      </c>
      <c r="T370">
        <v>0.71492273257107042</v>
      </c>
      <c r="U370">
        <v>43.907763960955542</v>
      </c>
      <c r="V370">
        <v>0.90959645264445732</v>
      </c>
      <c r="W370">
        <v>22.534954158279429</v>
      </c>
      <c r="X370">
        <v>0.71280792716601138</v>
      </c>
      <c r="Y370">
        <v>9.6100421294856542</v>
      </c>
      <c r="Z370">
        <v>0.95618578614449101</v>
      </c>
      <c r="AA370">
        <v>23.188838302552501</v>
      </c>
      <c r="AB370">
        <v>1.2799135658689249</v>
      </c>
      <c r="AC370">
        <v>42.836961680461307</v>
      </c>
      <c r="AD370">
        <v>1.3418893928000775</v>
      </c>
      <c r="AE370">
        <v>24.36415788750055</v>
      </c>
      <c r="AF370">
        <v>1.6142905890881094</v>
      </c>
      <c r="AG370">
        <v>1.0555657342900595</v>
      </c>
      <c r="AH370">
        <v>1.1552417101268604</v>
      </c>
      <c r="AI370">
        <v>0.36086477515693427</v>
      </c>
      <c r="AJ370">
        <v>-1.8139671830169277</v>
      </c>
      <c r="AK370">
        <v>1.5578760193288161</v>
      </c>
      <c r="AL370">
        <v>0.24426809794459789</v>
      </c>
      <c r="AM370">
        <v>-1.0708022804942345</v>
      </c>
      <c r="AN370">
        <v>1.7432395853632374</v>
      </c>
      <c r="AO370">
        <v>0.53904355586752928</v>
      </c>
      <c r="AP370">
        <v>1.8292037292211205</v>
      </c>
      <c r="AQ370">
        <v>1.8841219448205495</v>
      </c>
      <c r="AR370">
        <v>0.33162193853661454</v>
      </c>
      <c r="AS370" t="b">
        <f t="shared" si="133"/>
        <v>0</v>
      </c>
      <c r="AT370" t="b">
        <f t="shared" si="134"/>
        <v>0</v>
      </c>
      <c r="AU370" t="b">
        <f t="shared" si="135"/>
        <v>1</v>
      </c>
      <c r="AV370" t="b">
        <f t="shared" si="136"/>
        <v>0</v>
      </c>
      <c r="AW370" t="b">
        <f t="shared" si="137"/>
        <v>0</v>
      </c>
      <c r="AX370" t="b">
        <f t="shared" si="138"/>
        <v>1</v>
      </c>
      <c r="AY370" t="b">
        <f t="shared" si="139"/>
        <v>0</v>
      </c>
      <c r="AZ370" t="b">
        <f t="shared" si="140"/>
        <v>0</v>
      </c>
      <c r="BA370" t="b">
        <f t="shared" si="141"/>
        <v>1</v>
      </c>
      <c r="BB370" t="b">
        <f t="shared" si="142"/>
        <v>0</v>
      </c>
      <c r="BC370" t="b">
        <f t="shared" si="143"/>
        <v>0</v>
      </c>
      <c r="BD370" t="b">
        <f t="shared" si="144"/>
        <v>1</v>
      </c>
    </row>
    <row r="371" spans="1:56" x14ac:dyDescent="0.25">
      <c r="A371" t="str">
        <f>INDEX('Country and Variable Crosswalk'!B:B, MATCH('Urban Science Beliefs 2015'!B371, 'Country and Variable Crosswalk'!A:A, 0))</f>
        <v>BEL</v>
      </c>
      <c r="B371" s="1">
        <v>56</v>
      </c>
      <c r="C371" t="s">
        <v>177</v>
      </c>
      <c r="D371" t="str">
        <f>INDEX('Country and Variable Crosswalk'!P:P, MATCH('Urban Science Beliefs 2015'!C371, 'Country and Variable Crosswalk'!O:O, 0))</f>
        <v>Science Books Change</v>
      </c>
      <c r="E371">
        <f t="shared" si="121"/>
        <v>0</v>
      </c>
      <c r="F371">
        <f t="shared" si="122"/>
        <v>0</v>
      </c>
      <c r="G371">
        <f t="shared" si="123"/>
        <v>1</v>
      </c>
      <c r="H371">
        <f t="shared" si="124"/>
        <v>0</v>
      </c>
      <c r="I371">
        <f t="shared" si="125"/>
        <v>0</v>
      </c>
      <c r="J371">
        <f t="shared" si="126"/>
        <v>1</v>
      </c>
      <c r="K371">
        <f t="shared" si="127"/>
        <v>0</v>
      </c>
      <c r="L371">
        <f t="shared" si="128"/>
        <v>1</v>
      </c>
      <c r="M371">
        <f t="shared" si="129"/>
        <v>0</v>
      </c>
      <c r="N371">
        <f t="shared" si="130"/>
        <v>1</v>
      </c>
      <c r="O371">
        <f t="shared" si="131"/>
        <v>0</v>
      </c>
      <c r="P371">
        <f t="shared" si="132"/>
        <v>0</v>
      </c>
      <c r="Q371">
        <v>4.8565749957638173</v>
      </c>
      <c r="R371">
        <v>0.37658285471339109</v>
      </c>
      <c r="S371">
        <v>15.03873551939922</v>
      </c>
      <c r="T371">
        <v>0.5455375880093748</v>
      </c>
      <c r="U371">
        <v>64.645829821122049</v>
      </c>
      <c r="V371">
        <v>0.74462927145800384</v>
      </c>
      <c r="W371">
        <v>15.45885966371493</v>
      </c>
      <c r="X371">
        <v>0.55897818874677541</v>
      </c>
      <c r="Y371">
        <v>5.4306035212301182</v>
      </c>
      <c r="Z371">
        <v>0.67889118659104619</v>
      </c>
      <c r="AA371">
        <v>16.263858857358962</v>
      </c>
      <c r="AB371">
        <v>0.98117233304450391</v>
      </c>
      <c r="AC371">
        <v>60.18584254043143</v>
      </c>
      <c r="AD371">
        <v>1.4014019112816094</v>
      </c>
      <c r="AE371">
        <v>18.11969508097949</v>
      </c>
      <c r="AF371">
        <v>1.117805492800634</v>
      </c>
      <c r="AG371">
        <v>0.5740285254663009</v>
      </c>
      <c r="AH371">
        <v>0.83071800042310706</v>
      </c>
      <c r="AI371">
        <v>0.48956373517765517</v>
      </c>
      <c r="AJ371">
        <v>1.2251233379597419</v>
      </c>
      <c r="AK371">
        <v>1.0480510193993429</v>
      </c>
      <c r="AL371">
        <v>0.24242220107457826</v>
      </c>
      <c r="AM371">
        <v>-4.4599872806906191</v>
      </c>
      <c r="AN371">
        <v>1.6414935336470624</v>
      </c>
      <c r="AO371">
        <v>6.5870624020767862E-3</v>
      </c>
      <c r="AP371">
        <v>2.6608354172645594</v>
      </c>
      <c r="AQ371">
        <v>1.2516812431476465</v>
      </c>
      <c r="AR371">
        <v>3.3519155330652577E-2</v>
      </c>
      <c r="AS371" t="b">
        <f t="shared" si="133"/>
        <v>0</v>
      </c>
      <c r="AT371" t="b">
        <f t="shared" si="134"/>
        <v>0</v>
      </c>
      <c r="AU371" t="b">
        <f t="shared" si="135"/>
        <v>1</v>
      </c>
      <c r="AV371" t="b">
        <f t="shared" si="136"/>
        <v>0</v>
      </c>
      <c r="AW371" t="b">
        <f t="shared" si="137"/>
        <v>0</v>
      </c>
      <c r="AX371" t="b">
        <f t="shared" si="138"/>
        <v>1</v>
      </c>
      <c r="AY371" t="b">
        <f t="shared" si="139"/>
        <v>0</v>
      </c>
      <c r="AZ371" t="b">
        <f t="shared" si="140"/>
        <v>1</v>
      </c>
      <c r="BA371" t="b">
        <f t="shared" si="141"/>
        <v>0</v>
      </c>
      <c r="BB371" t="b">
        <f t="shared" si="142"/>
        <v>1</v>
      </c>
      <c r="BC371" t="b">
        <f t="shared" si="143"/>
        <v>0</v>
      </c>
      <c r="BD371" t="b">
        <f t="shared" si="144"/>
        <v>0</v>
      </c>
    </row>
    <row r="372" spans="1:56" x14ac:dyDescent="0.25">
      <c r="A372" t="str">
        <f>INDEX('Country and Variable Crosswalk'!B:B, MATCH('Urban Science Beliefs 2015'!B372, 'Country and Variable Crosswalk'!A:A, 0))</f>
        <v>BRA</v>
      </c>
      <c r="B372" s="1">
        <v>76</v>
      </c>
      <c r="C372" t="s">
        <v>177</v>
      </c>
      <c r="D372" t="str">
        <f>INDEX('Country and Variable Crosswalk'!P:P, MATCH('Urban Science Beliefs 2015'!C372, 'Country and Variable Crosswalk'!O:O, 0))</f>
        <v>Science Books Change</v>
      </c>
      <c r="E372">
        <f t="shared" si="121"/>
        <v>0</v>
      </c>
      <c r="F372">
        <f t="shared" si="122"/>
        <v>0</v>
      </c>
      <c r="G372">
        <f t="shared" si="123"/>
        <v>1</v>
      </c>
      <c r="H372">
        <f t="shared" si="124"/>
        <v>0</v>
      </c>
      <c r="I372">
        <f t="shared" si="125"/>
        <v>0</v>
      </c>
      <c r="J372">
        <f t="shared" si="126"/>
        <v>1</v>
      </c>
      <c r="K372">
        <f t="shared" si="127"/>
        <v>0</v>
      </c>
      <c r="L372">
        <f t="shared" si="128"/>
        <v>1</v>
      </c>
      <c r="M372">
        <f t="shared" si="129"/>
        <v>0</v>
      </c>
      <c r="N372">
        <f t="shared" si="130"/>
        <v>1</v>
      </c>
      <c r="O372">
        <f t="shared" si="131"/>
        <v>0</v>
      </c>
      <c r="P372">
        <f t="shared" si="132"/>
        <v>0</v>
      </c>
      <c r="Q372">
        <v>3.1371305215943051</v>
      </c>
      <c r="R372">
        <v>0.34421724986836028</v>
      </c>
      <c r="S372">
        <v>18.214367490391918</v>
      </c>
      <c r="T372">
        <v>0.73490084509747899</v>
      </c>
      <c r="U372">
        <v>63.400611019734043</v>
      </c>
      <c r="V372">
        <v>0.77051396780224413</v>
      </c>
      <c r="W372">
        <v>15.247890968279741</v>
      </c>
      <c r="X372">
        <v>0.72256692300793568</v>
      </c>
      <c r="Y372">
        <v>3.9030110060091561</v>
      </c>
      <c r="Z372">
        <v>0.45355975572740498</v>
      </c>
      <c r="AA372">
        <v>17.240171769620272</v>
      </c>
      <c r="AB372">
        <v>0.81329929726377859</v>
      </c>
      <c r="AC372">
        <v>60.819607670001993</v>
      </c>
      <c r="AD372">
        <v>1.0334513728338961</v>
      </c>
      <c r="AE372">
        <v>18.037209554368602</v>
      </c>
      <c r="AF372">
        <v>0.72944545882674916</v>
      </c>
      <c r="AG372">
        <v>0.76588048441485101</v>
      </c>
      <c r="AH372">
        <v>0.56343409798193733</v>
      </c>
      <c r="AI372">
        <v>0.17404900581623786</v>
      </c>
      <c r="AJ372">
        <v>-0.97419572077164673</v>
      </c>
      <c r="AK372">
        <v>1.0813081866713683</v>
      </c>
      <c r="AL372">
        <v>0.36761927639266534</v>
      </c>
      <c r="AM372">
        <v>-2.5810033497320504</v>
      </c>
      <c r="AN372">
        <v>1.2832801590884924</v>
      </c>
      <c r="AO372">
        <v>4.4298552603685697E-2</v>
      </c>
      <c r="AP372">
        <v>2.7893185860888607</v>
      </c>
      <c r="AQ372">
        <v>1.0202900865608797</v>
      </c>
      <c r="AR372">
        <v>6.2598827803372866E-3</v>
      </c>
      <c r="AS372" t="b">
        <f t="shared" si="133"/>
        <v>0</v>
      </c>
      <c r="AT372" t="b">
        <f t="shared" si="134"/>
        <v>0</v>
      </c>
      <c r="AU372" t="b">
        <f t="shared" si="135"/>
        <v>1</v>
      </c>
      <c r="AV372" t="b">
        <f t="shared" si="136"/>
        <v>0</v>
      </c>
      <c r="AW372" t="b">
        <f t="shared" si="137"/>
        <v>0</v>
      </c>
      <c r="AX372" t="b">
        <f t="shared" si="138"/>
        <v>1</v>
      </c>
      <c r="AY372" t="b">
        <f t="shared" si="139"/>
        <v>0</v>
      </c>
      <c r="AZ372" t="b">
        <f t="shared" si="140"/>
        <v>1</v>
      </c>
      <c r="BA372" t="b">
        <f t="shared" si="141"/>
        <v>0</v>
      </c>
      <c r="BB372" t="b">
        <f t="shared" si="142"/>
        <v>1</v>
      </c>
      <c r="BC372" t="b">
        <f t="shared" si="143"/>
        <v>0</v>
      </c>
      <c r="BD372" t="b">
        <f t="shared" si="144"/>
        <v>0</v>
      </c>
    </row>
    <row r="373" spans="1:56" x14ac:dyDescent="0.25">
      <c r="A373" t="str">
        <f>INDEX('Country and Variable Crosswalk'!B:B, MATCH('Urban Science Beliefs 2015'!B373, 'Country and Variable Crosswalk'!A:A, 0))</f>
        <v>BGR</v>
      </c>
      <c r="B373" s="1">
        <v>100</v>
      </c>
      <c r="C373" t="s">
        <v>177</v>
      </c>
      <c r="D373" t="str">
        <f>INDEX('Country and Variable Crosswalk'!P:P, MATCH('Urban Science Beliefs 2015'!C373, 'Country and Variable Crosswalk'!O:O, 0))</f>
        <v>Science Books Change</v>
      </c>
      <c r="E373">
        <f t="shared" si="121"/>
        <v>0</v>
      </c>
      <c r="F373">
        <f t="shared" si="122"/>
        <v>1</v>
      </c>
      <c r="G373">
        <f t="shared" si="123"/>
        <v>0</v>
      </c>
      <c r="H373">
        <f t="shared" si="124"/>
        <v>0</v>
      </c>
      <c r="I373">
        <f t="shared" si="125"/>
        <v>0</v>
      </c>
      <c r="J373">
        <f t="shared" si="126"/>
        <v>1</v>
      </c>
      <c r="K373">
        <f t="shared" si="127"/>
        <v>0</v>
      </c>
      <c r="L373">
        <f t="shared" si="128"/>
        <v>0</v>
      </c>
      <c r="M373">
        <f t="shared" si="129"/>
        <v>1</v>
      </c>
      <c r="N373">
        <f t="shared" si="130"/>
        <v>0</v>
      </c>
      <c r="O373">
        <f t="shared" si="131"/>
        <v>0</v>
      </c>
      <c r="P373">
        <f t="shared" si="132"/>
        <v>1</v>
      </c>
      <c r="Q373">
        <v>7.4281829686205292</v>
      </c>
      <c r="R373">
        <v>0.55620793479926411</v>
      </c>
      <c r="S373">
        <v>17.408811135218869</v>
      </c>
      <c r="T373">
        <v>0.86989760961005813</v>
      </c>
      <c r="U373">
        <v>61.315765252038709</v>
      </c>
      <c r="V373">
        <v>1.0114252838347226</v>
      </c>
      <c r="W373">
        <v>13.847240644121889</v>
      </c>
      <c r="X373">
        <v>0.69033222096800961</v>
      </c>
      <c r="Y373">
        <v>5.4657963734916803</v>
      </c>
      <c r="Z373">
        <v>0.72672256007917047</v>
      </c>
      <c r="AA373">
        <v>15.877855012189761</v>
      </c>
      <c r="AB373">
        <v>0.97721475734532137</v>
      </c>
      <c r="AC373">
        <v>64.113692506595243</v>
      </c>
      <c r="AD373">
        <v>1.3937717002233057</v>
      </c>
      <c r="AE373">
        <v>14.54265610772331</v>
      </c>
      <c r="AF373">
        <v>0.96195298455901723</v>
      </c>
      <c r="AG373">
        <v>-1.9623865951288488</v>
      </c>
      <c r="AH373">
        <v>0.91096897718414993</v>
      </c>
      <c r="AI373">
        <v>3.1226450745791178E-2</v>
      </c>
      <c r="AJ373">
        <v>-1.5309561230291084</v>
      </c>
      <c r="AK373">
        <v>1.2005785530155439</v>
      </c>
      <c r="AL373">
        <v>0.20224484185028813</v>
      </c>
      <c r="AM373">
        <v>2.7979272545565337</v>
      </c>
      <c r="AN373">
        <v>1.623644494224429</v>
      </c>
      <c r="AO373">
        <v>8.4845342696426851E-2</v>
      </c>
      <c r="AP373">
        <v>0.69541546360142092</v>
      </c>
      <c r="AQ373">
        <v>1.0816588021133975</v>
      </c>
      <c r="AR373">
        <v>0.52027877888717766</v>
      </c>
      <c r="AS373" t="b">
        <f t="shared" si="133"/>
        <v>0</v>
      </c>
      <c r="AT373" t="b">
        <f t="shared" si="134"/>
        <v>1</v>
      </c>
      <c r="AU373" t="b">
        <f t="shared" si="135"/>
        <v>0</v>
      </c>
      <c r="AV373" t="b">
        <f t="shared" si="136"/>
        <v>0</v>
      </c>
      <c r="AW373" t="b">
        <f t="shared" si="137"/>
        <v>0</v>
      </c>
      <c r="AX373" t="b">
        <f t="shared" si="138"/>
        <v>1</v>
      </c>
      <c r="AY373" t="b">
        <f t="shared" si="139"/>
        <v>0</v>
      </c>
      <c r="AZ373" t="b">
        <f t="shared" si="140"/>
        <v>0</v>
      </c>
      <c r="BA373" t="b">
        <f t="shared" si="141"/>
        <v>1</v>
      </c>
      <c r="BB373" t="b">
        <f t="shared" si="142"/>
        <v>0</v>
      </c>
      <c r="BC373" t="b">
        <f t="shared" si="143"/>
        <v>0</v>
      </c>
      <c r="BD373" t="b">
        <f t="shared" si="144"/>
        <v>1</v>
      </c>
    </row>
    <row r="374" spans="1:56" x14ac:dyDescent="0.25">
      <c r="A374" t="str">
        <f>INDEX('Country and Variable Crosswalk'!B:B, MATCH('Urban Science Beliefs 2015'!B374, 'Country and Variable Crosswalk'!A:A, 0))</f>
        <v>CAN</v>
      </c>
      <c r="B374" s="1">
        <v>124</v>
      </c>
      <c r="C374" t="s">
        <v>177</v>
      </c>
      <c r="D374" t="str">
        <f>INDEX('Country and Variable Crosswalk'!P:P, MATCH('Urban Science Beliefs 2015'!C374, 'Country and Variable Crosswalk'!O:O, 0))</f>
        <v>Science Books Change</v>
      </c>
      <c r="E374">
        <f t="shared" si="121"/>
        <v>0</v>
      </c>
      <c r="F374">
        <f t="shared" si="122"/>
        <v>0</v>
      </c>
      <c r="G374">
        <f t="shared" si="123"/>
        <v>1</v>
      </c>
      <c r="H374">
        <f t="shared" si="124"/>
        <v>0</v>
      </c>
      <c r="I374">
        <f t="shared" si="125"/>
        <v>1</v>
      </c>
      <c r="J374">
        <f t="shared" si="126"/>
        <v>0</v>
      </c>
      <c r="K374">
        <f t="shared" si="127"/>
        <v>0</v>
      </c>
      <c r="L374">
        <f t="shared" si="128"/>
        <v>0</v>
      </c>
      <c r="M374">
        <f t="shared" si="129"/>
        <v>1</v>
      </c>
      <c r="N374">
        <f t="shared" si="130"/>
        <v>1</v>
      </c>
      <c r="O374">
        <f t="shared" si="131"/>
        <v>0</v>
      </c>
      <c r="P374">
        <f t="shared" si="132"/>
        <v>0</v>
      </c>
      <c r="Q374">
        <v>4.0361826429115979</v>
      </c>
      <c r="R374">
        <v>0.34495009890587847</v>
      </c>
      <c r="S374">
        <v>9.8916671752559964</v>
      </c>
      <c r="T374">
        <v>0.51899474846546068</v>
      </c>
      <c r="U374">
        <v>58.821983130839982</v>
      </c>
      <c r="V374">
        <v>0.90607252505202063</v>
      </c>
      <c r="W374">
        <v>27.25016705099242</v>
      </c>
      <c r="X374">
        <v>0.7736066427486078</v>
      </c>
      <c r="Y374">
        <v>3.4450021697511888</v>
      </c>
      <c r="Z374">
        <v>0.26930743563128806</v>
      </c>
      <c r="AA374">
        <v>8.1040495490114459</v>
      </c>
      <c r="AB374">
        <v>0.48348313891786876</v>
      </c>
      <c r="AC374">
        <v>57.574851472285758</v>
      </c>
      <c r="AD374">
        <v>0.823097442276848</v>
      </c>
      <c r="AE374">
        <v>30.87609680895163</v>
      </c>
      <c r="AF374">
        <v>0.88279609577296603</v>
      </c>
      <c r="AG374">
        <v>-0.59118047316040911</v>
      </c>
      <c r="AH374">
        <v>0.44451076705876058</v>
      </c>
      <c r="AI374">
        <v>0.18353224145273858</v>
      </c>
      <c r="AJ374">
        <v>-1.7876176262445505</v>
      </c>
      <c r="AK374">
        <v>0.64871962145392059</v>
      </c>
      <c r="AL374">
        <v>5.8582981673581504E-3</v>
      </c>
      <c r="AM374">
        <v>-1.247131658554224</v>
      </c>
      <c r="AN374">
        <v>1.2200317316383122</v>
      </c>
      <c r="AO374">
        <v>0.30668034666624377</v>
      </c>
      <c r="AP374">
        <v>3.6259297579592094</v>
      </c>
      <c r="AQ374">
        <v>1.2263806514424751</v>
      </c>
      <c r="AR374">
        <v>3.1104088417632648E-3</v>
      </c>
      <c r="AS374" t="b">
        <f t="shared" si="133"/>
        <v>0</v>
      </c>
      <c r="AT374" t="b">
        <f t="shared" si="134"/>
        <v>0</v>
      </c>
      <c r="AU374" t="b">
        <f t="shared" si="135"/>
        <v>1</v>
      </c>
      <c r="AV374" t="b">
        <f t="shared" si="136"/>
        <v>0</v>
      </c>
      <c r="AW374" t="b">
        <f t="shared" si="137"/>
        <v>1</v>
      </c>
      <c r="AX374" t="b">
        <f t="shared" si="138"/>
        <v>0</v>
      </c>
      <c r="AY374" t="b">
        <f t="shared" si="139"/>
        <v>0</v>
      </c>
      <c r="AZ374" t="b">
        <f t="shared" si="140"/>
        <v>0</v>
      </c>
      <c r="BA374" t="b">
        <f t="shared" si="141"/>
        <v>1</v>
      </c>
      <c r="BB374" t="b">
        <f t="shared" si="142"/>
        <v>1</v>
      </c>
      <c r="BC374" t="b">
        <f t="shared" si="143"/>
        <v>0</v>
      </c>
      <c r="BD374" t="b">
        <f t="shared" si="144"/>
        <v>0</v>
      </c>
    </row>
    <row r="375" spans="1:56" x14ac:dyDescent="0.25">
      <c r="A375" t="str">
        <f>INDEX('Country and Variable Crosswalk'!B:B, MATCH('Urban Science Beliefs 2015'!B375, 'Country and Variable Crosswalk'!A:A, 0))</f>
        <v>CHL</v>
      </c>
      <c r="B375" s="1">
        <v>152</v>
      </c>
      <c r="C375" t="s">
        <v>177</v>
      </c>
      <c r="D375" t="str">
        <f>INDEX('Country and Variable Crosswalk'!P:P, MATCH('Urban Science Beliefs 2015'!C375, 'Country and Variable Crosswalk'!O:O, 0))</f>
        <v>Science Books Change</v>
      </c>
      <c r="E375">
        <f t="shared" si="121"/>
        <v>0</v>
      </c>
      <c r="F375">
        <f t="shared" si="122"/>
        <v>0</v>
      </c>
      <c r="G375">
        <f t="shared" si="123"/>
        <v>1</v>
      </c>
      <c r="H375">
        <f t="shared" si="124"/>
        <v>0</v>
      </c>
      <c r="I375">
        <f t="shared" si="125"/>
        <v>0</v>
      </c>
      <c r="J375">
        <f t="shared" si="126"/>
        <v>1</v>
      </c>
      <c r="K375">
        <f t="shared" si="127"/>
        <v>0</v>
      </c>
      <c r="L375">
        <f t="shared" si="128"/>
        <v>0</v>
      </c>
      <c r="M375">
        <f t="shared" si="129"/>
        <v>1</v>
      </c>
      <c r="N375">
        <f t="shared" si="130"/>
        <v>0</v>
      </c>
      <c r="O375">
        <f t="shared" si="131"/>
        <v>0</v>
      </c>
      <c r="P375">
        <f t="shared" si="132"/>
        <v>1</v>
      </c>
      <c r="Q375">
        <v>7.3599979368188544</v>
      </c>
      <c r="R375">
        <v>1.0447562845851088</v>
      </c>
      <c r="S375">
        <v>20.735747990959979</v>
      </c>
      <c r="T375">
        <v>1.3040288737102295</v>
      </c>
      <c r="U375">
        <v>57.473819041185322</v>
      </c>
      <c r="V375">
        <v>1.3243955019277125</v>
      </c>
      <c r="W375">
        <v>14.43043503103585</v>
      </c>
      <c r="X375">
        <v>1.0483460464738488</v>
      </c>
      <c r="Y375">
        <v>6.8095798766302327</v>
      </c>
      <c r="Z375">
        <v>0.42287452123969355</v>
      </c>
      <c r="AA375">
        <v>22.703640870608201</v>
      </c>
      <c r="AB375">
        <v>0.70937324503092958</v>
      </c>
      <c r="AC375">
        <v>55.449802783580623</v>
      </c>
      <c r="AD375">
        <v>0.88836522511052551</v>
      </c>
      <c r="AE375">
        <v>15.03697646918096</v>
      </c>
      <c r="AF375">
        <v>0.67753001983243921</v>
      </c>
      <c r="AG375">
        <v>-0.55041806018862172</v>
      </c>
      <c r="AH375">
        <v>1.1024144740420052</v>
      </c>
      <c r="AI375">
        <v>0.61757922813616029</v>
      </c>
      <c r="AJ375">
        <v>1.9678928796482218</v>
      </c>
      <c r="AK375">
        <v>1.5169311138386938</v>
      </c>
      <c r="AL375">
        <v>0.19453293958714674</v>
      </c>
      <c r="AM375">
        <v>-2.0240162576046998</v>
      </c>
      <c r="AN375">
        <v>1.6461629897686088</v>
      </c>
      <c r="AO375">
        <v>0.21887099999132781</v>
      </c>
      <c r="AP375">
        <v>0.60654143814510952</v>
      </c>
      <c r="AQ375">
        <v>1.159958166561579</v>
      </c>
      <c r="AR375">
        <v>0.60104425687603846</v>
      </c>
      <c r="AS375" t="b">
        <f t="shared" si="133"/>
        <v>0</v>
      </c>
      <c r="AT375" t="b">
        <f t="shared" si="134"/>
        <v>0</v>
      </c>
      <c r="AU375" t="b">
        <f t="shared" si="135"/>
        <v>1</v>
      </c>
      <c r="AV375" t="b">
        <f t="shared" si="136"/>
        <v>0</v>
      </c>
      <c r="AW375" t="b">
        <f t="shared" si="137"/>
        <v>0</v>
      </c>
      <c r="AX375" t="b">
        <f t="shared" si="138"/>
        <v>1</v>
      </c>
      <c r="AY375" t="b">
        <f t="shared" si="139"/>
        <v>0</v>
      </c>
      <c r="AZ375" t="b">
        <f t="shared" si="140"/>
        <v>0</v>
      </c>
      <c r="BA375" t="b">
        <f t="shared" si="141"/>
        <v>1</v>
      </c>
      <c r="BB375" t="b">
        <f t="shared" si="142"/>
        <v>0</v>
      </c>
      <c r="BC375" t="b">
        <f t="shared" si="143"/>
        <v>0</v>
      </c>
      <c r="BD375" t="b">
        <f t="shared" si="144"/>
        <v>1</v>
      </c>
    </row>
    <row r="376" spans="1:56" x14ac:dyDescent="0.25">
      <c r="A376" t="str">
        <f>INDEX('Country and Variable Crosswalk'!B:B, MATCH('Urban Science Beliefs 2015'!B376, 'Country and Variable Crosswalk'!A:A, 0))</f>
        <v>TAP</v>
      </c>
      <c r="B376" s="1">
        <v>158</v>
      </c>
      <c r="C376" t="s">
        <v>177</v>
      </c>
      <c r="D376" t="str">
        <f>INDEX('Country and Variable Crosswalk'!P:P, MATCH('Urban Science Beliefs 2015'!C376, 'Country and Variable Crosswalk'!O:O, 0))</f>
        <v>Science Books Change</v>
      </c>
      <c r="E376">
        <f t="shared" si="121"/>
        <v>0</v>
      </c>
      <c r="F376">
        <f t="shared" si="122"/>
        <v>0</v>
      </c>
      <c r="G376">
        <f t="shared" si="123"/>
        <v>1</v>
      </c>
      <c r="H376">
        <f t="shared" si="124"/>
        <v>0</v>
      </c>
      <c r="I376">
        <f t="shared" si="125"/>
        <v>1</v>
      </c>
      <c r="J376">
        <f t="shared" si="126"/>
        <v>0</v>
      </c>
      <c r="K376">
        <f t="shared" si="127"/>
        <v>0</v>
      </c>
      <c r="L376">
        <f t="shared" si="128"/>
        <v>1</v>
      </c>
      <c r="M376">
        <f t="shared" si="129"/>
        <v>0</v>
      </c>
      <c r="N376">
        <f t="shared" si="130"/>
        <v>1</v>
      </c>
      <c r="O376">
        <f t="shared" si="131"/>
        <v>0</v>
      </c>
      <c r="P376">
        <f t="shared" si="132"/>
        <v>0</v>
      </c>
      <c r="Q376">
        <v>2.4675473464178159</v>
      </c>
      <c r="R376">
        <v>0.29897545064433029</v>
      </c>
      <c r="S376">
        <v>5.7532879083372626</v>
      </c>
      <c r="T376">
        <v>0.44606808911156576</v>
      </c>
      <c r="U376">
        <v>70.335691966290341</v>
      </c>
      <c r="V376">
        <v>1.0803540069245776</v>
      </c>
      <c r="W376">
        <v>21.44347277895459</v>
      </c>
      <c r="X376">
        <v>1.1115442383196823</v>
      </c>
      <c r="Y376">
        <v>1.8268139161445021</v>
      </c>
      <c r="Z376">
        <v>0.19952065013900366</v>
      </c>
      <c r="AA376">
        <v>3.259474203694309</v>
      </c>
      <c r="AB376">
        <v>0.32755028289071042</v>
      </c>
      <c r="AC376">
        <v>61.235519502536597</v>
      </c>
      <c r="AD376">
        <v>1.0674277960685477</v>
      </c>
      <c r="AE376">
        <v>33.678192377624583</v>
      </c>
      <c r="AF376">
        <v>1.1503471772596228</v>
      </c>
      <c r="AG376">
        <v>-0.64073343027331386</v>
      </c>
      <c r="AH376">
        <v>0.35630100738157222</v>
      </c>
      <c r="AI376">
        <v>7.2130667215240349E-2</v>
      </c>
      <c r="AJ376">
        <v>-2.4938137046429536</v>
      </c>
      <c r="AK376">
        <v>0.53347889503340451</v>
      </c>
      <c r="AL376">
        <v>2.9449142650948155E-6</v>
      </c>
      <c r="AM376">
        <v>-9.1001724637537436</v>
      </c>
      <c r="AN376">
        <v>1.6495252386768771</v>
      </c>
      <c r="AO376">
        <v>3.4514267799219165E-8</v>
      </c>
      <c r="AP376">
        <v>12.234719598669994</v>
      </c>
      <c r="AQ376">
        <v>1.738922193932364</v>
      </c>
      <c r="AR376">
        <v>1.9811210157770219E-12</v>
      </c>
      <c r="AS376" t="b">
        <f t="shared" si="133"/>
        <v>0</v>
      </c>
      <c r="AT376" t="b">
        <f t="shared" si="134"/>
        <v>0</v>
      </c>
      <c r="AU376" t="b">
        <f t="shared" si="135"/>
        <v>1</v>
      </c>
      <c r="AV376" t="b">
        <f t="shared" si="136"/>
        <v>0</v>
      </c>
      <c r="AW376" t="b">
        <f t="shared" si="137"/>
        <v>1</v>
      </c>
      <c r="AX376" t="b">
        <f t="shared" si="138"/>
        <v>0</v>
      </c>
      <c r="AY376" t="b">
        <f t="shared" si="139"/>
        <v>0</v>
      </c>
      <c r="AZ376" t="b">
        <f t="shared" si="140"/>
        <v>1</v>
      </c>
      <c r="BA376" t="b">
        <f t="shared" si="141"/>
        <v>0</v>
      </c>
      <c r="BB376" t="b">
        <f t="shared" si="142"/>
        <v>1</v>
      </c>
      <c r="BC376" t="b">
        <f t="shared" si="143"/>
        <v>0</v>
      </c>
      <c r="BD376" t="b">
        <f t="shared" si="144"/>
        <v>0</v>
      </c>
    </row>
    <row r="377" spans="1:56" x14ac:dyDescent="0.25">
      <c r="A377" t="str">
        <f>INDEX('Country and Variable Crosswalk'!B:B, MATCH('Urban Science Beliefs 2015'!B377, 'Country and Variable Crosswalk'!A:A, 0))</f>
        <v>COL</v>
      </c>
      <c r="B377" s="1">
        <v>170</v>
      </c>
      <c r="C377" t="s">
        <v>177</v>
      </c>
      <c r="D377" t="str">
        <f>INDEX('Country and Variable Crosswalk'!P:P, MATCH('Urban Science Beliefs 2015'!C377, 'Country and Variable Crosswalk'!O:O, 0))</f>
        <v>Science Books Change</v>
      </c>
      <c r="E377">
        <f t="shared" si="121"/>
        <v>0</v>
      </c>
      <c r="F377">
        <f t="shared" si="122"/>
        <v>1</v>
      </c>
      <c r="G377">
        <f t="shared" si="123"/>
        <v>0</v>
      </c>
      <c r="H377">
        <f t="shared" si="124"/>
        <v>0</v>
      </c>
      <c r="I377">
        <f t="shared" si="125"/>
        <v>0</v>
      </c>
      <c r="J377">
        <f t="shared" si="126"/>
        <v>1</v>
      </c>
      <c r="K377">
        <f t="shared" si="127"/>
        <v>0</v>
      </c>
      <c r="L377">
        <f t="shared" si="128"/>
        <v>0</v>
      </c>
      <c r="M377">
        <f t="shared" si="129"/>
        <v>1</v>
      </c>
      <c r="N377">
        <f t="shared" si="130"/>
        <v>0</v>
      </c>
      <c r="O377">
        <f t="shared" si="131"/>
        <v>0</v>
      </c>
      <c r="P377">
        <f t="shared" si="132"/>
        <v>1</v>
      </c>
      <c r="Q377">
        <v>7.4871960149311798</v>
      </c>
      <c r="R377">
        <v>0.66732444851847383</v>
      </c>
      <c r="S377">
        <v>21.725655041134079</v>
      </c>
      <c r="T377">
        <v>1.027521486669565</v>
      </c>
      <c r="U377">
        <v>55.646907954367933</v>
      </c>
      <c r="V377">
        <v>1.2132016646665571</v>
      </c>
      <c r="W377">
        <v>15.140240989566809</v>
      </c>
      <c r="X377">
        <v>0.82030022361453214</v>
      </c>
      <c r="Y377">
        <v>5.1447050429625296</v>
      </c>
      <c r="Z377">
        <v>0.41657836132462728</v>
      </c>
      <c r="AA377">
        <v>21.407657244974011</v>
      </c>
      <c r="AB377">
        <v>0.83526813482004036</v>
      </c>
      <c r="AC377">
        <v>57.260239975871499</v>
      </c>
      <c r="AD377">
        <v>0.7677968446149831</v>
      </c>
      <c r="AE377">
        <v>16.18739773619194</v>
      </c>
      <c r="AF377">
        <v>0.75705578944220742</v>
      </c>
      <c r="AG377">
        <v>-2.3424909719686502</v>
      </c>
      <c r="AH377">
        <v>0.81202338712849198</v>
      </c>
      <c r="AI377">
        <v>3.9171462968271582E-3</v>
      </c>
      <c r="AJ377">
        <v>-0.31799779616006774</v>
      </c>
      <c r="AK377">
        <v>1.2506226739446515</v>
      </c>
      <c r="AL377">
        <v>0.79928575868299379</v>
      </c>
      <c r="AM377">
        <v>1.6133320215035667</v>
      </c>
      <c r="AN377">
        <v>1.3446219434859072</v>
      </c>
      <c r="AO377">
        <v>0.23020124650620963</v>
      </c>
      <c r="AP377">
        <v>1.0471567466251308</v>
      </c>
      <c r="AQ377">
        <v>1.2022747305442993</v>
      </c>
      <c r="AR377">
        <v>0.38376529970703732</v>
      </c>
      <c r="AS377" t="b">
        <f t="shared" si="133"/>
        <v>0</v>
      </c>
      <c r="AT377" t="b">
        <f t="shared" si="134"/>
        <v>1</v>
      </c>
      <c r="AU377" t="b">
        <f t="shared" si="135"/>
        <v>0</v>
      </c>
      <c r="AV377" t="b">
        <f t="shared" si="136"/>
        <v>0</v>
      </c>
      <c r="AW377" t="b">
        <f t="shared" si="137"/>
        <v>0</v>
      </c>
      <c r="AX377" t="b">
        <f t="shared" si="138"/>
        <v>1</v>
      </c>
      <c r="AY377" t="b">
        <f t="shared" si="139"/>
        <v>0</v>
      </c>
      <c r="AZ377" t="b">
        <f t="shared" si="140"/>
        <v>0</v>
      </c>
      <c r="BA377" t="b">
        <f t="shared" si="141"/>
        <v>1</v>
      </c>
      <c r="BB377" t="b">
        <f t="shared" si="142"/>
        <v>0</v>
      </c>
      <c r="BC377" t="b">
        <f t="shared" si="143"/>
        <v>0</v>
      </c>
      <c r="BD377" t="b">
        <f t="shared" si="144"/>
        <v>1</v>
      </c>
    </row>
    <row r="378" spans="1:56" x14ac:dyDescent="0.25">
      <c r="A378" t="str">
        <f>INDEX('Country and Variable Crosswalk'!B:B, MATCH('Urban Science Beliefs 2015'!B378, 'Country and Variable Crosswalk'!A:A, 0))</f>
        <v>CRI</v>
      </c>
      <c r="B378" s="1">
        <v>188</v>
      </c>
      <c r="C378" t="s">
        <v>177</v>
      </c>
      <c r="D378" t="str">
        <f>INDEX('Country and Variable Crosswalk'!P:P, MATCH('Urban Science Beliefs 2015'!C378, 'Country and Variable Crosswalk'!O:O, 0))</f>
        <v>Science Books Change</v>
      </c>
      <c r="E378">
        <f t="shared" si="121"/>
        <v>0</v>
      </c>
      <c r="F378">
        <f t="shared" si="122"/>
        <v>0</v>
      </c>
      <c r="G378">
        <f t="shared" si="123"/>
        <v>1</v>
      </c>
      <c r="H378">
        <f t="shared" si="124"/>
        <v>0</v>
      </c>
      <c r="I378">
        <f t="shared" si="125"/>
        <v>0</v>
      </c>
      <c r="J378">
        <f t="shared" si="126"/>
        <v>1</v>
      </c>
      <c r="K378">
        <f t="shared" si="127"/>
        <v>0</v>
      </c>
      <c r="L378">
        <f t="shared" si="128"/>
        <v>0</v>
      </c>
      <c r="M378">
        <f t="shared" si="129"/>
        <v>1</v>
      </c>
      <c r="N378">
        <f t="shared" si="130"/>
        <v>0</v>
      </c>
      <c r="O378">
        <f t="shared" si="131"/>
        <v>0</v>
      </c>
      <c r="P378">
        <f t="shared" si="132"/>
        <v>1</v>
      </c>
      <c r="Q378">
        <v>6.6453245403621501</v>
      </c>
      <c r="R378">
        <v>0.40573642576514474</v>
      </c>
      <c r="S378">
        <v>16.779050021113409</v>
      </c>
      <c r="T378">
        <v>0.51158336454257769</v>
      </c>
      <c r="U378">
        <v>58.161535243502001</v>
      </c>
      <c r="V378">
        <v>0.74873815909158659</v>
      </c>
      <c r="W378">
        <v>18.414090195022439</v>
      </c>
      <c r="X378">
        <v>0.57208798575074749</v>
      </c>
      <c r="Y378">
        <v>7.4198299677421433</v>
      </c>
      <c r="Z378">
        <v>1.1619796795668254</v>
      </c>
      <c r="AA378">
        <v>15.83607139876082</v>
      </c>
      <c r="AB378">
        <v>1.5114469187006072</v>
      </c>
      <c r="AC378">
        <v>58.830038275828322</v>
      </c>
      <c r="AD378">
        <v>2.4369962255515745</v>
      </c>
      <c r="AE378">
        <v>17.914060357668721</v>
      </c>
      <c r="AF378">
        <v>1.7693088135239721</v>
      </c>
      <c r="AG378">
        <v>0.77450542737999317</v>
      </c>
      <c r="AH378">
        <v>1.2921064368302193</v>
      </c>
      <c r="AI378">
        <v>0.54889749367363327</v>
      </c>
      <c r="AJ378">
        <v>-0.94297862235258911</v>
      </c>
      <c r="AK378">
        <v>1.6330107712839856</v>
      </c>
      <c r="AL378">
        <v>0.56363693170545281</v>
      </c>
      <c r="AM378">
        <v>0.66850303232632058</v>
      </c>
      <c r="AN378">
        <v>2.6344240337786671</v>
      </c>
      <c r="AO378">
        <v>0.79968344401929337</v>
      </c>
      <c r="AP378">
        <v>-0.50002983735371842</v>
      </c>
      <c r="AQ378">
        <v>1.6921591456893814</v>
      </c>
      <c r="AR378">
        <v>0.7676133923146391</v>
      </c>
      <c r="AS378" t="b">
        <f t="shared" si="133"/>
        <v>0</v>
      </c>
      <c r="AT378" t="b">
        <f t="shared" si="134"/>
        <v>0</v>
      </c>
      <c r="AU378" t="b">
        <f t="shared" si="135"/>
        <v>1</v>
      </c>
      <c r="AV378" t="b">
        <f t="shared" si="136"/>
        <v>0</v>
      </c>
      <c r="AW378" t="b">
        <f t="shared" si="137"/>
        <v>0</v>
      </c>
      <c r="AX378" t="b">
        <f t="shared" si="138"/>
        <v>1</v>
      </c>
      <c r="AY378" t="b">
        <f t="shared" si="139"/>
        <v>0</v>
      </c>
      <c r="AZ378" t="b">
        <f t="shared" si="140"/>
        <v>0</v>
      </c>
      <c r="BA378" t="b">
        <f t="shared" si="141"/>
        <v>1</v>
      </c>
      <c r="BB378" t="b">
        <f t="shared" si="142"/>
        <v>0</v>
      </c>
      <c r="BC378" t="b">
        <f t="shared" si="143"/>
        <v>0</v>
      </c>
      <c r="BD378" t="b">
        <f t="shared" si="144"/>
        <v>1</v>
      </c>
    </row>
    <row r="379" spans="1:56" x14ac:dyDescent="0.25">
      <c r="A379" t="str">
        <f>INDEX('Country and Variable Crosswalk'!B:B, MATCH('Urban Science Beliefs 2015'!B379, 'Country and Variable Crosswalk'!A:A, 0))</f>
        <v>HRV</v>
      </c>
      <c r="B379" s="1">
        <v>191</v>
      </c>
      <c r="C379" t="s">
        <v>177</v>
      </c>
      <c r="D379" t="str">
        <f>INDEX('Country and Variable Crosswalk'!P:P, MATCH('Urban Science Beliefs 2015'!C379, 'Country and Variable Crosswalk'!O:O, 0))</f>
        <v>Science Books Change</v>
      </c>
      <c r="E379">
        <f t="shared" si="121"/>
        <v>0</v>
      </c>
      <c r="F379">
        <f t="shared" si="122"/>
        <v>1</v>
      </c>
      <c r="G379">
        <f t="shared" si="123"/>
        <v>0</v>
      </c>
      <c r="H379">
        <f t="shared" si="124"/>
        <v>0</v>
      </c>
      <c r="I379">
        <f t="shared" si="125"/>
        <v>0</v>
      </c>
      <c r="J379">
        <f t="shared" si="126"/>
        <v>1</v>
      </c>
      <c r="K379">
        <f t="shared" si="127"/>
        <v>0</v>
      </c>
      <c r="L379">
        <f t="shared" si="128"/>
        <v>0</v>
      </c>
      <c r="M379">
        <f t="shared" si="129"/>
        <v>1</v>
      </c>
      <c r="N379">
        <f t="shared" si="130"/>
        <v>0</v>
      </c>
      <c r="O379">
        <f t="shared" si="131"/>
        <v>0</v>
      </c>
      <c r="P379">
        <f t="shared" si="132"/>
        <v>1</v>
      </c>
      <c r="Q379">
        <v>4.4624290009569343</v>
      </c>
      <c r="R379">
        <v>0.42638307802672637</v>
      </c>
      <c r="S379">
        <v>12.927982367831319</v>
      </c>
      <c r="T379">
        <v>0.5393690586209553</v>
      </c>
      <c r="U379">
        <v>66.478301466768812</v>
      </c>
      <c r="V379">
        <v>0.89383934021656641</v>
      </c>
      <c r="W379">
        <v>16.131287164442931</v>
      </c>
      <c r="X379">
        <v>0.68734960785994659</v>
      </c>
      <c r="Y379">
        <v>3.2320716852049598</v>
      </c>
      <c r="Z379">
        <v>0.43211662537866202</v>
      </c>
      <c r="AA379">
        <v>13.973068995752129</v>
      </c>
      <c r="AB379">
        <v>0.88743022135997929</v>
      </c>
      <c r="AC379">
        <v>66.345126266465726</v>
      </c>
      <c r="AD379">
        <v>1.1783566991097718</v>
      </c>
      <c r="AE379">
        <v>16.44973305257718</v>
      </c>
      <c r="AF379">
        <v>0.70486100516141759</v>
      </c>
      <c r="AG379">
        <v>-1.2303573157519745</v>
      </c>
      <c r="AH379">
        <v>0.60510340385452144</v>
      </c>
      <c r="AI379">
        <v>4.2022128959494275E-2</v>
      </c>
      <c r="AJ379">
        <v>1.04508662792081</v>
      </c>
      <c r="AK379">
        <v>1.0182209566032938</v>
      </c>
      <c r="AL379">
        <v>0.30471018662863369</v>
      </c>
      <c r="AM379">
        <v>-0.13317520030308572</v>
      </c>
      <c r="AN379">
        <v>1.4673312858746697</v>
      </c>
      <c r="AO379">
        <v>0.92768317896193286</v>
      </c>
      <c r="AP379">
        <v>0.31844588813424934</v>
      </c>
      <c r="AQ379">
        <v>1.0539828372092266</v>
      </c>
      <c r="AR379">
        <v>0.76254858556764982</v>
      </c>
      <c r="AS379" t="b">
        <f t="shared" si="133"/>
        <v>0</v>
      </c>
      <c r="AT379" t="b">
        <f t="shared" si="134"/>
        <v>1</v>
      </c>
      <c r="AU379" t="b">
        <f t="shared" si="135"/>
        <v>0</v>
      </c>
      <c r="AV379" t="b">
        <f t="shared" si="136"/>
        <v>0</v>
      </c>
      <c r="AW379" t="b">
        <f t="shared" si="137"/>
        <v>0</v>
      </c>
      <c r="AX379" t="b">
        <f t="shared" si="138"/>
        <v>1</v>
      </c>
      <c r="AY379" t="b">
        <f t="shared" si="139"/>
        <v>0</v>
      </c>
      <c r="AZ379" t="b">
        <f t="shared" si="140"/>
        <v>0</v>
      </c>
      <c r="BA379" t="b">
        <f t="shared" si="141"/>
        <v>1</v>
      </c>
      <c r="BB379" t="b">
        <f t="shared" si="142"/>
        <v>0</v>
      </c>
      <c r="BC379" t="b">
        <f t="shared" si="143"/>
        <v>0</v>
      </c>
      <c r="BD379" t="b">
        <f t="shared" si="144"/>
        <v>1</v>
      </c>
    </row>
    <row r="380" spans="1:56" x14ac:dyDescent="0.25">
      <c r="A380" t="str">
        <f>INDEX('Country and Variable Crosswalk'!B:B, MATCH('Urban Science Beliefs 2015'!B380, 'Country and Variable Crosswalk'!A:A, 0))</f>
        <v>CZE</v>
      </c>
      <c r="B380" s="1">
        <v>203</v>
      </c>
      <c r="C380" t="s">
        <v>177</v>
      </c>
      <c r="D380" t="str">
        <f>INDEX('Country and Variable Crosswalk'!P:P, MATCH('Urban Science Beliefs 2015'!C380, 'Country and Variable Crosswalk'!O:O, 0))</f>
        <v>Science Books Change</v>
      </c>
      <c r="E380">
        <f t="shared" si="121"/>
        <v>0</v>
      </c>
      <c r="F380">
        <f t="shared" si="122"/>
        <v>1</v>
      </c>
      <c r="G380">
        <f t="shared" si="123"/>
        <v>0</v>
      </c>
      <c r="H380">
        <f t="shared" si="124"/>
        <v>0</v>
      </c>
      <c r="I380">
        <f t="shared" si="125"/>
        <v>0</v>
      </c>
      <c r="J380">
        <f t="shared" si="126"/>
        <v>1</v>
      </c>
      <c r="K380">
        <f t="shared" si="127"/>
        <v>1</v>
      </c>
      <c r="L380">
        <f t="shared" si="128"/>
        <v>0</v>
      </c>
      <c r="M380">
        <f t="shared" si="129"/>
        <v>0</v>
      </c>
      <c r="N380">
        <f t="shared" si="130"/>
        <v>0</v>
      </c>
      <c r="O380">
        <f t="shared" si="131"/>
        <v>0</v>
      </c>
      <c r="P380">
        <f t="shared" si="132"/>
        <v>1</v>
      </c>
      <c r="Q380">
        <v>5.7289232119782403</v>
      </c>
      <c r="R380">
        <v>0.46621349124121486</v>
      </c>
      <c r="S380">
        <v>18.590355914950081</v>
      </c>
      <c r="T380">
        <v>0.75475734376820469</v>
      </c>
      <c r="U380">
        <v>64.479803358815587</v>
      </c>
      <c r="V380">
        <v>0.88380807548144169</v>
      </c>
      <c r="W380">
        <v>11.200917514256099</v>
      </c>
      <c r="X380">
        <v>0.55053629664589943</v>
      </c>
      <c r="Y380">
        <v>2.8705703634048261</v>
      </c>
      <c r="Z380">
        <v>0.44009919377782164</v>
      </c>
      <c r="AA380">
        <v>16.943620168187259</v>
      </c>
      <c r="AB380">
        <v>0.94442688021122834</v>
      </c>
      <c r="AC380">
        <v>68.151502481912146</v>
      </c>
      <c r="AD380">
        <v>1.343099055136445</v>
      </c>
      <c r="AE380">
        <v>12.034306986495761</v>
      </c>
      <c r="AF380">
        <v>1.0326266919753855</v>
      </c>
      <c r="AG380">
        <v>-2.8583528485734142</v>
      </c>
      <c r="AH380">
        <v>0.59068786747126933</v>
      </c>
      <c r="AI380">
        <v>1.304782010694164E-6</v>
      </c>
      <c r="AJ380">
        <v>-1.6467357467628219</v>
      </c>
      <c r="AK380">
        <v>1.2941654175643884</v>
      </c>
      <c r="AL380">
        <v>0.20322014888729625</v>
      </c>
      <c r="AM380">
        <v>3.671699123096559</v>
      </c>
      <c r="AN380">
        <v>1.6929129375061669</v>
      </c>
      <c r="AO380">
        <v>3.0092956851522707E-2</v>
      </c>
      <c r="AP380">
        <v>0.83338947223966109</v>
      </c>
      <c r="AQ380">
        <v>1.2551129763590145</v>
      </c>
      <c r="AR380">
        <v>0.50669313822181339</v>
      </c>
      <c r="AS380" t="b">
        <f t="shared" si="133"/>
        <v>0</v>
      </c>
      <c r="AT380" t="b">
        <f t="shared" si="134"/>
        <v>1</v>
      </c>
      <c r="AU380" t="b">
        <f t="shared" si="135"/>
        <v>0</v>
      </c>
      <c r="AV380" t="b">
        <f t="shared" si="136"/>
        <v>0</v>
      </c>
      <c r="AW380" t="b">
        <f t="shared" si="137"/>
        <v>0</v>
      </c>
      <c r="AX380" t="b">
        <f t="shared" si="138"/>
        <v>1</v>
      </c>
      <c r="AY380" t="b">
        <f t="shared" si="139"/>
        <v>1</v>
      </c>
      <c r="AZ380" t="b">
        <f t="shared" si="140"/>
        <v>0</v>
      </c>
      <c r="BA380" t="b">
        <f t="shared" si="141"/>
        <v>0</v>
      </c>
      <c r="BB380" t="b">
        <f t="shared" si="142"/>
        <v>0</v>
      </c>
      <c r="BC380" t="b">
        <f t="shared" si="143"/>
        <v>0</v>
      </c>
      <c r="BD380" t="b">
        <f t="shared" si="144"/>
        <v>1</v>
      </c>
    </row>
    <row r="381" spans="1:56" x14ac:dyDescent="0.25">
      <c r="A381" t="str">
        <f>INDEX('Country and Variable Crosswalk'!B:B, MATCH('Urban Science Beliefs 2015'!B381, 'Country and Variable Crosswalk'!A:A, 0))</f>
        <v>DNK</v>
      </c>
      <c r="B381" s="1">
        <v>208</v>
      </c>
      <c r="C381" t="s">
        <v>177</v>
      </c>
      <c r="D381" t="str">
        <f>INDEX('Country and Variable Crosswalk'!P:P, MATCH('Urban Science Beliefs 2015'!C381, 'Country and Variable Crosswalk'!O:O, 0))</f>
        <v>Science Books Change</v>
      </c>
      <c r="E381">
        <f t="shared" si="121"/>
        <v>0</v>
      </c>
      <c r="F381">
        <f t="shared" si="122"/>
        <v>0</v>
      </c>
      <c r="G381">
        <f t="shared" si="123"/>
        <v>1</v>
      </c>
      <c r="H381">
        <f t="shared" si="124"/>
        <v>0</v>
      </c>
      <c r="I381">
        <f t="shared" si="125"/>
        <v>0</v>
      </c>
      <c r="J381">
        <f t="shared" si="126"/>
        <v>1</v>
      </c>
      <c r="K381">
        <f t="shared" si="127"/>
        <v>0</v>
      </c>
      <c r="L381">
        <f t="shared" si="128"/>
        <v>0</v>
      </c>
      <c r="M381">
        <f t="shared" si="129"/>
        <v>1</v>
      </c>
      <c r="N381">
        <f t="shared" si="130"/>
        <v>1</v>
      </c>
      <c r="O381">
        <f t="shared" si="131"/>
        <v>0</v>
      </c>
      <c r="P381">
        <f t="shared" si="132"/>
        <v>0</v>
      </c>
      <c r="Q381">
        <v>4.2952129556049972</v>
      </c>
      <c r="R381">
        <v>0.39830552415849058</v>
      </c>
      <c r="S381">
        <v>15.212812104711981</v>
      </c>
      <c r="T381">
        <v>0.64248891633725647</v>
      </c>
      <c r="U381">
        <v>62.304673274911842</v>
      </c>
      <c r="V381">
        <v>1.0333387476564821</v>
      </c>
      <c r="W381">
        <v>18.187301664771159</v>
      </c>
      <c r="X381">
        <v>0.82043921294256494</v>
      </c>
      <c r="Y381">
        <v>4.7202884159598764</v>
      </c>
      <c r="Z381">
        <v>0.84165962398487404</v>
      </c>
      <c r="AA381">
        <v>12.752474846939821</v>
      </c>
      <c r="AB381">
        <v>1.2992277836134485</v>
      </c>
      <c r="AC381">
        <v>59.988924010671887</v>
      </c>
      <c r="AD381">
        <v>1.5128535847519613</v>
      </c>
      <c r="AE381">
        <v>22.538312726428419</v>
      </c>
      <c r="AF381">
        <v>1.5049104467274732</v>
      </c>
      <c r="AG381">
        <v>0.4250754603548792</v>
      </c>
      <c r="AH381">
        <v>0.97453539133125766</v>
      </c>
      <c r="AI381">
        <v>0.66270419204146047</v>
      </c>
      <c r="AJ381">
        <v>-2.4603372577721601</v>
      </c>
      <c r="AK381">
        <v>1.4944783652876839</v>
      </c>
      <c r="AL381">
        <v>9.9705104208034745E-2</v>
      </c>
      <c r="AM381">
        <v>-2.3157492642399546</v>
      </c>
      <c r="AN381">
        <v>1.8355441228873246</v>
      </c>
      <c r="AO381">
        <v>0.20708750003227652</v>
      </c>
      <c r="AP381">
        <v>4.3510110616572604</v>
      </c>
      <c r="AQ381">
        <v>1.8156720962922333</v>
      </c>
      <c r="AR381">
        <v>1.6558641765040343E-2</v>
      </c>
      <c r="AS381" t="b">
        <f t="shared" si="133"/>
        <v>0</v>
      </c>
      <c r="AT381" t="b">
        <f t="shared" si="134"/>
        <v>0</v>
      </c>
      <c r="AU381" t="b">
        <f t="shared" si="135"/>
        <v>1</v>
      </c>
      <c r="AV381" t="b">
        <f t="shared" si="136"/>
        <v>0</v>
      </c>
      <c r="AW381" t="b">
        <f t="shared" si="137"/>
        <v>0</v>
      </c>
      <c r="AX381" t="b">
        <f t="shared" si="138"/>
        <v>1</v>
      </c>
      <c r="AY381" t="b">
        <f t="shared" si="139"/>
        <v>0</v>
      </c>
      <c r="AZ381" t="b">
        <f t="shared" si="140"/>
        <v>0</v>
      </c>
      <c r="BA381" t="b">
        <f t="shared" si="141"/>
        <v>1</v>
      </c>
      <c r="BB381" t="b">
        <f t="shared" si="142"/>
        <v>1</v>
      </c>
      <c r="BC381" t="b">
        <f t="shared" si="143"/>
        <v>0</v>
      </c>
      <c r="BD381" t="b">
        <f t="shared" si="144"/>
        <v>0</v>
      </c>
    </row>
    <row r="382" spans="1:56" x14ac:dyDescent="0.25">
      <c r="A382" t="str">
        <f>INDEX('Country and Variable Crosswalk'!B:B, MATCH('Urban Science Beliefs 2015'!B382, 'Country and Variable Crosswalk'!A:A, 0))</f>
        <v>DOM</v>
      </c>
      <c r="B382" s="1">
        <v>214</v>
      </c>
      <c r="C382" t="s">
        <v>177</v>
      </c>
      <c r="D382" t="str">
        <f>INDEX('Country and Variable Crosswalk'!P:P, MATCH('Urban Science Beliefs 2015'!C382, 'Country and Variable Crosswalk'!O:O, 0))</f>
        <v>Science Books Change</v>
      </c>
      <c r="E382">
        <f t="shared" si="121"/>
        <v>0</v>
      </c>
      <c r="F382">
        <f t="shared" si="122"/>
        <v>1</v>
      </c>
      <c r="G382">
        <f t="shared" si="123"/>
        <v>0</v>
      </c>
      <c r="H382">
        <f t="shared" si="124"/>
        <v>0</v>
      </c>
      <c r="I382">
        <f t="shared" si="125"/>
        <v>0</v>
      </c>
      <c r="J382">
        <f t="shared" si="126"/>
        <v>1</v>
      </c>
      <c r="K382">
        <f t="shared" si="127"/>
        <v>0</v>
      </c>
      <c r="L382">
        <f t="shared" si="128"/>
        <v>0</v>
      </c>
      <c r="M382">
        <f t="shared" si="129"/>
        <v>1</v>
      </c>
      <c r="N382">
        <f t="shared" si="130"/>
        <v>0</v>
      </c>
      <c r="O382">
        <f t="shared" si="131"/>
        <v>0</v>
      </c>
      <c r="P382">
        <f t="shared" si="132"/>
        <v>1</v>
      </c>
      <c r="Q382">
        <v>11.359807867262459</v>
      </c>
      <c r="R382">
        <v>0.93688245999598496</v>
      </c>
      <c r="S382">
        <v>18.105441800697129</v>
      </c>
      <c r="T382">
        <v>0.93277857921725305</v>
      </c>
      <c r="U382">
        <v>47.908505576789537</v>
      </c>
      <c r="V382">
        <v>1.3685891567843487</v>
      </c>
      <c r="W382">
        <v>22.62624475525088</v>
      </c>
      <c r="X382">
        <v>1.1154394549408877</v>
      </c>
      <c r="Y382">
        <v>8.3380311289126769</v>
      </c>
      <c r="Z382">
        <v>0.93512199457264855</v>
      </c>
      <c r="AA382">
        <v>19.174968828945939</v>
      </c>
      <c r="AB382">
        <v>1.465969869344653</v>
      </c>
      <c r="AC382">
        <v>50.757701409660193</v>
      </c>
      <c r="AD382">
        <v>1.4237295835682369</v>
      </c>
      <c r="AE382">
        <v>21.729298632481189</v>
      </c>
      <c r="AF382">
        <v>1.4426620055275969</v>
      </c>
      <c r="AG382">
        <v>-3.0217767383497822</v>
      </c>
      <c r="AH382">
        <v>1.3312297505577693</v>
      </c>
      <c r="AI382">
        <v>2.3212815626286222E-2</v>
      </c>
      <c r="AJ382">
        <v>1.0695270282488103</v>
      </c>
      <c r="AK382">
        <v>1.7930035909716509</v>
      </c>
      <c r="AL382">
        <v>0.55084111000476799</v>
      </c>
      <c r="AM382">
        <v>2.8491958328706559</v>
      </c>
      <c r="AN382">
        <v>1.8190471710232468</v>
      </c>
      <c r="AO382">
        <v>0.11727553898504416</v>
      </c>
      <c r="AP382">
        <v>-0.8969461227696911</v>
      </c>
      <c r="AQ382">
        <v>1.8026941929096809</v>
      </c>
      <c r="AR382">
        <v>0.61879514151733184</v>
      </c>
      <c r="AS382" t="b">
        <f t="shared" si="133"/>
        <v>0</v>
      </c>
      <c r="AT382" t="b">
        <f t="shared" si="134"/>
        <v>1</v>
      </c>
      <c r="AU382" t="b">
        <f t="shared" si="135"/>
        <v>0</v>
      </c>
      <c r="AV382" t="b">
        <f t="shared" si="136"/>
        <v>0</v>
      </c>
      <c r="AW382" t="b">
        <f t="shared" si="137"/>
        <v>0</v>
      </c>
      <c r="AX382" t="b">
        <f t="shared" si="138"/>
        <v>1</v>
      </c>
      <c r="AY382" t="b">
        <f t="shared" si="139"/>
        <v>0</v>
      </c>
      <c r="AZ382" t="b">
        <f t="shared" si="140"/>
        <v>0</v>
      </c>
      <c r="BA382" t="b">
        <f t="shared" si="141"/>
        <v>1</v>
      </c>
      <c r="BB382" t="b">
        <f t="shared" si="142"/>
        <v>0</v>
      </c>
      <c r="BC382" t="b">
        <f t="shared" si="143"/>
        <v>0</v>
      </c>
      <c r="BD382" t="b">
        <f t="shared" si="144"/>
        <v>1</v>
      </c>
    </row>
    <row r="383" spans="1:56" x14ac:dyDescent="0.25">
      <c r="A383" t="str">
        <f>INDEX('Country and Variable Crosswalk'!B:B, MATCH('Urban Science Beliefs 2015'!B383, 'Country and Variable Crosswalk'!A:A, 0))</f>
        <v>EST</v>
      </c>
      <c r="B383" s="1">
        <v>233</v>
      </c>
      <c r="C383" t="s">
        <v>177</v>
      </c>
      <c r="D383" t="str">
        <f>INDEX('Country and Variable Crosswalk'!P:P, MATCH('Urban Science Beliefs 2015'!C383, 'Country and Variable Crosswalk'!O:O, 0))</f>
        <v>Science Books Change</v>
      </c>
      <c r="E383">
        <f t="shared" si="121"/>
        <v>0</v>
      </c>
      <c r="F383">
        <f t="shared" si="122"/>
        <v>0</v>
      </c>
      <c r="G383">
        <f t="shared" si="123"/>
        <v>1</v>
      </c>
      <c r="H383">
        <f t="shared" si="124"/>
        <v>0</v>
      </c>
      <c r="I383">
        <f t="shared" si="125"/>
        <v>0</v>
      </c>
      <c r="J383">
        <f t="shared" si="126"/>
        <v>1</v>
      </c>
      <c r="K383">
        <f t="shared" si="127"/>
        <v>0</v>
      </c>
      <c r="L383">
        <f t="shared" si="128"/>
        <v>1</v>
      </c>
      <c r="M383">
        <f t="shared" si="129"/>
        <v>0</v>
      </c>
      <c r="N383">
        <f t="shared" si="130"/>
        <v>0</v>
      </c>
      <c r="O383">
        <f t="shared" si="131"/>
        <v>0</v>
      </c>
      <c r="P383">
        <f t="shared" si="132"/>
        <v>1</v>
      </c>
      <c r="Q383">
        <v>3.3645047404922699</v>
      </c>
      <c r="R383">
        <v>0.33163383486817272</v>
      </c>
      <c r="S383">
        <v>11.024337918238819</v>
      </c>
      <c r="T383">
        <v>0.63044469826640026</v>
      </c>
      <c r="U383">
        <v>70.32714693127086</v>
      </c>
      <c r="V383">
        <v>0.96643320475378658</v>
      </c>
      <c r="W383">
        <v>15.284010409998061</v>
      </c>
      <c r="X383">
        <v>0.71385355024739183</v>
      </c>
      <c r="Y383">
        <v>4.0339433435866328</v>
      </c>
      <c r="Z383">
        <v>0.59023003334659052</v>
      </c>
      <c r="AA383">
        <v>11.40909977520495</v>
      </c>
      <c r="AB383">
        <v>0.83906173572812637</v>
      </c>
      <c r="AC383">
        <v>66.821389551538147</v>
      </c>
      <c r="AD383">
        <v>1.2928058627154344</v>
      </c>
      <c r="AE383">
        <v>17.735567329670278</v>
      </c>
      <c r="AF383">
        <v>1.0165974636348332</v>
      </c>
      <c r="AG383">
        <v>0.66943860309436287</v>
      </c>
      <c r="AH383">
        <v>0.67986365309702135</v>
      </c>
      <c r="AI383">
        <v>0.32478817375293301</v>
      </c>
      <c r="AJ383">
        <v>0.38476185696613108</v>
      </c>
      <c r="AK383">
        <v>1.0910841477464523</v>
      </c>
      <c r="AL383">
        <v>0.724357010694473</v>
      </c>
      <c r="AM383">
        <v>-3.5057573797327137</v>
      </c>
      <c r="AN383">
        <v>1.5939220628982558</v>
      </c>
      <c r="AO383">
        <v>2.7845695649009308E-2</v>
      </c>
      <c r="AP383">
        <v>2.4515569196722176</v>
      </c>
      <c r="AQ383">
        <v>1.2689151971009673</v>
      </c>
      <c r="AR383">
        <v>5.3358264836027222E-2</v>
      </c>
      <c r="AS383" t="b">
        <f t="shared" si="133"/>
        <v>0</v>
      </c>
      <c r="AT383" t="b">
        <f t="shared" si="134"/>
        <v>0</v>
      </c>
      <c r="AU383" t="b">
        <f t="shared" si="135"/>
        <v>1</v>
      </c>
      <c r="AV383" t="b">
        <f t="shared" si="136"/>
        <v>0</v>
      </c>
      <c r="AW383" t="b">
        <f t="shared" si="137"/>
        <v>0</v>
      </c>
      <c r="AX383" t="b">
        <f t="shared" si="138"/>
        <v>1</v>
      </c>
      <c r="AY383" t="b">
        <f t="shared" si="139"/>
        <v>0</v>
      </c>
      <c r="AZ383" t="b">
        <f t="shared" si="140"/>
        <v>1</v>
      </c>
      <c r="BA383" t="b">
        <f t="shared" si="141"/>
        <v>0</v>
      </c>
      <c r="BB383" t="b">
        <f t="shared" si="142"/>
        <v>0</v>
      </c>
      <c r="BC383" t="b">
        <f t="shared" si="143"/>
        <v>0</v>
      </c>
      <c r="BD383" t="b">
        <f t="shared" si="144"/>
        <v>1</v>
      </c>
    </row>
    <row r="384" spans="1:56" x14ac:dyDescent="0.25">
      <c r="A384" t="str">
        <f>INDEX('Country and Variable Crosswalk'!B:B, MATCH('Urban Science Beliefs 2015'!B384, 'Country and Variable Crosswalk'!A:A, 0))</f>
        <v>FIN</v>
      </c>
      <c r="B384" s="1">
        <v>246</v>
      </c>
      <c r="C384" t="s">
        <v>177</v>
      </c>
      <c r="D384" t="str">
        <f>INDEX('Country and Variable Crosswalk'!P:P, MATCH('Urban Science Beliefs 2015'!C384, 'Country and Variable Crosswalk'!O:O, 0))</f>
        <v>Science Books Change</v>
      </c>
      <c r="E384">
        <f t="shared" si="121"/>
        <v>0</v>
      </c>
      <c r="F384">
        <f t="shared" si="122"/>
        <v>0</v>
      </c>
      <c r="G384">
        <f t="shared" si="123"/>
        <v>1</v>
      </c>
      <c r="H384">
        <f t="shared" si="124"/>
        <v>0</v>
      </c>
      <c r="I384">
        <f t="shared" si="125"/>
        <v>1</v>
      </c>
      <c r="J384">
        <f t="shared" si="126"/>
        <v>0</v>
      </c>
      <c r="K384">
        <f t="shared" si="127"/>
        <v>0</v>
      </c>
      <c r="L384">
        <f t="shared" si="128"/>
        <v>0</v>
      </c>
      <c r="M384">
        <f t="shared" si="129"/>
        <v>1</v>
      </c>
      <c r="N384">
        <f t="shared" si="130"/>
        <v>1</v>
      </c>
      <c r="O384">
        <f t="shared" si="131"/>
        <v>0</v>
      </c>
      <c r="P384">
        <f t="shared" si="132"/>
        <v>0</v>
      </c>
      <c r="Q384">
        <v>4.1863893406560768</v>
      </c>
      <c r="R384">
        <v>0.32069374926974997</v>
      </c>
      <c r="S384">
        <v>15.68243964644957</v>
      </c>
      <c r="T384">
        <v>0.61732683962029156</v>
      </c>
      <c r="U384">
        <v>69.38152380959859</v>
      </c>
      <c r="V384">
        <v>0.82240562166867703</v>
      </c>
      <c r="W384">
        <v>10.74964720329578</v>
      </c>
      <c r="X384">
        <v>0.63591640334628918</v>
      </c>
      <c r="Y384">
        <v>4.7479853777430954</v>
      </c>
      <c r="Z384">
        <v>0.61356378848312154</v>
      </c>
      <c r="AA384">
        <v>12.953783968339961</v>
      </c>
      <c r="AB384">
        <v>1.0703850003058966</v>
      </c>
      <c r="AC384">
        <v>67.471699928890004</v>
      </c>
      <c r="AD384">
        <v>1.3417587493194396</v>
      </c>
      <c r="AE384">
        <v>14.826530725026929</v>
      </c>
      <c r="AF384">
        <v>1.0499832796294477</v>
      </c>
      <c r="AG384">
        <v>0.56159603708701855</v>
      </c>
      <c r="AH384">
        <v>0.68847900744100587</v>
      </c>
      <c r="AI384">
        <v>0.41466865567183542</v>
      </c>
      <c r="AJ384">
        <v>-2.7286556781096092</v>
      </c>
      <c r="AK384">
        <v>1.1840719505026578</v>
      </c>
      <c r="AL384">
        <v>2.1196398098414809E-2</v>
      </c>
      <c r="AM384">
        <v>-1.9098238807085863</v>
      </c>
      <c r="AN384">
        <v>1.5412836553878428</v>
      </c>
      <c r="AO384">
        <v>0.21530382951884874</v>
      </c>
      <c r="AP384">
        <v>4.0768835217311494</v>
      </c>
      <c r="AQ384">
        <v>1.2288588202594448</v>
      </c>
      <c r="AR384">
        <v>9.0788721527199578E-4</v>
      </c>
      <c r="AS384" t="b">
        <f t="shared" si="133"/>
        <v>0</v>
      </c>
      <c r="AT384" t="b">
        <f t="shared" si="134"/>
        <v>0</v>
      </c>
      <c r="AU384" t="b">
        <f t="shared" si="135"/>
        <v>1</v>
      </c>
      <c r="AV384" t="b">
        <f t="shared" si="136"/>
        <v>0</v>
      </c>
      <c r="AW384" t="b">
        <f t="shared" si="137"/>
        <v>1</v>
      </c>
      <c r="AX384" t="b">
        <f t="shared" si="138"/>
        <v>0</v>
      </c>
      <c r="AY384" t="b">
        <f t="shared" si="139"/>
        <v>0</v>
      </c>
      <c r="AZ384" t="b">
        <f t="shared" si="140"/>
        <v>0</v>
      </c>
      <c r="BA384" t="b">
        <f t="shared" si="141"/>
        <v>1</v>
      </c>
      <c r="BB384" t="b">
        <f t="shared" si="142"/>
        <v>1</v>
      </c>
      <c r="BC384" t="b">
        <f t="shared" si="143"/>
        <v>0</v>
      </c>
      <c r="BD384" t="b">
        <f t="shared" si="144"/>
        <v>0</v>
      </c>
    </row>
    <row r="385" spans="1:56" x14ac:dyDescent="0.25">
      <c r="A385" t="str">
        <f>INDEX('Country and Variable Crosswalk'!B:B, MATCH('Urban Science Beliefs 2015'!B385, 'Country and Variable Crosswalk'!A:A, 0))</f>
        <v>FRA</v>
      </c>
      <c r="B385" s="1">
        <v>250</v>
      </c>
      <c r="C385" t="s">
        <v>177</v>
      </c>
      <c r="D385" t="str">
        <f>INDEX('Country and Variable Crosswalk'!P:P, MATCH('Urban Science Beliefs 2015'!C385, 'Country and Variable Crosswalk'!O:O, 0))</f>
        <v>Science Books Change</v>
      </c>
      <c r="E385">
        <f t="shared" si="121"/>
        <v>0</v>
      </c>
      <c r="F385">
        <f t="shared" si="122"/>
        <v>0</v>
      </c>
      <c r="G385">
        <f t="shared" si="123"/>
        <v>1</v>
      </c>
      <c r="H385">
        <f t="shared" si="124"/>
        <v>0</v>
      </c>
      <c r="I385">
        <f t="shared" si="125"/>
        <v>0</v>
      </c>
      <c r="J385">
        <f t="shared" si="126"/>
        <v>1</v>
      </c>
      <c r="K385">
        <f t="shared" si="127"/>
        <v>0</v>
      </c>
      <c r="L385">
        <f t="shared" si="128"/>
        <v>0</v>
      </c>
      <c r="M385">
        <f t="shared" si="129"/>
        <v>1</v>
      </c>
      <c r="N385">
        <f t="shared" si="130"/>
        <v>0</v>
      </c>
      <c r="O385">
        <f t="shared" si="131"/>
        <v>0</v>
      </c>
      <c r="P385">
        <f t="shared" si="132"/>
        <v>1</v>
      </c>
      <c r="Q385">
        <v>4.6801252256077239</v>
      </c>
      <c r="R385">
        <v>0.47215456106496351</v>
      </c>
      <c r="S385">
        <v>15.422932178205111</v>
      </c>
      <c r="T385">
        <v>0.53401392089737654</v>
      </c>
      <c r="U385">
        <v>59.274451731979738</v>
      </c>
      <c r="V385">
        <v>0.88248417140904967</v>
      </c>
      <c r="W385">
        <v>20.622490864207428</v>
      </c>
      <c r="X385">
        <v>0.7815368908600745</v>
      </c>
      <c r="Y385">
        <v>4.3126708006424064</v>
      </c>
      <c r="Z385">
        <v>0.8212773846560294</v>
      </c>
      <c r="AA385">
        <v>15.787620979038749</v>
      </c>
      <c r="AB385">
        <v>0.97078474394467551</v>
      </c>
      <c r="AC385">
        <v>58.978750561069837</v>
      </c>
      <c r="AD385">
        <v>1.4178960584844409</v>
      </c>
      <c r="AE385">
        <v>20.920957659249019</v>
      </c>
      <c r="AF385">
        <v>1.1026390816988074</v>
      </c>
      <c r="AG385">
        <v>-0.36745442496531755</v>
      </c>
      <c r="AH385">
        <v>1.0105957134857071</v>
      </c>
      <c r="AI385">
        <v>0.71615537914988803</v>
      </c>
      <c r="AJ385">
        <v>0.36468880083363864</v>
      </c>
      <c r="AK385">
        <v>1.0863273158358708</v>
      </c>
      <c r="AL385">
        <v>0.73709105144938658</v>
      </c>
      <c r="AM385">
        <v>-0.29570117090990067</v>
      </c>
      <c r="AN385">
        <v>1.6703399705187303</v>
      </c>
      <c r="AO385">
        <v>0.8594844085272515</v>
      </c>
      <c r="AP385">
        <v>0.29846679504159113</v>
      </c>
      <c r="AQ385">
        <v>1.2582143474757643</v>
      </c>
      <c r="AR385">
        <v>0.81249032152964507</v>
      </c>
      <c r="AS385" t="b">
        <f t="shared" si="133"/>
        <v>0</v>
      </c>
      <c r="AT385" t="b">
        <f t="shared" si="134"/>
        <v>0</v>
      </c>
      <c r="AU385" t="b">
        <f t="shared" si="135"/>
        <v>1</v>
      </c>
      <c r="AV385" t="b">
        <f t="shared" si="136"/>
        <v>0</v>
      </c>
      <c r="AW385" t="b">
        <f t="shared" si="137"/>
        <v>0</v>
      </c>
      <c r="AX385" t="b">
        <f t="shared" si="138"/>
        <v>1</v>
      </c>
      <c r="AY385" t="b">
        <f t="shared" si="139"/>
        <v>0</v>
      </c>
      <c r="AZ385" t="b">
        <f t="shared" si="140"/>
        <v>0</v>
      </c>
      <c r="BA385" t="b">
        <f t="shared" si="141"/>
        <v>1</v>
      </c>
      <c r="BB385" t="b">
        <f t="shared" si="142"/>
        <v>0</v>
      </c>
      <c r="BC385" t="b">
        <f t="shared" si="143"/>
        <v>0</v>
      </c>
      <c r="BD385" t="b">
        <f t="shared" si="144"/>
        <v>1</v>
      </c>
    </row>
    <row r="386" spans="1:56" x14ac:dyDescent="0.25">
      <c r="A386" t="str">
        <f>INDEX('Country and Variable Crosswalk'!B:B, MATCH('Urban Science Beliefs 2015'!B386, 'Country and Variable Crosswalk'!A:A, 0))</f>
        <v>GEO</v>
      </c>
      <c r="B386" s="1">
        <v>268</v>
      </c>
      <c r="C386" t="s">
        <v>177</v>
      </c>
      <c r="D386" t="str">
        <f>INDEX('Country and Variable Crosswalk'!P:P, MATCH('Urban Science Beliefs 2015'!C386, 'Country and Variable Crosswalk'!O:O, 0))</f>
        <v>Science Books Change</v>
      </c>
      <c r="E386">
        <f t="shared" si="121"/>
        <v>0</v>
      </c>
      <c r="F386">
        <f t="shared" si="122"/>
        <v>0</v>
      </c>
      <c r="G386">
        <f t="shared" si="123"/>
        <v>1</v>
      </c>
      <c r="H386">
        <f t="shared" si="124"/>
        <v>0</v>
      </c>
      <c r="I386">
        <f t="shared" si="125"/>
        <v>0</v>
      </c>
      <c r="J386">
        <f t="shared" si="126"/>
        <v>1</v>
      </c>
      <c r="K386">
        <f t="shared" si="127"/>
        <v>0</v>
      </c>
      <c r="L386">
        <f t="shared" si="128"/>
        <v>0</v>
      </c>
      <c r="M386">
        <f t="shared" si="129"/>
        <v>1</v>
      </c>
      <c r="N386">
        <f t="shared" si="130"/>
        <v>1</v>
      </c>
      <c r="O386">
        <f t="shared" si="131"/>
        <v>0</v>
      </c>
      <c r="P386">
        <f t="shared" si="132"/>
        <v>0</v>
      </c>
      <c r="Q386">
        <v>4.3819933726387328</v>
      </c>
      <c r="R386">
        <v>0.45439885873231467</v>
      </c>
      <c r="S386">
        <v>18.485029903383751</v>
      </c>
      <c r="T386">
        <v>0.76766723374812573</v>
      </c>
      <c r="U386">
        <v>60.650953226312467</v>
      </c>
      <c r="V386">
        <v>1.098087791625233</v>
      </c>
      <c r="W386">
        <v>16.482023497665029</v>
      </c>
      <c r="X386">
        <v>0.79487528077047886</v>
      </c>
      <c r="Y386">
        <v>3.4245249272901881</v>
      </c>
      <c r="Z386">
        <v>0.38016999712164984</v>
      </c>
      <c r="AA386">
        <v>16.919105634713301</v>
      </c>
      <c r="AB386">
        <v>0.94538487549270145</v>
      </c>
      <c r="AC386">
        <v>60.063790025672311</v>
      </c>
      <c r="AD386">
        <v>1.4234933855681422</v>
      </c>
      <c r="AE386">
        <v>19.592579412324191</v>
      </c>
      <c r="AF386">
        <v>0.89308453715677427</v>
      </c>
      <c r="AG386">
        <v>-0.95746844534854469</v>
      </c>
      <c r="AH386">
        <v>0.58735788824182711</v>
      </c>
      <c r="AI386">
        <v>0.10307448096882431</v>
      </c>
      <c r="AJ386">
        <v>-1.5659242686704502</v>
      </c>
      <c r="AK386">
        <v>1.1708355227063767</v>
      </c>
      <c r="AL386">
        <v>0.1810784958096962</v>
      </c>
      <c r="AM386">
        <v>-0.58716320064015548</v>
      </c>
      <c r="AN386">
        <v>1.7510870748404808</v>
      </c>
      <c r="AO386">
        <v>0.73738858320316703</v>
      </c>
      <c r="AP386">
        <v>3.1105559146591624</v>
      </c>
      <c r="AQ386">
        <v>1.256996205662289</v>
      </c>
      <c r="AR386">
        <v>1.333875219559817E-2</v>
      </c>
      <c r="AS386" t="b">
        <f t="shared" si="133"/>
        <v>0</v>
      </c>
      <c r="AT386" t="b">
        <f t="shared" si="134"/>
        <v>0</v>
      </c>
      <c r="AU386" t="b">
        <f t="shared" si="135"/>
        <v>1</v>
      </c>
      <c r="AV386" t="b">
        <f t="shared" si="136"/>
        <v>0</v>
      </c>
      <c r="AW386" t="b">
        <f t="shared" si="137"/>
        <v>0</v>
      </c>
      <c r="AX386" t="b">
        <f t="shared" si="138"/>
        <v>1</v>
      </c>
      <c r="AY386" t="b">
        <f t="shared" si="139"/>
        <v>0</v>
      </c>
      <c r="AZ386" t="b">
        <f t="shared" si="140"/>
        <v>0</v>
      </c>
      <c r="BA386" t="b">
        <f t="shared" si="141"/>
        <v>1</v>
      </c>
      <c r="BB386" t="b">
        <f t="shared" si="142"/>
        <v>1</v>
      </c>
      <c r="BC386" t="b">
        <f t="shared" si="143"/>
        <v>0</v>
      </c>
      <c r="BD386" t="b">
        <f t="shared" si="144"/>
        <v>0</v>
      </c>
    </row>
    <row r="387" spans="1:56" x14ac:dyDescent="0.25">
      <c r="A387" t="str">
        <f>INDEX('Country and Variable Crosswalk'!B:B, MATCH('Urban Science Beliefs 2015'!B387, 'Country and Variable Crosswalk'!A:A, 0))</f>
        <v>DEU</v>
      </c>
      <c r="B387" s="1">
        <v>276</v>
      </c>
      <c r="C387" t="s">
        <v>177</v>
      </c>
      <c r="D387" t="str">
        <f>INDEX('Country and Variable Crosswalk'!P:P, MATCH('Urban Science Beliefs 2015'!C387, 'Country and Variable Crosswalk'!O:O, 0))</f>
        <v>Science Books Change</v>
      </c>
      <c r="E387">
        <f t="shared" ref="E387:E439" si="145">IF(AS387=TRUE, 1, 0)</f>
        <v>0</v>
      </c>
      <c r="F387">
        <f t="shared" ref="F387:F439" si="146">IF(AT387=TRUE, 1, 0)</f>
        <v>0</v>
      </c>
      <c r="G387">
        <f t="shared" ref="G387:G439" si="147">IF(AU387=TRUE, 1, 0)</f>
        <v>1</v>
      </c>
      <c r="H387">
        <f t="shared" ref="H387:H439" si="148">IF(AV387=TRUE, 1, 0)</f>
        <v>0</v>
      </c>
      <c r="I387">
        <f t="shared" ref="I387:I439" si="149">IF(AW387=TRUE, 1, 0)</f>
        <v>0</v>
      </c>
      <c r="J387">
        <f t="shared" ref="J387:J439" si="150">IF(AX387=TRUE, 1, 0)</f>
        <v>1</v>
      </c>
      <c r="K387">
        <f t="shared" ref="K387:K439" si="151">IF(AY387=TRUE, 1, 0)</f>
        <v>0</v>
      </c>
      <c r="L387">
        <f t="shared" ref="L387:L439" si="152">IF(AZ387=TRUE, 1, 0)</f>
        <v>0</v>
      </c>
      <c r="M387">
        <f t="shared" ref="M387:M439" si="153">IF(BA387=TRUE, 1, 0)</f>
        <v>1</v>
      </c>
      <c r="N387">
        <f t="shared" ref="N387:N439" si="154">IF(BB387=TRUE, 1, 0)</f>
        <v>0</v>
      </c>
      <c r="O387">
        <f t="shared" ref="O387:O439" si="155">IF(BC387=TRUE, 1, 0)</f>
        <v>0</v>
      </c>
      <c r="P387">
        <f t="shared" ref="P387:P439" si="156">IF(BD387=TRUE, 1, 0)</f>
        <v>1</v>
      </c>
      <c r="Q387">
        <v>6.6159981671015933</v>
      </c>
      <c r="R387">
        <v>0.60529520805762749</v>
      </c>
      <c r="S387">
        <v>27.243739569550549</v>
      </c>
      <c r="T387">
        <v>1.086502012052825</v>
      </c>
      <c r="U387">
        <v>49.13234543207215</v>
      </c>
      <c r="V387">
        <v>1.1367567245030861</v>
      </c>
      <c r="W387">
        <v>17.007916831275718</v>
      </c>
      <c r="X387">
        <v>1.0830453191418932</v>
      </c>
      <c r="Y387">
        <v>6.6878800454726868</v>
      </c>
      <c r="Z387">
        <v>1.0129276045539086</v>
      </c>
      <c r="AA387">
        <v>26.236256222745421</v>
      </c>
      <c r="AB387">
        <v>1.775764873504516</v>
      </c>
      <c r="AC387">
        <v>46.630674269422812</v>
      </c>
      <c r="AD387">
        <v>2.1757770356822674</v>
      </c>
      <c r="AE387">
        <v>20.445189462359089</v>
      </c>
      <c r="AF387">
        <v>1.6635774239907379</v>
      </c>
      <c r="AG387">
        <v>7.1881878371093499E-2</v>
      </c>
      <c r="AH387">
        <v>1.2660031607405142</v>
      </c>
      <c r="AI387">
        <v>0.95472156662710439</v>
      </c>
      <c r="AJ387">
        <v>-1.0074833468051274</v>
      </c>
      <c r="AK387">
        <v>2.1265383230126971</v>
      </c>
      <c r="AL387">
        <v>0.63566618171478706</v>
      </c>
      <c r="AM387">
        <v>-2.5016711626493375</v>
      </c>
      <c r="AN387">
        <v>2.5382357150778967</v>
      </c>
      <c r="AO387">
        <v>0.32433213763156082</v>
      </c>
      <c r="AP387">
        <v>3.4372726310833706</v>
      </c>
      <c r="AQ387">
        <v>2.0390900702143502</v>
      </c>
      <c r="AR387">
        <v>9.1855628820779758E-2</v>
      </c>
      <c r="AS387" t="b">
        <f t="shared" ref="AS387:AS439" si="157">IF(ISBLANK(AI387),"N/A",AND(IF(AG387&gt;0,TRUE,FALSE),IF(AI387&lt;0.05,TRUE,FALSE)))</f>
        <v>0</v>
      </c>
      <c r="AT387" t="b">
        <f t="shared" ref="AT387:AT439" si="158">IF(ISBLANK(AI387),"N/A",AND(IF(AG387&lt;0,TRUE,FALSE),IF(AI387&lt;0.05,TRUE,FALSE)))</f>
        <v>0</v>
      </c>
      <c r="AU387" t="b">
        <f t="shared" ref="AU387:AU439" si="159">IF(ISBLANK(AI387),"N/A",AI387&gt;0.05)</f>
        <v>1</v>
      </c>
      <c r="AV387" t="b">
        <f t="shared" ref="AV387:AV439" si="160">IF(ISBLANK(AL387),"N/A",AND(IF(AJ387&gt;0,TRUE,FALSE),IF(AL387&lt;0.05,TRUE,FALSE)))</f>
        <v>0</v>
      </c>
      <c r="AW387" t="b">
        <f t="shared" ref="AW387:AW439" si="161">IF(ISBLANK(AL387),"N/A",AND(IF(AJ387&lt;0,TRUE,FALSE),IF(AL387&lt;0.05,TRUE,FALSE)))</f>
        <v>0</v>
      </c>
      <c r="AX387" t="b">
        <f t="shared" ref="AX387:AX439" si="162">IF(ISBLANK(AL387),"N/A",AL387&gt;0.05)</f>
        <v>1</v>
      </c>
      <c r="AY387" t="b">
        <f t="shared" ref="AY387:AY439" si="163">IF(ISBLANK(AO387),"N/A",AND(IF(AM387&gt;0,TRUE,FALSE),IF(AO387&lt;0.05,TRUE,FALSE)))</f>
        <v>0</v>
      </c>
      <c r="AZ387" t="b">
        <f t="shared" ref="AZ387:AZ439" si="164">IF(ISBLANK(AO387),"N/A",AND(IF(AM387&lt;0,TRUE,FALSE),IF(AO387&lt;0.05,TRUE,FALSE)))</f>
        <v>0</v>
      </c>
      <c r="BA387" t="b">
        <f t="shared" ref="BA387:BA439" si="165">IF(ISBLANK(AO387),"N/A",AO387&gt;0.05)</f>
        <v>1</v>
      </c>
      <c r="BB387" t="b">
        <f t="shared" ref="BB387:BB439" si="166">IF(ISBLANK(AR387),"N/A",AND(IF(AP387&gt;0,TRUE,FALSE),IF(AR387&lt;0.05,TRUE,FALSE)))</f>
        <v>0</v>
      </c>
      <c r="BC387" t="b">
        <f t="shared" ref="BC387:BC439" si="167">IF(ISBLANK(AR387),"N/A",AND(IF(AP387&lt;0,TRUE,FALSE),IF(AR387&lt;0.05,TRUE,FALSE)))</f>
        <v>0</v>
      </c>
      <c r="BD387" t="b">
        <f t="shared" ref="BD387:BD439" si="168">IF(ISBLANK(AR387),"N/A",AR387&gt;0.05)</f>
        <v>1</v>
      </c>
    </row>
    <row r="388" spans="1:56" x14ac:dyDescent="0.25">
      <c r="A388" t="str">
        <f>INDEX('Country and Variable Crosswalk'!B:B, MATCH('Urban Science Beliefs 2015'!B388, 'Country and Variable Crosswalk'!A:A, 0))</f>
        <v>GRC</v>
      </c>
      <c r="B388" s="1">
        <v>300</v>
      </c>
      <c r="C388" t="s">
        <v>177</v>
      </c>
      <c r="D388" t="str">
        <f>INDEX('Country and Variable Crosswalk'!P:P, MATCH('Urban Science Beliefs 2015'!C388, 'Country and Variable Crosswalk'!O:O, 0))</f>
        <v>Science Books Change</v>
      </c>
      <c r="E388">
        <f t="shared" si="145"/>
        <v>0</v>
      </c>
      <c r="F388">
        <f t="shared" si="146"/>
        <v>0</v>
      </c>
      <c r="G388">
        <f t="shared" si="147"/>
        <v>1</v>
      </c>
      <c r="H388">
        <f t="shared" si="148"/>
        <v>0</v>
      </c>
      <c r="I388">
        <f t="shared" si="149"/>
        <v>0</v>
      </c>
      <c r="J388">
        <f t="shared" si="150"/>
        <v>1</v>
      </c>
      <c r="K388">
        <f t="shared" si="151"/>
        <v>0</v>
      </c>
      <c r="L388">
        <f t="shared" si="152"/>
        <v>0</v>
      </c>
      <c r="M388">
        <f t="shared" si="153"/>
        <v>1</v>
      </c>
      <c r="N388">
        <f t="shared" si="154"/>
        <v>0</v>
      </c>
      <c r="O388">
        <f t="shared" si="155"/>
        <v>0</v>
      </c>
      <c r="P388">
        <f t="shared" si="156"/>
        <v>1</v>
      </c>
      <c r="Q388">
        <v>6.0787773187209408</v>
      </c>
      <c r="R388">
        <v>0.60084646945163933</v>
      </c>
      <c r="S388">
        <v>24.268803386526411</v>
      </c>
      <c r="T388">
        <v>0.8521099768314051</v>
      </c>
      <c r="U388">
        <v>54.409974061593687</v>
      </c>
      <c r="V388">
        <v>0.90450985141617457</v>
      </c>
      <c r="W388">
        <v>15.242445233158961</v>
      </c>
      <c r="X388">
        <v>0.62693677129133052</v>
      </c>
      <c r="Y388">
        <v>5.5478404031364006</v>
      </c>
      <c r="Z388">
        <v>0.75939377706250732</v>
      </c>
      <c r="AA388">
        <v>25.107896986800469</v>
      </c>
      <c r="AB388">
        <v>1.0262611446966763</v>
      </c>
      <c r="AC388">
        <v>53.468970095049919</v>
      </c>
      <c r="AD388">
        <v>1.0994431305905012</v>
      </c>
      <c r="AE388">
        <v>15.875292515013211</v>
      </c>
      <c r="AF388">
        <v>1.1229280784099474</v>
      </c>
      <c r="AG388">
        <v>-0.53093691558454026</v>
      </c>
      <c r="AH388">
        <v>0.96377961432660442</v>
      </c>
      <c r="AI388">
        <v>0.5817088241651891</v>
      </c>
      <c r="AJ388">
        <v>0.8390936002740581</v>
      </c>
      <c r="AK388">
        <v>1.4294278115095318</v>
      </c>
      <c r="AL388">
        <v>0.55719455653801309</v>
      </c>
      <c r="AM388">
        <v>-0.94100396654376794</v>
      </c>
      <c r="AN388">
        <v>1.4584269130208796</v>
      </c>
      <c r="AO388">
        <v>0.51878562513946869</v>
      </c>
      <c r="AP388">
        <v>0.6328472818542501</v>
      </c>
      <c r="AQ388">
        <v>1.3569496503970842</v>
      </c>
      <c r="AR388">
        <v>0.64094716173080957</v>
      </c>
      <c r="AS388" t="b">
        <f t="shared" si="157"/>
        <v>0</v>
      </c>
      <c r="AT388" t="b">
        <f t="shared" si="158"/>
        <v>0</v>
      </c>
      <c r="AU388" t="b">
        <f t="shared" si="159"/>
        <v>1</v>
      </c>
      <c r="AV388" t="b">
        <f t="shared" si="160"/>
        <v>0</v>
      </c>
      <c r="AW388" t="b">
        <f t="shared" si="161"/>
        <v>0</v>
      </c>
      <c r="AX388" t="b">
        <f t="shared" si="162"/>
        <v>1</v>
      </c>
      <c r="AY388" t="b">
        <f t="shared" si="163"/>
        <v>0</v>
      </c>
      <c r="AZ388" t="b">
        <f t="shared" si="164"/>
        <v>0</v>
      </c>
      <c r="BA388" t="b">
        <f t="shared" si="165"/>
        <v>1</v>
      </c>
      <c r="BB388" t="b">
        <f t="shared" si="166"/>
        <v>0</v>
      </c>
      <c r="BC388" t="b">
        <f t="shared" si="167"/>
        <v>0</v>
      </c>
      <c r="BD388" t="b">
        <f t="shared" si="168"/>
        <v>1</v>
      </c>
    </row>
    <row r="389" spans="1:56" x14ac:dyDescent="0.25">
      <c r="A389" t="str">
        <f>INDEX('Country and Variable Crosswalk'!B:B, MATCH('Urban Science Beliefs 2015'!B389, 'Country and Variable Crosswalk'!A:A, 0))</f>
        <v>HKG</v>
      </c>
      <c r="B389" s="1">
        <v>344</v>
      </c>
      <c r="C389" t="s">
        <v>177</v>
      </c>
      <c r="D389" t="str">
        <f>INDEX('Country and Variable Crosswalk'!P:P, MATCH('Urban Science Beliefs 2015'!C389, 'Country and Variable Crosswalk'!O:O, 0))</f>
        <v>Science Books Change</v>
      </c>
      <c r="E389">
        <f t="shared" si="145"/>
        <v>0</v>
      </c>
      <c r="F389">
        <f t="shared" si="146"/>
        <v>0</v>
      </c>
      <c r="G389">
        <f t="shared" si="147"/>
        <v>0</v>
      </c>
      <c r="H389">
        <f t="shared" si="148"/>
        <v>0</v>
      </c>
      <c r="I389">
        <f t="shared" si="149"/>
        <v>0</v>
      </c>
      <c r="J389">
        <f t="shared" si="150"/>
        <v>0</v>
      </c>
      <c r="K389">
        <f t="shared" si="151"/>
        <v>0</v>
      </c>
      <c r="L389">
        <f t="shared" si="152"/>
        <v>0</v>
      </c>
      <c r="M389">
        <f t="shared" si="153"/>
        <v>0</v>
      </c>
      <c r="N389">
        <f t="shared" si="154"/>
        <v>0</v>
      </c>
      <c r="O389">
        <f t="shared" si="155"/>
        <v>0</v>
      </c>
      <c r="P389">
        <f t="shared" si="156"/>
        <v>0</v>
      </c>
      <c r="Q389">
        <v>0</v>
      </c>
      <c r="S389">
        <v>0</v>
      </c>
      <c r="U389">
        <v>0</v>
      </c>
      <c r="W389">
        <v>0</v>
      </c>
      <c r="Y389">
        <v>3.3354431293268929</v>
      </c>
      <c r="Z389">
        <v>0.32862661411187155</v>
      </c>
      <c r="AA389">
        <v>10.41253372008954</v>
      </c>
      <c r="AB389">
        <v>0.47248506821320496</v>
      </c>
      <c r="AC389">
        <v>68.803617786342457</v>
      </c>
      <c r="AD389">
        <v>0.76279150452459732</v>
      </c>
      <c r="AE389">
        <v>17.448405364241101</v>
      </c>
      <c r="AF389">
        <v>0.59608154622710252</v>
      </c>
      <c r="AG389">
        <v>0</v>
      </c>
      <c r="AJ389">
        <v>0</v>
      </c>
      <c r="AM389">
        <v>0</v>
      </c>
      <c r="AP389">
        <v>0</v>
      </c>
      <c r="AS389" t="str">
        <f t="shared" si="157"/>
        <v>N/A</v>
      </c>
      <c r="AT389" t="str">
        <f t="shared" si="158"/>
        <v>N/A</v>
      </c>
      <c r="AU389" t="str">
        <f t="shared" si="159"/>
        <v>N/A</v>
      </c>
      <c r="AV389" t="str">
        <f t="shared" si="160"/>
        <v>N/A</v>
      </c>
      <c r="AW389" t="str">
        <f t="shared" si="161"/>
        <v>N/A</v>
      </c>
      <c r="AX389" t="str">
        <f t="shared" si="162"/>
        <v>N/A</v>
      </c>
      <c r="AY389" t="str">
        <f t="shared" si="163"/>
        <v>N/A</v>
      </c>
      <c r="AZ389" t="str">
        <f t="shared" si="164"/>
        <v>N/A</v>
      </c>
      <c r="BA389" t="str">
        <f t="shared" si="165"/>
        <v>N/A</v>
      </c>
      <c r="BB389" t="str">
        <f t="shared" si="166"/>
        <v>N/A</v>
      </c>
      <c r="BC389" t="str">
        <f t="shared" si="167"/>
        <v>N/A</v>
      </c>
      <c r="BD389" t="str">
        <f t="shared" si="168"/>
        <v>N/A</v>
      </c>
    </row>
    <row r="390" spans="1:56" x14ac:dyDescent="0.25">
      <c r="A390" t="str">
        <f>INDEX('Country and Variable Crosswalk'!B:B, MATCH('Urban Science Beliefs 2015'!B390, 'Country and Variable Crosswalk'!A:A, 0))</f>
        <v>HUN</v>
      </c>
      <c r="B390" s="1">
        <v>348</v>
      </c>
      <c r="C390" t="s">
        <v>177</v>
      </c>
      <c r="D390" t="str">
        <f>INDEX('Country and Variable Crosswalk'!P:P, MATCH('Urban Science Beliefs 2015'!C390, 'Country and Variable Crosswalk'!O:O, 0))</f>
        <v>Science Books Change</v>
      </c>
      <c r="E390">
        <f t="shared" si="145"/>
        <v>0</v>
      </c>
      <c r="F390">
        <f t="shared" si="146"/>
        <v>0</v>
      </c>
      <c r="G390">
        <f t="shared" si="147"/>
        <v>1</v>
      </c>
      <c r="H390">
        <f t="shared" si="148"/>
        <v>0</v>
      </c>
      <c r="I390">
        <f t="shared" si="149"/>
        <v>0</v>
      </c>
      <c r="J390">
        <f t="shared" si="150"/>
        <v>1</v>
      </c>
      <c r="K390">
        <f t="shared" si="151"/>
        <v>0</v>
      </c>
      <c r="L390">
        <f t="shared" si="152"/>
        <v>0</v>
      </c>
      <c r="M390">
        <f t="shared" si="153"/>
        <v>1</v>
      </c>
      <c r="N390">
        <f t="shared" si="154"/>
        <v>0</v>
      </c>
      <c r="O390">
        <f t="shared" si="155"/>
        <v>0</v>
      </c>
      <c r="P390">
        <f t="shared" si="156"/>
        <v>1</v>
      </c>
      <c r="Q390">
        <v>7.0146292351374289</v>
      </c>
      <c r="R390">
        <v>0.52898730610124556</v>
      </c>
      <c r="S390">
        <v>22.94392131209154</v>
      </c>
      <c r="T390">
        <v>0.89296906986775204</v>
      </c>
      <c r="U390">
        <v>59.772111324352053</v>
      </c>
      <c r="V390">
        <v>0.98762943695376915</v>
      </c>
      <c r="W390">
        <v>10.269338128418971</v>
      </c>
      <c r="X390">
        <v>0.63507578471312576</v>
      </c>
      <c r="Y390">
        <v>6.5821691774771134</v>
      </c>
      <c r="Z390">
        <v>0.59321022829603887</v>
      </c>
      <c r="AA390">
        <v>22.89516856037605</v>
      </c>
      <c r="AB390">
        <v>1.0330835006938863</v>
      </c>
      <c r="AC390">
        <v>59.939883857435177</v>
      </c>
      <c r="AD390">
        <v>1.175160524311611</v>
      </c>
      <c r="AE390">
        <v>10.582778404711661</v>
      </c>
      <c r="AF390">
        <v>0.7622502959630757</v>
      </c>
      <c r="AG390">
        <v>-0.43246005766031548</v>
      </c>
      <c r="AH390">
        <v>0.83366205175476693</v>
      </c>
      <c r="AI390">
        <v>0.60393687272104279</v>
      </c>
      <c r="AJ390">
        <v>-4.8752751715490206E-2</v>
      </c>
      <c r="AK390">
        <v>1.2314896781633731</v>
      </c>
      <c r="AL390">
        <v>0.96842124603711521</v>
      </c>
      <c r="AM390">
        <v>0.16777253308312368</v>
      </c>
      <c r="AN390">
        <v>1.5632328793071344</v>
      </c>
      <c r="AO390">
        <v>0.91453188053147105</v>
      </c>
      <c r="AP390">
        <v>0.31344027629269</v>
      </c>
      <c r="AQ390">
        <v>1.0315617989821055</v>
      </c>
      <c r="AR390">
        <v>0.76124200677577669</v>
      </c>
      <c r="AS390" t="b">
        <f t="shared" si="157"/>
        <v>0</v>
      </c>
      <c r="AT390" t="b">
        <f t="shared" si="158"/>
        <v>0</v>
      </c>
      <c r="AU390" t="b">
        <f t="shared" si="159"/>
        <v>1</v>
      </c>
      <c r="AV390" t="b">
        <f t="shared" si="160"/>
        <v>0</v>
      </c>
      <c r="AW390" t="b">
        <f t="shared" si="161"/>
        <v>0</v>
      </c>
      <c r="AX390" t="b">
        <f t="shared" si="162"/>
        <v>1</v>
      </c>
      <c r="AY390" t="b">
        <f t="shared" si="163"/>
        <v>0</v>
      </c>
      <c r="AZ390" t="b">
        <f t="shared" si="164"/>
        <v>0</v>
      </c>
      <c r="BA390" t="b">
        <f t="shared" si="165"/>
        <v>1</v>
      </c>
      <c r="BB390" t="b">
        <f t="shared" si="166"/>
        <v>0</v>
      </c>
      <c r="BC390" t="b">
        <f t="shared" si="167"/>
        <v>0</v>
      </c>
      <c r="BD390" t="b">
        <f t="shared" si="168"/>
        <v>1</v>
      </c>
    </row>
    <row r="391" spans="1:56" x14ac:dyDescent="0.25">
      <c r="A391" t="str">
        <f>INDEX('Country and Variable Crosswalk'!B:B, MATCH('Urban Science Beliefs 2015'!B391, 'Country and Variable Crosswalk'!A:A, 0))</f>
        <v>ISL</v>
      </c>
      <c r="B391" s="1">
        <v>352</v>
      </c>
      <c r="C391" t="s">
        <v>177</v>
      </c>
      <c r="D391" t="str">
        <f>INDEX('Country and Variable Crosswalk'!P:P, MATCH('Urban Science Beliefs 2015'!C391, 'Country and Variable Crosswalk'!O:O, 0))</f>
        <v>Science Books Change</v>
      </c>
      <c r="E391">
        <f t="shared" si="145"/>
        <v>0</v>
      </c>
      <c r="F391">
        <f t="shared" si="146"/>
        <v>0</v>
      </c>
      <c r="G391">
        <f t="shared" si="147"/>
        <v>1</v>
      </c>
      <c r="H391">
        <f t="shared" si="148"/>
        <v>0</v>
      </c>
      <c r="I391">
        <f t="shared" si="149"/>
        <v>1</v>
      </c>
      <c r="J391">
        <f t="shared" si="150"/>
        <v>0</v>
      </c>
      <c r="K391">
        <f t="shared" si="151"/>
        <v>0</v>
      </c>
      <c r="L391">
        <f t="shared" si="152"/>
        <v>1</v>
      </c>
      <c r="M391">
        <f t="shared" si="153"/>
        <v>0</v>
      </c>
      <c r="N391">
        <f t="shared" si="154"/>
        <v>1</v>
      </c>
      <c r="O391">
        <f t="shared" si="155"/>
        <v>0</v>
      </c>
      <c r="P391">
        <f t="shared" si="156"/>
        <v>0</v>
      </c>
      <c r="Q391">
        <v>5.3601480832104906</v>
      </c>
      <c r="R391">
        <v>0.45038330634143076</v>
      </c>
      <c r="S391">
        <v>11.065808039262141</v>
      </c>
      <c r="T391">
        <v>0.77290029691611206</v>
      </c>
      <c r="U391">
        <v>60.081037855762872</v>
      </c>
      <c r="V391">
        <v>1.2219903114073996</v>
      </c>
      <c r="W391">
        <v>23.493006021764518</v>
      </c>
      <c r="X391">
        <v>1.0214718669312512</v>
      </c>
      <c r="Y391">
        <v>4.3723974047073844</v>
      </c>
      <c r="Z391">
        <v>0.72563079684645981</v>
      </c>
      <c r="AA391">
        <v>6.9191869687353957</v>
      </c>
      <c r="AB391">
        <v>0.88604978678937252</v>
      </c>
      <c r="AC391">
        <v>55.97819274881396</v>
      </c>
      <c r="AD391">
        <v>1.5442760193493676</v>
      </c>
      <c r="AE391">
        <v>32.730222877743273</v>
      </c>
      <c r="AF391">
        <v>1.5176752309191661</v>
      </c>
      <c r="AG391">
        <v>-0.98775067850310627</v>
      </c>
      <c r="AH391">
        <v>0.87216179328570032</v>
      </c>
      <c r="AI391">
        <v>0.25741106119401447</v>
      </c>
      <c r="AJ391">
        <v>-4.146621070526745</v>
      </c>
      <c r="AK391">
        <v>1.2698435443876577</v>
      </c>
      <c r="AL391">
        <v>1.0928711720712321E-3</v>
      </c>
      <c r="AM391">
        <v>-4.1028451069489122</v>
      </c>
      <c r="AN391">
        <v>2.0124241489109345</v>
      </c>
      <c r="AO391">
        <v>4.1474221987687264E-2</v>
      </c>
      <c r="AP391">
        <v>9.2372168559787546</v>
      </c>
      <c r="AQ391">
        <v>1.7359655521141002</v>
      </c>
      <c r="AR391">
        <v>1.0315130194204563E-7</v>
      </c>
      <c r="AS391" t="b">
        <f t="shared" si="157"/>
        <v>0</v>
      </c>
      <c r="AT391" t="b">
        <f t="shared" si="158"/>
        <v>0</v>
      </c>
      <c r="AU391" t="b">
        <f t="shared" si="159"/>
        <v>1</v>
      </c>
      <c r="AV391" t="b">
        <f t="shared" si="160"/>
        <v>0</v>
      </c>
      <c r="AW391" t="b">
        <f t="shared" si="161"/>
        <v>1</v>
      </c>
      <c r="AX391" t="b">
        <f t="shared" si="162"/>
        <v>0</v>
      </c>
      <c r="AY391" t="b">
        <f t="shared" si="163"/>
        <v>0</v>
      </c>
      <c r="AZ391" t="b">
        <f t="shared" si="164"/>
        <v>1</v>
      </c>
      <c r="BA391" t="b">
        <f t="shared" si="165"/>
        <v>0</v>
      </c>
      <c r="BB391" t="b">
        <f t="shared" si="166"/>
        <v>1</v>
      </c>
      <c r="BC391" t="b">
        <f t="shared" si="167"/>
        <v>0</v>
      </c>
      <c r="BD391" t="b">
        <f t="shared" si="168"/>
        <v>0</v>
      </c>
    </row>
    <row r="392" spans="1:56" x14ac:dyDescent="0.25">
      <c r="A392" t="str">
        <f>INDEX('Country and Variable Crosswalk'!B:B, MATCH('Urban Science Beliefs 2015'!B392, 'Country and Variable Crosswalk'!A:A, 0))</f>
        <v>IDN</v>
      </c>
      <c r="B392" s="1">
        <v>360</v>
      </c>
      <c r="C392" t="s">
        <v>177</v>
      </c>
      <c r="D392" t="str">
        <f>INDEX('Country and Variable Crosswalk'!P:P, MATCH('Urban Science Beliefs 2015'!C392, 'Country and Variable Crosswalk'!O:O, 0))</f>
        <v>Science Books Change</v>
      </c>
      <c r="E392">
        <f t="shared" si="145"/>
        <v>0</v>
      </c>
      <c r="F392">
        <f t="shared" si="146"/>
        <v>0</v>
      </c>
      <c r="G392">
        <f t="shared" si="147"/>
        <v>1</v>
      </c>
      <c r="H392">
        <f t="shared" si="148"/>
        <v>0</v>
      </c>
      <c r="I392">
        <f t="shared" si="149"/>
        <v>0</v>
      </c>
      <c r="J392">
        <f t="shared" si="150"/>
        <v>1</v>
      </c>
      <c r="K392">
        <f t="shared" si="151"/>
        <v>1</v>
      </c>
      <c r="L392">
        <f t="shared" si="152"/>
        <v>0</v>
      </c>
      <c r="M392">
        <f t="shared" si="153"/>
        <v>0</v>
      </c>
      <c r="N392">
        <f t="shared" si="154"/>
        <v>0</v>
      </c>
      <c r="O392">
        <f t="shared" si="155"/>
        <v>0</v>
      </c>
      <c r="P392">
        <f t="shared" si="156"/>
        <v>1</v>
      </c>
      <c r="Q392">
        <v>5.3306301622685872</v>
      </c>
      <c r="R392">
        <v>0.38024269296127855</v>
      </c>
      <c r="S392">
        <v>37.195015645971637</v>
      </c>
      <c r="T392">
        <v>0.90064303001359125</v>
      </c>
      <c r="U392">
        <v>51.374916895703983</v>
      </c>
      <c r="V392">
        <v>0.95360635763873725</v>
      </c>
      <c r="W392">
        <v>6.099437296055795</v>
      </c>
      <c r="X392">
        <v>0.424341897584536</v>
      </c>
      <c r="Y392">
        <v>4.1453683099030814</v>
      </c>
      <c r="Z392">
        <v>0.52847780022995272</v>
      </c>
      <c r="AA392">
        <v>33.782783921495771</v>
      </c>
      <c r="AB392">
        <v>1.733171567735015</v>
      </c>
      <c r="AC392">
        <v>56.494934149971598</v>
      </c>
      <c r="AD392">
        <v>1.7706585511019168</v>
      </c>
      <c r="AE392">
        <v>5.5769136186295611</v>
      </c>
      <c r="AF392">
        <v>0.88688893532572188</v>
      </c>
      <c r="AG392">
        <v>-1.1852618523655059</v>
      </c>
      <c r="AH392">
        <v>0.67407661849236378</v>
      </c>
      <c r="AI392">
        <v>7.8688169231415153E-2</v>
      </c>
      <c r="AJ392">
        <v>-3.4122317244758662</v>
      </c>
      <c r="AK392">
        <v>1.9746650225015652</v>
      </c>
      <c r="AL392">
        <v>8.3987265108848103E-2</v>
      </c>
      <c r="AM392">
        <v>5.1200172542676157</v>
      </c>
      <c r="AN392">
        <v>2.030167722583716</v>
      </c>
      <c r="AO392">
        <v>1.167004508035935E-2</v>
      </c>
      <c r="AP392">
        <v>-0.52252367742623385</v>
      </c>
      <c r="AQ392">
        <v>1.0571050444906305</v>
      </c>
      <c r="AR392">
        <v>0.62109656025434923</v>
      </c>
      <c r="AS392" t="b">
        <f t="shared" si="157"/>
        <v>0</v>
      </c>
      <c r="AT392" t="b">
        <f t="shared" si="158"/>
        <v>0</v>
      </c>
      <c r="AU392" t="b">
        <f t="shared" si="159"/>
        <v>1</v>
      </c>
      <c r="AV392" t="b">
        <f t="shared" si="160"/>
        <v>0</v>
      </c>
      <c r="AW392" t="b">
        <f t="shared" si="161"/>
        <v>0</v>
      </c>
      <c r="AX392" t="b">
        <f t="shared" si="162"/>
        <v>1</v>
      </c>
      <c r="AY392" t="b">
        <f t="shared" si="163"/>
        <v>1</v>
      </c>
      <c r="AZ392" t="b">
        <f t="shared" si="164"/>
        <v>0</v>
      </c>
      <c r="BA392" t="b">
        <f t="shared" si="165"/>
        <v>0</v>
      </c>
      <c r="BB392" t="b">
        <f t="shared" si="166"/>
        <v>0</v>
      </c>
      <c r="BC392" t="b">
        <f t="shared" si="167"/>
        <v>0</v>
      </c>
      <c r="BD392" t="b">
        <f t="shared" si="168"/>
        <v>1</v>
      </c>
    </row>
    <row r="393" spans="1:56" x14ac:dyDescent="0.25">
      <c r="A393" t="str">
        <f>INDEX('Country and Variable Crosswalk'!B:B, MATCH('Urban Science Beliefs 2015'!B393, 'Country and Variable Crosswalk'!A:A, 0))</f>
        <v>IRL</v>
      </c>
      <c r="B393" s="1">
        <v>372</v>
      </c>
      <c r="C393" t="s">
        <v>177</v>
      </c>
      <c r="D393" t="str">
        <f>INDEX('Country and Variable Crosswalk'!P:P, MATCH('Urban Science Beliefs 2015'!C393, 'Country and Variable Crosswalk'!O:O, 0))</f>
        <v>Science Books Change</v>
      </c>
      <c r="E393">
        <f t="shared" si="145"/>
        <v>0</v>
      </c>
      <c r="F393">
        <f t="shared" si="146"/>
        <v>0</v>
      </c>
      <c r="G393">
        <f t="shared" si="147"/>
        <v>1</v>
      </c>
      <c r="H393">
        <f t="shared" si="148"/>
        <v>0</v>
      </c>
      <c r="I393">
        <f t="shared" si="149"/>
        <v>1</v>
      </c>
      <c r="J393">
        <f t="shared" si="150"/>
        <v>0</v>
      </c>
      <c r="K393">
        <f t="shared" si="151"/>
        <v>0</v>
      </c>
      <c r="L393">
        <f t="shared" si="152"/>
        <v>0</v>
      </c>
      <c r="M393">
        <f t="shared" si="153"/>
        <v>1</v>
      </c>
      <c r="N393">
        <f t="shared" si="154"/>
        <v>0</v>
      </c>
      <c r="O393">
        <f t="shared" si="155"/>
        <v>0</v>
      </c>
      <c r="P393">
        <f t="shared" si="156"/>
        <v>1</v>
      </c>
      <c r="Q393">
        <v>2.479322711101124</v>
      </c>
      <c r="R393">
        <v>0.32832768049794725</v>
      </c>
      <c r="S393">
        <v>16.247169285853449</v>
      </c>
      <c r="T393">
        <v>0.64577096624230867</v>
      </c>
      <c r="U393">
        <v>63.712809130864557</v>
      </c>
      <c r="V393">
        <v>0.86270432752521298</v>
      </c>
      <c r="W393">
        <v>17.560698872180879</v>
      </c>
      <c r="X393">
        <v>0.67629868770871304</v>
      </c>
      <c r="Y393">
        <v>2.4725386633143742</v>
      </c>
      <c r="Z393">
        <v>0.51379389531398878</v>
      </c>
      <c r="AA393">
        <v>13.5882650895908</v>
      </c>
      <c r="AB393">
        <v>0.84505421684764781</v>
      </c>
      <c r="AC393">
        <v>64.453355540948792</v>
      </c>
      <c r="AD393">
        <v>1.401202235230006</v>
      </c>
      <c r="AE393">
        <v>19.485840706146021</v>
      </c>
      <c r="AF393">
        <v>1.0282704451255933</v>
      </c>
      <c r="AG393">
        <v>-6.7840477867497917E-3</v>
      </c>
      <c r="AH393">
        <v>0.59760608134550919</v>
      </c>
      <c r="AI393">
        <v>0.99094257755853221</v>
      </c>
      <c r="AJ393">
        <v>-2.6589041962626485</v>
      </c>
      <c r="AK393">
        <v>1.0481132540797078</v>
      </c>
      <c r="AL393">
        <v>1.1185545238425181E-2</v>
      </c>
      <c r="AM393">
        <v>0.74054641008423516</v>
      </c>
      <c r="AN393">
        <v>1.6427516333877552</v>
      </c>
      <c r="AO393">
        <v>0.65213634547006238</v>
      </c>
      <c r="AP393">
        <v>1.9251418339651423</v>
      </c>
      <c r="AQ393">
        <v>1.2275011429480918</v>
      </c>
      <c r="AR393">
        <v>0.11680129414473966</v>
      </c>
      <c r="AS393" t="b">
        <f t="shared" si="157"/>
        <v>0</v>
      </c>
      <c r="AT393" t="b">
        <f t="shared" si="158"/>
        <v>0</v>
      </c>
      <c r="AU393" t="b">
        <f t="shared" si="159"/>
        <v>1</v>
      </c>
      <c r="AV393" t="b">
        <f t="shared" si="160"/>
        <v>0</v>
      </c>
      <c r="AW393" t="b">
        <f t="shared" si="161"/>
        <v>1</v>
      </c>
      <c r="AX393" t="b">
        <f t="shared" si="162"/>
        <v>0</v>
      </c>
      <c r="AY393" t="b">
        <f t="shared" si="163"/>
        <v>0</v>
      </c>
      <c r="AZ393" t="b">
        <f t="shared" si="164"/>
        <v>0</v>
      </c>
      <c r="BA393" t="b">
        <f t="shared" si="165"/>
        <v>1</v>
      </c>
      <c r="BB393" t="b">
        <f t="shared" si="166"/>
        <v>0</v>
      </c>
      <c r="BC393" t="b">
        <f t="shared" si="167"/>
        <v>0</v>
      </c>
      <c r="BD393" t="b">
        <f t="shared" si="168"/>
        <v>1</v>
      </c>
    </row>
    <row r="394" spans="1:56" x14ac:dyDescent="0.25">
      <c r="A394" t="str">
        <f>INDEX('Country and Variable Crosswalk'!B:B, MATCH('Urban Science Beliefs 2015'!B394, 'Country and Variable Crosswalk'!A:A, 0))</f>
        <v>ISR</v>
      </c>
      <c r="B394" s="1">
        <v>376</v>
      </c>
      <c r="C394" t="s">
        <v>177</v>
      </c>
      <c r="D394" t="str">
        <f>INDEX('Country and Variable Crosswalk'!P:P, MATCH('Urban Science Beliefs 2015'!C394, 'Country and Variable Crosswalk'!O:O, 0))</f>
        <v>Science Books Change</v>
      </c>
      <c r="E394">
        <f t="shared" si="145"/>
        <v>0</v>
      </c>
      <c r="F394">
        <f t="shared" si="146"/>
        <v>0</v>
      </c>
      <c r="G394">
        <f t="shared" si="147"/>
        <v>1</v>
      </c>
      <c r="H394">
        <f t="shared" si="148"/>
        <v>0</v>
      </c>
      <c r="I394">
        <f t="shared" si="149"/>
        <v>0</v>
      </c>
      <c r="J394">
        <f t="shared" si="150"/>
        <v>1</v>
      </c>
      <c r="K394">
        <f t="shared" si="151"/>
        <v>0</v>
      </c>
      <c r="L394">
        <f t="shared" si="152"/>
        <v>0</v>
      </c>
      <c r="M394">
        <f t="shared" si="153"/>
        <v>1</v>
      </c>
      <c r="N394">
        <f t="shared" si="154"/>
        <v>0</v>
      </c>
      <c r="O394">
        <f t="shared" si="155"/>
        <v>0</v>
      </c>
      <c r="P394">
        <f t="shared" si="156"/>
        <v>1</v>
      </c>
      <c r="Q394">
        <v>6.5253897257776279</v>
      </c>
      <c r="R394">
        <v>0.51668682585068837</v>
      </c>
      <c r="S394">
        <v>14.83757386924637</v>
      </c>
      <c r="T394">
        <v>0.81953814079285692</v>
      </c>
      <c r="U394">
        <v>53.463012860209361</v>
      </c>
      <c r="V394">
        <v>1.0685348981936078</v>
      </c>
      <c r="W394">
        <v>25.174023544766641</v>
      </c>
      <c r="X394">
        <v>0.89579693534980831</v>
      </c>
      <c r="Y394">
        <v>6.1361949167055716</v>
      </c>
      <c r="Z394">
        <v>0.76069925386317372</v>
      </c>
      <c r="AA394">
        <v>15.84984480890313</v>
      </c>
      <c r="AB394">
        <v>0.88195179500268805</v>
      </c>
      <c r="AC394">
        <v>52.842352754476153</v>
      </c>
      <c r="AD394">
        <v>1.098984806628674</v>
      </c>
      <c r="AE394">
        <v>25.171607519915131</v>
      </c>
      <c r="AF394">
        <v>1.213123167282278</v>
      </c>
      <c r="AG394">
        <v>-0.38919480907205628</v>
      </c>
      <c r="AH394">
        <v>0.89420297777901625</v>
      </c>
      <c r="AI394">
        <v>0.66338668491950026</v>
      </c>
      <c r="AJ394">
        <v>1.0122709396567604</v>
      </c>
      <c r="AK394">
        <v>1.2250423627744824</v>
      </c>
      <c r="AL394">
        <v>0.40862539907520412</v>
      </c>
      <c r="AM394">
        <v>-0.62066010573320796</v>
      </c>
      <c r="AN394">
        <v>1.5559178669904952</v>
      </c>
      <c r="AO394">
        <v>0.68996477292388392</v>
      </c>
      <c r="AP394">
        <v>-2.4160248515094906E-3</v>
      </c>
      <c r="AQ394">
        <v>1.6112154707985427</v>
      </c>
      <c r="AR394">
        <v>0.99880356895768452</v>
      </c>
      <c r="AS394" t="b">
        <f t="shared" si="157"/>
        <v>0</v>
      </c>
      <c r="AT394" t="b">
        <f t="shared" si="158"/>
        <v>0</v>
      </c>
      <c r="AU394" t="b">
        <f t="shared" si="159"/>
        <v>1</v>
      </c>
      <c r="AV394" t="b">
        <f t="shared" si="160"/>
        <v>0</v>
      </c>
      <c r="AW394" t="b">
        <f t="shared" si="161"/>
        <v>0</v>
      </c>
      <c r="AX394" t="b">
        <f t="shared" si="162"/>
        <v>1</v>
      </c>
      <c r="AY394" t="b">
        <f t="shared" si="163"/>
        <v>0</v>
      </c>
      <c r="AZ394" t="b">
        <f t="shared" si="164"/>
        <v>0</v>
      </c>
      <c r="BA394" t="b">
        <f t="shared" si="165"/>
        <v>1</v>
      </c>
      <c r="BB394" t="b">
        <f t="shared" si="166"/>
        <v>0</v>
      </c>
      <c r="BC394" t="b">
        <f t="shared" si="167"/>
        <v>0</v>
      </c>
      <c r="BD394" t="b">
        <f t="shared" si="168"/>
        <v>1</v>
      </c>
    </row>
    <row r="395" spans="1:56" x14ac:dyDescent="0.25">
      <c r="A395" t="str">
        <f>INDEX('Country and Variable Crosswalk'!B:B, MATCH('Urban Science Beliefs 2015'!B395, 'Country and Variable Crosswalk'!A:A, 0))</f>
        <v>ITA</v>
      </c>
      <c r="B395" s="1">
        <v>380</v>
      </c>
      <c r="C395" t="s">
        <v>177</v>
      </c>
      <c r="D395" t="str">
        <f>INDEX('Country and Variable Crosswalk'!P:P, MATCH('Urban Science Beliefs 2015'!C395, 'Country and Variable Crosswalk'!O:O, 0))</f>
        <v>Science Books Change</v>
      </c>
      <c r="E395">
        <f t="shared" si="145"/>
        <v>0</v>
      </c>
      <c r="F395">
        <f t="shared" si="146"/>
        <v>1</v>
      </c>
      <c r="G395">
        <f t="shared" si="147"/>
        <v>0</v>
      </c>
      <c r="H395">
        <f t="shared" si="148"/>
        <v>0</v>
      </c>
      <c r="I395">
        <f t="shared" si="149"/>
        <v>0</v>
      </c>
      <c r="J395">
        <f t="shared" si="150"/>
        <v>1</v>
      </c>
      <c r="K395">
        <f t="shared" si="151"/>
        <v>0</v>
      </c>
      <c r="L395">
        <f t="shared" si="152"/>
        <v>0</v>
      </c>
      <c r="M395">
        <f t="shared" si="153"/>
        <v>1</v>
      </c>
      <c r="N395">
        <f t="shared" si="154"/>
        <v>0</v>
      </c>
      <c r="O395">
        <f t="shared" si="155"/>
        <v>0</v>
      </c>
      <c r="P395">
        <f t="shared" si="156"/>
        <v>1</v>
      </c>
      <c r="Q395">
        <v>4.9960867405213776</v>
      </c>
      <c r="R395">
        <v>0.59051246205712538</v>
      </c>
      <c r="S395">
        <v>19.644769331768309</v>
      </c>
      <c r="T395">
        <v>0.76038643982724463</v>
      </c>
      <c r="U395">
        <v>60.374703807412111</v>
      </c>
      <c r="V395">
        <v>0.86841106241927224</v>
      </c>
      <c r="W395">
        <v>14.984440120298199</v>
      </c>
      <c r="X395">
        <v>0.7643254032749135</v>
      </c>
      <c r="Y395">
        <v>3.3218970671279981</v>
      </c>
      <c r="Z395">
        <v>0.51982829507419748</v>
      </c>
      <c r="AA395">
        <v>20.222132500499601</v>
      </c>
      <c r="AB395">
        <v>0.99594642314170256</v>
      </c>
      <c r="AC395">
        <v>61.172782209997443</v>
      </c>
      <c r="AD395">
        <v>1.8155695685223394</v>
      </c>
      <c r="AE395">
        <v>15.283188222374971</v>
      </c>
      <c r="AF395">
        <v>1.1653692583090187</v>
      </c>
      <c r="AG395">
        <v>-1.6741896733933794</v>
      </c>
      <c r="AH395">
        <v>0.74342492026869222</v>
      </c>
      <c r="AI395">
        <v>2.4322548030011791E-2</v>
      </c>
      <c r="AJ395">
        <v>0.57736316873129212</v>
      </c>
      <c r="AK395">
        <v>1.2581312199020758</v>
      </c>
      <c r="AL395">
        <v>0.64630212477207039</v>
      </c>
      <c r="AM395">
        <v>0.79807840258533247</v>
      </c>
      <c r="AN395">
        <v>2.0803484788273869</v>
      </c>
      <c r="AO395">
        <v>0.7012547269693743</v>
      </c>
      <c r="AP395">
        <v>0.29874810207677172</v>
      </c>
      <c r="AQ395">
        <v>1.4457441887194102</v>
      </c>
      <c r="AR395">
        <v>0.83629127665644298</v>
      </c>
      <c r="AS395" t="b">
        <f t="shared" si="157"/>
        <v>0</v>
      </c>
      <c r="AT395" t="b">
        <f t="shared" si="158"/>
        <v>1</v>
      </c>
      <c r="AU395" t="b">
        <f t="shared" si="159"/>
        <v>0</v>
      </c>
      <c r="AV395" t="b">
        <f t="shared" si="160"/>
        <v>0</v>
      </c>
      <c r="AW395" t="b">
        <f t="shared" si="161"/>
        <v>0</v>
      </c>
      <c r="AX395" t="b">
        <f t="shared" si="162"/>
        <v>1</v>
      </c>
      <c r="AY395" t="b">
        <f t="shared" si="163"/>
        <v>0</v>
      </c>
      <c r="AZ395" t="b">
        <f t="shared" si="164"/>
        <v>0</v>
      </c>
      <c r="BA395" t="b">
        <f t="shared" si="165"/>
        <v>1</v>
      </c>
      <c r="BB395" t="b">
        <f t="shared" si="166"/>
        <v>0</v>
      </c>
      <c r="BC395" t="b">
        <f t="shared" si="167"/>
        <v>0</v>
      </c>
      <c r="BD395" t="b">
        <f t="shared" si="168"/>
        <v>1</v>
      </c>
    </row>
    <row r="396" spans="1:56" x14ac:dyDescent="0.25">
      <c r="A396" t="str">
        <f>INDEX('Country and Variable Crosswalk'!B:B, MATCH('Urban Science Beliefs 2015'!B396, 'Country and Variable Crosswalk'!A:A, 0))</f>
        <v>JPN</v>
      </c>
      <c r="B396" s="1">
        <v>392</v>
      </c>
      <c r="C396" t="s">
        <v>177</v>
      </c>
      <c r="D396" t="str">
        <f>INDEX('Country and Variable Crosswalk'!P:P, MATCH('Urban Science Beliefs 2015'!C396, 'Country and Variable Crosswalk'!O:O, 0))</f>
        <v>Science Books Change</v>
      </c>
      <c r="E396">
        <f t="shared" si="145"/>
        <v>0</v>
      </c>
      <c r="F396">
        <f t="shared" si="146"/>
        <v>0</v>
      </c>
      <c r="G396">
        <f t="shared" si="147"/>
        <v>1</v>
      </c>
      <c r="H396">
        <f t="shared" si="148"/>
        <v>0</v>
      </c>
      <c r="I396">
        <f t="shared" si="149"/>
        <v>0</v>
      </c>
      <c r="J396">
        <f t="shared" si="150"/>
        <v>1</v>
      </c>
      <c r="K396">
        <f t="shared" si="151"/>
        <v>0</v>
      </c>
      <c r="L396">
        <f t="shared" si="152"/>
        <v>0</v>
      </c>
      <c r="M396">
        <f t="shared" si="153"/>
        <v>1</v>
      </c>
      <c r="N396">
        <f t="shared" si="154"/>
        <v>0</v>
      </c>
      <c r="O396">
        <f t="shared" si="155"/>
        <v>0</v>
      </c>
      <c r="P396">
        <f t="shared" si="156"/>
        <v>1</v>
      </c>
      <c r="Q396">
        <v>5.7426021407115853</v>
      </c>
      <c r="R396">
        <v>0.74633348608298145</v>
      </c>
      <c r="S396">
        <v>19.793347757751452</v>
      </c>
      <c r="T396">
        <v>1.1757241694623315</v>
      </c>
      <c r="U396">
        <v>55.714210954582747</v>
      </c>
      <c r="V396">
        <v>1.1773522540771164</v>
      </c>
      <c r="W396">
        <v>18.74983914695423</v>
      </c>
      <c r="X396">
        <v>1.2317194051698346</v>
      </c>
      <c r="Y396">
        <v>5.0966444478661854</v>
      </c>
      <c r="Z396">
        <v>0.41014419321111667</v>
      </c>
      <c r="AA396">
        <v>17.033815281536</v>
      </c>
      <c r="AB396">
        <v>0.71633615749189183</v>
      </c>
      <c r="AC396">
        <v>58.125100492932788</v>
      </c>
      <c r="AD396">
        <v>0.83836527067668631</v>
      </c>
      <c r="AE396">
        <v>19.744439777665029</v>
      </c>
      <c r="AF396">
        <v>0.80455962635290035</v>
      </c>
      <c r="AG396">
        <v>-0.64595769284539983</v>
      </c>
      <c r="AH396">
        <v>0.94033138387401149</v>
      </c>
      <c r="AI396">
        <v>0.49211621503484393</v>
      </c>
      <c r="AJ396">
        <v>-2.7595324762154512</v>
      </c>
      <c r="AK396">
        <v>1.4124755187809115</v>
      </c>
      <c r="AL396">
        <v>5.0738461012520532E-2</v>
      </c>
      <c r="AM396">
        <v>2.4108895383500411</v>
      </c>
      <c r="AN396">
        <v>1.4495054934035883</v>
      </c>
      <c r="AO396">
        <v>9.6262468143054586E-2</v>
      </c>
      <c r="AP396">
        <v>0.99460063071079929</v>
      </c>
      <c r="AQ396">
        <v>1.4338234591875996</v>
      </c>
      <c r="AR396">
        <v>0.48788904747979861</v>
      </c>
      <c r="AS396" t="b">
        <f t="shared" si="157"/>
        <v>0</v>
      </c>
      <c r="AT396" t="b">
        <f t="shared" si="158"/>
        <v>0</v>
      </c>
      <c r="AU396" t="b">
        <f t="shared" si="159"/>
        <v>1</v>
      </c>
      <c r="AV396" t="b">
        <f t="shared" si="160"/>
        <v>0</v>
      </c>
      <c r="AW396" t="b">
        <f t="shared" si="161"/>
        <v>0</v>
      </c>
      <c r="AX396" t="b">
        <f t="shared" si="162"/>
        <v>1</v>
      </c>
      <c r="AY396" t="b">
        <f t="shared" si="163"/>
        <v>0</v>
      </c>
      <c r="AZ396" t="b">
        <f t="shared" si="164"/>
        <v>0</v>
      </c>
      <c r="BA396" t="b">
        <f t="shared" si="165"/>
        <v>1</v>
      </c>
      <c r="BB396" t="b">
        <f t="shared" si="166"/>
        <v>0</v>
      </c>
      <c r="BC396" t="b">
        <f t="shared" si="167"/>
        <v>0</v>
      </c>
      <c r="BD396" t="b">
        <f t="shared" si="168"/>
        <v>1</v>
      </c>
    </row>
    <row r="397" spans="1:56" x14ac:dyDescent="0.25">
      <c r="A397" t="str">
        <f>INDEX('Country and Variable Crosswalk'!B:B, MATCH('Urban Science Beliefs 2015'!B397, 'Country and Variable Crosswalk'!A:A, 0))</f>
        <v>JOR</v>
      </c>
      <c r="B397" s="1">
        <v>400</v>
      </c>
      <c r="C397" t="s">
        <v>177</v>
      </c>
      <c r="D397" t="str">
        <f>INDEX('Country and Variable Crosswalk'!P:P, MATCH('Urban Science Beliefs 2015'!C397, 'Country and Variable Crosswalk'!O:O, 0))</f>
        <v>Science Books Change</v>
      </c>
      <c r="E397">
        <f t="shared" si="145"/>
        <v>0</v>
      </c>
      <c r="F397">
        <f t="shared" si="146"/>
        <v>1</v>
      </c>
      <c r="G397">
        <f t="shared" si="147"/>
        <v>0</v>
      </c>
      <c r="H397">
        <f t="shared" si="148"/>
        <v>0</v>
      </c>
      <c r="I397">
        <f t="shared" si="149"/>
        <v>0</v>
      </c>
      <c r="J397">
        <f t="shared" si="150"/>
        <v>1</v>
      </c>
      <c r="K397">
        <f t="shared" si="151"/>
        <v>1</v>
      </c>
      <c r="L397">
        <f t="shared" si="152"/>
        <v>0</v>
      </c>
      <c r="M397">
        <f t="shared" si="153"/>
        <v>0</v>
      </c>
      <c r="N397">
        <f t="shared" si="154"/>
        <v>0</v>
      </c>
      <c r="O397">
        <f t="shared" si="155"/>
        <v>0</v>
      </c>
      <c r="P397">
        <f t="shared" si="156"/>
        <v>1</v>
      </c>
      <c r="Q397">
        <v>10.985933216690899</v>
      </c>
      <c r="R397">
        <v>0.56878649777046364</v>
      </c>
      <c r="S397">
        <v>19.56917501774636</v>
      </c>
      <c r="T397">
        <v>0.87553010471543258</v>
      </c>
      <c r="U397">
        <v>49.381714644979333</v>
      </c>
      <c r="V397">
        <v>1.1650971702361512</v>
      </c>
      <c r="W397">
        <v>20.06317712058339</v>
      </c>
      <c r="X397">
        <v>0.70881954185093587</v>
      </c>
      <c r="Y397">
        <v>8.1053205328570641</v>
      </c>
      <c r="Z397">
        <v>0.73016995212772295</v>
      </c>
      <c r="AA397">
        <v>18.18106168559282</v>
      </c>
      <c r="AB397">
        <v>0.73553374516528269</v>
      </c>
      <c r="AC397">
        <v>54.577327078783007</v>
      </c>
      <c r="AD397">
        <v>1.4558574990564277</v>
      </c>
      <c r="AE397">
        <v>19.136290702767099</v>
      </c>
      <c r="AF397">
        <v>1.0014329093567886</v>
      </c>
      <c r="AG397">
        <v>-2.8806126838338351</v>
      </c>
      <c r="AH397">
        <v>0.94183005991665769</v>
      </c>
      <c r="AI397">
        <v>2.2242802176689648E-3</v>
      </c>
      <c r="AJ397">
        <v>-1.3881133321535408</v>
      </c>
      <c r="AK397">
        <v>1.0933577474465914</v>
      </c>
      <c r="AL397">
        <v>0.20423160334019291</v>
      </c>
      <c r="AM397">
        <v>5.1956124338036744</v>
      </c>
      <c r="AN397">
        <v>1.8626064307460939</v>
      </c>
      <c r="AO397">
        <v>5.2800718565020454E-3</v>
      </c>
      <c r="AP397">
        <v>-0.92688641781629144</v>
      </c>
      <c r="AQ397">
        <v>1.2460661214656357</v>
      </c>
      <c r="AR397">
        <v>0.45696716245919355</v>
      </c>
      <c r="AS397" t="b">
        <f t="shared" si="157"/>
        <v>0</v>
      </c>
      <c r="AT397" t="b">
        <f t="shared" si="158"/>
        <v>1</v>
      </c>
      <c r="AU397" t="b">
        <f t="shared" si="159"/>
        <v>0</v>
      </c>
      <c r="AV397" t="b">
        <f t="shared" si="160"/>
        <v>0</v>
      </c>
      <c r="AW397" t="b">
        <f t="shared" si="161"/>
        <v>0</v>
      </c>
      <c r="AX397" t="b">
        <f t="shared" si="162"/>
        <v>1</v>
      </c>
      <c r="AY397" t="b">
        <f t="shared" si="163"/>
        <v>1</v>
      </c>
      <c r="AZ397" t="b">
        <f t="shared" si="164"/>
        <v>0</v>
      </c>
      <c r="BA397" t="b">
        <f t="shared" si="165"/>
        <v>0</v>
      </c>
      <c r="BB397" t="b">
        <f t="shared" si="166"/>
        <v>0</v>
      </c>
      <c r="BC397" t="b">
        <f t="shared" si="167"/>
        <v>0</v>
      </c>
      <c r="BD397" t="b">
        <f t="shared" si="168"/>
        <v>1</v>
      </c>
    </row>
    <row r="398" spans="1:56" x14ac:dyDescent="0.25">
      <c r="A398" t="str">
        <f>INDEX('Country and Variable Crosswalk'!B:B, MATCH('Urban Science Beliefs 2015'!B398, 'Country and Variable Crosswalk'!A:A, 0))</f>
        <v>KOR</v>
      </c>
      <c r="B398" s="1">
        <v>410</v>
      </c>
      <c r="C398" t="s">
        <v>177</v>
      </c>
      <c r="D398" t="str">
        <f>INDEX('Country and Variable Crosswalk'!P:P, MATCH('Urban Science Beliefs 2015'!C398, 'Country and Variable Crosswalk'!O:O, 0))</f>
        <v>Science Books Change</v>
      </c>
      <c r="E398">
        <f t="shared" si="145"/>
        <v>0</v>
      </c>
      <c r="F398">
        <f t="shared" si="146"/>
        <v>0</v>
      </c>
      <c r="G398">
        <f t="shared" si="147"/>
        <v>1</v>
      </c>
      <c r="H398">
        <f t="shared" si="148"/>
        <v>0</v>
      </c>
      <c r="I398">
        <f t="shared" si="149"/>
        <v>0</v>
      </c>
      <c r="J398">
        <f t="shared" si="150"/>
        <v>1</v>
      </c>
      <c r="K398">
        <f t="shared" si="151"/>
        <v>0</v>
      </c>
      <c r="L398">
        <f t="shared" si="152"/>
        <v>0</v>
      </c>
      <c r="M398">
        <f t="shared" si="153"/>
        <v>1</v>
      </c>
      <c r="N398">
        <f t="shared" si="154"/>
        <v>0</v>
      </c>
      <c r="O398">
        <f t="shared" si="155"/>
        <v>0</v>
      </c>
      <c r="P398">
        <f t="shared" si="156"/>
        <v>1</v>
      </c>
      <c r="Q398">
        <v>3.7734448063417649</v>
      </c>
      <c r="R398">
        <v>0.73536127191740441</v>
      </c>
      <c r="S398">
        <v>10.60748386792158</v>
      </c>
      <c r="T398">
        <v>2.1065700257635278</v>
      </c>
      <c r="U398">
        <v>69.727431187710948</v>
      </c>
      <c r="V398">
        <v>2.5901405998479525</v>
      </c>
      <c r="W398">
        <v>15.89164013802572</v>
      </c>
      <c r="X398">
        <v>1.779267913121847</v>
      </c>
      <c r="Y398">
        <v>3.2407261343023102</v>
      </c>
      <c r="Z398">
        <v>0.35358356821319448</v>
      </c>
      <c r="AA398">
        <v>10.422684621183929</v>
      </c>
      <c r="AB398">
        <v>0.52421906452033851</v>
      </c>
      <c r="AC398">
        <v>68.107667237384206</v>
      </c>
      <c r="AD398">
        <v>0.82826473548682378</v>
      </c>
      <c r="AE398">
        <v>18.228922007129551</v>
      </c>
      <c r="AF398">
        <v>0.77045287133962481</v>
      </c>
      <c r="AG398">
        <v>-0.53271867203945478</v>
      </c>
      <c r="AH398">
        <v>0.82182508497304307</v>
      </c>
      <c r="AI398">
        <v>0.51684643295717125</v>
      </c>
      <c r="AJ398">
        <v>-0.18479924673765069</v>
      </c>
      <c r="AK398">
        <v>2.2110168657241611</v>
      </c>
      <c r="AL398">
        <v>0.93338948537931932</v>
      </c>
      <c r="AM398">
        <v>-1.6197639503267425</v>
      </c>
      <c r="AN398">
        <v>2.8039997315445317</v>
      </c>
      <c r="AO398">
        <v>0.56349237360335691</v>
      </c>
      <c r="AP398">
        <v>2.3372818691038315</v>
      </c>
      <c r="AQ398">
        <v>1.9890590399276544</v>
      </c>
      <c r="AR398">
        <v>0.23996706105297949</v>
      </c>
      <c r="AS398" t="b">
        <f t="shared" si="157"/>
        <v>0</v>
      </c>
      <c r="AT398" t="b">
        <f t="shared" si="158"/>
        <v>0</v>
      </c>
      <c r="AU398" t="b">
        <f t="shared" si="159"/>
        <v>1</v>
      </c>
      <c r="AV398" t="b">
        <f t="shared" si="160"/>
        <v>0</v>
      </c>
      <c r="AW398" t="b">
        <f t="shared" si="161"/>
        <v>0</v>
      </c>
      <c r="AX398" t="b">
        <f t="shared" si="162"/>
        <v>1</v>
      </c>
      <c r="AY398" t="b">
        <f t="shared" si="163"/>
        <v>0</v>
      </c>
      <c r="AZ398" t="b">
        <f t="shared" si="164"/>
        <v>0</v>
      </c>
      <c r="BA398" t="b">
        <f t="shared" si="165"/>
        <v>1</v>
      </c>
      <c r="BB398" t="b">
        <f t="shared" si="166"/>
        <v>0</v>
      </c>
      <c r="BC398" t="b">
        <f t="shared" si="167"/>
        <v>0</v>
      </c>
      <c r="BD398" t="b">
        <f t="shared" si="168"/>
        <v>1</v>
      </c>
    </row>
    <row r="399" spans="1:56" x14ac:dyDescent="0.25">
      <c r="A399" t="str">
        <f>INDEX('Country and Variable Crosswalk'!B:B, MATCH('Urban Science Beliefs 2015'!B399, 'Country and Variable Crosswalk'!A:A, 0))</f>
        <v>KSV</v>
      </c>
      <c r="B399" s="1">
        <v>411</v>
      </c>
      <c r="C399" t="s">
        <v>177</v>
      </c>
      <c r="D399" t="str">
        <f>INDEX('Country and Variable Crosswalk'!P:P, MATCH('Urban Science Beliefs 2015'!C399, 'Country and Variable Crosswalk'!O:O, 0))</f>
        <v>Science Books Change</v>
      </c>
      <c r="E399">
        <f t="shared" si="145"/>
        <v>0</v>
      </c>
      <c r="F399">
        <f t="shared" si="146"/>
        <v>0</v>
      </c>
      <c r="G399">
        <f t="shared" si="147"/>
        <v>1</v>
      </c>
      <c r="H399">
        <f t="shared" si="148"/>
        <v>0</v>
      </c>
      <c r="I399">
        <f t="shared" si="149"/>
        <v>0</v>
      </c>
      <c r="J399">
        <f t="shared" si="150"/>
        <v>1</v>
      </c>
      <c r="K399">
        <f t="shared" si="151"/>
        <v>0</v>
      </c>
      <c r="L399">
        <f t="shared" si="152"/>
        <v>0</v>
      </c>
      <c r="M399">
        <f t="shared" si="153"/>
        <v>1</v>
      </c>
      <c r="N399">
        <f t="shared" si="154"/>
        <v>0</v>
      </c>
      <c r="O399">
        <f t="shared" si="155"/>
        <v>0</v>
      </c>
      <c r="P399">
        <f t="shared" si="156"/>
        <v>1</v>
      </c>
      <c r="Q399">
        <v>7.2227134761065583</v>
      </c>
      <c r="R399">
        <v>0.45087126200035321</v>
      </c>
      <c r="S399">
        <v>16.469903068317191</v>
      </c>
      <c r="T399">
        <v>0.77134784868954975</v>
      </c>
      <c r="U399">
        <v>55.69325955571135</v>
      </c>
      <c r="V399">
        <v>1.03299521500327</v>
      </c>
      <c r="W399">
        <v>20.614123899864911</v>
      </c>
      <c r="X399">
        <v>0.91544638405786816</v>
      </c>
      <c r="Y399">
        <v>5.6594619560859076</v>
      </c>
      <c r="Z399">
        <v>0.69593273856175852</v>
      </c>
      <c r="AA399">
        <v>15.88669470840043</v>
      </c>
      <c r="AB399">
        <v>1.2299459152501362</v>
      </c>
      <c r="AC399">
        <v>55.894600503319687</v>
      </c>
      <c r="AD399">
        <v>2.0858742977131004</v>
      </c>
      <c r="AE399">
        <v>22.559242832193981</v>
      </c>
      <c r="AF399">
        <v>1.6158277148872959</v>
      </c>
      <c r="AG399">
        <v>-1.5632515200206507</v>
      </c>
      <c r="AH399">
        <v>0.86494181005601511</v>
      </c>
      <c r="AI399">
        <v>7.0707915683711819E-2</v>
      </c>
      <c r="AJ399">
        <v>-0.58320835991676034</v>
      </c>
      <c r="AK399">
        <v>1.4443804025119495</v>
      </c>
      <c r="AL399">
        <v>0.68637631698711743</v>
      </c>
      <c r="AM399">
        <v>0.20134094760833676</v>
      </c>
      <c r="AN399">
        <v>2.3622656845530385</v>
      </c>
      <c r="AO399">
        <v>0.93207684353115905</v>
      </c>
      <c r="AP399">
        <v>1.9451189323290698</v>
      </c>
      <c r="AQ399">
        <v>1.8841610123476014</v>
      </c>
      <c r="AR399">
        <v>0.3019068658590372</v>
      </c>
      <c r="AS399" t="b">
        <f t="shared" si="157"/>
        <v>0</v>
      </c>
      <c r="AT399" t="b">
        <f t="shared" si="158"/>
        <v>0</v>
      </c>
      <c r="AU399" t="b">
        <f t="shared" si="159"/>
        <v>1</v>
      </c>
      <c r="AV399" t="b">
        <f t="shared" si="160"/>
        <v>0</v>
      </c>
      <c r="AW399" t="b">
        <f t="shared" si="161"/>
        <v>0</v>
      </c>
      <c r="AX399" t="b">
        <f t="shared" si="162"/>
        <v>1</v>
      </c>
      <c r="AY399" t="b">
        <f t="shared" si="163"/>
        <v>0</v>
      </c>
      <c r="AZ399" t="b">
        <f t="shared" si="164"/>
        <v>0</v>
      </c>
      <c r="BA399" t="b">
        <f t="shared" si="165"/>
        <v>1</v>
      </c>
      <c r="BB399" t="b">
        <f t="shared" si="166"/>
        <v>0</v>
      </c>
      <c r="BC399" t="b">
        <f t="shared" si="167"/>
        <v>0</v>
      </c>
      <c r="BD399" t="b">
        <f t="shared" si="168"/>
        <v>1</v>
      </c>
    </row>
    <row r="400" spans="1:56" x14ac:dyDescent="0.25">
      <c r="A400" t="str">
        <f>INDEX('Country and Variable Crosswalk'!B:B, MATCH('Urban Science Beliefs 2015'!B400, 'Country and Variable Crosswalk'!A:A, 0))</f>
        <v>LBN</v>
      </c>
      <c r="B400" s="1">
        <v>422</v>
      </c>
      <c r="C400" t="s">
        <v>177</v>
      </c>
      <c r="D400" t="str">
        <f>INDEX('Country and Variable Crosswalk'!P:P, MATCH('Urban Science Beliefs 2015'!C400, 'Country and Variable Crosswalk'!O:O, 0))</f>
        <v>Science Books Change</v>
      </c>
      <c r="E400">
        <f t="shared" si="145"/>
        <v>0</v>
      </c>
      <c r="F400">
        <f t="shared" si="146"/>
        <v>0</v>
      </c>
      <c r="G400">
        <f t="shared" si="147"/>
        <v>1</v>
      </c>
      <c r="H400">
        <f t="shared" si="148"/>
        <v>0</v>
      </c>
      <c r="I400">
        <f t="shared" si="149"/>
        <v>0</v>
      </c>
      <c r="J400">
        <f t="shared" si="150"/>
        <v>1</v>
      </c>
      <c r="K400">
        <f t="shared" si="151"/>
        <v>0</v>
      </c>
      <c r="L400">
        <f t="shared" si="152"/>
        <v>0</v>
      </c>
      <c r="M400">
        <f t="shared" si="153"/>
        <v>1</v>
      </c>
      <c r="N400">
        <f t="shared" si="154"/>
        <v>0</v>
      </c>
      <c r="O400">
        <f t="shared" si="155"/>
        <v>0</v>
      </c>
      <c r="P400">
        <f t="shared" si="156"/>
        <v>1</v>
      </c>
      <c r="Q400">
        <v>9.9884208683390252</v>
      </c>
      <c r="R400">
        <v>0.77609028269924829</v>
      </c>
      <c r="S400">
        <v>23.513863221164112</v>
      </c>
      <c r="T400">
        <v>1.358236375426489</v>
      </c>
      <c r="U400">
        <v>49.477021092430711</v>
      </c>
      <c r="V400">
        <v>1.3490393617524088</v>
      </c>
      <c r="W400">
        <v>17.020694818066168</v>
      </c>
      <c r="X400">
        <v>1.0466146049678153</v>
      </c>
      <c r="Y400">
        <v>7.5432504321810896</v>
      </c>
      <c r="Z400">
        <v>0.93971586341104174</v>
      </c>
      <c r="AA400">
        <v>22.640506908659908</v>
      </c>
      <c r="AB400">
        <v>1.1982805727186698</v>
      </c>
      <c r="AC400">
        <v>53.83426430994853</v>
      </c>
      <c r="AD400">
        <v>1.8137932994149899</v>
      </c>
      <c r="AE400">
        <v>15.98197834921047</v>
      </c>
      <c r="AF400">
        <v>1.3397219076525797</v>
      </c>
      <c r="AG400">
        <v>-2.4451704361579356</v>
      </c>
      <c r="AH400">
        <v>1.2802459947357943</v>
      </c>
      <c r="AI400">
        <v>5.6143212182407372E-2</v>
      </c>
      <c r="AJ400">
        <v>-0.8733563125042032</v>
      </c>
      <c r="AK400">
        <v>1.8113142183719653</v>
      </c>
      <c r="AL400">
        <v>0.62968717235039062</v>
      </c>
      <c r="AM400">
        <v>4.3572432175178193</v>
      </c>
      <c r="AN400">
        <v>2.3357211406910525</v>
      </c>
      <c r="AO400">
        <v>6.2114024475624127E-2</v>
      </c>
      <c r="AP400">
        <v>-1.0387164688556982</v>
      </c>
      <c r="AQ400">
        <v>1.6663460170192512</v>
      </c>
      <c r="AR400">
        <v>0.53305467388460581</v>
      </c>
      <c r="AS400" t="b">
        <f t="shared" si="157"/>
        <v>0</v>
      </c>
      <c r="AT400" t="b">
        <f t="shared" si="158"/>
        <v>0</v>
      </c>
      <c r="AU400" t="b">
        <f t="shared" si="159"/>
        <v>1</v>
      </c>
      <c r="AV400" t="b">
        <f t="shared" si="160"/>
        <v>0</v>
      </c>
      <c r="AW400" t="b">
        <f t="shared" si="161"/>
        <v>0</v>
      </c>
      <c r="AX400" t="b">
        <f t="shared" si="162"/>
        <v>1</v>
      </c>
      <c r="AY400" t="b">
        <f t="shared" si="163"/>
        <v>0</v>
      </c>
      <c r="AZ400" t="b">
        <f t="shared" si="164"/>
        <v>0</v>
      </c>
      <c r="BA400" t="b">
        <f t="shared" si="165"/>
        <v>1</v>
      </c>
      <c r="BB400" t="b">
        <f t="shared" si="166"/>
        <v>0</v>
      </c>
      <c r="BC400" t="b">
        <f t="shared" si="167"/>
        <v>0</v>
      </c>
      <c r="BD400" t="b">
        <f t="shared" si="168"/>
        <v>1</v>
      </c>
    </row>
    <row r="401" spans="1:56" x14ac:dyDescent="0.25">
      <c r="A401" t="str">
        <f>INDEX('Country and Variable Crosswalk'!B:B, MATCH('Urban Science Beliefs 2015'!B401, 'Country and Variable Crosswalk'!A:A, 0))</f>
        <v>LVA</v>
      </c>
      <c r="B401" s="1">
        <v>428</v>
      </c>
      <c r="C401" t="s">
        <v>177</v>
      </c>
      <c r="D401" t="str">
        <f>INDEX('Country and Variable Crosswalk'!P:P, MATCH('Urban Science Beliefs 2015'!C401, 'Country and Variable Crosswalk'!O:O, 0))</f>
        <v>Science Books Change</v>
      </c>
      <c r="E401">
        <f t="shared" si="145"/>
        <v>0</v>
      </c>
      <c r="F401">
        <f t="shared" si="146"/>
        <v>0</v>
      </c>
      <c r="G401">
        <f t="shared" si="147"/>
        <v>1</v>
      </c>
      <c r="H401">
        <f t="shared" si="148"/>
        <v>0</v>
      </c>
      <c r="I401">
        <f t="shared" si="149"/>
        <v>0</v>
      </c>
      <c r="J401">
        <f t="shared" si="150"/>
        <v>1</v>
      </c>
      <c r="K401">
        <f t="shared" si="151"/>
        <v>0</v>
      </c>
      <c r="L401">
        <f t="shared" si="152"/>
        <v>0</v>
      </c>
      <c r="M401">
        <f t="shared" si="153"/>
        <v>1</v>
      </c>
      <c r="N401">
        <f t="shared" si="154"/>
        <v>0</v>
      </c>
      <c r="O401">
        <f t="shared" si="155"/>
        <v>0</v>
      </c>
      <c r="P401">
        <f t="shared" si="156"/>
        <v>1</v>
      </c>
      <c r="Q401">
        <v>6.5260924189775054</v>
      </c>
      <c r="R401">
        <v>0.56420295103814366</v>
      </c>
      <c r="S401">
        <v>15.781037245331641</v>
      </c>
      <c r="T401">
        <v>0.66859846304873594</v>
      </c>
      <c r="U401">
        <v>64.403525179437523</v>
      </c>
      <c r="V401">
        <v>1.0757440660747006</v>
      </c>
      <c r="W401">
        <v>13.28934515625334</v>
      </c>
      <c r="X401">
        <v>0.69373554288525718</v>
      </c>
      <c r="Y401">
        <v>5.7481947501409172</v>
      </c>
      <c r="Z401">
        <v>0.47979988813219437</v>
      </c>
      <c r="AA401">
        <v>16.017898121122169</v>
      </c>
      <c r="AB401">
        <v>1.1099760189162913</v>
      </c>
      <c r="AC401">
        <v>64.760851765762254</v>
      </c>
      <c r="AD401">
        <v>1.4473787429429761</v>
      </c>
      <c r="AE401">
        <v>13.473055362974661</v>
      </c>
      <c r="AF401">
        <v>1.0614528055950565</v>
      </c>
      <c r="AG401">
        <v>-0.77789766883658817</v>
      </c>
      <c r="AH401">
        <v>0.74386901515116755</v>
      </c>
      <c r="AI401">
        <v>0.295678553515756</v>
      </c>
      <c r="AJ401">
        <v>0.23686087579052817</v>
      </c>
      <c r="AK401">
        <v>1.2782145000968907</v>
      </c>
      <c r="AL401">
        <v>0.85298899561998476</v>
      </c>
      <c r="AM401">
        <v>0.35732658632473147</v>
      </c>
      <c r="AN401">
        <v>1.7795522182961663</v>
      </c>
      <c r="AO401">
        <v>0.84085825814328741</v>
      </c>
      <c r="AP401">
        <v>0.18371020672132055</v>
      </c>
      <c r="AQ401">
        <v>1.1362678773416672</v>
      </c>
      <c r="AR401">
        <v>0.87155895261458571</v>
      </c>
      <c r="AS401" t="b">
        <f t="shared" si="157"/>
        <v>0</v>
      </c>
      <c r="AT401" t="b">
        <f t="shared" si="158"/>
        <v>0</v>
      </c>
      <c r="AU401" t="b">
        <f t="shared" si="159"/>
        <v>1</v>
      </c>
      <c r="AV401" t="b">
        <f t="shared" si="160"/>
        <v>0</v>
      </c>
      <c r="AW401" t="b">
        <f t="shared" si="161"/>
        <v>0</v>
      </c>
      <c r="AX401" t="b">
        <f t="shared" si="162"/>
        <v>1</v>
      </c>
      <c r="AY401" t="b">
        <f t="shared" si="163"/>
        <v>0</v>
      </c>
      <c r="AZ401" t="b">
        <f t="shared" si="164"/>
        <v>0</v>
      </c>
      <c r="BA401" t="b">
        <f t="shared" si="165"/>
        <v>1</v>
      </c>
      <c r="BB401" t="b">
        <f t="shared" si="166"/>
        <v>0</v>
      </c>
      <c r="BC401" t="b">
        <f t="shared" si="167"/>
        <v>0</v>
      </c>
      <c r="BD401" t="b">
        <f t="shared" si="168"/>
        <v>1</v>
      </c>
    </row>
    <row r="402" spans="1:56" x14ac:dyDescent="0.25">
      <c r="A402" t="str">
        <f>INDEX('Country and Variable Crosswalk'!B:B, MATCH('Urban Science Beliefs 2015'!B402, 'Country and Variable Crosswalk'!A:A, 0))</f>
        <v>LTU</v>
      </c>
      <c r="B402" s="1">
        <v>440</v>
      </c>
      <c r="C402" t="s">
        <v>177</v>
      </c>
      <c r="D402" t="str">
        <f>INDEX('Country and Variable Crosswalk'!P:P, MATCH('Urban Science Beliefs 2015'!C402, 'Country and Variable Crosswalk'!O:O, 0))</f>
        <v>Science Books Change</v>
      </c>
      <c r="E402">
        <f t="shared" si="145"/>
        <v>0</v>
      </c>
      <c r="F402">
        <f t="shared" si="146"/>
        <v>0</v>
      </c>
      <c r="G402">
        <f t="shared" si="147"/>
        <v>1</v>
      </c>
      <c r="H402">
        <f t="shared" si="148"/>
        <v>0</v>
      </c>
      <c r="I402">
        <f t="shared" si="149"/>
        <v>0</v>
      </c>
      <c r="J402">
        <f t="shared" si="150"/>
        <v>1</v>
      </c>
      <c r="K402">
        <f t="shared" si="151"/>
        <v>0</v>
      </c>
      <c r="L402">
        <f t="shared" si="152"/>
        <v>0</v>
      </c>
      <c r="M402">
        <f t="shared" si="153"/>
        <v>1</v>
      </c>
      <c r="N402">
        <f t="shared" si="154"/>
        <v>0</v>
      </c>
      <c r="O402">
        <f t="shared" si="155"/>
        <v>0</v>
      </c>
      <c r="P402">
        <f t="shared" si="156"/>
        <v>1</v>
      </c>
      <c r="Q402">
        <v>7.7628936116199769</v>
      </c>
      <c r="R402">
        <v>0.44430799751697025</v>
      </c>
      <c r="S402">
        <v>16.411035287158921</v>
      </c>
      <c r="T402">
        <v>0.71914382914045771</v>
      </c>
      <c r="U402">
        <v>48.16818990570971</v>
      </c>
      <c r="V402">
        <v>0.86626089347377833</v>
      </c>
      <c r="W402">
        <v>27.65788119551139</v>
      </c>
      <c r="X402">
        <v>0.69048712510985932</v>
      </c>
      <c r="Y402">
        <v>7.2709330551184834</v>
      </c>
      <c r="Z402">
        <v>0.54196185407173436</v>
      </c>
      <c r="AA402">
        <v>14.81141181081566</v>
      </c>
      <c r="AB402">
        <v>0.88390530606703588</v>
      </c>
      <c r="AC402">
        <v>47.358871115322302</v>
      </c>
      <c r="AD402">
        <v>1.1855912887708826</v>
      </c>
      <c r="AE402">
        <v>30.558784018743559</v>
      </c>
      <c r="AF402">
        <v>1.40899517221946</v>
      </c>
      <c r="AG402">
        <v>-0.49196055650149351</v>
      </c>
      <c r="AH402">
        <v>0.65066486189516182</v>
      </c>
      <c r="AI402">
        <v>0.44959582585333463</v>
      </c>
      <c r="AJ402">
        <v>-1.5996234763432611</v>
      </c>
      <c r="AK402">
        <v>1.1187421635614687</v>
      </c>
      <c r="AL402">
        <v>0.15276264268262699</v>
      </c>
      <c r="AM402">
        <v>-0.80931879038740817</v>
      </c>
      <c r="AN402">
        <v>1.419044629440301</v>
      </c>
      <c r="AO402">
        <v>0.56845625449967074</v>
      </c>
      <c r="AP402">
        <v>2.900902823232169</v>
      </c>
      <c r="AQ402">
        <v>1.5460960943355182</v>
      </c>
      <c r="AR402">
        <v>6.061740611905219E-2</v>
      </c>
      <c r="AS402" t="b">
        <f t="shared" si="157"/>
        <v>0</v>
      </c>
      <c r="AT402" t="b">
        <f t="shared" si="158"/>
        <v>0</v>
      </c>
      <c r="AU402" t="b">
        <f t="shared" si="159"/>
        <v>1</v>
      </c>
      <c r="AV402" t="b">
        <f t="shared" si="160"/>
        <v>0</v>
      </c>
      <c r="AW402" t="b">
        <f t="shared" si="161"/>
        <v>0</v>
      </c>
      <c r="AX402" t="b">
        <f t="shared" si="162"/>
        <v>1</v>
      </c>
      <c r="AY402" t="b">
        <f t="shared" si="163"/>
        <v>0</v>
      </c>
      <c r="AZ402" t="b">
        <f t="shared" si="164"/>
        <v>0</v>
      </c>
      <c r="BA402" t="b">
        <f t="shared" si="165"/>
        <v>1</v>
      </c>
      <c r="BB402" t="b">
        <f t="shared" si="166"/>
        <v>0</v>
      </c>
      <c r="BC402" t="b">
        <f t="shared" si="167"/>
        <v>0</v>
      </c>
      <c r="BD402" t="b">
        <f t="shared" si="168"/>
        <v>1</v>
      </c>
    </row>
    <row r="403" spans="1:56" x14ac:dyDescent="0.25">
      <c r="A403" t="str">
        <f>INDEX('Country and Variable Crosswalk'!B:B, MATCH('Urban Science Beliefs 2015'!B403, 'Country and Variable Crosswalk'!A:A, 0))</f>
        <v>LUX</v>
      </c>
      <c r="B403" s="1">
        <v>442</v>
      </c>
      <c r="C403" t="s">
        <v>177</v>
      </c>
      <c r="D403" t="str">
        <f>INDEX('Country and Variable Crosswalk'!P:P, MATCH('Urban Science Beliefs 2015'!C403, 'Country and Variable Crosswalk'!O:O, 0))</f>
        <v>Science Books Change</v>
      </c>
      <c r="E403">
        <f t="shared" si="145"/>
        <v>0</v>
      </c>
      <c r="F403">
        <f t="shared" si="146"/>
        <v>1</v>
      </c>
      <c r="G403">
        <f t="shared" si="147"/>
        <v>0</v>
      </c>
      <c r="H403">
        <f t="shared" si="148"/>
        <v>0</v>
      </c>
      <c r="I403">
        <f t="shared" si="149"/>
        <v>1</v>
      </c>
      <c r="J403">
        <f t="shared" si="150"/>
        <v>0</v>
      </c>
      <c r="K403">
        <f t="shared" si="151"/>
        <v>1</v>
      </c>
      <c r="L403">
        <f t="shared" si="152"/>
        <v>0</v>
      </c>
      <c r="M403">
        <f t="shared" si="153"/>
        <v>0</v>
      </c>
      <c r="N403">
        <f t="shared" si="154"/>
        <v>0</v>
      </c>
      <c r="O403">
        <f t="shared" si="155"/>
        <v>0</v>
      </c>
      <c r="P403">
        <f t="shared" si="156"/>
        <v>1</v>
      </c>
      <c r="Q403">
        <v>8.8202286745406902</v>
      </c>
      <c r="R403">
        <v>0.57443932777671558</v>
      </c>
      <c r="S403">
        <v>26.694814617352652</v>
      </c>
      <c r="T403">
        <v>0.88794968301786825</v>
      </c>
      <c r="U403">
        <v>46.586887476242573</v>
      </c>
      <c r="V403">
        <v>0.94149083096215758</v>
      </c>
      <c r="W403">
        <v>17.89806923186411</v>
      </c>
      <c r="X403">
        <v>0.74263052838592136</v>
      </c>
      <c r="Y403">
        <v>5.4076960208441864</v>
      </c>
      <c r="Z403">
        <v>0.42809500777128923</v>
      </c>
      <c r="AA403">
        <v>22.227092026548998</v>
      </c>
      <c r="AB403">
        <v>0.93664033820411441</v>
      </c>
      <c r="AC403">
        <v>52.257710696935199</v>
      </c>
      <c r="AD403">
        <v>1.2410744047103246</v>
      </c>
      <c r="AE403">
        <v>20.107501255671629</v>
      </c>
      <c r="AF403">
        <v>0.88708885695243733</v>
      </c>
      <c r="AG403">
        <v>-3.4125326536965037</v>
      </c>
      <c r="AH403">
        <v>0.72294659867018884</v>
      </c>
      <c r="AI403">
        <v>2.3548452873436395E-6</v>
      </c>
      <c r="AJ403">
        <v>-4.4677225908036533</v>
      </c>
      <c r="AK403">
        <v>1.2165373011602696</v>
      </c>
      <c r="AL403">
        <v>2.401973804985397E-4</v>
      </c>
      <c r="AM403">
        <v>5.6708232206926255</v>
      </c>
      <c r="AN403">
        <v>1.5267100599496546</v>
      </c>
      <c r="AO403">
        <v>2.0368039449279133E-4</v>
      </c>
      <c r="AP403">
        <v>2.2094320238075191</v>
      </c>
      <c r="AQ403">
        <v>1.2255828185143491</v>
      </c>
      <c r="AR403">
        <v>7.1425870820913201E-2</v>
      </c>
      <c r="AS403" t="b">
        <f t="shared" si="157"/>
        <v>0</v>
      </c>
      <c r="AT403" t="b">
        <f t="shared" si="158"/>
        <v>1</v>
      </c>
      <c r="AU403" t="b">
        <f t="shared" si="159"/>
        <v>0</v>
      </c>
      <c r="AV403" t="b">
        <f t="shared" si="160"/>
        <v>0</v>
      </c>
      <c r="AW403" t="b">
        <f t="shared" si="161"/>
        <v>1</v>
      </c>
      <c r="AX403" t="b">
        <f t="shared" si="162"/>
        <v>0</v>
      </c>
      <c r="AY403" t="b">
        <f t="shared" si="163"/>
        <v>1</v>
      </c>
      <c r="AZ403" t="b">
        <f t="shared" si="164"/>
        <v>0</v>
      </c>
      <c r="BA403" t="b">
        <f t="shared" si="165"/>
        <v>0</v>
      </c>
      <c r="BB403" t="b">
        <f t="shared" si="166"/>
        <v>0</v>
      </c>
      <c r="BC403" t="b">
        <f t="shared" si="167"/>
        <v>0</v>
      </c>
      <c r="BD403" t="b">
        <f t="shared" si="168"/>
        <v>1</v>
      </c>
    </row>
    <row r="404" spans="1:56" x14ac:dyDescent="0.25">
      <c r="A404" t="str">
        <f>INDEX('Country and Variable Crosswalk'!B:B, MATCH('Urban Science Beliefs 2015'!B404, 'Country and Variable Crosswalk'!A:A, 0))</f>
        <v>MAC</v>
      </c>
      <c r="B404" s="1">
        <v>446</v>
      </c>
      <c r="C404" t="s">
        <v>177</v>
      </c>
      <c r="D404" t="str">
        <f>INDEX('Country and Variable Crosswalk'!P:P, MATCH('Urban Science Beliefs 2015'!C404, 'Country and Variable Crosswalk'!O:O, 0))</f>
        <v>Science Books Change</v>
      </c>
      <c r="E404">
        <f t="shared" si="145"/>
        <v>0</v>
      </c>
      <c r="F404">
        <f t="shared" si="146"/>
        <v>0</v>
      </c>
      <c r="G404">
        <f t="shared" si="147"/>
        <v>0</v>
      </c>
      <c r="H404">
        <f t="shared" si="148"/>
        <v>0</v>
      </c>
      <c r="I404">
        <f t="shared" si="149"/>
        <v>0</v>
      </c>
      <c r="J404">
        <f t="shared" si="150"/>
        <v>0</v>
      </c>
      <c r="K404">
        <f t="shared" si="151"/>
        <v>0</v>
      </c>
      <c r="L404">
        <f t="shared" si="152"/>
        <v>0</v>
      </c>
      <c r="M404">
        <f t="shared" si="153"/>
        <v>0</v>
      </c>
      <c r="N404">
        <f t="shared" si="154"/>
        <v>0</v>
      </c>
      <c r="O404">
        <f t="shared" si="155"/>
        <v>0</v>
      </c>
      <c r="P404">
        <f t="shared" si="156"/>
        <v>0</v>
      </c>
      <c r="Q404">
        <v>0</v>
      </c>
      <c r="S404">
        <v>0</v>
      </c>
      <c r="U404">
        <v>0</v>
      </c>
      <c r="W404">
        <v>0</v>
      </c>
      <c r="Y404">
        <v>2.4214366359054891</v>
      </c>
      <c r="Z404">
        <v>0.27265279320867175</v>
      </c>
      <c r="AA404">
        <v>12.385481103545001</v>
      </c>
      <c r="AB404">
        <v>0.52735684067307609</v>
      </c>
      <c r="AC404">
        <v>70.634378362713861</v>
      </c>
      <c r="AD404">
        <v>0.8049632656808472</v>
      </c>
      <c r="AE404">
        <v>14.55870389783567</v>
      </c>
      <c r="AF404">
        <v>0.4609342795385985</v>
      </c>
      <c r="AG404">
        <v>0</v>
      </c>
      <c r="AJ404">
        <v>0</v>
      </c>
      <c r="AM404">
        <v>0</v>
      </c>
      <c r="AP404">
        <v>0</v>
      </c>
      <c r="AS404" t="str">
        <f t="shared" si="157"/>
        <v>N/A</v>
      </c>
      <c r="AT404" t="str">
        <f t="shared" si="158"/>
        <v>N/A</v>
      </c>
      <c r="AU404" t="str">
        <f t="shared" si="159"/>
        <v>N/A</v>
      </c>
      <c r="AV404" t="str">
        <f t="shared" si="160"/>
        <v>N/A</v>
      </c>
      <c r="AW404" t="str">
        <f t="shared" si="161"/>
        <v>N/A</v>
      </c>
      <c r="AX404" t="str">
        <f t="shared" si="162"/>
        <v>N/A</v>
      </c>
      <c r="AY404" t="str">
        <f t="shared" si="163"/>
        <v>N/A</v>
      </c>
      <c r="AZ404" t="str">
        <f t="shared" si="164"/>
        <v>N/A</v>
      </c>
      <c r="BA404" t="str">
        <f t="shared" si="165"/>
        <v>N/A</v>
      </c>
      <c r="BB404" t="str">
        <f t="shared" si="166"/>
        <v>N/A</v>
      </c>
      <c r="BC404" t="str">
        <f t="shared" si="167"/>
        <v>N/A</v>
      </c>
      <c r="BD404" t="str">
        <f t="shared" si="168"/>
        <v>N/A</v>
      </c>
    </row>
    <row r="405" spans="1:56" x14ac:dyDescent="0.25">
      <c r="A405" t="str">
        <f>INDEX('Country and Variable Crosswalk'!B:B, MATCH('Urban Science Beliefs 2015'!B405, 'Country and Variable Crosswalk'!A:A, 0))</f>
        <v>MLT</v>
      </c>
      <c r="B405" s="1">
        <v>470</v>
      </c>
      <c r="C405" t="s">
        <v>177</v>
      </c>
      <c r="D405" t="str">
        <f>INDEX('Country and Variable Crosswalk'!P:P, MATCH('Urban Science Beliefs 2015'!C405, 'Country and Variable Crosswalk'!O:O, 0))</f>
        <v>Science Books Change</v>
      </c>
      <c r="E405">
        <f t="shared" si="145"/>
        <v>0</v>
      </c>
      <c r="F405">
        <f t="shared" si="146"/>
        <v>0</v>
      </c>
      <c r="G405">
        <f t="shared" si="147"/>
        <v>0</v>
      </c>
      <c r="H405">
        <f t="shared" si="148"/>
        <v>0</v>
      </c>
      <c r="I405">
        <f t="shared" si="149"/>
        <v>0</v>
      </c>
      <c r="J405">
        <f t="shared" si="150"/>
        <v>0</v>
      </c>
      <c r="K405">
        <f t="shared" si="151"/>
        <v>0</v>
      </c>
      <c r="L405">
        <f t="shared" si="152"/>
        <v>0</v>
      </c>
      <c r="M405">
        <f t="shared" si="153"/>
        <v>0</v>
      </c>
      <c r="N405">
        <f t="shared" si="154"/>
        <v>0</v>
      </c>
      <c r="O405">
        <f t="shared" si="155"/>
        <v>0</v>
      </c>
      <c r="P405">
        <f t="shared" si="156"/>
        <v>0</v>
      </c>
      <c r="Q405">
        <v>5.2971236741732524</v>
      </c>
      <c r="R405">
        <v>0.36741484747359088</v>
      </c>
      <c r="S405">
        <v>17.526798833768218</v>
      </c>
      <c r="T405">
        <v>0.7071722426587761</v>
      </c>
      <c r="U405">
        <v>58.977068787589168</v>
      </c>
      <c r="V405">
        <v>0.8352237744100246</v>
      </c>
      <c r="W405">
        <v>18.19900870446935</v>
      </c>
      <c r="X405">
        <v>0.67623508025156265</v>
      </c>
      <c r="Y405">
        <v>0</v>
      </c>
      <c r="AA405">
        <v>0</v>
      </c>
      <c r="AC405">
        <v>0</v>
      </c>
      <c r="AE405">
        <v>0</v>
      </c>
      <c r="AG405">
        <v>0</v>
      </c>
      <c r="AJ405">
        <v>0</v>
      </c>
      <c r="AM405">
        <v>0</v>
      </c>
      <c r="AP405">
        <v>0</v>
      </c>
      <c r="AS405" t="str">
        <f t="shared" si="157"/>
        <v>N/A</v>
      </c>
      <c r="AT405" t="str">
        <f t="shared" si="158"/>
        <v>N/A</v>
      </c>
      <c r="AU405" t="str">
        <f t="shared" si="159"/>
        <v>N/A</v>
      </c>
      <c r="AV405" t="str">
        <f t="shared" si="160"/>
        <v>N/A</v>
      </c>
      <c r="AW405" t="str">
        <f t="shared" si="161"/>
        <v>N/A</v>
      </c>
      <c r="AX405" t="str">
        <f t="shared" si="162"/>
        <v>N/A</v>
      </c>
      <c r="AY405" t="str">
        <f t="shared" si="163"/>
        <v>N/A</v>
      </c>
      <c r="AZ405" t="str">
        <f t="shared" si="164"/>
        <v>N/A</v>
      </c>
      <c r="BA405" t="str">
        <f t="shared" si="165"/>
        <v>N/A</v>
      </c>
      <c r="BB405" t="str">
        <f t="shared" si="166"/>
        <v>N/A</v>
      </c>
      <c r="BC405" t="str">
        <f t="shared" si="167"/>
        <v>N/A</v>
      </c>
      <c r="BD405" t="str">
        <f t="shared" si="168"/>
        <v>N/A</v>
      </c>
    </row>
    <row r="406" spans="1:56" x14ac:dyDescent="0.25">
      <c r="A406" t="str">
        <f>INDEX('Country and Variable Crosswalk'!B:B, MATCH('Urban Science Beliefs 2015'!B406, 'Country and Variable Crosswalk'!A:A, 0))</f>
        <v>MEX</v>
      </c>
      <c r="B406" s="1">
        <v>484</v>
      </c>
      <c r="C406" t="s">
        <v>177</v>
      </c>
      <c r="D406" t="str">
        <f>INDEX('Country and Variable Crosswalk'!P:P, MATCH('Urban Science Beliefs 2015'!C406, 'Country and Variable Crosswalk'!O:O, 0))</f>
        <v>Science Books Change</v>
      </c>
      <c r="E406">
        <f t="shared" si="145"/>
        <v>0</v>
      </c>
      <c r="F406">
        <f t="shared" si="146"/>
        <v>1</v>
      </c>
      <c r="G406">
        <f t="shared" si="147"/>
        <v>0</v>
      </c>
      <c r="H406">
        <f t="shared" si="148"/>
        <v>0</v>
      </c>
      <c r="I406">
        <f t="shared" si="149"/>
        <v>0</v>
      </c>
      <c r="J406">
        <f t="shared" si="150"/>
        <v>1</v>
      </c>
      <c r="K406">
        <f t="shared" si="151"/>
        <v>0</v>
      </c>
      <c r="L406">
        <f t="shared" si="152"/>
        <v>0</v>
      </c>
      <c r="M406">
        <f t="shared" si="153"/>
        <v>1</v>
      </c>
      <c r="N406">
        <f t="shared" si="154"/>
        <v>1</v>
      </c>
      <c r="O406">
        <f t="shared" si="155"/>
        <v>0</v>
      </c>
      <c r="P406">
        <f t="shared" si="156"/>
        <v>0</v>
      </c>
      <c r="Q406">
        <v>6.6200410600360806</v>
      </c>
      <c r="R406">
        <v>0.5601560902824565</v>
      </c>
      <c r="S406">
        <v>17.09217249610089</v>
      </c>
      <c r="T406">
        <v>0.83194905364335914</v>
      </c>
      <c r="U406">
        <v>62.058112952216881</v>
      </c>
      <c r="V406">
        <v>0.92443269424363783</v>
      </c>
      <c r="W406">
        <v>14.229673491646141</v>
      </c>
      <c r="X406">
        <v>0.73099441986422276</v>
      </c>
      <c r="Y406">
        <v>4.5922578293581884</v>
      </c>
      <c r="Z406">
        <v>0.35076801013470527</v>
      </c>
      <c r="AA406">
        <v>17.101751168734559</v>
      </c>
      <c r="AB406">
        <v>0.72713564675593068</v>
      </c>
      <c r="AC406">
        <v>59.82089882273516</v>
      </c>
      <c r="AD406">
        <v>1.0356855272119274</v>
      </c>
      <c r="AE406">
        <v>18.485092179172081</v>
      </c>
      <c r="AF406">
        <v>0.92114363199172755</v>
      </c>
      <c r="AG406">
        <v>-2.0277832306778922</v>
      </c>
      <c r="AH406">
        <v>0.67608256103872733</v>
      </c>
      <c r="AI406">
        <v>2.7058914880046035E-3</v>
      </c>
      <c r="AJ406">
        <v>9.578672633669072E-3</v>
      </c>
      <c r="AK406">
        <v>1.0654594024313029</v>
      </c>
      <c r="AL406">
        <v>0.99282697018760369</v>
      </c>
      <c r="AM406">
        <v>-2.2372141294817212</v>
      </c>
      <c r="AN406">
        <v>1.4047411035254969</v>
      </c>
      <c r="AO406">
        <v>0.11124620660174721</v>
      </c>
      <c r="AP406">
        <v>4.2554186875259408</v>
      </c>
      <c r="AQ406">
        <v>1.1302731329511753</v>
      </c>
      <c r="AR406">
        <v>1.6658426724244579E-4</v>
      </c>
      <c r="AS406" t="b">
        <f t="shared" si="157"/>
        <v>0</v>
      </c>
      <c r="AT406" t="b">
        <f t="shared" si="158"/>
        <v>1</v>
      </c>
      <c r="AU406" t="b">
        <f t="shared" si="159"/>
        <v>0</v>
      </c>
      <c r="AV406" t="b">
        <f t="shared" si="160"/>
        <v>0</v>
      </c>
      <c r="AW406" t="b">
        <f t="shared" si="161"/>
        <v>0</v>
      </c>
      <c r="AX406" t="b">
        <f t="shared" si="162"/>
        <v>1</v>
      </c>
      <c r="AY406" t="b">
        <f t="shared" si="163"/>
        <v>0</v>
      </c>
      <c r="AZ406" t="b">
        <f t="shared" si="164"/>
        <v>0</v>
      </c>
      <c r="BA406" t="b">
        <f t="shared" si="165"/>
        <v>1</v>
      </c>
      <c r="BB406" t="b">
        <f t="shared" si="166"/>
        <v>1</v>
      </c>
      <c r="BC406" t="b">
        <f t="shared" si="167"/>
        <v>0</v>
      </c>
      <c r="BD406" t="b">
        <f t="shared" si="168"/>
        <v>0</v>
      </c>
    </row>
    <row r="407" spans="1:56" x14ac:dyDescent="0.25">
      <c r="A407" t="str">
        <f>INDEX('Country and Variable Crosswalk'!B:B, MATCH('Urban Science Beliefs 2015'!B407, 'Country and Variable Crosswalk'!A:A, 0))</f>
        <v>MDA</v>
      </c>
      <c r="B407" s="1">
        <v>498</v>
      </c>
      <c r="C407" t="s">
        <v>177</v>
      </c>
      <c r="D407" t="str">
        <f>INDEX('Country and Variable Crosswalk'!P:P, MATCH('Urban Science Beliefs 2015'!C407, 'Country and Variable Crosswalk'!O:O, 0))</f>
        <v>Science Books Change</v>
      </c>
      <c r="E407">
        <f t="shared" si="145"/>
        <v>0</v>
      </c>
      <c r="F407">
        <f t="shared" si="146"/>
        <v>1</v>
      </c>
      <c r="G407">
        <f t="shared" si="147"/>
        <v>0</v>
      </c>
      <c r="H407">
        <f t="shared" si="148"/>
        <v>0</v>
      </c>
      <c r="I407">
        <f t="shared" si="149"/>
        <v>0</v>
      </c>
      <c r="J407">
        <f t="shared" si="150"/>
        <v>1</v>
      </c>
      <c r="K407">
        <f t="shared" si="151"/>
        <v>0</v>
      </c>
      <c r="L407">
        <f t="shared" si="152"/>
        <v>0</v>
      </c>
      <c r="M407">
        <f t="shared" si="153"/>
        <v>1</v>
      </c>
      <c r="N407">
        <f t="shared" si="154"/>
        <v>0</v>
      </c>
      <c r="O407">
        <f t="shared" si="155"/>
        <v>0</v>
      </c>
      <c r="P407">
        <f t="shared" si="156"/>
        <v>1</v>
      </c>
      <c r="Q407">
        <v>4.7283908446870822</v>
      </c>
      <c r="R407">
        <v>0.36504194852260663</v>
      </c>
      <c r="S407">
        <v>21.786973902372459</v>
      </c>
      <c r="T407">
        <v>0.87743834184944269</v>
      </c>
      <c r="U407">
        <v>61.323444833293259</v>
      </c>
      <c r="V407">
        <v>0.95494051913471223</v>
      </c>
      <c r="W407">
        <v>12.1611904196472</v>
      </c>
      <c r="X407">
        <v>0.51567452793405499</v>
      </c>
      <c r="Y407">
        <v>3.0285602558099458</v>
      </c>
      <c r="Z407">
        <v>0.5410429848668602</v>
      </c>
      <c r="AA407">
        <v>19.447896509599719</v>
      </c>
      <c r="AB407">
        <v>1.5406897258689027</v>
      </c>
      <c r="AC407">
        <v>64.40750303823954</v>
      </c>
      <c r="AD407">
        <v>1.8838270364983547</v>
      </c>
      <c r="AE407">
        <v>13.1160401963508</v>
      </c>
      <c r="AF407">
        <v>1.0977243330772479</v>
      </c>
      <c r="AG407">
        <v>-1.6998305888771363</v>
      </c>
      <c r="AH407">
        <v>0.60471006757334989</v>
      </c>
      <c r="AI407">
        <v>4.9390174842767476E-3</v>
      </c>
      <c r="AJ407">
        <v>-2.3390773927727402</v>
      </c>
      <c r="AK407">
        <v>1.845586863181506</v>
      </c>
      <c r="AL407">
        <v>0.20501605604341974</v>
      </c>
      <c r="AM407">
        <v>3.084058204946281</v>
      </c>
      <c r="AN407">
        <v>2.2068717108492057</v>
      </c>
      <c r="AO407">
        <v>0.16226939577119232</v>
      </c>
      <c r="AP407">
        <v>0.95484977670360038</v>
      </c>
      <c r="AQ407">
        <v>1.2720730577980117</v>
      </c>
      <c r="AR407">
        <v>0.45287840068365737</v>
      </c>
      <c r="AS407" t="b">
        <f t="shared" si="157"/>
        <v>0</v>
      </c>
      <c r="AT407" t="b">
        <f t="shared" si="158"/>
        <v>1</v>
      </c>
      <c r="AU407" t="b">
        <f t="shared" si="159"/>
        <v>0</v>
      </c>
      <c r="AV407" t="b">
        <f t="shared" si="160"/>
        <v>0</v>
      </c>
      <c r="AW407" t="b">
        <f t="shared" si="161"/>
        <v>0</v>
      </c>
      <c r="AX407" t="b">
        <f t="shared" si="162"/>
        <v>1</v>
      </c>
      <c r="AY407" t="b">
        <f t="shared" si="163"/>
        <v>0</v>
      </c>
      <c r="AZ407" t="b">
        <f t="shared" si="164"/>
        <v>0</v>
      </c>
      <c r="BA407" t="b">
        <f t="shared" si="165"/>
        <v>1</v>
      </c>
      <c r="BB407" t="b">
        <f t="shared" si="166"/>
        <v>0</v>
      </c>
      <c r="BC407" t="b">
        <f t="shared" si="167"/>
        <v>0</v>
      </c>
      <c r="BD407" t="b">
        <f t="shared" si="168"/>
        <v>1</v>
      </c>
    </row>
    <row r="408" spans="1:56" x14ac:dyDescent="0.25">
      <c r="A408" t="str">
        <f>INDEX('Country and Variable Crosswalk'!B:B, MATCH('Urban Science Beliefs 2015'!B408, 'Country and Variable Crosswalk'!A:A, 0))</f>
        <v>MNE</v>
      </c>
      <c r="B408" s="1">
        <v>499</v>
      </c>
      <c r="C408" t="s">
        <v>177</v>
      </c>
      <c r="D408" t="str">
        <f>INDEX('Country and Variable Crosswalk'!P:P, MATCH('Urban Science Beliefs 2015'!C408, 'Country and Variable Crosswalk'!O:O, 0))</f>
        <v>Science Books Change</v>
      </c>
      <c r="E408">
        <f t="shared" si="145"/>
        <v>0</v>
      </c>
      <c r="F408">
        <f t="shared" si="146"/>
        <v>0</v>
      </c>
      <c r="G408">
        <f t="shared" si="147"/>
        <v>1</v>
      </c>
      <c r="H408">
        <f t="shared" si="148"/>
        <v>0</v>
      </c>
      <c r="I408">
        <f t="shared" si="149"/>
        <v>0</v>
      </c>
      <c r="J408">
        <f t="shared" si="150"/>
        <v>1</v>
      </c>
      <c r="K408">
        <f t="shared" si="151"/>
        <v>0</v>
      </c>
      <c r="L408">
        <f t="shared" si="152"/>
        <v>0</v>
      </c>
      <c r="M408">
        <f t="shared" si="153"/>
        <v>1</v>
      </c>
      <c r="N408">
        <f t="shared" si="154"/>
        <v>0</v>
      </c>
      <c r="O408">
        <f t="shared" si="155"/>
        <v>0</v>
      </c>
      <c r="P408">
        <f t="shared" si="156"/>
        <v>1</v>
      </c>
      <c r="Q408">
        <v>6.9489091888212799</v>
      </c>
      <c r="R408">
        <v>0.43322458079066201</v>
      </c>
      <c r="S408">
        <v>17.34468958429245</v>
      </c>
      <c r="T408">
        <v>0.69999244329222399</v>
      </c>
      <c r="U408">
        <v>61.360245248747127</v>
      </c>
      <c r="V408">
        <v>0.88719288698250287</v>
      </c>
      <c r="W408">
        <v>14.346155978139119</v>
      </c>
      <c r="X408">
        <v>0.54639570120106196</v>
      </c>
      <c r="Y408">
        <v>8.3285830631187814</v>
      </c>
      <c r="Z408">
        <v>0.75717629607169146</v>
      </c>
      <c r="AA408">
        <v>17.070438138641151</v>
      </c>
      <c r="AB408">
        <v>0.91555196917585091</v>
      </c>
      <c r="AC408">
        <v>59.89487728687314</v>
      </c>
      <c r="AD408">
        <v>1.3769123173895399</v>
      </c>
      <c r="AE408">
        <v>14.70610151136694</v>
      </c>
      <c r="AF408">
        <v>0.89695735202719362</v>
      </c>
      <c r="AG408">
        <v>1.3796738742975014</v>
      </c>
      <c r="AH408">
        <v>0.93084374028417349</v>
      </c>
      <c r="AI408">
        <v>0.13829357858473176</v>
      </c>
      <c r="AJ408">
        <v>-0.27425144565129855</v>
      </c>
      <c r="AK408">
        <v>1.0619156680680515</v>
      </c>
      <c r="AL408">
        <v>0.79620545150852762</v>
      </c>
      <c r="AM408">
        <v>-1.4653679618739872</v>
      </c>
      <c r="AN408">
        <v>1.679370988753629</v>
      </c>
      <c r="AO408">
        <v>0.38289775217415567</v>
      </c>
      <c r="AP408">
        <v>0.35994553322782075</v>
      </c>
      <c r="AQ408">
        <v>1.026624452578228</v>
      </c>
      <c r="AR408">
        <v>0.72588041693378358</v>
      </c>
      <c r="AS408" t="b">
        <f t="shared" si="157"/>
        <v>0</v>
      </c>
      <c r="AT408" t="b">
        <f t="shared" si="158"/>
        <v>0</v>
      </c>
      <c r="AU408" t="b">
        <f t="shared" si="159"/>
        <v>1</v>
      </c>
      <c r="AV408" t="b">
        <f t="shared" si="160"/>
        <v>0</v>
      </c>
      <c r="AW408" t="b">
        <f t="shared" si="161"/>
        <v>0</v>
      </c>
      <c r="AX408" t="b">
        <f t="shared" si="162"/>
        <v>1</v>
      </c>
      <c r="AY408" t="b">
        <f t="shared" si="163"/>
        <v>0</v>
      </c>
      <c r="AZ408" t="b">
        <f t="shared" si="164"/>
        <v>0</v>
      </c>
      <c r="BA408" t="b">
        <f t="shared" si="165"/>
        <v>1</v>
      </c>
      <c r="BB408" t="b">
        <f t="shared" si="166"/>
        <v>0</v>
      </c>
      <c r="BC408" t="b">
        <f t="shared" si="167"/>
        <v>0</v>
      </c>
      <c r="BD408" t="b">
        <f t="shared" si="168"/>
        <v>1</v>
      </c>
    </row>
    <row r="409" spans="1:56" x14ac:dyDescent="0.25">
      <c r="A409" t="str">
        <f>INDEX('Country and Variable Crosswalk'!B:B, MATCH('Urban Science Beliefs 2015'!B409, 'Country and Variable Crosswalk'!A:A, 0))</f>
        <v>NLD</v>
      </c>
      <c r="B409" s="1">
        <v>528</v>
      </c>
      <c r="C409" t="s">
        <v>177</v>
      </c>
      <c r="D409" t="str">
        <f>INDEX('Country and Variable Crosswalk'!P:P, MATCH('Urban Science Beliefs 2015'!C409, 'Country and Variable Crosswalk'!O:O, 0))</f>
        <v>Science Books Change</v>
      </c>
      <c r="E409">
        <f t="shared" si="145"/>
        <v>0</v>
      </c>
      <c r="F409">
        <f t="shared" si="146"/>
        <v>0</v>
      </c>
      <c r="G409">
        <f t="shared" si="147"/>
        <v>1</v>
      </c>
      <c r="H409">
        <f t="shared" si="148"/>
        <v>0</v>
      </c>
      <c r="I409">
        <f t="shared" si="149"/>
        <v>0</v>
      </c>
      <c r="J409">
        <f t="shared" si="150"/>
        <v>1</v>
      </c>
      <c r="K409">
        <f t="shared" si="151"/>
        <v>0</v>
      </c>
      <c r="L409">
        <f t="shared" si="152"/>
        <v>0</v>
      </c>
      <c r="M409">
        <f t="shared" si="153"/>
        <v>1</v>
      </c>
      <c r="N409">
        <f t="shared" si="154"/>
        <v>1</v>
      </c>
      <c r="O409">
        <f t="shared" si="155"/>
        <v>0</v>
      </c>
      <c r="P409">
        <f t="shared" si="156"/>
        <v>0</v>
      </c>
      <c r="Q409">
        <v>4.9150197319910713</v>
      </c>
      <c r="R409">
        <v>0.64325359383028535</v>
      </c>
      <c r="S409">
        <v>24.72350285988388</v>
      </c>
      <c r="T409">
        <v>0.92085289609576404</v>
      </c>
      <c r="U409">
        <v>62.451175091752489</v>
      </c>
      <c r="V409">
        <v>1.0444257497864953</v>
      </c>
      <c r="W409">
        <v>7.9103023163725599</v>
      </c>
      <c r="X409">
        <v>0.5750072661354485</v>
      </c>
      <c r="Y409">
        <v>3.4187568205646679</v>
      </c>
      <c r="Z409">
        <v>0.59066091805110121</v>
      </c>
      <c r="AA409">
        <v>21.561054709659221</v>
      </c>
      <c r="AB409">
        <v>1.2410819705328711</v>
      </c>
      <c r="AC409">
        <v>64.11821967728622</v>
      </c>
      <c r="AD409">
        <v>1.4185261374281726</v>
      </c>
      <c r="AE409">
        <v>10.90196879248988</v>
      </c>
      <c r="AF409">
        <v>1.2288769047811097</v>
      </c>
      <c r="AG409">
        <v>-1.4962629114264034</v>
      </c>
      <c r="AH409">
        <v>0.84739818253522914</v>
      </c>
      <c r="AI409">
        <v>7.7443827576948981E-2</v>
      </c>
      <c r="AJ409">
        <v>-3.1624481502246589</v>
      </c>
      <c r="AK409">
        <v>1.7061667433936496</v>
      </c>
      <c r="AL409">
        <v>6.3805011448762591E-2</v>
      </c>
      <c r="AM409">
        <v>1.6670445855337306</v>
      </c>
      <c r="AN409">
        <v>1.7515932279049082</v>
      </c>
      <c r="AO409">
        <v>0.34123370977985545</v>
      </c>
      <c r="AP409">
        <v>2.9916664761173202</v>
      </c>
      <c r="AQ409">
        <v>1.3890128121320449</v>
      </c>
      <c r="AR409">
        <v>3.125525640680446E-2</v>
      </c>
      <c r="AS409" t="b">
        <f t="shared" si="157"/>
        <v>0</v>
      </c>
      <c r="AT409" t="b">
        <f t="shared" si="158"/>
        <v>0</v>
      </c>
      <c r="AU409" t="b">
        <f t="shared" si="159"/>
        <v>1</v>
      </c>
      <c r="AV409" t="b">
        <f t="shared" si="160"/>
        <v>0</v>
      </c>
      <c r="AW409" t="b">
        <f t="shared" si="161"/>
        <v>0</v>
      </c>
      <c r="AX409" t="b">
        <f t="shared" si="162"/>
        <v>1</v>
      </c>
      <c r="AY409" t="b">
        <f t="shared" si="163"/>
        <v>0</v>
      </c>
      <c r="AZ409" t="b">
        <f t="shared" si="164"/>
        <v>0</v>
      </c>
      <c r="BA409" t="b">
        <f t="shared" si="165"/>
        <v>1</v>
      </c>
      <c r="BB409" t="b">
        <f t="shared" si="166"/>
        <v>1</v>
      </c>
      <c r="BC409" t="b">
        <f t="shared" si="167"/>
        <v>0</v>
      </c>
      <c r="BD409" t="b">
        <f t="shared" si="168"/>
        <v>0</v>
      </c>
    </row>
    <row r="410" spans="1:56" x14ac:dyDescent="0.25">
      <c r="A410" t="str">
        <f>INDEX('Country and Variable Crosswalk'!B:B, MATCH('Urban Science Beliefs 2015'!B410, 'Country and Variable Crosswalk'!A:A, 0))</f>
        <v>NZL</v>
      </c>
      <c r="B410" s="1">
        <v>554</v>
      </c>
      <c r="C410" t="s">
        <v>177</v>
      </c>
      <c r="D410" t="str">
        <f>INDEX('Country and Variable Crosswalk'!P:P, MATCH('Urban Science Beliefs 2015'!C410, 'Country and Variable Crosswalk'!O:O, 0))</f>
        <v>Science Books Change</v>
      </c>
      <c r="E410">
        <f t="shared" si="145"/>
        <v>0</v>
      </c>
      <c r="F410">
        <f t="shared" si="146"/>
        <v>0</v>
      </c>
      <c r="G410">
        <f t="shared" si="147"/>
        <v>1</v>
      </c>
      <c r="H410">
        <f t="shared" si="148"/>
        <v>0</v>
      </c>
      <c r="I410">
        <f t="shared" si="149"/>
        <v>0</v>
      </c>
      <c r="J410">
        <f t="shared" si="150"/>
        <v>1</v>
      </c>
      <c r="K410">
        <f t="shared" si="151"/>
        <v>0</v>
      </c>
      <c r="L410">
        <f t="shared" si="152"/>
        <v>0</v>
      </c>
      <c r="M410">
        <f t="shared" si="153"/>
        <v>1</v>
      </c>
      <c r="N410">
        <f t="shared" si="154"/>
        <v>1</v>
      </c>
      <c r="O410">
        <f t="shared" si="155"/>
        <v>0</v>
      </c>
      <c r="P410">
        <f t="shared" si="156"/>
        <v>0</v>
      </c>
      <c r="Q410">
        <v>2.863262778478004</v>
      </c>
      <c r="R410">
        <v>0.3819906819004929</v>
      </c>
      <c r="S410">
        <v>13.69915523535904</v>
      </c>
      <c r="T410">
        <v>1.0874596769976468</v>
      </c>
      <c r="U410">
        <v>62.284943652249517</v>
      </c>
      <c r="V410">
        <v>1.4246368773944267</v>
      </c>
      <c r="W410">
        <v>21.152638333913458</v>
      </c>
      <c r="X410">
        <v>1.0399613879968412</v>
      </c>
      <c r="Y410">
        <v>2.3326422999349572</v>
      </c>
      <c r="Z410">
        <v>0.31746777450700303</v>
      </c>
      <c r="AA410">
        <v>12.77068534775343</v>
      </c>
      <c r="AB410">
        <v>0.93005723164759002</v>
      </c>
      <c r="AC410">
        <v>59.903871595498913</v>
      </c>
      <c r="AD410">
        <v>1.3779697503328665</v>
      </c>
      <c r="AE410">
        <v>24.992800756812681</v>
      </c>
      <c r="AF410">
        <v>1.3440591465066427</v>
      </c>
      <c r="AG410">
        <v>-0.53062047854304684</v>
      </c>
      <c r="AH410">
        <v>0.48837239886962541</v>
      </c>
      <c r="AI410">
        <v>0.27725433951352518</v>
      </c>
      <c r="AJ410">
        <v>-0.92846988760561011</v>
      </c>
      <c r="AK410">
        <v>1.315226844919859</v>
      </c>
      <c r="AL410">
        <v>0.48022608995790955</v>
      </c>
      <c r="AM410">
        <v>-2.3810720567506038</v>
      </c>
      <c r="AN410">
        <v>1.7214450537372958</v>
      </c>
      <c r="AO410">
        <v>0.16660902397741623</v>
      </c>
      <c r="AP410">
        <v>3.8401624228992226</v>
      </c>
      <c r="AQ410">
        <v>1.6098411208065835</v>
      </c>
      <c r="AR410">
        <v>1.7059193978049295E-2</v>
      </c>
      <c r="AS410" t="b">
        <f t="shared" si="157"/>
        <v>0</v>
      </c>
      <c r="AT410" t="b">
        <f t="shared" si="158"/>
        <v>0</v>
      </c>
      <c r="AU410" t="b">
        <f t="shared" si="159"/>
        <v>1</v>
      </c>
      <c r="AV410" t="b">
        <f t="shared" si="160"/>
        <v>0</v>
      </c>
      <c r="AW410" t="b">
        <f t="shared" si="161"/>
        <v>0</v>
      </c>
      <c r="AX410" t="b">
        <f t="shared" si="162"/>
        <v>1</v>
      </c>
      <c r="AY410" t="b">
        <f t="shared" si="163"/>
        <v>0</v>
      </c>
      <c r="AZ410" t="b">
        <f t="shared" si="164"/>
        <v>0</v>
      </c>
      <c r="BA410" t="b">
        <f t="shared" si="165"/>
        <v>1</v>
      </c>
      <c r="BB410" t="b">
        <f t="shared" si="166"/>
        <v>1</v>
      </c>
      <c r="BC410" t="b">
        <f t="shared" si="167"/>
        <v>0</v>
      </c>
      <c r="BD410" t="b">
        <f t="shared" si="168"/>
        <v>0</v>
      </c>
    </row>
    <row r="411" spans="1:56" x14ac:dyDescent="0.25">
      <c r="A411" t="str">
        <f>INDEX('Country and Variable Crosswalk'!B:B, MATCH('Urban Science Beliefs 2015'!B411, 'Country and Variable Crosswalk'!A:A, 0))</f>
        <v>NOR</v>
      </c>
      <c r="B411" s="1">
        <v>578</v>
      </c>
      <c r="C411" t="s">
        <v>177</v>
      </c>
      <c r="D411" t="str">
        <f>INDEX('Country and Variable Crosswalk'!P:P, MATCH('Urban Science Beliefs 2015'!C411, 'Country and Variable Crosswalk'!O:O, 0))</f>
        <v>Science Books Change</v>
      </c>
      <c r="E411">
        <f t="shared" si="145"/>
        <v>0</v>
      </c>
      <c r="F411">
        <f t="shared" si="146"/>
        <v>0</v>
      </c>
      <c r="G411">
        <f t="shared" si="147"/>
        <v>1</v>
      </c>
      <c r="H411">
        <f t="shared" si="148"/>
        <v>0</v>
      </c>
      <c r="I411">
        <f t="shared" si="149"/>
        <v>0</v>
      </c>
      <c r="J411">
        <f t="shared" si="150"/>
        <v>1</v>
      </c>
      <c r="K411">
        <f t="shared" si="151"/>
        <v>0</v>
      </c>
      <c r="L411">
        <f t="shared" si="152"/>
        <v>0</v>
      </c>
      <c r="M411">
        <f t="shared" si="153"/>
        <v>1</v>
      </c>
      <c r="N411">
        <f t="shared" si="154"/>
        <v>0</v>
      </c>
      <c r="O411">
        <f t="shared" si="155"/>
        <v>0</v>
      </c>
      <c r="P411">
        <f t="shared" si="156"/>
        <v>1</v>
      </c>
      <c r="Q411">
        <v>4.7800907702157707</v>
      </c>
      <c r="R411">
        <v>0.39561494186985668</v>
      </c>
      <c r="S411">
        <v>14.634509535955701</v>
      </c>
      <c r="T411">
        <v>0.60812787083513731</v>
      </c>
      <c r="U411">
        <v>65.244923729342233</v>
      </c>
      <c r="V411">
        <v>0.82172917520040178</v>
      </c>
      <c r="W411">
        <v>15.340475964486309</v>
      </c>
      <c r="X411">
        <v>0.64518098451968908</v>
      </c>
      <c r="Y411">
        <v>4.763232342501067</v>
      </c>
      <c r="Z411">
        <v>0.58488246981255909</v>
      </c>
      <c r="AA411">
        <v>14.76164758988066</v>
      </c>
      <c r="AB411">
        <v>1.8230453514244223</v>
      </c>
      <c r="AC411">
        <v>65.360495060308409</v>
      </c>
      <c r="AD411">
        <v>1.9603542574897941</v>
      </c>
      <c r="AE411">
        <v>15.11462500730987</v>
      </c>
      <c r="AF411">
        <v>1.1126802144956467</v>
      </c>
      <c r="AG411">
        <v>-1.6858427714703694E-2</v>
      </c>
      <c r="AH411">
        <v>0.68925088989013594</v>
      </c>
      <c r="AI411">
        <v>0.98048644066199842</v>
      </c>
      <c r="AJ411">
        <v>0.12713805392495914</v>
      </c>
      <c r="AK411">
        <v>2.0196829959854181</v>
      </c>
      <c r="AL411">
        <v>0.94980671011654316</v>
      </c>
      <c r="AM411">
        <v>0.11557133096617633</v>
      </c>
      <c r="AN411">
        <v>2.1997451523029188</v>
      </c>
      <c r="AO411">
        <v>0.95809961177017611</v>
      </c>
      <c r="AP411">
        <v>-0.22585095717643888</v>
      </c>
      <c r="AQ411">
        <v>1.2434916688187772</v>
      </c>
      <c r="AR411">
        <v>0.85587590276138004</v>
      </c>
      <c r="AS411" t="b">
        <f t="shared" si="157"/>
        <v>0</v>
      </c>
      <c r="AT411" t="b">
        <f t="shared" si="158"/>
        <v>0</v>
      </c>
      <c r="AU411" t="b">
        <f t="shared" si="159"/>
        <v>1</v>
      </c>
      <c r="AV411" t="b">
        <f t="shared" si="160"/>
        <v>0</v>
      </c>
      <c r="AW411" t="b">
        <f t="shared" si="161"/>
        <v>0</v>
      </c>
      <c r="AX411" t="b">
        <f t="shared" si="162"/>
        <v>1</v>
      </c>
      <c r="AY411" t="b">
        <f t="shared" si="163"/>
        <v>0</v>
      </c>
      <c r="AZ411" t="b">
        <f t="shared" si="164"/>
        <v>0</v>
      </c>
      <c r="BA411" t="b">
        <f t="shared" si="165"/>
        <v>1</v>
      </c>
      <c r="BB411" t="b">
        <f t="shared" si="166"/>
        <v>0</v>
      </c>
      <c r="BC411" t="b">
        <f t="shared" si="167"/>
        <v>0</v>
      </c>
      <c r="BD411" t="b">
        <f t="shared" si="168"/>
        <v>1</v>
      </c>
    </row>
    <row r="412" spans="1:56" x14ac:dyDescent="0.25">
      <c r="A412" t="str">
        <f>INDEX('Country and Variable Crosswalk'!B:B, MATCH('Urban Science Beliefs 2015'!B412, 'Country and Variable Crosswalk'!A:A, 0))</f>
        <v>PER</v>
      </c>
      <c r="B412" s="1">
        <v>604</v>
      </c>
      <c r="C412" t="s">
        <v>177</v>
      </c>
      <c r="D412" t="str">
        <f>INDEX('Country and Variable Crosswalk'!P:P, MATCH('Urban Science Beliefs 2015'!C412, 'Country and Variable Crosswalk'!O:O, 0))</f>
        <v>Science Books Change</v>
      </c>
      <c r="E412">
        <f t="shared" si="145"/>
        <v>0</v>
      </c>
      <c r="F412">
        <f t="shared" si="146"/>
        <v>0</v>
      </c>
      <c r="G412">
        <f t="shared" si="147"/>
        <v>1</v>
      </c>
      <c r="H412">
        <f t="shared" si="148"/>
        <v>0</v>
      </c>
      <c r="I412">
        <f t="shared" si="149"/>
        <v>0</v>
      </c>
      <c r="J412">
        <f t="shared" si="150"/>
        <v>1</v>
      </c>
      <c r="K412">
        <f t="shared" si="151"/>
        <v>0</v>
      </c>
      <c r="L412">
        <f t="shared" si="152"/>
        <v>0</v>
      </c>
      <c r="M412">
        <f t="shared" si="153"/>
        <v>1</v>
      </c>
      <c r="N412">
        <f t="shared" si="154"/>
        <v>0</v>
      </c>
      <c r="O412">
        <f t="shared" si="155"/>
        <v>0</v>
      </c>
      <c r="P412">
        <f t="shared" si="156"/>
        <v>1</v>
      </c>
      <c r="Q412">
        <v>5.3818501589862437</v>
      </c>
      <c r="R412">
        <v>0.37067554010523462</v>
      </c>
      <c r="S412">
        <v>19.64351248050022</v>
      </c>
      <c r="T412">
        <v>0.65726950027771291</v>
      </c>
      <c r="U412">
        <v>61.33840632737212</v>
      </c>
      <c r="V412">
        <v>0.79989801867871813</v>
      </c>
      <c r="W412">
        <v>13.636231033141421</v>
      </c>
      <c r="X412">
        <v>0.5153292556491974</v>
      </c>
      <c r="Y412">
        <v>5.5044908867315261</v>
      </c>
      <c r="Z412">
        <v>0.93465707219963734</v>
      </c>
      <c r="AA412">
        <v>18.411513218510891</v>
      </c>
      <c r="AB412">
        <v>1.6799527997810215</v>
      </c>
      <c r="AC412">
        <v>61.292229370683003</v>
      </c>
      <c r="AD412">
        <v>1.5768224646132816</v>
      </c>
      <c r="AE412">
        <v>14.791766524074569</v>
      </c>
      <c r="AF412">
        <v>1.456074421366147</v>
      </c>
      <c r="AG412">
        <v>0.12264072774528234</v>
      </c>
      <c r="AH412">
        <v>1.0083499432300809</v>
      </c>
      <c r="AI412">
        <v>0.90319588303119691</v>
      </c>
      <c r="AJ412">
        <v>-1.2319992619893299</v>
      </c>
      <c r="AK412">
        <v>1.8383802215426923</v>
      </c>
      <c r="AL412">
        <v>0.50275913776418357</v>
      </c>
      <c r="AM412">
        <v>-4.6176956689116366E-2</v>
      </c>
      <c r="AN412">
        <v>1.769733892695925</v>
      </c>
      <c r="AO412">
        <v>0.97918348024633939</v>
      </c>
      <c r="AP412">
        <v>1.1555354909331488</v>
      </c>
      <c r="AQ412">
        <v>1.6155236068880998</v>
      </c>
      <c r="AR412">
        <v>0.47444225259850359</v>
      </c>
      <c r="AS412" t="b">
        <f t="shared" si="157"/>
        <v>0</v>
      </c>
      <c r="AT412" t="b">
        <f t="shared" si="158"/>
        <v>0</v>
      </c>
      <c r="AU412" t="b">
        <f t="shared" si="159"/>
        <v>1</v>
      </c>
      <c r="AV412" t="b">
        <f t="shared" si="160"/>
        <v>0</v>
      </c>
      <c r="AW412" t="b">
        <f t="shared" si="161"/>
        <v>0</v>
      </c>
      <c r="AX412" t="b">
        <f t="shared" si="162"/>
        <v>1</v>
      </c>
      <c r="AY412" t="b">
        <f t="shared" si="163"/>
        <v>0</v>
      </c>
      <c r="AZ412" t="b">
        <f t="shared" si="164"/>
        <v>0</v>
      </c>
      <c r="BA412" t="b">
        <f t="shared" si="165"/>
        <v>1</v>
      </c>
      <c r="BB412" t="b">
        <f t="shared" si="166"/>
        <v>0</v>
      </c>
      <c r="BC412" t="b">
        <f t="shared" si="167"/>
        <v>0</v>
      </c>
      <c r="BD412" t="b">
        <f t="shared" si="168"/>
        <v>1</v>
      </c>
    </row>
    <row r="413" spans="1:56" x14ac:dyDescent="0.25">
      <c r="A413" t="str">
        <f>INDEX('Country and Variable Crosswalk'!B:B, MATCH('Urban Science Beliefs 2015'!B413, 'Country and Variable Crosswalk'!A:A, 0))</f>
        <v>POL</v>
      </c>
      <c r="B413" s="1">
        <v>616</v>
      </c>
      <c r="C413" t="s">
        <v>177</v>
      </c>
      <c r="D413" t="str">
        <f>INDEX('Country and Variable Crosswalk'!P:P, MATCH('Urban Science Beliefs 2015'!C413, 'Country and Variable Crosswalk'!O:O, 0))</f>
        <v>Science Books Change</v>
      </c>
      <c r="E413">
        <f t="shared" si="145"/>
        <v>0</v>
      </c>
      <c r="F413">
        <f t="shared" si="146"/>
        <v>0</v>
      </c>
      <c r="G413">
        <f t="shared" si="147"/>
        <v>1</v>
      </c>
      <c r="H413">
        <f t="shared" si="148"/>
        <v>0</v>
      </c>
      <c r="I413">
        <f t="shared" si="149"/>
        <v>0</v>
      </c>
      <c r="J413">
        <f t="shared" si="150"/>
        <v>1</v>
      </c>
      <c r="K413">
        <f t="shared" si="151"/>
        <v>0</v>
      </c>
      <c r="L413">
        <f t="shared" si="152"/>
        <v>0</v>
      </c>
      <c r="M413">
        <f t="shared" si="153"/>
        <v>1</v>
      </c>
      <c r="N413">
        <f t="shared" si="154"/>
        <v>1</v>
      </c>
      <c r="O413">
        <f t="shared" si="155"/>
        <v>0</v>
      </c>
      <c r="P413">
        <f t="shared" si="156"/>
        <v>0</v>
      </c>
      <c r="Q413">
        <v>5.4656882188502731</v>
      </c>
      <c r="R413">
        <v>0.44409982582132029</v>
      </c>
      <c r="S413">
        <v>12.26837009793538</v>
      </c>
      <c r="T413">
        <v>0.61315167136135362</v>
      </c>
      <c r="U413">
        <v>65.736039517369917</v>
      </c>
      <c r="V413">
        <v>1.0758462059234217</v>
      </c>
      <c r="W413">
        <v>16.52990216584443</v>
      </c>
      <c r="X413">
        <v>0.80528802045453818</v>
      </c>
      <c r="Y413">
        <v>4.1110127215258849</v>
      </c>
      <c r="Z413">
        <v>0.7052561476268987</v>
      </c>
      <c r="AA413">
        <v>10.80766508736502</v>
      </c>
      <c r="AB413">
        <v>0.98408308903554498</v>
      </c>
      <c r="AC413">
        <v>64.428237407129899</v>
      </c>
      <c r="AD413">
        <v>1.742835975480302</v>
      </c>
      <c r="AE413">
        <v>20.6530847839792</v>
      </c>
      <c r="AF413">
        <v>1.3961816357641126</v>
      </c>
      <c r="AG413">
        <v>-1.3546754973243882</v>
      </c>
      <c r="AH413">
        <v>0.83840575799869987</v>
      </c>
      <c r="AI413">
        <v>0.10614285671676341</v>
      </c>
      <c r="AJ413">
        <v>-1.4607050105703596</v>
      </c>
      <c r="AK413">
        <v>1.169540041773689</v>
      </c>
      <c r="AL413">
        <v>0.21168086784319665</v>
      </c>
      <c r="AM413">
        <v>-1.3078021102400186</v>
      </c>
      <c r="AN413">
        <v>2.0299569866473282</v>
      </c>
      <c r="AO413">
        <v>0.51941259125838535</v>
      </c>
      <c r="AP413">
        <v>4.1231826181347699</v>
      </c>
      <c r="AQ413">
        <v>1.6167028066797102</v>
      </c>
      <c r="AR413">
        <v>1.0761012170484547E-2</v>
      </c>
      <c r="AS413" t="b">
        <f t="shared" si="157"/>
        <v>0</v>
      </c>
      <c r="AT413" t="b">
        <f t="shared" si="158"/>
        <v>0</v>
      </c>
      <c r="AU413" t="b">
        <f t="shared" si="159"/>
        <v>1</v>
      </c>
      <c r="AV413" t="b">
        <f t="shared" si="160"/>
        <v>0</v>
      </c>
      <c r="AW413" t="b">
        <f t="shared" si="161"/>
        <v>0</v>
      </c>
      <c r="AX413" t="b">
        <f t="shared" si="162"/>
        <v>1</v>
      </c>
      <c r="AY413" t="b">
        <f t="shared" si="163"/>
        <v>0</v>
      </c>
      <c r="AZ413" t="b">
        <f t="shared" si="164"/>
        <v>0</v>
      </c>
      <c r="BA413" t="b">
        <f t="shared" si="165"/>
        <v>1</v>
      </c>
      <c r="BB413" t="b">
        <f t="shared" si="166"/>
        <v>1</v>
      </c>
      <c r="BC413" t="b">
        <f t="shared" si="167"/>
        <v>0</v>
      </c>
      <c r="BD413" t="b">
        <f t="shared" si="168"/>
        <v>0</v>
      </c>
    </row>
    <row r="414" spans="1:56" x14ac:dyDescent="0.25">
      <c r="A414" t="str">
        <f>INDEX('Country and Variable Crosswalk'!B:B, MATCH('Urban Science Beliefs 2015'!B414, 'Country and Variable Crosswalk'!A:A, 0))</f>
        <v>PRT</v>
      </c>
      <c r="B414" s="1">
        <v>620</v>
      </c>
      <c r="C414" t="s">
        <v>177</v>
      </c>
      <c r="D414" t="str">
        <f>INDEX('Country and Variable Crosswalk'!P:P, MATCH('Urban Science Beliefs 2015'!C414, 'Country and Variable Crosswalk'!O:O, 0))</f>
        <v>Science Books Change</v>
      </c>
      <c r="E414">
        <f t="shared" si="145"/>
        <v>0</v>
      </c>
      <c r="F414">
        <f t="shared" si="146"/>
        <v>0</v>
      </c>
      <c r="G414">
        <f t="shared" si="147"/>
        <v>0</v>
      </c>
      <c r="H414">
        <f t="shared" si="148"/>
        <v>0</v>
      </c>
      <c r="I414">
        <f t="shared" si="149"/>
        <v>1</v>
      </c>
      <c r="J414">
        <f t="shared" si="150"/>
        <v>0</v>
      </c>
      <c r="K414">
        <f t="shared" si="151"/>
        <v>0</v>
      </c>
      <c r="L414">
        <f t="shared" si="152"/>
        <v>0</v>
      </c>
      <c r="M414">
        <f t="shared" si="153"/>
        <v>1</v>
      </c>
      <c r="N414">
        <f t="shared" si="154"/>
        <v>0</v>
      </c>
      <c r="O414">
        <f t="shared" si="155"/>
        <v>0</v>
      </c>
      <c r="P414">
        <f t="shared" si="156"/>
        <v>1</v>
      </c>
      <c r="Q414">
        <v>2.1740839904504901</v>
      </c>
      <c r="R414">
        <v>0.2307000779374094</v>
      </c>
      <c r="S414">
        <v>8.6924724266202293</v>
      </c>
      <c r="T414">
        <v>0.62171931389636514</v>
      </c>
      <c r="U414">
        <v>60.62636985920841</v>
      </c>
      <c r="V414">
        <v>0.91567860129382683</v>
      </c>
      <c r="W414">
        <v>28.507073723720868</v>
      </c>
      <c r="X414">
        <v>0.98019298306070846</v>
      </c>
      <c r="Y414">
        <v>0</v>
      </c>
      <c r="AA414">
        <v>6.4133069087166108</v>
      </c>
      <c r="AB414">
        <v>0.64269586268590873</v>
      </c>
      <c r="AC414">
        <v>60.843886479299528</v>
      </c>
      <c r="AD414">
        <v>2.256657106628698</v>
      </c>
      <c r="AE414">
        <v>31.861506854071301</v>
      </c>
      <c r="AF414">
        <v>2.1604058947028912</v>
      </c>
      <c r="AG414">
        <v>0</v>
      </c>
      <c r="AJ414">
        <v>-2.2791655179036185</v>
      </c>
      <c r="AK414">
        <v>0.93659552000670443</v>
      </c>
      <c r="AL414">
        <v>1.4955385486926097E-2</v>
      </c>
      <c r="AM414">
        <v>0.21751662009111783</v>
      </c>
      <c r="AN414">
        <v>2.5622498574592694</v>
      </c>
      <c r="AO414">
        <v>0.93234659870548398</v>
      </c>
      <c r="AP414">
        <v>3.3544331303504329</v>
      </c>
      <c r="AQ414">
        <v>2.5465929487020267</v>
      </c>
      <c r="AR414">
        <v>0.18776358037146113</v>
      </c>
      <c r="AS414" t="str">
        <f t="shared" si="157"/>
        <v>N/A</v>
      </c>
      <c r="AT414" t="str">
        <f t="shared" si="158"/>
        <v>N/A</v>
      </c>
      <c r="AU414" t="str">
        <f t="shared" si="159"/>
        <v>N/A</v>
      </c>
      <c r="AV414" t="b">
        <f t="shared" si="160"/>
        <v>0</v>
      </c>
      <c r="AW414" t="b">
        <f t="shared" si="161"/>
        <v>1</v>
      </c>
      <c r="AX414" t="b">
        <f t="shared" si="162"/>
        <v>0</v>
      </c>
      <c r="AY414" t="b">
        <f t="shared" si="163"/>
        <v>0</v>
      </c>
      <c r="AZ414" t="b">
        <f t="shared" si="164"/>
        <v>0</v>
      </c>
      <c r="BA414" t="b">
        <f t="shared" si="165"/>
        <v>1</v>
      </c>
      <c r="BB414" t="b">
        <f t="shared" si="166"/>
        <v>0</v>
      </c>
      <c r="BC414" t="b">
        <f t="shared" si="167"/>
        <v>0</v>
      </c>
      <c r="BD414" t="b">
        <f t="shared" si="168"/>
        <v>1</v>
      </c>
    </row>
    <row r="415" spans="1:56" x14ac:dyDescent="0.25">
      <c r="A415" t="str">
        <f>INDEX('Country and Variable Crosswalk'!B:B, MATCH('Urban Science Beliefs 2015'!B415, 'Country and Variable Crosswalk'!A:A, 0))</f>
        <v>QUD</v>
      </c>
      <c r="B415" s="1">
        <v>630</v>
      </c>
      <c r="C415" t="s">
        <v>177</v>
      </c>
      <c r="D415" t="str">
        <f>INDEX('Country and Variable Crosswalk'!P:P, MATCH('Urban Science Beliefs 2015'!C415, 'Country and Variable Crosswalk'!O:O, 0))</f>
        <v>Science Books Change</v>
      </c>
      <c r="E415">
        <f t="shared" si="145"/>
        <v>0</v>
      </c>
      <c r="F415">
        <f t="shared" si="146"/>
        <v>0</v>
      </c>
      <c r="G415">
        <f t="shared" si="147"/>
        <v>0</v>
      </c>
      <c r="H415">
        <f t="shared" si="148"/>
        <v>0</v>
      </c>
      <c r="I415">
        <f t="shared" si="149"/>
        <v>0</v>
      </c>
      <c r="J415">
        <f t="shared" si="150"/>
        <v>0</v>
      </c>
      <c r="K415">
        <f t="shared" si="151"/>
        <v>0</v>
      </c>
      <c r="L415">
        <f t="shared" si="152"/>
        <v>0</v>
      </c>
      <c r="M415">
        <f t="shared" si="153"/>
        <v>0</v>
      </c>
      <c r="N415">
        <f t="shared" si="154"/>
        <v>0</v>
      </c>
      <c r="O415">
        <f t="shared" si="155"/>
        <v>0</v>
      </c>
      <c r="P415">
        <f t="shared" si="156"/>
        <v>0</v>
      </c>
      <c r="AS415" t="str">
        <f t="shared" si="157"/>
        <v>N/A</v>
      </c>
      <c r="AT415" t="str">
        <f t="shared" si="158"/>
        <v>N/A</v>
      </c>
      <c r="AU415" t="str">
        <f t="shared" si="159"/>
        <v>N/A</v>
      </c>
      <c r="AV415" t="str">
        <f t="shared" si="160"/>
        <v>N/A</v>
      </c>
      <c r="AW415" t="str">
        <f t="shared" si="161"/>
        <v>N/A</v>
      </c>
      <c r="AX415" t="str">
        <f t="shared" si="162"/>
        <v>N/A</v>
      </c>
      <c r="AY415" t="str">
        <f t="shared" si="163"/>
        <v>N/A</v>
      </c>
      <c r="AZ415" t="str">
        <f t="shared" si="164"/>
        <v>N/A</v>
      </c>
      <c r="BA415" t="str">
        <f t="shared" si="165"/>
        <v>N/A</v>
      </c>
      <c r="BB415" t="str">
        <f t="shared" si="166"/>
        <v>N/A</v>
      </c>
      <c r="BC415" t="str">
        <f t="shared" si="167"/>
        <v>N/A</v>
      </c>
      <c r="BD415" t="str">
        <f t="shared" si="168"/>
        <v>N/A</v>
      </c>
    </row>
    <row r="416" spans="1:56" x14ac:dyDescent="0.25">
      <c r="A416" t="str">
        <f>INDEX('Country and Variable Crosswalk'!B:B, MATCH('Urban Science Beliefs 2015'!B416, 'Country and Variable Crosswalk'!A:A, 0))</f>
        <v>QAT</v>
      </c>
      <c r="B416" s="1">
        <v>634</v>
      </c>
      <c r="C416" t="s">
        <v>177</v>
      </c>
      <c r="D416" t="str">
        <f>INDEX('Country and Variable Crosswalk'!P:P, MATCH('Urban Science Beliefs 2015'!C416, 'Country and Variable Crosswalk'!O:O, 0))</f>
        <v>Science Books Change</v>
      </c>
      <c r="E416">
        <f t="shared" si="145"/>
        <v>0</v>
      </c>
      <c r="F416">
        <f t="shared" si="146"/>
        <v>1</v>
      </c>
      <c r="G416">
        <f t="shared" si="147"/>
        <v>0</v>
      </c>
      <c r="H416">
        <f t="shared" si="148"/>
        <v>0</v>
      </c>
      <c r="I416">
        <f t="shared" si="149"/>
        <v>1</v>
      </c>
      <c r="J416">
        <f t="shared" si="150"/>
        <v>0</v>
      </c>
      <c r="K416">
        <f t="shared" si="151"/>
        <v>1</v>
      </c>
      <c r="L416">
        <f t="shared" si="152"/>
        <v>0</v>
      </c>
      <c r="M416">
        <f t="shared" si="153"/>
        <v>0</v>
      </c>
      <c r="N416">
        <f t="shared" si="154"/>
        <v>1</v>
      </c>
      <c r="O416">
        <f t="shared" si="155"/>
        <v>0</v>
      </c>
      <c r="P416">
        <f t="shared" si="156"/>
        <v>0</v>
      </c>
      <c r="Q416">
        <v>7.640193501859577</v>
      </c>
      <c r="R416">
        <v>0.3749356318589871</v>
      </c>
      <c r="S416">
        <v>18.978374258293631</v>
      </c>
      <c r="T416">
        <v>0.60928195843240818</v>
      </c>
      <c r="U416">
        <v>57.136633603516387</v>
      </c>
      <c r="V416">
        <v>0.87674323390761644</v>
      </c>
      <c r="W416">
        <v>16.244798636330401</v>
      </c>
      <c r="X416">
        <v>0.52268880472830115</v>
      </c>
      <c r="Y416">
        <v>5.5941289088380177</v>
      </c>
      <c r="Z416">
        <v>0.32784421966029503</v>
      </c>
      <c r="AA416">
        <v>15.8683482705868</v>
      </c>
      <c r="AB416">
        <v>0.4984508653406583</v>
      </c>
      <c r="AC416">
        <v>60.299722548160297</v>
      </c>
      <c r="AD416">
        <v>0.71095524700501367</v>
      </c>
      <c r="AE416">
        <v>18.237800272414891</v>
      </c>
      <c r="AF416">
        <v>0.56867895915613897</v>
      </c>
      <c r="AG416">
        <v>-2.0460645930215593</v>
      </c>
      <c r="AH416">
        <v>0.50896581812042208</v>
      </c>
      <c r="AI416">
        <v>5.8187462375035426E-5</v>
      </c>
      <c r="AJ416">
        <v>-3.1100259877068304</v>
      </c>
      <c r="AK416">
        <v>0.79682640144082206</v>
      </c>
      <c r="AL416">
        <v>9.5001521544791669E-5</v>
      </c>
      <c r="AM416">
        <v>3.1630889446439099</v>
      </c>
      <c r="AN416">
        <v>1.1277047910150189</v>
      </c>
      <c r="AO416">
        <v>5.0333608232597223E-3</v>
      </c>
      <c r="AP416">
        <v>1.9930016360844895</v>
      </c>
      <c r="AQ416">
        <v>0.73741220236088068</v>
      </c>
      <c r="AR416">
        <v>6.8779444297682795E-3</v>
      </c>
      <c r="AS416" t="b">
        <f t="shared" si="157"/>
        <v>0</v>
      </c>
      <c r="AT416" t="b">
        <f t="shared" si="158"/>
        <v>1</v>
      </c>
      <c r="AU416" t="b">
        <f t="shared" si="159"/>
        <v>0</v>
      </c>
      <c r="AV416" t="b">
        <f t="shared" si="160"/>
        <v>0</v>
      </c>
      <c r="AW416" t="b">
        <f t="shared" si="161"/>
        <v>1</v>
      </c>
      <c r="AX416" t="b">
        <f t="shared" si="162"/>
        <v>0</v>
      </c>
      <c r="AY416" t="b">
        <f t="shared" si="163"/>
        <v>1</v>
      </c>
      <c r="AZ416" t="b">
        <f t="shared" si="164"/>
        <v>0</v>
      </c>
      <c r="BA416" t="b">
        <f t="shared" si="165"/>
        <v>0</v>
      </c>
      <c r="BB416" t="b">
        <f t="shared" si="166"/>
        <v>1</v>
      </c>
      <c r="BC416" t="b">
        <f t="shared" si="167"/>
        <v>0</v>
      </c>
      <c r="BD416" t="b">
        <f t="shared" si="168"/>
        <v>0</v>
      </c>
    </row>
    <row r="417" spans="1:56" x14ac:dyDescent="0.25">
      <c r="A417" t="str">
        <f>INDEX('Country and Variable Crosswalk'!B:B, MATCH('Urban Science Beliefs 2015'!B417, 'Country and Variable Crosswalk'!A:A, 0))</f>
        <v>ROU</v>
      </c>
      <c r="B417" s="1">
        <v>642</v>
      </c>
      <c r="C417" t="s">
        <v>177</v>
      </c>
      <c r="D417" t="str">
        <f>INDEX('Country and Variable Crosswalk'!P:P, MATCH('Urban Science Beliefs 2015'!C417, 'Country and Variable Crosswalk'!O:O, 0))</f>
        <v>Science Books Change</v>
      </c>
      <c r="E417">
        <f t="shared" si="145"/>
        <v>0</v>
      </c>
      <c r="F417">
        <f t="shared" si="146"/>
        <v>0</v>
      </c>
      <c r="G417">
        <f t="shared" si="147"/>
        <v>1</v>
      </c>
      <c r="H417">
        <f t="shared" si="148"/>
        <v>0</v>
      </c>
      <c r="I417">
        <f t="shared" si="149"/>
        <v>0</v>
      </c>
      <c r="J417">
        <f t="shared" si="150"/>
        <v>1</v>
      </c>
      <c r="K417">
        <f t="shared" si="151"/>
        <v>0</v>
      </c>
      <c r="L417">
        <f t="shared" si="152"/>
        <v>0</v>
      </c>
      <c r="M417">
        <f t="shared" si="153"/>
        <v>1</v>
      </c>
      <c r="N417">
        <f t="shared" si="154"/>
        <v>0</v>
      </c>
      <c r="O417">
        <f t="shared" si="155"/>
        <v>0</v>
      </c>
      <c r="P417">
        <f t="shared" si="156"/>
        <v>1</v>
      </c>
      <c r="Q417">
        <v>9.8466850769586696</v>
      </c>
      <c r="R417">
        <v>0.89324743641588278</v>
      </c>
      <c r="S417">
        <v>28.394971226551021</v>
      </c>
      <c r="T417">
        <v>0.90924891025045751</v>
      </c>
      <c r="U417">
        <v>52.591439679257427</v>
      </c>
      <c r="V417">
        <v>1.2836710183590418</v>
      </c>
      <c r="W417">
        <v>9.1669040172328895</v>
      </c>
      <c r="X417">
        <v>0.54889166691233038</v>
      </c>
      <c r="Y417">
        <v>7.9005672566451439</v>
      </c>
      <c r="Z417">
        <v>0.92044490232778764</v>
      </c>
      <c r="AA417">
        <v>26.6532355077609</v>
      </c>
      <c r="AB417">
        <v>1.044920398110164</v>
      </c>
      <c r="AC417">
        <v>55.651703481716133</v>
      </c>
      <c r="AD417">
        <v>1.3600906475646668</v>
      </c>
      <c r="AE417">
        <v>9.7944937538778287</v>
      </c>
      <c r="AF417">
        <v>0.82954800362818437</v>
      </c>
      <c r="AG417">
        <v>-1.9461178203135256</v>
      </c>
      <c r="AH417">
        <v>1.3161681228515265</v>
      </c>
      <c r="AI417">
        <v>0.13924082536133009</v>
      </c>
      <c r="AJ417">
        <v>-1.741735718790121</v>
      </c>
      <c r="AK417">
        <v>1.4286934288326036</v>
      </c>
      <c r="AL417">
        <v>0.22280210682666005</v>
      </c>
      <c r="AM417">
        <v>3.0602638024587066</v>
      </c>
      <c r="AN417">
        <v>1.9538091534329127</v>
      </c>
      <c r="AO417">
        <v>0.11727690090710401</v>
      </c>
      <c r="AP417">
        <v>0.62758973664493922</v>
      </c>
      <c r="AQ417">
        <v>1.0116746839787873</v>
      </c>
      <c r="AR417">
        <v>0.53502910965555928</v>
      </c>
      <c r="AS417" t="b">
        <f t="shared" si="157"/>
        <v>0</v>
      </c>
      <c r="AT417" t="b">
        <f t="shared" si="158"/>
        <v>0</v>
      </c>
      <c r="AU417" t="b">
        <f t="shared" si="159"/>
        <v>1</v>
      </c>
      <c r="AV417" t="b">
        <f t="shared" si="160"/>
        <v>0</v>
      </c>
      <c r="AW417" t="b">
        <f t="shared" si="161"/>
        <v>0</v>
      </c>
      <c r="AX417" t="b">
        <f t="shared" si="162"/>
        <v>1</v>
      </c>
      <c r="AY417" t="b">
        <f t="shared" si="163"/>
        <v>0</v>
      </c>
      <c r="AZ417" t="b">
        <f t="shared" si="164"/>
        <v>0</v>
      </c>
      <c r="BA417" t="b">
        <f t="shared" si="165"/>
        <v>1</v>
      </c>
      <c r="BB417" t="b">
        <f t="shared" si="166"/>
        <v>0</v>
      </c>
      <c r="BC417" t="b">
        <f t="shared" si="167"/>
        <v>0</v>
      </c>
      <c r="BD417" t="b">
        <f t="shared" si="168"/>
        <v>1</v>
      </c>
    </row>
    <row r="418" spans="1:56" x14ac:dyDescent="0.25">
      <c r="A418" t="str">
        <f>INDEX('Country and Variable Crosswalk'!B:B, MATCH('Urban Science Beliefs 2015'!B418, 'Country and Variable Crosswalk'!A:A, 0))</f>
        <v>RUS</v>
      </c>
      <c r="B418" s="1">
        <v>643</v>
      </c>
      <c r="C418" t="s">
        <v>177</v>
      </c>
      <c r="D418" t="str">
        <f>INDEX('Country and Variable Crosswalk'!P:P, MATCH('Urban Science Beliefs 2015'!C418, 'Country and Variable Crosswalk'!O:O, 0))</f>
        <v>Science Books Change</v>
      </c>
      <c r="E418">
        <f t="shared" si="145"/>
        <v>0</v>
      </c>
      <c r="F418">
        <f t="shared" si="146"/>
        <v>0</v>
      </c>
      <c r="G418">
        <f t="shared" si="147"/>
        <v>1</v>
      </c>
      <c r="H418">
        <f t="shared" si="148"/>
        <v>0</v>
      </c>
      <c r="I418">
        <f t="shared" si="149"/>
        <v>0</v>
      </c>
      <c r="J418">
        <f t="shared" si="150"/>
        <v>1</v>
      </c>
      <c r="K418">
        <f t="shared" si="151"/>
        <v>0</v>
      </c>
      <c r="L418">
        <f t="shared" si="152"/>
        <v>0</v>
      </c>
      <c r="M418">
        <f t="shared" si="153"/>
        <v>1</v>
      </c>
      <c r="N418">
        <f t="shared" si="154"/>
        <v>1</v>
      </c>
      <c r="O418">
        <f t="shared" si="155"/>
        <v>0</v>
      </c>
      <c r="P418">
        <f t="shared" si="156"/>
        <v>0</v>
      </c>
      <c r="Q418">
        <v>5.469126447312104</v>
      </c>
      <c r="R418">
        <v>0.67772265602401427</v>
      </c>
      <c r="S418">
        <v>17.009138155436521</v>
      </c>
      <c r="T418">
        <v>0.93684594626297213</v>
      </c>
      <c r="U418">
        <v>66.23547147919308</v>
      </c>
      <c r="V418">
        <v>1.2997200217299776</v>
      </c>
      <c r="W418">
        <v>11.28626391805828</v>
      </c>
      <c r="X418">
        <v>0.59564053677407791</v>
      </c>
      <c r="Y418">
        <v>5.1197966594419864</v>
      </c>
      <c r="Z418">
        <v>0.48800709845729617</v>
      </c>
      <c r="AA418">
        <v>16.90701086049571</v>
      </c>
      <c r="AB418">
        <v>0.88425637020896852</v>
      </c>
      <c r="AC418">
        <v>64.417103739278431</v>
      </c>
      <c r="AD418">
        <v>0.95262496762711113</v>
      </c>
      <c r="AE418">
        <v>13.556088740783871</v>
      </c>
      <c r="AF418">
        <v>0.6662567065971523</v>
      </c>
      <c r="AG418">
        <v>-0.34932978787011759</v>
      </c>
      <c r="AH418">
        <v>0.80632308827617671</v>
      </c>
      <c r="AI418">
        <v>0.6648418878673954</v>
      </c>
      <c r="AJ418">
        <v>-0.10212729494081074</v>
      </c>
      <c r="AK418">
        <v>1.3409134500409037</v>
      </c>
      <c r="AL418">
        <v>0.93928983191105275</v>
      </c>
      <c r="AM418">
        <v>-1.818367739914649</v>
      </c>
      <c r="AN418">
        <v>1.7746827155320213</v>
      </c>
      <c r="AO418">
        <v>0.30554456233489263</v>
      </c>
      <c r="AP418">
        <v>2.2698248227255906</v>
      </c>
      <c r="AQ418">
        <v>0.87239781959359464</v>
      </c>
      <c r="AR418">
        <v>9.2729663230940312E-3</v>
      </c>
      <c r="AS418" t="b">
        <f t="shared" si="157"/>
        <v>0</v>
      </c>
      <c r="AT418" t="b">
        <f t="shared" si="158"/>
        <v>0</v>
      </c>
      <c r="AU418" t="b">
        <f t="shared" si="159"/>
        <v>1</v>
      </c>
      <c r="AV418" t="b">
        <f t="shared" si="160"/>
        <v>0</v>
      </c>
      <c r="AW418" t="b">
        <f t="shared" si="161"/>
        <v>0</v>
      </c>
      <c r="AX418" t="b">
        <f t="shared" si="162"/>
        <v>1</v>
      </c>
      <c r="AY418" t="b">
        <f t="shared" si="163"/>
        <v>0</v>
      </c>
      <c r="AZ418" t="b">
        <f t="shared" si="164"/>
        <v>0</v>
      </c>
      <c r="BA418" t="b">
        <f t="shared" si="165"/>
        <v>1</v>
      </c>
      <c r="BB418" t="b">
        <f t="shared" si="166"/>
        <v>1</v>
      </c>
      <c r="BC418" t="b">
        <f t="shared" si="167"/>
        <v>0</v>
      </c>
      <c r="BD418" t="b">
        <f t="shared" si="168"/>
        <v>0</v>
      </c>
    </row>
    <row r="419" spans="1:56" x14ac:dyDescent="0.25">
      <c r="A419" t="str">
        <f>INDEX('Country and Variable Crosswalk'!B:B, MATCH('Urban Science Beliefs 2015'!B419, 'Country and Variable Crosswalk'!A:A, 0))</f>
        <v>SGP</v>
      </c>
      <c r="B419" s="1">
        <v>702</v>
      </c>
      <c r="C419" t="s">
        <v>177</v>
      </c>
      <c r="D419" t="str">
        <f>INDEX('Country and Variable Crosswalk'!P:P, MATCH('Urban Science Beliefs 2015'!C419, 'Country and Variable Crosswalk'!O:O, 0))</f>
        <v>Science Books Change</v>
      </c>
      <c r="E419">
        <f t="shared" si="145"/>
        <v>0</v>
      </c>
      <c r="F419">
        <f t="shared" si="146"/>
        <v>0</v>
      </c>
      <c r="G419">
        <f t="shared" si="147"/>
        <v>0</v>
      </c>
      <c r="H419">
        <f t="shared" si="148"/>
        <v>0</v>
      </c>
      <c r="I419">
        <f t="shared" si="149"/>
        <v>0</v>
      </c>
      <c r="J419">
        <f t="shared" si="150"/>
        <v>0</v>
      </c>
      <c r="K419">
        <f t="shared" si="151"/>
        <v>0</v>
      </c>
      <c r="L419">
        <f t="shared" si="152"/>
        <v>0</v>
      </c>
      <c r="M419">
        <f t="shared" si="153"/>
        <v>0</v>
      </c>
      <c r="N419">
        <f t="shared" si="154"/>
        <v>0</v>
      </c>
      <c r="O419">
        <f t="shared" si="155"/>
        <v>0</v>
      </c>
      <c r="P419">
        <f t="shared" si="156"/>
        <v>0</v>
      </c>
      <c r="Q419">
        <v>0</v>
      </c>
      <c r="S419">
        <v>0</v>
      </c>
      <c r="U419">
        <v>0</v>
      </c>
      <c r="W419">
        <v>0</v>
      </c>
      <c r="Y419">
        <v>2.3436057821004672</v>
      </c>
      <c r="Z419">
        <v>0.21295074429775387</v>
      </c>
      <c r="AA419">
        <v>10.820780812008181</v>
      </c>
      <c r="AB419">
        <v>0.49190342993673414</v>
      </c>
      <c r="AC419">
        <v>67.733274429016902</v>
      </c>
      <c r="AD419">
        <v>0.74081896818024329</v>
      </c>
      <c r="AE419">
        <v>19.102338976874449</v>
      </c>
      <c r="AF419">
        <v>0.58653673500568126</v>
      </c>
      <c r="AG419">
        <v>0</v>
      </c>
      <c r="AJ419">
        <v>0</v>
      </c>
      <c r="AM419">
        <v>0</v>
      </c>
      <c r="AP419">
        <v>0</v>
      </c>
      <c r="AS419" t="str">
        <f t="shared" si="157"/>
        <v>N/A</v>
      </c>
      <c r="AT419" t="str">
        <f t="shared" si="158"/>
        <v>N/A</v>
      </c>
      <c r="AU419" t="str">
        <f t="shared" si="159"/>
        <v>N/A</v>
      </c>
      <c r="AV419" t="str">
        <f t="shared" si="160"/>
        <v>N/A</v>
      </c>
      <c r="AW419" t="str">
        <f t="shared" si="161"/>
        <v>N/A</v>
      </c>
      <c r="AX419" t="str">
        <f t="shared" si="162"/>
        <v>N/A</v>
      </c>
      <c r="AY419" t="str">
        <f t="shared" si="163"/>
        <v>N/A</v>
      </c>
      <c r="AZ419" t="str">
        <f t="shared" si="164"/>
        <v>N/A</v>
      </c>
      <c r="BA419" t="str">
        <f t="shared" si="165"/>
        <v>N/A</v>
      </c>
      <c r="BB419" t="str">
        <f t="shared" si="166"/>
        <v>N/A</v>
      </c>
      <c r="BC419" t="str">
        <f t="shared" si="167"/>
        <v>N/A</v>
      </c>
      <c r="BD419" t="str">
        <f t="shared" si="168"/>
        <v>N/A</v>
      </c>
    </row>
    <row r="420" spans="1:56" x14ac:dyDescent="0.25">
      <c r="A420" t="str">
        <f>INDEX('Country and Variable Crosswalk'!B:B, MATCH('Urban Science Beliefs 2015'!B420, 'Country and Variable Crosswalk'!A:A, 0))</f>
        <v>SVK</v>
      </c>
      <c r="B420" s="1">
        <v>703</v>
      </c>
      <c r="C420" t="s">
        <v>177</v>
      </c>
      <c r="D420" t="str">
        <f>INDEX('Country and Variable Crosswalk'!P:P, MATCH('Urban Science Beliefs 2015'!C420, 'Country and Variable Crosswalk'!O:O, 0))</f>
        <v>Science Books Change</v>
      </c>
      <c r="E420">
        <f t="shared" si="145"/>
        <v>0</v>
      </c>
      <c r="F420">
        <f t="shared" si="146"/>
        <v>0</v>
      </c>
      <c r="G420">
        <f t="shared" si="147"/>
        <v>1</v>
      </c>
      <c r="H420">
        <f t="shared" si="148"/>
        <v>0</v>
      </c>
      <c r="I420">
        <f t="shared" si="149"/>
        <v>0</v>
      </c>
      <c r="J420">
        <f t="shared" si="150"/>
        <v>1</v>
      </c>
      <c r="K420">
        <f t="shared" si="151"/>
        <v>0</v>
      </c>
      <c r="L420">
        <f t="shared" si="152"/>
        <v>0</v>
      </c>
      <c r="M420">
        <f t="shared" si="153"/>
        <v>1</v>
      </c>
      <c r="N420">
        <f t="shared" si="154"/>
        <v>0</v>
      </c>
      <c r="O420">
        <f t="shared" si="155"/>
        <v>0</v>
      </c>
      <c r="P420">
        <f t="shared" si="156"/>
        <v>1</v>
      </c>
      <c r="Q420">
        <v>7.6395533553057922</v>
      </c>
      <c r="R420">
        <v>0.45568066607865759</v>
      </c>
      <c r="S420">
        <v>20.190801914864089</v>
      </c>
      <c r="T420">
        <v>0.64490468449673732</v>
      </c>
      <c r="U420">
        <v>61.327989389329993</v>
      </c>
      <c r="V420">
        <v>0.85706051326386901</v>
      </c>
      <c r="W420">
        <v>10.8416553405001</v>
      </c>
      <c r="X420">
        <v>0.50771781632398483</v>
      </c>
      <c r="Y420">
        <v>7.1760594409555134</v>
      </c>
      <c r="Z420">
        <v>1.3877558428375001</v>
      </c>
      <c r="AA420">
        <v>18.001406310156661</v>
      </c>
      <c r="AB420">
        <v>1.6071114240605773</v>
      </c>
      <c r="AC420">
        <v>62.940880725701561</v>
      </c>
      <c r="AD420">
        <v>2.3275714062534392</v>
      </c>
      <c r="AE420">
        <v>11.881653523186261</v>
      </c>
      <c r="AF420">
        <v>1.1259275905469646</v>
      </c>
      <c r="AG420">
        <v>-0.46349391435027876</v>
      </c>
      <c r="AH420">
        <v>1.5180573317411152</v>
      </c>
      <c r="AI420">
        <v>0.76012211892926262</v>
      </c>
      <c r="AJ420">
        <v>-2.1893956047074283</v>
      </c>
      <c r="AK420">
        <v>1.6868695637914162</v>
      </c>
      <c r="AL420">
        <v>0.19432015213697895</v>
      </c>
      <c r="AM420">
        <v>1.6128913363715682</v>
      </c>
      <c r="AN420">
        <v>2.459498745829654</v>
      </c>
      <c r="AO420">
        <v>0.51196535983397173</v>
      </c>
      <c r="AP420">
        <v>1.0399981826861602</v>
      </c>
      <c r="AQ420">
        <v>1.2258737546641982</v>
      </c>
      <c r="AR420">
        <v>0.39623027996780086</v>
      </c>
      <c r="AS420" t="b">
        <f t="shared" si="157"/>
        <v>0</v>
      </c>
      <c r="AT420" t="b">
        <f t="shared" si="158"/>
        <v>0</v>
      </c>
      <c r="AU420" t="b">
        <f t="shared" si="159"/>
        <v>1</v>
      </c>
      <c r="AV420" t="b">
        <f t="shared" si="160"/>
        <v>0</v>
      </c>
      <c r="AW420" t="b">
        <f t="shared" si="161"/>
        <v>0</v>
      </c>
      <c r="AX420" t="b">
        <f t="shared" si="162"/>
        <v>1</v>
      </c>
      <c r="AY420" t="b">
        <f t="shared" si="163"/>
        <v>0</v>
      </c>
      <c r="AZ420" t="b">
        <f t="shared" si="164"/>
        <v>0</v>
      </c>
      <c r="BA420" t="b">
        <f t="shared" si="165"/>
        <v>1</v>
      </c>
      <c r="BB420" t="b">
        <f t="shared" si="166"/>
        <v>0</v>
      </c>
      <c r="BC420" t="b">
        <f t="shared" si="167"/>
        <v>0</v>
      </c>
      <c r="BD420" t="b">
        <f t="shared" si="168"/>
        <v>1</v>
      </c>
    </row>
    <row r="421" spans="1:56" x14ac:dyDescent="0.25">
      <c r="A421" t="str">
        <f>INDEX('Country and Variable Crosswalk'!B:B, MATCH('Urban Science Beliefs 2015'!B421, 'Country and Variable Crosswalk'!A:A, 0))</f>
        <v>VNM</v>
      </c>
      <c r="B421" s="1">
        <v>704</v>
      </c>
      <c r="C421" t="s">
        <v>177</v>
      </c>
      <c r="D421" t="str">
        <f>INDEX('Country and Variable Crosswalk'!P:P, MATCH('Urban Science Beliefs 2015'!C421, 'Country and Variable Crosswalk'!O:O, 0))</f>
        <v>Science Books Change</v>
      </c>
      <c r="E421">
        <f t="shared" si="145"/>
        <v>0</v>
      </c>
      <c r="F421">
        <f t="shared" si="146"/>
        <v>1</v>
      </c>
      <c r="G421">
        <f t="shared" si="147"/>
        <v>0</v>
      </c>
      <c r="H421">
        <f t="shared" si="148"/>
        <v>0</v>
      </c>
      <c r="I421">
        <f t="shared" si="149"/>
        <v>1</v>
      </c>
      <c r="J421">
        <f t="shared" si="150"/>
        <v>0</v>
      </c>
      <c r="K421">
        <f t="shared" si="151"/>
        <v>1</v>
      </c>
      <c r="L421">
        <f t="shared" si="152"/>
        <v>0</v>
      </c>
      <c r="M421">
        <f t="shared" si="153"/>
        <v>0</v>
      </c>
      <c r="N421">
        <f t="shared" si="154"/>
        <v>1</v>
      </c>
      <c r="O421">
        <f t="shared" si="155"/>
        <v>0</v>
      </c>
      <c r="P421">
        <f t="shared" si="156"/>
        <v>0</v>
      </c>
      <c r="Q421">
        <v>4.3489118609034287</v>
      </c>
      <c r="R421">
        <v>0.37190902082993033</v>
      </c>
      <c r="S421">
        <v>19.490434531793351</v>
      </c>
      <c r="T421">
        <v>0.7832526938298835</v>
      </c>
      <c r="U421">
        <v>66.520311184237869</v>
      </c>
      <c r="V421">
        <v>0.89062617489887741</v>
      </c>
      <c r="W421">
        <v>9.6403424230653716</v>
      </c>
      <c r="X421">
        <v>0.52052846140648334</v>
      </c>
      <c r="Y421">
        <v>1.802761518918814</v>
      </c>
      <c r="Z421">
        <v>0.35129628008692948</v>
      </c>
      <c r="AA421">
        <v>15.204144737941689</v>
      </c>
      <c r="AB421">
        <v>0.96048862857594253</v>
      </c>
      <c r="AC421">
        <v>69.839153345535394</v>
      </c>
      <c r="AD421">
        <v>1.276793956855458</v>
      </c>
      <c r="AE421">
        <v>13.153940397604099</v>
      </c>
      <c r="AF421">
        <v>1.0992732936644902</v>
      </c>
      <c r="AG421">
        <v>-2.5461503419846148</v>
      </c>
      <c r="AH421">
        <v>0.49483088642189327</v>
      </c>
      <c r="AI421">
        <v>2.6681490109808814E-7</v>
      </c>
      <c r="AJ421">
        <v>-4.2862897938516618</v>
      </c>
      <c r="AK421">
        <v>1.2559591610528078</v>
      </c>
      <c r="AL421">
        <v>6.4308059886873333E-4</v>
      </c>
      <c r="AM421">
        <v>3.3188421612975247</v>
      </c>
      <c r="AN421">
        <v>1.5480729094539731</v>
      </c>
      <c r="AO421">
        <v>3.204459410069916E-2</v>
      </c>
      <c r="AP421">
        <v>3.5135979745387278</v>
      </c>
      <c r="AQ421">
        <v>1.2002082162261642</v>
      </c>
      <c r="AR421">
        <v>3.4170966152312298E-3</v>
      </c>
      <c r="AS421" t="b">
        <f t="shared" si="157"/>
        <v>0</v>
      </c>
      <c r="AT421" t="b">
        <f t="shared" si="158"/>
        <v>1</v>
      </c>
      <c r="AU421" t="b">
        <f t="shared" si="159"/>
        <v>0</v>
      </c>
      <c r="AV421" t="b">
        <f t="shared" si="160"/>
        <v>0</v>
      </c>
      <c r="AW421" t="b">
        <f t="shared" si="161"/>
        <v>1</v>
      </c>
      <c r="AX421" t="b">
        <f t="shared" si="162"/>
        <v>0</v>
      </c>
      <c r="AY421" t="b">
        <f t="shared" si="163"/>
        <v>1</v>
      </c>
      <c r="AZ421" t="b">
        <f t="shared" si="164"/>
        <v>0</v>
      </c>
      <c r="BA421" t="b">
        <f t="shared" si="165"/>
        <v>0</v>
      </c>
      <c r="BB421" t="b">
        <f t="shared" si="166"/>
        <v>1</v>
      </c>
      <c r="BC421" t="b">
        <f t="shared" si="167"/>
        <v>0</v>
      </c>
      <c r="BD421" t="b">
        <f t="shared" si="168"/>
        <v>0</v>
      </c>
    </row>
    <row r="422" spans="1:56" x14ac:dyDescent="0.25">
      <c r="A422" t="str">
        <f>INDEX('Country and Variable Crosswalk'!B:B, MATCH('Urban Science Beliefs 2015'!B422, 'Country and Variable Crosswalk'!A:A, 0))</f>
        <v>SVN</v>
      </c>
      <c r="B422" s="1">
        <v>705</v>
      </c>
      <c r="C422" t="s">
        <v>177</v>
      </c>
      <c r="D422" t="str">
        <f>INDEX('Country and Variable Crosswalk'!P:P, MATCH('Urban Science Beliefs 2015'!C422, 'Country and Variable Crosswalk'!O:O, 0))</f>
        <v>Science Books Change</v>
      </c>
      <c r="E422">
        <f t="shared" si="145"/>
        <v>0</v>
      </c>
      <c r="F422">
        <f t="shared" si="146"/>
        <v>0</v>
      </c>
      <c r="G422">
        <f t="shared" si="147"/>
        <v>1</v>
      </c>
      <c r="H422">
        <f t="shared" si="148"/>
        <v>0</v>
      </c>
      <c r="I422">
        <f t="shared" si="149"/>
        <v>0</v>
      </c>
      <c r="J422">
        <f t="shared" si="150"/>
        <v>1</v>
      </c>
      <c r="K422">
        <f t="shared" si="151"/>
        <v>0</v>
      </c>
      <c r="L422">
        <f t="shared" si="152"/>
        <v>0</v>
      </c>
      <c r="M422">
        <f t="shared" si="153"/>
        <v>1</v>
      </c>
      <c r="N422">
        <f t="shared" si="154"/>
        <v>0</v>
      </c>
      <c r="O422">
        <f t="shared" si="155"/>
        <v>0</v>
      </c>
      <c r="P422">
        <f t="shared" si="156"/>
        <v>1</v>
      </c>
      <c r="Q422">
        <v>4.7267088846330498</v>
      </c>
      <c r="R422">
        <v>0.33925353348460119</v>
      </c>
      <c r="S422">
        <v>17.483079677240671</v>
      </c>
      <c r="T422">
        <v>0.71949954900991642</v>
      </c>
      <c r="U422">
        <v>62.044512490173837</v>
      </c>
      <c r="V422">
        <v>0.96482658181352032</v>
      </c>
      <c r="W422">
        <v>15.74569894795243</v>
      </c>
      <c r="X422">
        <v>0.76093512712409173</v>
      </c>
      <c r="Y422">
        <v>4.0281702628558476</v>
      </c>
      <c r="Z422">
        <v>0.67504545084394196</v>
      </c>
      <c r="AA422">
        <v>15.86182253911541</v>
      </c>
      <c r="AB422">
        <v>1.3461946084288481</v>
      </c>
      <c r="AC422">
        <v>63.805344917799843</v>
      </c>
      <c r="AD422">
        <v>1.7018195929186122</v>
      </c>
      <c r="AE422">
        <v>16.304662280228911</v>
      </c>
      <c r="AF422">
        <v>1.2241240337389905</v>
      </c>
      <c r="AG422">
        <v>-0.69853862177720227</v>
      </c>
      <c r="AH422">
        <v>0.75522477450075554</v>
      </c>
      <c r="AI422">
        <v>0.35499641659890324</v>
      </c>
      <c r="AJ422">
        <v>-1.6212571381252605</v>
      </c>
      <c r="AK422">
        <v>1.5340749235227595</v>
      </c>
      <c r="AL422">
        <v>0.29058896085441327</v>
      </c>
      <c r="AM422">
        <v>1.7608324276260063</v>
      </c>
      <c r="AN422">
        <v>1.8187473246001968</v>
      </c>
      <c r="AO422">
        <v>0.33296611075878679</v>
      </c>
      <c r="AP422">
        <v>0.55896333227648043</v>
      </c>
      <c r="AQ422">
        <v>1.4709077005175484</v>
      </c>
      <c r="AR422">
        <v>0.70393612636804614</v>
      </c>
      <c r="AS422" t="b">
        <f t="shared" si="157"/>
        <v>0</v>
      </c>
      <c r="AT422" t="b">
        <f t="shared" si="158"/>
        <v>0</v>
      </c>
      <c r="AU422" t="b">
        <f t="shared" si="159"/>
        <v>1</v>
      </c>
      <c r="AV422" t="b">
        <f t="shared" si="160"/>
        <v>0</v>
      </c>
      <c r="AW422" t="b">
        <f t="shared" si="161"/>
        <v>0</v>
      </c>
      <c r="AX422" t="b">
        <f t="shared" si="162"/>
        <v>1</v>
      </c>
      <c r="AY422" t="b">
        <f t="shared" si="163"/>
        <v>0</v>
      </c>
      <c r="AZ422" t="b">
        <f t="shared" si="164"/>
        <v>0</v>
      </c>
      <c r="BA422" t="b">
        <f t="shared" si="165"/>
        <v>1</v>
      </c>
      <c r="BB422" t="b">
        <f t="shared" si="166"/>
        <v>0</v>
      </c>
      <c r="BC422" t="b">
        <f t="shared" si="167"/>
        <v>0</v>
      </c>
      <c r="BD422" t="b">
        <f t="shared" si="168"/>
        <v>1</v>
      </c>
    </row>
    <row r="423" spans="1:56" x14ac:dyDescent="0.25">
      <c r="A423" t="str">
        <f>INDEX('Country and Variable Crosswalk'!B:B, MATCH('Urban Science Beliefs 2015'!B423, 'Country and Variable Crosswalk'!A:A, 0))</f>
        <v>ESP</v>
      </c>
      <c r="B423" s="1">
        <v>724</v>
      </c>
      <c r="C423" t="s">
        <v>177</v>
      </c>
      <c r="D423" t="str">
        <f>INDEX('Country and Variable Crosswalk'!P:P, MATCH('Urban Science Beliefs 2015'!C423, 'Country and Variable Crosswalk'!O:O, 0))</f>
        <v>Science Books Change</v>
      </c>
      <c r="E423">
        <f t="shared" si="145"/>
        <v>0</v>
      </c>
      <c r="F423">
        <f t="shared" si="146"/>
        <v>0</v>
      </c>
      <c r="G423">
        <f t="shared" si="147"/>
        <v>1</v>
      </c>
      <c r="H423">
        <f t="shared" si="148"/>
        <v>0</v>
      </c>
      <c r="I423">
        <f t="shared" si="149"/>
        <v>0</v>
      </c>
      <c r="J423">
        <f t="shared" si="150"/>
        <v>1</v>
      </c>
      <c r="K423">
        <f t="shared" si="151"/>
        <v>0</v>
      </c>
      <c r="L423">
        <f t="shared" si="152"/>
        <v>0</v>
      </c>
      <c r="M423">
        <f t="shared" si="153"/>
        <v>1</v>
      </c>
      <c r="N423">
        <f t="shared" si="154"/>
        <v>0</v>
      </c>
      <c r="O423">
        <f t="shared" si="155"/>
        <v>0</v>
      </c>
      <c r="P423">
        <f t="shared" si="156"/>
        <v>1</v>
      </c>
      <c r="Q423">
        <v>4.9157836072909218</v>
      </c>
      <c r="R423">
        <v>0.36063291317411705</v>
      </c>
      <c r="S423">
        <v>14.73067970703921</v>
      </c>
      <c r="T423">
        <v>0.59155458324950227</v>
      </c>
      <c r="U423">
        <v>58.022215444031879</v>
      </c>
      <c r="V423">
        <v>0.77210577393560575</v>
      </c>
      <c r="W423">
        <v>22.33132124163799</v>
      </c>
      <c r="X423">
        <v>0.81511288093785528</v>
      </c>
      <c r="Y423">
        <v>4.2368703675254427</v>
      </c>
      <c r="Z423">
        <v>0.44606182961311786</v>
      </c>
      <c r="AA423">
        <v>12.949759420838641</v>
      </c>
      <c r="AB423">
        <v>0.92092189874412644</v>
      </c>
      <c r="AC423">
        <v>59.549918248540919</v>
      </c>
      <c r="AD423">
        <v>1.5581820415087215</v>
      </c>
      <c r="AE423">
        <v>23.263451963095012</v>
      </c>
      <c r="AF423">
        <v>1.3128005465706212</v>
      </c>
      <c r="AG423">
        <v>-0.67891323976547913</v>
      </c>
      <c r="AH423">
        <v>0.56002684714362361</v>
      </c>
      <c r="AI423">
        <v>0.22540255664726094</v>
      </c>
      <c r="AJ423">
        <v>-1.7809202862005691</v>
      </c>
      <c r="AK423">
        <v>1.0806974942787315</v>
      </c>
      <c r="AL423">
        <v>9.9365808775462611E-2</v>
      </c>
      <c r="AM423">
        <v>1.5277028045090404</v>
      </c>
      <c r="AN423">
        <v>1.7622776247400116</v>
      </c>
      <c r="AO423">
        <v>0.38600167546953335</v>
      </c>
      <c r="AP423">
        <v>0.93213072145702114</v>
      </c>
      <c r="AQ423">
        <v>1.5555727231916261</v>
      </c>
      <c r="AR423">
        <v>0.54902600134890034</v>
      </c>
      <c r="AS423" t="b">
        <f t="shared" si="157"/>
        <v>0</v>
      </c>
      <c r="AT423" t="b">
        <f t="shared" si="158"/>
        <v>0</v>
      </c>
      <c r="AU423" t="b">
        <f t="shared" si="159"/>
        <v>1</v>
      </c>
      <c r="AV423" t="b">
        <f t="shared" si="160"/>
        <v>0</v>
      </c>
      <c r="AW423" t="b">
        <f t="shared" si="161"/>
        <v>0</v>
      </c>
      <c r="AX423" t="b">
        <f t="shared" si="162"/>
        <v>1</v>
      </c>
      <c r="AY423" t="b">
        <f t="shared" si="163"/>
        <v>0</v>
      </c>
      <c r="AZ423" t="b">
        <f t="shared" si="164"/>
        <v>0</v>
      </c>
      <c r="BA423" t="b">
        <f t="shared" si="165"/>
        <v>1</v>
      </c>
      <c r="BB423" t="b">
        <f t="shared" si="166"/>
        <v>0</v>
      </c>
      <c r="BC423" t="b">
        <f t="shared" si="167"/>
        <v>0</v>
      </c>
      <c r="BD423" t="b">
        <f t="shared" si="168"/>
        <v>1</v>
      </c>
    </row>
    <row r="424" spans="1:56" x14ac:dyDescent="0.25">
      <c r="A424" t="str">
        <f>INDEX('Country and Variable Crosswalk'!B:B, MATCH('Urban Science Beliefs 2015'!B424, 'Country and Variable Crosswalk'!A:A, 0))</f>
        <v>SWE</v>
      </c>
      <c r="B424" s="1">
        <v>752</v>
      </c>
      <c r="C424" t="s">
        <v>177</v>
      </c>
      <c r="D424" t="str">
        <f>INDEX('Country and Variable Crosswalk'!P:P, MATCH('Urban Science Beliefs 2015'!C424, 'Country and Variable Crosswalk'!O:O, 0))</f>
        <v>Science Books Change</v>
      </c>
      <c r="E424">
        <f t="shared" si="145"/>
        <v>0</v>
      </c>
      <c r="F424">
        <f t="shared" si="146"/>
        <v>0</v>
      </c>
      <c r="G424">
        <f t="shared" si="147"/>
        <v>0</v>
      </c>
      <c r="H424">
        <f t="shared" si="148"/>
        <v>0</v>
      </c>
      <c r="I424">
        <f t="shared" si="149"/>
        <v>0</v>
      </c>
      <c r="J424">
        <f t="shared" si="150"/>
        <v>0</v>
      </c>
      <c r="K424">
        <f t="shared" si="151"/>
        <v>0</v>
      </c>
      <c r="L424">
        <f t="shared" si="152"/>
        <v>0</v>
      </c>
      <c r="M424">
        <f t="shared" si="153"/>
        <v>0</v>
      </c>
      <c r="N424">
        <f t="shared" si="154"/>
        <v>0</v>
      </c>
      <c r="O424">
        <f t="shared" si="155"/>
        <v>0</v>
      </c>
      <c r="P424">
        <f t="shared" si="156"/>
        <v>0</v>
      </c>
      <c r="AS424" t="str">
        <f t="shared" si="157"/>
        <v>N/A</v>
      </c>
      <c r="AT424" t="str">
        <f t="shared" si="158"/>
        <v>N/A</v>
      </c>
      <c r="AU424" t="str">
        <f t="shared" si="159"/>
        <v>N/A</v>
      </c>
      <c r="AV424" t="str">
        <f t="shared" si="160"/>
        <v>N/A</v>
      </c>
      <c r="AW424" t="str">
        <f t="shared" si="161"/>
        <v>N/A</v>
      </c>
      <c r="AX424" t="str">
        <f t="shared" si="162"/>
        <v>N/A</v>
      </c>
      <c r="AY424" t="str">
        <f t="shared" si="163"/>
        <v>N/A</v>
      </c>
      <c r="AZ424" t="str">
        <f t="shared" si="164"/>
        <v>N/A</v>
      </c>
      <c r="BA424" t="str">
        <f t="shared" si="165"/>
        <v>N/A</v>
      </c>
      <c r="BB424" t="str">
        <f t="shared" si="166"/>
        <v>N/A</v>
      </c>
      <c r="BC424" t="str">
        <f t="shared" si="167"/>
        <v>N/A</v>
      </c>
      <c r="BD424" t="str">
        <f t="shared" si="168"/>
        <v>N/A</v>
      </c>
    </row>
    <row r="425" spans="1:56" x14ac:dyDescent="0.25">
      <c r="A425" t="str">
        <f>INDEX('Country and Variable Crosswalk'!B:B, MATCH('Urban Science Beliefs 2015'!B425, 'Country and Variable Crosswalk'!A:A, 0))</f>
        <v>CHE</v>
      </c>
      <c r="B425" s="1">
        <v>756</v>
      </c>
      <c r="C425" t="s">
        <v>177</v>
      </c>
      <c r="D425" t="str">
        <f>INDEX('Country and Variable Crosswalk'!P:P, MATCH('Urban Science Beliefs 2015'!C425, 'Country and Variable Crosswalk'!O:O, 0))</f>
        <v>Science Books Change</v>
      </c>
      <c r="E425">
        <f t="shared" si="145"/>
        <v>0</v>
      </c>
      <c r="F425">
        <f t="shared" si="146"/>
        <v>0</v>
      </c>
      <c r="G425">
        <f t="shared" si="147"/>
        <v>1</v>
      </c>
      <c r="H425">
        <f t="shared" si="148"/>
        <v>0</v>
      </c>
      <c r="I425">
        <f t="shared" si="149"/>
        <v>1</v>
      </c>
      <c r="J425">
        <f t="shared" si="150"/>
        <v>0</v>
      </c>
      <c r="K425">
        <f t="shared" si="151"/>
        <v>0</v>
      </c>
      <c r="L425">
        <f t="shared" si="152"/>
        <v>0</v>
      </c>
      <c r="M425">
        <f t="shared" si="153"/>
        <v>1</v>
      </c>
      <c r="N425">
        <f t="shared" si="154"/>
        <v>1</v>
      </c>
      <c r="O425">
        <f t="shared" si="155"/>
        <v>0</v>
      </c>
      <c r="P425">
        <f t="shared" si="156"/>
        <v>0</v>
      </c>
      <c r="Q425">
        <v>5.946668386190809</v>
      </c>
      <c r="R425">
        <v>0.4509090573286228</v>
      </c>
      <c r="S425">
        <v>24.540739597239011</v>
      </c>
      <c r="T425">
        <v>0.89739848753271501</v>
      </c>
      <c r="U425">
        <v>48.919909731759077</v>
      </c>
      <c r="V425">
        <v>1.0578375823207951</v>
      </c>
      <c r="W425">
        <v>20.592682284811112</v>
      </c>
      <c r="X425">
        <v>0.88335611100151767</v>
      </c>
      <c r="Y425">
        <v>5.7071465938522374</v>
      </c>
      <c r="Z425">
        <v>1.2024469793200059</v>
      </c>
      <c r="AA425">
        <v>19.373908780170751</v>
      </c>
      <c r="AB425">
        <v>1.7325788547852758</v>
      </c>
      <c r="AC425">
        <v>48.693290924053038</v>
      </c>
      <c r="AD425">
        <v>1.772260898762325</v>
      </c>
      <c r="AE425">
        <v>26.225653701923989</v>
      </c>
      <c r="AF425">
        <v>1.6220597862639599</v>
      </c>
      <c r="AG425">
        <v>-0.23952179233857152</v>
      </c>
      <c r="AH425">
        <v>1.2728286192060325</v>
      </c>
      <c r="AI425">
        <v>0.85073499410982756</v>
      </c>
      <c r="AJ425">
        <v>-5.1668308170682593</v>
      </c>
      <c r="AK425">
        <v>2.0463186444848902</v>
      </c>
      <c r="AL425">
        <v>1.1571820207129675E-2</v>
      </c>
      <c r="AM425">
        <v>-0.22661880770603915</v>
      </c>
      <c r="AN425">
        <v>2.1626580312208956</v>
      </c>
      <c r="AO425">
        <v>0.91654469344604605</v>
      </c>
      <c r="AP425">
        <v>5.6329714171128771</v>
      </c>
      <c r="AQ425">
        <v>1.7535955867998252</v>
      </c>
      <c r="AR425">
        <v>1.3170390064663536E-3</v>
      </c>
      <c r="AS425" t="b">
        <f t="shared" si="157"/>
        <v>0</v>
      </c>
      <c r="AT425" t="b">
        <f t="shared" si="158"/>
        <v>0</v>
      </c>
      <c r="AU425" t="b">
        <f t="shared" si="159"/>
        <v>1</v>
      </c>
      <c r="AV425" t="b">
        <f t="shared" si="160"/>
        <v>0</v>
      </c>
      <c r="AW425" t="b">
        <f t="shared" si="161"/>
        <v>1</v>
      </c>
      <c r="AX425" t="b">
        <f t="shared" si="162"/>
        <v>0</v>
      </c>
      <c r="AY425" t="b">
        <f t="shared" si="163"/>
        <v>0</v>
      </c>
      <c r="AZ425" t="b">
        <f t="shared" si="164"/>
        <v>0</v>
      </c>
      <c r="BA425" t="b">
        <f t="shared" si="165"/>
        <v>1</v>
      </c>
      <c r="BB425" t="b">
        <f t="shared" si="166"/>
        <v>1</v>
      </c>
      <c r="BC425" t="b">
        <f t="shared" si="167"/>
        <v>0</v>
      </c>
      <c r="BD425" t="b">
        <f t="shared" si="168"/>
        <v>0</v>
      </c>
    </row>
    <row r="426" spans="1:56" x14ac:dyDescent="0.25">
      <c r="A426" t="str">
        <f>INDEX('Country and Variable Crosswalk'!B:B, MATCH('Urban Science Beliefs 2015'!B426, 'Country and Variable Crosswalk'!A:A, 0))</f>
        <v>THA</v>
      </c>
      <c r="B426" s="1">
        <v>764</v>
      </c>
      <c r="C426" t="s">
        <v>177</v>
      </c>
      <c r="D426" t="str">
        <f>INDEX('Country and Variable Crosswalk'!P:P, MATCH('Urban Science Beliefs 2015'!C426, 'Country and Variable Crosswalk'!O:O, 0))</f>
        <v>Science Books Change</v>
      </c>
      <c r="E426">
        <f t="shared" si="145"/>
        <v>0</v>
      </c>
      <c r="F426">
        <f t="shared" si="146"/>
        <v>0</v>
      </c>
      <c r="G426">
        <f t="shared" si="147"/>
        <v>0</v>
      </c>
      <c r="H426">
        <f t="shared" si="148"/>
        <v>0</v>
      </c>
      <c r="I426">
        <f t="shared" si="149"/>
        <v>0</v>
      </c>
      <c r="J426">
        <f t="shared" si="150"/>
        <v>1</v>
      </c>
      <c r="K426">
        <f t="shared" si="151"/>
        <v>0</v>
      </c>
      <c r="L426">
        <f t="shared" si="152"/>
        <v>0</v>
      </c>
      <c r="M426">
        <f t="shared" si="153"/>
        <v>1</v>
      </c>
      <c r="N426">
        <f t="shared" si="154"/>
        <v>0</v>
      </c>
      <c r="O426">
        <f t="shared" si="155"/>
        <v>0</v>
      </c>
      <c r="P426">
        <f t="shared" si="156"/>
        <v>1</v>
      </c>
      <c r="Q426">
        <v>2.0953901743954582</v>
      </c>
      <c r="R426">
        <v>0.24177228327780301</v>
      </c>
      <c r="S426">
        <v>10.797417286051809</v>
      </c>
      <c r="T426">
        <v>0.47494689193543249</v>
      </c>
      <c r="U426">
        <v>73.980436937695686</v>
      </c>
      <c r="V426">
        <v>0.83131070571879195</v>
      </c>
      <c r="W426">
        <v>13.126755601857051</v>
      </c>
      <c r="X426">
        <v>0.66131583367017166</v>
      </c>
      <c r="Y426">
        <v>0</v>
      </c>
      <c r="AA426">
        <v>11.14734179396963</v>
      </c>
      <c r="AB426">
        <v>0.86414717869678481</v>
      </c>
      <c r="AC426">
        <v>72.703718824897791</v>
      </c>
      <c r="AD426">
        <v>1.531849584566823</v>
      </c>
      <c r="AE426">
        <v>15.099007742318131</v>
      </c>
      <c r="AF426">
        <v>1.5871442075427273</v>
      </c>
      <c r="AG426">
        <v>0</v>
      </c>
      <c r="AJ426">
        <v>0.34992450791782126</v>
      </c>
      <c r="AK426">
        <v>1.0119210261700462</v>
      </c>
      <c r="AL426">
        <v>0.729491378485986</v>
      </c>
      <c r="AM426">
        <v>-1.2767181127978944</v>
      </c>
      <c r="AN426">
        <v>1.7591169491577314</v>
      </c>
      <c r="AO426">
        <v>0.467978454829653</v>
      </c>
      <c r="AP426">
        <v>1.9722521404610802</v>
      </c>
      <c r="AQ426">
        <v>1.7202630474419154</v>
      </c>
      <c r="AR426">
        <v>0.2515954051529023</v>
      </c>
      <c r="AS426" t="str">
        <f t="shared" si="157"/>
        <v>N/A</v>
      </c>
      <c r="AT426" t="str">
        <f t="shared" si="158"/>
        <v>N/A</v>
      </c>
      <c r="AU426" t="str">
        <f t="shared" si="159"/>
        <v>N/A</v>
      </c>
      <c r="AV426" t="b">
        <f t="shared" si="160"/>
        <v>0</v>
      </c>
      <c r="AW426" t="b">
        <f t="shared" si="161"/>
        <v>0</v>
      </c>
      <c r="AX426" t="b">
        <f t="shared" si="162"/>
        <v>1</v>
      </c>
      <c r="AY426" t="b">
        <f t="shared" si="163"/>
        <v>0</v>
      </c>
      <c r="AZ426" t="b">
        <f t="shared" si="164"/>
        <v>0</v>
      </c>
      <c r="BA426" t="b">
        <f t="shared" si="165"/>
        <v>1</v>
      </c>
      <c r="BB426" t="b">
        <f t="shared" si="166"/>
        <v>0</v>
      </c>
      <c r="BC426" t="b">
        <f t="shared" si="167"/>
        <v>0</v>
      </c>
      <c r="BD426" t="b">
        <f t="shared" si="168"/>
        <v>1</v>
      </c>
    </row>
    <row r="427" spans="1:56" x14ac:dyDescent="0.25">
      <c r="A427" t="str">
        <f>INDEX('Country and Variable Crosswalk'!B:B, MATCH('Urban Science Beliefs 2015'!B427, 'Country and Variable Crosswalk'!A:A, 0))</f>
        <v>TTO</v>
      </c>
      <c r="B427" s="1">
        <v>780</v>
      </c>
      <c r="C427" t="s">
        <v>177</v>
      </c>
      <c r="D427" t="str">
        <f>INDEX('Country and Variable Crosswalk'!P:P, MATCH('Urban Science Beliefs 2015'!C427, 'Country and Variable Crosswalk'!O:O, 0))</f>
        <v>Science Books Change</v>
      </c>
      <c r="E427">
        <f t="shared" si="145"/>
        <v>0</v>
      </c>
      <c r="F427">
        <f t="shared" si="146"/>
        <v>0</v>
      </c>
      <c r="G427">
        <f t="shared" si="147"/>
        <v>0</v>
      </c>
      <c r="H427">
        <f t="shared" si="148"/>
        <v>0</v>
      </c>
      <c r="I427">
        <f t="shared" si="149"/>
        <v>0</v>
      </c>
      <c r="J427">
        <f t="shared" si="150"/>
        <v>0</v>
      </c>
      <c r="K427">
        <f t="shared" si="151"/>
        <v>0</v>
      </c>
      <c r="L427">
        <f t="shared" si="152"/>
        <v>0</v>
      </c>
      <c r="M427">
        <f t="shared" si="153"/>
        <v>0</v>
      </c>
      <c r="N427">
        <f t="shared" si="154"/>
        <v>0</v>
      </c>
      <c r="O427">
        <f t="shared" si="155"/>
        <v>0</v>
      </c>
      <c r="P427">
        <f t="shared" si="156"/>
        <v>0</v>
      </c>
      <c r="Q427">
        <v>6.0475831521647763</v>
      </c>
      <c r="R427">
        <v>0.40977470378968139</v>
      </c>
      <c r="S427">
        <v>18.917443618648949</v>
      </c>
      <c r="T427">
        <v>0.69123254371194776</v>
      </c>
      <c r="U427">
        <v>57.244473142954547</v>
      </c>
      <c r="V427">
        <v>0.84419794605358411</v>
      </c>
      <c r="W427">
        <v>17.79050008623172</v>
      </c>
      <c r="X427">
        <v>0.61009126309004891</v>
      </c>
      <c r="Y427">
        <v>0</v>
      </c>
      <c r="AA427">
        <v>0</v>
      </c>
      <c r="AC427">
        <v>0</v>
      </c>
      <c r="AE427">
        <v>0</v>
      </c>
      <c r="AG427">
        <v>0</v>
      </c>
      <c r="AJ427">
        <v>0</v>
      </c>
      <c r="AM427">
        <v>0</v>
      </c>
      <c r="AP427">
        <v>0</v>
      </c>
      <c r="AS427" t="str">
        <f t="shared" si="157"/>
        <v>N/A</v>
      </c>
      <c r="AT427" t="str">
        <f t="shared" si="158"/>
        <v>N/A</v>
      </c>
      <c r="AU427" t="str">
        <f t="shared" si="159"/>
        <v>N/A</v>
      </c>
      <c r="AV427" t="str">
        <f t="shared" si="160"/>
        <v>N/A</v>
      </c>
      <c r="AW427" t="str">
        <f t="shared" si="161"/>
        <v>N/A</v>
      </c>
      <c r="AX427" t="str">
        <f t="shared" si="162"/>
        <v>N/A</v>
      </c>
      <c r="AY427" t="str">
        <f t="shared" si="163"/>
        <v>N/A</v>
      </c>
      <c r="AZ427" t="str">
        <f t="shared" si="164"/>
        <v>N/A</v>
      </c>
      <c r="BA427" t="str">
        <f t="shared" si="165"/>
        <v>N/A</v>
      </c>
      <c r="BB427" t="str">
        <f t="shared" si="166"/>
        <v>N/A</v>
      </c>
      <c r="BC427" t="str">
        <f t="shared" si="167"/>
        <v>N/A</v>
      </c>
      <c r="BD427" t="str">
        <f t="shared" si="168"/>
        <v>N/A</v>
      </c>
    </row>
    <row r="428" spans="1:56" x14ac:dyDescent="0.25">
      <c r="A428" t="str">
        <f>INDEX('Country and Variable Crosswalk'!B:B, MATCH('Urban Science Beliefs 2015'!B428, 'Country and Variable Crosswalk'!A:A, 0))</f>
        <v>ARE</v>
      </c>
      <c r="B428" s="1">
        <v>784</v>
      </c>
      <c r="C428" t="s">
        <v>177</v>
      </c>
      <c r="D428" t="str">
        <f>INDEX('Country and Variable Crosswalk'!P:P, MATCH('Urban Science Beliefs 2015'!C428, 'Country and Variable Crosswalk'!O:O, 0))</f>
        <v>Science Books Change</v>
      </c>
      <c r="E428">
        <f t="shared" si="145"/>
        <v>0</v>
      </c>
      <c r="F428">
        <f t="shared" si="146"/>
        <v>0</v>
      </c>
      <c r="G428">
        <f t="shared" si="147"/>
        <v>1</v>
      </c>
      <c r="H428">
        <f t="shared" si="148"/>
        <v>0</v>
      </c>
      <c r="I428">
        <f t="shared" si="149"/>
        <v>0</v>
      </c>
      <c r="J428">
        <f t="shared" si="150"/>
        <v>1</v>
      </c>
      <c r="K428">
        <f t="shared" si="151"/>
        <v>0</v>
      </c>
      <c r="L428">
        <f t="shared" si="152"/>
        <v>0</v>
      </c>
      <c r="M428">
        <f t="shared" si="153"/>
        <v>1</v>
      </c>
      <c r="N428">
        <f t="shared" si="154"/>
        <v>0</v>
      </c>
      <c r="O428">
        <f t="shared" si="155"/>
        <v>0</v>
      </c>
      <c r="P428">
        <f t="shared" si="156"/>
        <v>1</v>
      </c>
      <c r="Q428">
        <v>5.5924999350399069</v>
      </c>
      <c r="R428">
        <v>0.44712191820688724</v>
      </c>
      <c r="S428">
        <v>15.695057086672399</v>
      </c>
      <c r="T428">
        <v>0.95071331710671314</v>
      </c>
      <c r="U428">
        <v>56.478866073971112</v>
      </c>
      <c r="V428">
        <v>0.92263249004064396</v>
      </c>
      <c r="W428">
        <v>22.233576904316589</v>
      </c>
      <c r="X428">
        <v>0.90419989751095342</v>
      </c>
      <c r="Y428">
        <v>4.5277288585418924</v>
      </c>
      <c r="Z428">
        <v>0.40158269611788988</v>
      </c>
      <c r="AA428">
        <v>15.42134169360005</v>
      </c>
      <c r="AB428">
        <v>0.56752405276759088</v>
      </c>
      <c r="AC428">
        <v>58.696267793174947</v>
      </c>
      <c r="AD428">
        <v>0.90138877339466061</v>
      </c>
      <c r="AE428">
        <v>21.35466165468311</v>
      </c>
      <c r="AF428">
        <v>0.66787692190755188</v>
      </c>
      <c r="AG428">
        <v>-1.0647710764980145</v>
      </c>
      <c r="AH428">
        <v>0.61745370021293722</v>
      </c>
      <c r="AI428">
        <v>8.4625748835915934E-2</v>
      </c>
      <c r="AJ428">
        <v>-0.27371539307234904</v>
      </c>
      <c r="AK428">
        <v>1.2079267228581563</v>
      </c>
      <c r="AL428">
        <v>0.82073530882864398</v>
      </c>
      <c r="AM428">
        <v>2.2174017192038349</v>
      </c>
      <c r="AN428">
        <v>1.3002934077365564</v>
      </c>
      <c r="AO428">
        <v>8.8136857481876621E-2</v>
      </c>
      <c r="AP428">
        <v>-0.87891524963347933</v>
      </c>
      <c r="AQ428">
        <v>1.0291578459156945</v>
      </c>
      <c r="AR428">
        <v>0.39309721025623368</v>
      </c>
      <c r="AS428" t="b">
        <f t="shared" si="157"/>
        <v>0</v>
      </c>
      <c r="AT428" t="b">
        <f t="shared" si="158"/>
        <v>0</v>
      </c>
      <c r="AU428" t="b">
        <f t="shared" si="159"/>
        <v>1</v>
      </c>
      <c r="AV428" t="b">
        <f t="shared" si="160"/>
        <v>0</v>
      </c>
      <c r="AW428" t="b">
        <f t="shared" si="161"/>
        <v>0</v>
      </c>
      <c r="AX428" t="b">
        <f t="shared" si="162"/>
        <v>1</v>
      </c>
      <c r="AY428" t="b">
        <f t="shared" si="163"/>
        <v>0</v>
      </c>
      <c r="AZ428" t="b">
        <f t="shared" si="164"/>
        <v>0</v>
      </c>
      <c r="BA428" t="b">
        <f t="shared" si="165"/>
        <v>1</v>
      </c>
      <c r="BB428" t="b">
        <f t="shared" si="166"/>
        <v>0</v>
      </c>
      <c r="BC428" t="b">
        <f t="shared" si="167"/>
        <v>0</v>
      </c>
      <c r="BD428" t="b">
        <f t="shared" si="168"/>
        <v>1</v>
      </c>
    </row>
    <row r="429" spans="1:56" x14ac:dyDescent="0.25">
      <c r="A429" t="str">
        <f>INDEX('Country and Variable Crosswalk'!B:B, MATCH('Urban Science Beliefs 2015'!B429, 'Country and Variable Crosswalk'!A:A, 0))</f>
        <v>TUN</v>
      </c>
      <c r="B429" s="1">
        <v>788</v>
      </c>
      <c r="C429" t="s">
        <v>177</v>
      </c>
      <c r="D429" t="str">
        <f>INDEX('Country and Variable Crosswalk'!P:P, MATCH('Urban Science Beliefs 2015'!C429, 'Country and Variable Crosswalk'!O:O, 0))</f>
        <v>Science Books Change</v>
      </c>
      <c r="E429">
        <f t="shared" si="145"/>
        <v>0</v>
      </c>
      <c r="F429">
        <f t="shared" si="146"/>
        <v>0</v>
      </c>
      <c r="G429">
        <f t="shared" si="147"/>
        <v>1</v>
      </c>
      <c r="H429">
        <f t="shared" si="148"/>
        <v>0</v>
      </c>
      <c r="I429">
        <f t="shared" si="149"/>
        <v>1</v>
      </c>
      <c r="J429">
        <f t="shared" si="150"/>
        <v>0</v>
      </c>
      <c r="K429">
        <f t="shared" si="151"/>
        <v>0</v>
      </c>
      <c r="L429">
        <f t="shared" si="152"/>
        <v>0</v>
      </c>
      <c r="M429">
        <f t="shared" si="153"/>
        <v>1</v>
      </c>
      <c r="N429">
        <f t="shared" si="154"/>
        <v>0</v>
      </c>
      <c r="O429">
        <f t="shared" si="155"/>
        <v>0</v>
      </c>
      <c r="P429">
        <f t="shared" si="156"/>
        <v>1</v>
      </c>
      <c r="Q429">
        <v>8.395382318057008</v>
      </c>
      <c r="R429">
        <v>0.63895117234137466</v>
      </c>
      <c r="S429">
        <v>23.580592801818529</v>
      </c>
      <c r="T429">
        <v>1.0530469937637719</v>
      </c>
      <c r="U429">
        <v>51.332761688335907</v>
      </c>
      <c r="V429">
        <v>1.1109936006138241</v>
      </c>
      <c r="W429">
        <v>16.691263191788551</v>
      </c>
      <c r="X429">
        <v>0.76506799964797056</v>
      </c>
      <c r="Y429">
        <v>7.8091091559052863</v>
      </c>
      <c r="Z429">
        <v>1.2227033628450641</v>
      </c>
      <c r="AA429">
        <v>19.80525238372099</v>
      </c>
      <c r="AB429">
        <v>1.1879138497305621</v>
      </c>
      <c r="AC429">
        <v>55.018613263388929</v>
      </c>
      <c r="AD429">
        <v>1.8634952053850049</v>
      </c>
      <c r="AE429">
        <v>17.367025196984791</v>
      </c>
      <c r="AF429">
        <v>0.99752277054595462</v>
      </c>
      <c r="AG429">
        <v>-0.58627316215172165</v>
      </c>
      <c r="AH429">
        <v>1.333446404388944</v>
      </c>
      <c r="AI429">
        <v>0.66017788207675954</v>
      </c>
      <c r="AJ429">
        <v>-3.7753404180975387</v>
      </c>
      <c r="AK429">
        <v>1.553255734869148</v>
      </c>
      <c r="AL429">
        <v>1.5073925303805059E-2</v>
      </c>
      <c r="AM429">
        <v>3.6858515750530216</v>
      </c>
      <c r="AN429">
        <v>2.1682087355456048</v>
      </c>
      <c r="AO429">
        <v>8.9139885306596445E-2</v>
      </c>
      <c r="AP429">
        <v>0.67576200519624052</v>
      </c>
      <c r="AQ429">
        <v>1.2364132429030934</v>
      </c>
      <c r="AR429">
        <v>0.58468773491622206</v>
      </c>
      <c r="AS429" t="b">
        <f t="shared" si="157"/>
        <v>0</v>
      </c>
      <c r="AT429" t="b">
        <f t="shared" si="158"/>
        <v>0</v>
      </c>
      <c r="AU429" t="b">
        <f t="shared" si="159"/>
        <v>1</v>
      </c>
      <c r="AV429" t="b">
        <f t="shared" si="160"/>
        <v>0</v>
      </c>
      <c r="AW429" t="b">
        <f t="shared" si="161"/>
        <v>1</v>
      </c>
      <c r="AX429" t="b">
        <f t="shared" si="162"/>
        <v>0</v>
      </c>
      <c r="AY429" t="b">
        <f t="shared" si="163"/>
        <v>0</v>
      </c>
      <c r="AZ429" t="b">
        <f t="shared" si="164"/>
        <v>0</v>
      </c>
      <c r="BA429" t="b">
        <f t="shared" si="165"/>
        <v>1</v>
      </c>
      <c r="BB429" t="b">
        <f t="shared" si="166"/>
        <v>0</v>
      </c>
      <c r="BC429" t="b">
        <f t="shared" si="167"/>
        <v>0</v>
      </c>
      <c r="BD429" t="b">
        <f t="shared" si="168"/>
        <v>1</v>
      </c>
    </row>
    <row r="430" spans="1:56" x14ac:dyDescent="0.25">
      <c r="A430" t="str">
        <f>INDEX('Country and Variable Crosswalk'!B:B, MATCH('Urban Science Beliefs 2015'!B430, 'Country and Variable Crosswalk'!A:A, 0))</f>
        <v>TUR</v>
      </c>
      <c r="B430" s="1">
        <v>792</v>
      </c>
      <c r="C430" t="s">
        <v>177</v>
      </c>
      <c r="D430" t="str">
        <f>INDEX('Country and Variable Crosswalk'!P:P, MATCH('Urban Science Beliefs 2015'!C430, 'Country and Variable Crosswalk'!O:O, 0))</f>
        <v>Science Books Change</v>
      </c>
      <c r="E430">
        <f t="shared" si="145"/>
        <v>0</v>
      </c>
      <c r="F430">
        <f t="shared" si="146"/>
        <v>0</v>
      </c>
      <c r="G430">
        <f t="shared" si="147"/>
        <v>1</v>
      </c>
      <c r="H430">
        <f t="shared" si="148"/>
        <v>0</v>
      </c>
      <c r="I430">
        <f t="shared" si="149"/>
        <v>1</v>
      </c>
      <c r="J430">
        <f t="shared" si="150"/>
        <v>0</v>
      </c>
      <c r="K430">
        <f t="shared" si="151"/>
        <v>0</v>
      </c>
      <c r="L430">
        <f t="shared" si="152"/>
        <v>0</v>
      </c>
      <c r="M430">
        <f t="shared" si="153"/>
        <v>1</v>
      </c>
      <c r="N430">
        <f t="shared" si="154"/>
        <v>0</v>
      </c>
      <c r="O430">
        <f t="shared" si="155"/>
        <v>0</v>
      </c>
      <c r="P430">
        <f t="shared" si="156"/>
        <v>1</v>
      </c>
      <c r="Q430">
        <v>10.066958696006511</v>
      </c>
      <c r="R430">
        <v>0.86812590219436558</v>
      </c>
      <c r="S430">
        <v>20.94278006790617</v>
      </c>
      <c r="T430">
        <v>0.89563910921217804</v>
      </c>
      <c r="U430">
        <v>49.389705716014497</v>
      </c>
      <c r="V430">
        <v>1.2425274561061452</v>
      </c>
      <c r="W430">
        <v>19.600555520072831</v>
      </c>
      <c r="X430">
        <v>1.0331767174983868</v>
      </c>
      <c r="Y430">
        <v>9.0667162874801228</v>
      </c>
      <c r="Z430">
        <v>0.63424950777840139</v>
      </c>
      <c r="AA430">
        <v>18.159273705785509</v>
      </c>
      <c r="AB430">
        <v>0.71714586172962869</v>
      </c>
      <c r="AC430">
        <v>50.774579649798632</v>
      </c>
      <c r="AD430">
        <v>0.88394509472565719</v>
      </c>
      <c r="AE430">
        <v>21.999430356935761</v>
      </c>
      <c r="AF430">
        <v>0.99179789741442526</v>
      </c>
      <c r="AG430">
        <v>-1.0002424085263879</v>
      </c>
      <c r="AH430">
        <v>1.0272235126917573</v>
      </c>
      <c r="AI430">
        <v>0.33018865578068263</v>
      </c>
      <c r="AJ430">
        <v>-2.7835063621206615</v>
      </c>
      <c r="AK430">
        <v>1.1815890822745196</v>
      </c>
      <c r="AL430">
        <v>1.8486285168962221E-2</v>
      </c>
      <c r="AM430">
        <v>1.3848739337841351</v>
      </c>
      <c r="AN430">
        <v>1.6003626895434115</v>
      </c>
      <c r="AO430">
        <v>0.38684668776393938</v>
      </c>
      <c r="AP430">
        <v>2.3988748368629302</v>
      </c>
      <c r="AQ430">
        <v>1.4079170857749399</v>
      </c>
      <c r="AR430">
        <v>8.8409736571653408E-2</v>
      </c>
      <c r="AS430" t="b">
        <f t="shared" si="157"/>
        <v>0</v>
      </c>
      <c r="AT430" t="b">
        <f t="shared" si="158"/>
        <v>0</v>
      </c>
      <c r="AU430" t="b">
        <f t="shared" si="159"/>
        <v>1</v>
      </c>
      <c r="AV430" t="b">
        <f t="shared" si="160"/>
        <v>0</v>
      </c>
      <c r="AW430" t="b">
        <f t="shared" si="161"/>
        <v>1</v>
      </c>
      <c r="AX430" t="b">
        <f t="shared" si="162"/>
        <v>0</v>
      </c>
      <c r="AY430" t="b">
        <f t="shared" si="163"/>
        <v>0</v>
      </c>
      <c r="AZ430" t="b">
        <f t="shared" si="164"/>
        <v>0</v>
      </c>
      <c r="BA430" t="b">
        <f t="shared" si="165"/>
        <v>1</v>
      </c>
      <c r="BB430" t="b">
        <f t="shared" si="166"/>
        <v>0</v>
      </c>
      <c r="BC430" t="b">
        <f t="shared" si="167"/>
        <v>0</v>
      </c>
      <c r="BD430" t="b">
        <f t="shared" si="168"/>
        <v>1</v>
      </c>
    </row>
    <row r="431" spans="1:56" x14ac:dyDescent="0.25">
      <c r="A431" t="str">
        <f>INDEX('Country and Variable Crosswalk'!B:B, MATCH('Urban Science Beliefs 2015'!B431, 'Country and Variable Crosswalk'!A:A, 0))</f>
        <v>MKD</v>
      </c>
      <c r="B431" s="1">
        <v>807</v>
      </c>
      <c r="C431" t="s">
        <v>177</v>
      </c>
      <c r="D431" t="str">
        <f>INDEX('Country and Variable Crosswalk'!P:P, MATCH('Urban Science Beliefs 2015'!C431, 'Country and Variable Crosswalk'!O:O, 0))</f>
        <v>Science Books Change</v>
      </c>
      <c r="E431">
        <f t="shared" si="145"/>
        <v>0</v>
      </c>
      <c r="F431">
        <f t="shared" si="146"/>
        <v>0</v>
      </c>
      <c r="G431">
        <f t="shared" si="147"/>
        <v>1</v>
      </c>
      <c r="H431">
        <f t="shared" si="148"/>
        <v>0</v>
      </c>
      <c r="I431">
        <f t="shared" si="149"/>
        <v>0</v>
      </c>
      <c r="J431">
        <f t="shared" si="150"/>
        <v>1</v>
      </c>
      <c r="K431">
        <f t="shared" si="151"/>
        <v>0</v>
      </c>
      <c r="L431">
        <f t="shared" si="152"/>
        <v>0</v>
      </c>
      <c r="M431">
        <f t="shared" si="153"/>
        <v>1</v>
      </c>
      <c r="N431">
        <f t="shared" si="154"/>
        <v>0</v>
      </c>
      <c r="O431">
        <f t="shared" si="155"/>
        <v>0</v>
      </c>
      <c r="P431">
        <f t="shared" si="156"/>
        <v>1</v>
      </c>
      <c r="Q431">
        <v>5.8072311312880283</v>
      </c>
      <c r="R431">
        <v>0.4815315099941555</v>
      </c>
      <c r="S431">
        <v>17.727194757585611</v>
      </c>
      <c r="T431">
        <v>0.73660005519957605</v>
      </c>
      <c r="U431">
        <v>63.323560228073127</v>
      </c>
      <c r="V431">
        <v>0.84449805139754919</v>
      </c>
      <c r="W431">
        <v>13.142013883053229</v>
      </c>
      <c r="X431">
        <v>0.74369918755018127</v>
      </c>
      <c r="Y431">
        <v>5.9022464275028028</v>
      </c>
      <c r="Z431">
        <v>0.56768182214367069</v>
      </c>
      <c r="AA431">
        <v>17.34018086141727</v>
      </c>
      <c r="AB431">
        <v>0.98968206126721392</v>
      </c>
      <c r="AC431">
        <v>63.0920004174897</v>
      </c>
      <c r="AD431">
        <v>1.0725933948664912</v>
      </c>
      <c r="AE431">
        <v>13.66557229359022</v>
      </c>
      <c r="AF431">
        <v>0.87701575442177127</v>
      </c>
      <c r="AG431">
        <v>9.5015296214774558E-2</v>
      </c>
      <c r="AH431">
        <v>0.77510383215074763</v>
      </c>
      <c r="AI431">
        <v>0.90243655766518893</v>
      </c>
      <c r="AJ431">
        <v>-0.38701389616834092</v>
      </c>
      <c r="AK431">
        <v>1.2470330496314044</v>
      </c>
      <c r="AL431">
        <v>0.75629652620967169</v>
      </c>
      <c r="AM431">
        <v>-0.23155981058342689</v>
      </c>
      <c r="AN431">
        <v>1.2535557179087222</v>
      </c>
      <c r="AO431">
        <v>0.85344678222628845</v>
      </c>
      <c r="AP431">
        <v>0.52355841053699059</v>
      </c>
      <c r="AQ431">
        <v>1.197243867816089</v>
      </c>
      <c r="AR431">
        <v>0.66189157429659862</v>
      </c>
      <c r="AS431" t="b">
        <f t="shared" si="157"/>
        <v>0</v>
      </c>
      <c r="AT431" t="b">
        <f t="shared" si="158"/>
        <v>0</v>
      </c>
      <c r="AU431" t="b">
        <f t="shared" si="159"/>
        <v>1</v>
      </c>
      <c r="AV431" t="b">
        <f t="shared" si="160"/>
        <v>0</v>
      </c>
      <c r="AW431" t="b">
        <f t="shared" si="161"/>
        <v>0</v>
      </c>
      <c r="AX431" t="b">
        <f t="shared" si="162"/>
        <v>1</v>
      </c>
      <c r="AY431" t="b">
        <f t="shared" si="163"/>
        <v>0</v>
      </c>
      <c r="AZ431" t="b">
        <f t="shared" si="164"/>
        <v>0</v>
      </c>
      <c r="BA431" t="b">
        <f t="shared" si="165"/>
        <v>1</v>
      </c>
      <c r="BB431" t="b">
        <f t="shared" si="166"/>
        <v>0</v>
      </c>
      <c r="BC431" t="b">
        <f t="shared" si="167"/>
        <v>0</v>
      </c>
      <c r="BD431" t="b">
        <f t="shared" si="168"/>
        <v>1</v>
      </c>
    </row>
    <row r="432" spans="1:56" x14ac:dyDescent="0.25">
      <c r="A432" t="str">
        <f>INDEX('Country and Variable Crosswalk'!B:B, MATCH('Urban Science Beliefs 2015'!B432, 'Country and Variable Crosswalk'!A:A, 0))</f>
        <v>GBR</v>
      </c>
      <c r="B432" s="1">
        <v>826</v>
      </c>
      <c r="C432" t="s">
        <v>177</v>
      </c>
      <c r="D432" t="str">
        <f>INDEX('Country and Variable Crosswalk'!P:P, MATCH('Urban Science Beliefs 2015'!C432, 'Country and Variable Crosswalk'!O:O, 0))</f>
        <v>Science Books Change</v>
      </c>
      <c r="E432">
        <f t="shared" si="145"/>
        <v>1</v>
      </c>
      <c r="F432">
        <f t="shared" si="146"/>
        <v>0</v>
      </c>
      <c r="G432">
        <f t="shared" si="147"/>
        <v>0</v>
      </c>
      <c r="H432">
        <f t="shared" si="148"/>
        <v>0</v>
      </c>
      <c r="I432">
        <f t="shared" si="149"/>
        <v>0</v>
      </c>
      <c r="J432">
        <f t="shared" si="150"/>
        <v>1</v>
      </c>
      <c r="K432">
        <f t="shared" si="151"/>
        <v>0</v>
      </c>
      <c r="L432">
        <f t="shared" si="152"/>
        <v>0</v>
      </c>
      <c r="M432">
        <f t="shared" si="153"/>
        <v>1</v>
      </c>
      <c r="N432">
        <f t="shared" si="154"/>
        <v>0</v>
      </c>
      <c r="O432">
        <f t="shared" si="155"/>
        <v>0</v>
      </c>
      <c r="P432">
        <f t="shared" si="156"/>
        <v>1</v>
      </c>
      <c r="Q432">
        <v>2.4662772507492399</v>
      </c>
      <c r="R432">
        <v>0.26230235919557349</v>
      </c>
      <c r="S432">
        <v>10.09037603195733</v>
      </c>
      <c r="T432">
        <v>0.50953865409578214</v>
      </c>
      <c r="U432">
        <v>65.740753864875074</v>
      </c>
      <c r="V432">
        <v>0.85640275356138251</v>
      </c>
      <c r="W432">
        <v>21.702592852418359</v>
      </c>
      <c r="X432">
        <v>0.89067938169799643</v>
      </c>
      <c r="Y432">
        <v>4.4989172678993619</v>
      </c>
      <c r="Z432">
        <v>0.63774404313613753</v>
      </c>
      <c r="AA432">
        <v>10.278051590617149</v>
      </c>
      <c r="AB432">
        <v>1.281944901682522</v>
      </c>
      <c r="AC432">
        <v>66.105916516083383</v>
      </c>
      <c r="AD432">
        <v>1.5300494805147817</v>
      </c>
      <c r="AE432">
        <v>19.11711462540012</v>
      </c>
      <c r="AF432">
        <v>1.7228406623090675</v>
      </c>
      <c r="AG432">
        <v>2.032640017150122</v>
      </c>
      <c r="AH432">
        <v>0.73192724637134332</v>
      </c>
      <c r="AI432">
        <v>5.4845181060074509E-3</v>
      </c>
      <c r="AJ432">
        <v>0.18767555865981933</v>
      </c>
      <c r="AK432">
        <v>1.3996567977978198</v>
      </c>
      <c r="AL432">
        <v>0.89333390494509812</v>
      </c>
      <c r="AM432">
        <v>0.36516265120830838</v>
      </c>
      <c r="AN432">
        <v>1.8135745268078549</v>
      </c>
      <c r="AO432">
        <v>0.84042515864068434</v>
      </c>
      <c r="AP432">
        <v>-2.585478227018239</v>
      </c>
      <c r="AQ432">
        <v>2.0305173627903037</v>
      </c>
      <c r="AR432">
        <v>0.20290803097819965</v>
      </c>
      <c r="AS432" t="b">
        <f t="shared" si="157"/>
        <v>1</v>
      </c>
      <c r="AT432" t="b">
        <f t="shared" si="158"/>
        <v>0</v>
      </c>
      <c r="AU432" t="b">
        <f t="shared" si="159"/>
        <v>0</v>
      </c>
      <c r="AV432" t="b">
        <f t="shared" si="160"/>
        <v>0</v>
      </c>
      <c r="AW432" t="b">
        <f t="shared" si="161"/>
        <v>0</v>
      </c>
      <c r="AX432" t="b">
        <f t="shared" si="162"/>
        <v>1</v>
      </c>
      <c r="AY432" t="b">
        <f t="shared" si="163"/>
        <v>0</v>
      </c>
      <c r="AZ432" t="b">
        <f t="shared" si="164"/>
        <v>0</v>
      </c>
      <c r="BA432" t="b">
        <f t="shared" si="165"/>
        <v>1</v>
      </c>
      <c r="BB432" t="b">
        <f t="shared" si="166"/>
        <v>0</v>
      </c>
      <c r="BC432" t="b">
        <f t="shared" si="167"/>
        <v>0</v>
      </c>
      <c r="BD432" t="b">
        <f t="shared" si="168"/>
        <v>1</v>
      </c>
    </row>
    <row r="433" spans="1:56" x14ac:dyDescent="0.25">
      <c r="A433" t="str">
        <f>INDEX('Country and Variable Crosswalk'!B:B, MATCH('Urban Science Beliefs 2015'!B433, 'Country and Variable Crosswalk'!A:A, 0))</f>
        <v>USA</v>
      </c>
      <c r="B433" s="1">
        <v>840</v>
      </c>
      <c r="C433" t="s">
        <v>177</v>
      </c>
      <c r="D433" t="str">
        <f>INDEX('Country and Variable Crosswalk'!P:P, MATCH('Urban Science Beliefs 2015'!C433, 'Country and Variable Crosswalk'!O:O, 0))</f>
        <v>Science Books Change</v>
      </c>
      <c r="E433">
        <f t="shared" si="145"/>
        <v>0</v>
      </c>
      <c r="F433">
        <f t="shared" si="146"/>
        <v>0</v>
      </c>
      <c r="G433">
        <f t="shared" si="147"/>
        <v>1</v>
      </c>
      <c r="H433">
        <f t="shared" si="148"/>
        <v>0</v>
      </c>
      <c r="I433">
        <f t="shared" si="149"/>
        <v>0</v>
      </c>
      <c r="J433">
        <f t="shared" si="150"/>
        <v>1</v>
      </c>
      <c r="K433">
        <f t="shared" si="151"/>
        <v>0</v>
      </c>
      <c r="L433">
        <f t="shared" si="152"/>
        <v>0</v>
      </c>
      <c r="M433">
        <f t="shared" si="153"/>
        <v>1</v>
      </c>
      <c r="N433">
        <f t="shared" si="154"/>
        <v>0</v>
      </c>
      <c r="O433">
        <f t="shared" si="155"/>
        <v>0</v>
      </c>
      <c r="P433">
        <f t="shared" si="156"/>
        <v>1</v>
      </c>
      <c r="Q433">
        <v>3.9942301573958252</v>
      </c>
      <c r="R433">
        <v>0.40285318485900645</v>
      </c>
      <c r="S433">
        <v>8.5155000760214143</v>
      </c>
      <c r="T433">
        <v>0.57053692598504735</v>
      </c>
      <c r="U433">
        <v>61.276712018076772</v>
      </c>
      <c r="V433">
        <v>1.0514264462235214</v>
      </c>
      <c r="W433">
        <v>26.213557748505998</v>
      </c>
      <c r="X433">
        <v>1.1081584825510284</v>
      </c>
      <c r="Y433">
        <v>4.1822985413306109</v>
      </c>
      <c r="Z433">
        <v>0.50549578715176469</v>
      </c>
      <c r="AA433">
        <v>9.9856233327884034</v>
      </c>
      <c r="AB433">
        <v>0.7097900074419855</v>
      </c>
      <c r="AC433">
        <v>61.37004108543168</v>
      </c>
      <c r="AD433">
        <v>1.656361047148543</v>
      </c>
      <c r="AE433">
        <v>24.46203704044931</v>
      </c>
      <c r="AF433">
        <v>1.4971752019464366</v>
      </c>
      <c r="AG433">
        <v>0.18806838393478564</v>
      </c>
      <c r="AH433">
        <v>0.64667229403904436</v>
      </c>
      <c r="AI433">
        <v>0.77118526581845404</v>
      </c>
      <c r="AJ433">
        <v>1.4701232567669891</v>
      </c>
      <c r="AK433">
        <v>0.89691709385175256</v>
      </c>
      <c r="AL433">
        <v>0.10119558129562516</v>
      </c>
      <c r="AM433">
        <v>9.3329067354908091E-2</v>
      </c>
      <c r="AN433">
        <v>1.8916971208552009</v>
      </c>
      <c r="AO433">
        <v>0.96065140496330226</v>
      </c>
      <c r="AP433">
        <v>-1.7515207080566881</v>
      </c>
      <c r="AQ433">
        <v>1.7816509446806632</v>
      </c>
      <c r="AR433">
        <v>0.32556384136149435</v>
      </c>
      <c r="AS433" t="b">
        <f t="shared" si="157"/>
        <v>0</v>
      </c>
      <c r="AT433" t="b">
        <f t="shared" si="158"/>
        <v>0</v>
      </c>
      <c r="AU433" t="b">
        <f t="shared" si="159"/>
        <v>1</v>
      </c>
      <c r="AV433" t="b">
        <f t="shared" si="160"/>
        <v>0</v>
      </c>
      <c r="AW433" t="b">
        <f t="shared" si="161"/>
        <v>0</v>
      </c>
      <c r="AX433" t="b">
        <f t="shared" si="162"/>
        <v>1</v>
      </c>
      <c r="AY433" t="b">
        <f t="shared" si="163"/>
        <v>0</v>
      </c>
      <c r="AZ433" t="b">
        <f t="shared" si="164"/>
        <v>0</v>
      </c>
      <c r="BA433" t="b">
        <f t="shared" si="165"/>
        <v>1</v>
      </c>
      <c r="BB433" t="b">
        <f t="shared" si="166"/>
        <v>0</v>
      </c>
      <c r="BC433" t="b">
        <f t="shared" si="167"/>
        <v>0</v>
      </c>
      <c r="BD433" t="b">
        <f t="shared" si="168"/>
        <v>1</v>
      </c>
    </row>
    <row r="434" spans="1:56" x14ac:dyDescent="0.25">
      <c r="A434" t="str">
        <f>INDEX('Country and Variable Crosswalk'!B:B, MATCH('Urban Science Beliefs 2015'!B434, 'Country and Variable Crosswalk'!A:A, 0))</f>
        <v>URY</v>
      </c>
      <c r="B434" s="1">
        <v>858</v>
      </c>
      <c r="C434" t="s">
        <v>177</v>
      </c>
      <c r="D434" t="str">
        <f>INDEX('Country and Variable Crosswalk'!P:P, MATCH('Urban Science Beliefs 2015'!C434, 'Country and Variable Crosswalk'!O:O, 0))</f>
        <v>Science Books Change</v>
      </c>
      <c r="E434">
        <f t="shared" si="145"/>
        <v>0</v>
      </c>
      <c r="F434">
        <f t="shared" si="146"/>
        <v>1</v>
      </c>
      <c r="G434">
        <f t="shared" si="147"/>
        <v>0</v>
      </c>
      <c r="H434">
        <f t="shared" si="148"/>
        <v>0</v>
      </c>
      <c r="I434">
        <f t="shared" si="149"/>
        <v>0</v>
      </c>
      <c r="J434">
        <f t="shared" si="150"/>
        <v>1</v>
      </c>
      <c r="K434">
        <f t="shared" si="151"/>
        <v>1</v>
      </c>
      <c r="L434">
        <f t="shared" si="152"/>
        <v>0</v>
      </c>
      <c r="M434">
        <f t="shared" si="153"/>
        <v>0</v>
      </c>
      <c r="N434">
        <f t="shared" si="154"/>
        <v>0</v>
      </c>
      <c r="O434">
        <f t="shared" si="155"/>
        <v>0</v>
      </c>
      <c r="P434">
        <f t="shared" si="156"/>
        <v>1</v>
      </c>
      <c r="Q434">
        <v>8.065879432109254</v>
      </c>
      <c r="R434">
        <v>0.5303819975094819</v>
      </c>
      <c r="S434">
        <v>15.95279098184713</v>
      </c>
      <c r="T434">
        <v>0.68538799306225717</v>
      </c>
      <c r="U434">
        <v>55.768204793687289</v>
      </c>
      <c r="V434">
        <v>1.0048663230250872</v>
      </c>
      <c r="W434">
        <v>20.213124792356329</v>
      </c>
      <c r="X434">
        <v>0.80220570571662475</v>
      </c>
      <c r="Y434">
        <v>5.4733052085645362</v>
      </c>
      <c r="Z434">
        <v>0.51193580318304721</v>
      </c>
      <c r="AA434">
        <v>14.75926813090237</v>
      </c>
      <c r="AB434">
        <v>0.84374642261456112</v>
      </c>
      <c r="AC434">
        <v>59.340098920990023</v>
      </c>
      <c r="AD434">
        <v>1.3356371254099129</v>
      </c>
      <c r="AE434">
        <v>20.42732773954307</v>
      </c>
      <c r="AF434">
        <v>1.174590844355258</v>
      </c>
      <c r="AG434">
        <v>-2.5925742235447178</v>
      </c>
      <c r="AH434">
        <v>0.81029876360589215</v>
      </c>
      <c r="AI434">
        <v>1.3765243777327312E-3</v>
      </c>
      <c r="AJ434">
        <v>-1.1935228509447597</v>
      </c>
      <c r="AK434">
        <v>1.0546234964902774</v>
      </c>
      <c r="AL434">
        <v>0.25775841220536461</v>
      </c>
      <c r="AM434">
        <v>3.571894127302734</v>
      </c>
      <c r="AN434">
        <v>1.7272768359962665</v>
      </c>
      <c r="AO434">
        <v>3.8646249843297904E-2</v>
      </c>
      <c r="AP434">
        <v>0.21420294718674171</v>
      </c>
      <c r="AQ434">
        <v>1.350976808560765</v>
      </c>
      <c r="AR434">
        <v>0.87402017358707196</v>
      </c>
      <c r="AS434" t="b">
        <f t="shared" si="157"/>
        <v>0</v>
      </c>
      <c r="AT434" t="b">
        <f t="shared" si="158"/>
        <v>1</v>
      </c>
      <c r="AU434" t="b">
        <f t="shared" si="159"/>
        <v>0</v>
      </c>
      <c r="AV434" t="b">
        <f t="shared" si="160"/>
        <v>0</v>
      </c>
      <c r="AW434" t="b">
        <f t="shared" si="161"/>
        <v>0</v>
      </c>
      <c r="AX434" t="b">
        <f t="shared" si="162"/>
        <v>1</v>
      </c>
      <c r="AY434" t="b">
        <f t="shared" si="163"/>
        <v>1</v>
      </c>
      <c r="AZ434" t="b">
        <f t="shared" si="164"/>
        <v>0</v>
      </c>
      <c r="BA434" t="b">
        <f t="shared" si="165"/>
        <v>0</v>
      </c>
      <c r="BB434" t="b">
        <f t="shared" si="166"/>
        <v>0</v>
      </c>
      <c r="BC434" t="b">
        <f t="shared" si="167"/>
        <v>0</v>
      </c>
      <c r="BD434" t="b">
        <f t="shared" si="168"/>
        <v>1</v>
      </c>
    </row>
    <row r="435" spans="1:56" x14ac:dyDescent="0.25">
      <c r="A435" t="str">
        <f>INDEX('Country and Variable Crosswalk'!B:B, MATCH('Urban Science Beliefs 2015'!B435, 'Country and Variable Crosswalk'!A:A, 0))</f>
        <v>QCH</v>
      </c>
      <c r="B435" s="1">
        <v>970</v>
      </c>
      <c r="C435" t="s">
        <v>177</v>
      </c>
      <c r="D435" t="str">
        <f>INDEX('Country and Variable Crosswalk'!P:P, MATCH('Urban Science Beliefs 2015'!C435, 'Country and Variable Crosswalk'!O:O, 0))</f>
        <v>Science Books Change</v>
      </c>
      <c r="E435">
        <f t="shared" si="145"/>
        <v>0</v>
      </c>
      <c r="F435">
        <f t="shared" si="146"/>
        <v>0</v>
      </c>
      <c r="G435">
        <f t="shared" si="147"/>
        <v>1</v>
      </c>
      <c r="H435">
        <f t="shared" si="148"/>
        <v>0</v>
      </c>
      <c r="I435">
        <f t="shared" si="149"/>
        <v>1</v>
      </c>
      <c r="J435">
        <f t="shared" si="150"/>
        <v>0</v>
      </c>
      <c r="K435">
        <f t="shared" si="151"/>
        <v>0</v>
      </c>
      <c r="L435">
        <f t="shared" si="152"/>
        <v>0</v>
      </c>
      <c r="M435">
        <f t="shared" si="153"/>
        <v>1</v>
      </c>
      <c r="N435">
        <f t="shared" si="154"/>
        <v>1</v>
      </c>
      <c r="O435">
        <f t="shared" si="155"/>
        <v>0</v>
      </c>
      <c r="P435">
        <f t="shared" si="156"/>
        <v>0</v>
      </c>
      <c r="Q435">
        <v>2.96498228685134</v>
      </c>
      <c r="R435">
        <v>0.27675051253097888</v>
      </c>
      <c r="S435">
        <v>16.151455609869821</v>
      </c>
      <c r="T435">
        <v>0.67110068646370535</v>
      </c>
      <c r="U435">
        <v>71.22936865324381</v>
      </c>
      <c r="V435">
        <v>0.78093749119376787</v>
      </c>
      <c r="W435">
        <v>9.6541934500350468</v>
      </c>
      <c r="X435">
        <v>0.61241418924247393</v>
      </c>
      <c r="Y435">
        <v>2.832955088779467</v>
      </c>
      <c r="Z435">
        <v>0.40163190515059827</v>
      </c>
      <c r="AA435">
        <v>12.45218507175276</v>
      </c>
      <c r="AB435">
        <v>0.82793359336571692</v>
      </c>
      <c r="AC435">
        <v>69.50828736135928</v>
      </c>
      <c r="AD435">
        <v>0.89427558967410892</v>
      </c>
      <c r="AE435">
        <v>15.2065724781085</v>
      </c>
      <c r="AF435">
        <v>1.1424516921484857</v>
      </c>
      <c r="AG435">
        <v>-0.13202719807187302</v>
      </c>
      <c r="AH435">
        <v>0.49703985098532766</v>
      </c>
      <c r="AI435">
        <v>0.79052649935465236</v>
      </c>
      <c r="AJ435">
        <v>-3.6992705381170605</v>
      </c>
      <c r="AK435">
        <v>1.1365648225536651</v>
      </c>
      <c r="AL435">
        <v>1.134795023294316E-3</v>
      </c>
      <c r="AM435">
        <v>-1.7210812918845306</v>
      </c>
      <c r="AN435">
        <v>1.2524890007135023</v>
      </c>
      <c r="AO435">
        <v>0.16940167898016553</v>
      </c>
      <c r="AP435">
        <v>5.5523790280734531</v>
      </c>
      <c r="AQ435">
        <v>1.2888516577327522</v>
      </c>
      <c r="AR435">
        <v>1.6473386885202985E-5</v>
      </c>
      <c r="AS435" t="b">
        <f t="shared" si="157"/>
        <v>0</v>
      </c>
      <c r="AT435" t="b">
        <f t="shared" si="158"/>
        <v>0</v>
      </c>
      <c r="AU435" t="b">
        <f t="shared" si="159"/>
        <v>1</v>
      </c>
      <c r="AV435" t="b">
        <f t="shared" si="160"/>
        <v>0</v>
      </c>
      <c r="AW435" t="b">
        <f t="shared" si="161"/>
        <v>1</v>
      </c>
      <c r="AX435" t="b">
        <f t="shared" si="162"/>
        <v>0</v>
      </c>
      <c r="AY435" t="b">
        <f t="shared" si="163"/>
        <v>0</v>
      </c>
      <c r="AZ435" t="b">
        <f t="shared" si="164"/>
        <v>0</v>
      </c>
      <c r="BA435" t="b">
        <f t="shared" si="165"/>
        <v>1</v>
      </c>
      <c r="BB435" t="b">
        <f t="shared" si="166"/>
        <v>1</v>
      </c>
      <c r="BC435" t="b">
        <f t="shared" si="167"/>
        <v>0</v>
      </c>
      <c r="BD435" t="b">
        <f t="shared" si="168"/>
        <v>0</v>
      </c>
    </row>
    <row r="436" spans="1:56" x14ac:dyDescent="0.25">
      <c r="A436" t="str">
        <f>INDEX('Country and Variable Crosswalk'!B:B, MATCH('Urban Science Beliefs 2015'!B436, 'Country and Variable Crosswalk'!A:A, 0))</f>
        <v>QES</v>
      </c>
      <c r="B436" s="1">
        <v>971</v>
      </c>
      <c r="C436" t="s">
        <v>177</v>
      </c>
      <c r="D436" t="str">
        <f>INDEX('Country and Variable Crosswalk'!P:P, MATCH('Urban Science Beliefs 2015'!C436, 'Country and Variable Crosswalk'!O:O, 0))</f>
        <v>Science Books Change</v>
      </c>
      <c r="E436">
        <f t="shared" si="145"/>
        <v>0</v>
      </c>
      <c r="F436">
        <f t="shared" si="146"/>
        <v>1</v>
      </c>
      <c r="G436">
        <f t="shared" si="147"/>
        <v>0</v>
      </c>
      <c r="H436">
        <f t="shared" si="148"/>
        <v>0</v>
      </c>
      <c r="I436">
        <f t="shared" si="149"/>
        <v>0</v>
      </c>
      <c r="J436">
        <f t="shared" si="150"/>
        <v>1</v>
      </c>
      <c r="K436">
        <f t="shared" si="151"/>
        <v>0</v>
      </c>
      <c r="L436">
        <f t="shared" si="152"/>
        <v>0</v>
      </c>
      <c r="M436">
        <f t="shared" si="153"/>
        <v>1</v>
      </c>
      <c r="N436">
        <f t="shared" si="154"/>
        <v>0</v>
      </c>
      <c r="O436">
        <f t="shared" si="155"/>
        <v>0</v>
      </c>
      <c r="P436">
        <f t="shared" si="156"/>
        <v>1</v>
      </c>
      <c r="Q436">
        <v>5.0630930586266434</v>
      </c>
      <c r="R436">
        <v>0.24771843114180656</v>
      </c>
      <c r="S436">
        <v>14.02981565022503</v>
      </c>
      <c r="T436">
        <v>0.34017639873225525</v>
      </c>
      <c r="U436">
        <v>59.42612553636495</v>
      </c>
      <c r="V436">
        <v>0.63637322972335986</v>
      </c>
      <c r="W436">
        <v>21.480965754783369</v>
      </c>
      <c r="X436">
        <v>0.52477759511694044</v>
      </c>
      <c r="Y436">
        <v>4.1556448799700334</v>
      </c>
      <c r="Z436">
        <v>0.31539675932764588</v>
      </c>
      <c r="AA436">
        <v>14.16253866540076</v>
      </c>
      <c r="AB436">
        <v>0.44635360963213833</v>
      </c>
      <c r="AC436">
        <v>58.720272209127053</v>
      </c>
      <c r="AD436">
        <v>0.72493632274953224</v>
      </c>
      <c r="AE436">
        <v>22.961544245502161</v>
      </c>
      <c r="AF436">
        <v>0.67427571171752021</v>
      </c>
      <c r="AG436">
        <v>-0.90744817865660998</v>
      </c>
      <c r="AH436">
        <v>0.4014014760179993</v>
      </c>
      <c r="AI436">
        <v>2.3777861813099835E-2</v>
      </c>
      <c r="AJ436">
        <v>0.13272301517572949</v>
      </c>
      <c r="AK436">
        <v>0.57381401259302134</v>
      </c>
      <c r="AL436">
        <v>0.8170819713287093</v>
      </c>
      <c r="AM436">
        <v>-0.70585332723789662</v>
      </c>
      <c r="AN436">
        <v>0.93638270516270716</v>
      </c>
      <c r="AO436">
        <v>0.45096416486600605</v>
      </c>
      <c r="AP436">
        <v>1.4805784907187913</v>
      </c>
      <c r="AQ436">
        <v>0.87594073373546633</v>
      </c>
      <c r="AR436">
        <v>9.0975843110988622E-2</v>
      </c>
      <c r="AS436" t="b">
        <f t="shared" si="157"/>
        <v>0</v>
      </c>
      <c r="AT436" t="b">
        <f t="shared" si="158"/>
        <v>1</v>
      </c>
      <c r="AU436" t="b">
        <f t="shared" si="159"/>
        <v>0</v>
      </c>
      <c r="AV436" t="b">
        <f t="shared" si="160"/>
        <v>0</v>
      </c>
      <c r="AW436" t="b">
        <f t="shared" si="161"/>
        <v>0</v>
      </c>
      <c r="AX436" t="b">
        <f t="shared" si="162"/>
        <v>1</v>
      </c>
      <c r="AY436" t="b">
        <f t="shared" si="163"/>
        <v>0</v>
      </c>
      <c r="AZ436" t="b">
        <f t="shared" si="164"/>
        <v>0</v>
      </c>
      <c r="BA436" t="b">
        <f t="shared" si="165"/>
        <v>1</v>
      </c>
      <c r="BB436" t="b">
        <f t="shared" si="166"/>
        <v>0</v>
      </c>
      <c r="BC436" t="b">
        <f t="shared" si="167"/>
        <v>0</v>
      </c>
      <c r="BD436" t="b">
        <f t="shared" si="168"/>
        <v>1</v>
      </c>
    </row>
    <row r="437" spans="1:56" x14ac:dyDescent="0.25">
      <c r="A437" t="str">
        <f>INDEX('Country and Variable Crosswalk'!B:B, MATCH('Urban Science Beliefs 2015'!B437, 'Country and Variable Crosswalk'!A:A, 0))</f>
        <v>QUC</v>
      </c>
      <c r="B437" s="1">
        <v>972</v>
      </c>
      <c r="C437" t="s">
        <v>177</v>
      </c>
      <c r="D437" t="str">
        <f>INDEX('Country and Variable Crosswalk'!P:P, MATCH('Urban Science Beliefs 2015'!C437, 'Country and Variable Crosswalk'!O:O, 0))</f>
        <v>Science Books Change</v>
      </c>
      <c r="E437">
        <f t="shared" si="145"/>
        <v>0</v>
      </c>
      <c r="F437">
        <f t="shared" si="146"/>
        <v>0</v>
      </c>
      <c r="G437">
        <f t="shared" si="147"/>
        <v>0</v>
      </c>
      <c r="H437">
        <f t="shared" si="148"/>
        <v>0</v>
      </c>
      <c r="I437">
        <f t="shared" si="149"/>
        <v>0</v>
      </c>
      <c r="J437">
        <f t="shared" si="150"/>
        <v>0</v>
      </c>
      <c r="K437">
        <f t="shared" si="151"/>
        <v>0</v>
      </c>
      <c r="L437">
        <f t="shared" si="152"/>
        <v>0</v>
      </c>
      <c r="M437">
        <f t="shared" si="153"/>
        <v>0</v>
      </c>
      <c r="N437">
        <f t="shared" si="154"/>
        <v>0</v>
      </c>
      <c r="O437">
        <f t="shared" si="155"/>
        <v>0</v>
      </c>
      <c r="P437">
        <f t="shared" si="156"/>
        <v>0</v>
      </c>
      <c r="AS437" t="str">
        <f t="shared" si="157"/>
        <v>N/A</v>
      </c>
      <c r="AT437" t="str">
        <f t="shared" si="158"/>
        <v>N/A</v>
      </c>
      <c r="AU437" t="str">
        <f t="shared" si="159"/>
        <v>N/A</v>
      </c>
      <c r="AV437" t="str">
        <f t="shared" si="160"/>
        <v>N/A</v>
      </c>
      <c r="AW437" t="str">
        <f t="shared" si="161"/>
        <v>N/A</v>
      </c>
      <c r="AX437" t="str">
        <f t="shared" si="162"/>
        <v>N/A</v>
      </c>
      <c r="AY437" t="str">
        <f t="shared" si="163"/>
        <v>N/A</v>
      </c>
      <c r="AZ437" t="str">
        <f t="shared" si="164"/>
        <v>N/A</v>
      </c>
      <c r="BA437" t="str">
        <f t="shared" si="165"/>
        <v>N/A</v>
      </c>
      <c r="BB437" t="str">
        <f t="shared" si="166"/>
        <v>N/A</v>
      </c>
      <c r="BC437" t="str">
        <f t="shared" si="167"/>
        <v>N/A</v>
      </c>
      <c r="BD437" t="str">
        <f t="shared" si="168"/>
        <v>N/A</v>
      </c>
    </row>
    <row r="438" spans="1:56" x14ac:dyDescent="0.25">
      <c r="A438" t="str">
        <f>INDEX('Country and Variable Crosswalk'!B:B, MATCH('Urban Science Beliefs 2015'!B438, 'Country and Variable Crosswalk'!A:A, 0))</f>
        <v>QUE</v>
      </c>
      <c r="B438" s="1">
        <v>973</v>
      </c>
      <c r="C438" t="s">
        <v>177</v>
      </c>
      <c r="D438" t="str">
        <f>INDEX('Country and Variable Crosswalk'!P:P, MATCH('Urban Science Beliefs 2015'!C438, 'Country and Variable Crosswalk'!O:O, 0))</f>
        <v>Science Books Change</v>
      </c>
      <c r="E438">
        <f t="shared" si="145"/>
        <v>0</v>
      </c>
      <c r="F438">
        <f t="shared" si="146"/>
        <v>0</v>
      </c>
      <c r="G438">
        <f t="shared" si="147"/>
        <v>0</v>
      </c>
      <c r="H438">
        <f t="shared" si="148"/>
        <v>0</v>
      </c>
      <c r="I438">
        <f t="shared" si="149"/>
        <v>0</v>
      </c>
      <c r="J438">
        <f t="shared" si="150"/>
        <v>0</v>
      </c>
      <c r="K438">
        <f t="shared" si="151"/>
        <v>0</v>
      </c>
      <c r="L438">
        <f t="shared" si="152"/>
        <v>0</v>
      </c>
      <c r="M438">
        <f t="shared" si="153"/>
        <v>0</v>
      </c>
      <c r="N438">
        <f t="shared" si="154"/>
        <v>0</v>
      </c>
      <c r="O438">
        <f t="shared" si="155"/>
        <v>0</v>
      </c>
      <c r="P438">
        <f t="shared" si="156"/>
        <v>0</v>
      </c>
      <c r="AS438" t="str">
        <f t="shared" si="157"/>
        <v>N/A</v>
      </c>
      <c r="AT438" t="str">
        <f t="shared" si="158"/>
        <v>N/A</v>
      </c>
      <c r="AU438" t="str">
        <f t="shared" si="159"/>
        <v>N/A</v>
      </c>
      <c r="AV438" t="str">
        <f t="shared" si="160"/>
        <v>N/A</v>
      </c>
      <c r="AW438" t="str">
        <f t="shared" si="161"/>
        <v>N/A</v>
      </c>
      <c r="AX438" t="str">
        <f t="shared" si="162"/>
        <v>N/A</v>
      </c>
      <c r="AY438" t="str">
        <f t="shared" si="163"/>
        <v>N/A</v>
      </c>
      <c r="AZ438" t="str">
        <f t="shared" si="164"/>
        <v>N/A</v>
      </c>
      <c r="BA438" t="str">
        <f t="shared" si="165"/>
        <v>N/A</v>
      </c>
      <c r="BB438" t="str">
        <f t="shared" si="166"/>
        <v>N/A</v>
      </c>
      <c r="BC438" t="str">
        <f t="shared" si="167"/>
        <v>N/A</v>
      </c>
      <c r="BD438" t="str">
        <f t="shared" si="168"/>
        <v>N/A</v>
      </c>
    </row>
    <row r="439" spans="1:56" x14ac:dyDescent="0.25">
      <c r="A439" t="str">
        <f>INDEX('Country and Variable Crosswalk'!B:B, MATCH('Urban Science Beliefs 2015'!B439, 'Country and Variable Crosswalk'!A:A, 0))</f>
        <v>QAR</v>
      </c>
      <c r="B439" s="1">
        <v>974</v>
      </c>
      <c r="C439" t="s">
        <v>177</v>
      </c>
      <c r="D439" t="str">
        <f>INDEX('Country and Variable Crosswalk'!P:P, MATCH('Urban Science Beliefs 2015'!C439, 'Country and Variable Crosswalk'!O:O, 0))</f>
        <v>Science Books Change</v>
      </c>
      <c r="E439">
        <f t="shared" si="145"/>
        <v>0</v>
      </c>
      <c r="F439">
        <f t="shared" si="146"/>
        <v>0</v>
      </c>
      <c r="G439">
        <f t="shared" si="147"/>
        <v>0</v>
      </c>
      <c r="H439">
        <f t="shared" si="148"/>
        <v>0</v>
      </c>
      <c r="I439">
        <f t="shared" si="149"/>
        <v>0</v>
      </c>
      <c r="J439">
        <f t="shared" si="150"/>
        <v>0</v>
      </c>
      <c r="K439">
        <f t="shared" si="151"/>
        <v>0</v>
      </c>
      <c r="L439">
        <f t="shared" si="152"/>
        <v>0</v>
      </c>
      <c r="M439">
        <f t="shared" si="153"/>
        <v>0</v>
      </c>
      <c r="N439">
        <f t="shared" si="154"/>
        <v>0</v>
      </c>
      <c r="O439">
        <f t="shared" si="155"/>
        <v>0</v>
      </c>
      <c r="P439">
        <f t="shared" si="156"/>
        <v>0</v>
      </c>
      <c r="Q439">
        <v>0</v>
      </c>
      <c r="S439">
        <v>0</v>
      </c>
      <c r="U439">
        <v>0</v>
      </c>
      <c r="W439">
        <v>0</v>
      </c>
      <c r="Y439">
        <v>6.5424309581416553</v>
      </c>
      <c r="Z439">
        <v>0.57785842995870096</v>
      </c>
      <c r="AA439">
        <v>18.576195635516129</v>
      </c>
      <c r="AB439">
        <v>1.0120522059589205</v>
      </c>
      <c r="AC439">
        <v>52.953630865214294</v>
      </c>
      <c r="AD439">
        <v>1.5740035985816663</v>
      </c>
      <c r="AE439">
        <v>21.92774254112793</v>
      </c>
      <c r="AF439">
        <v>1.6683525333444262</v>
      </c>
      <c r="AG439">
        <v>0</v>
      </c>
      <c r="AJ439">
        <v>0</v>
      </c>
      <c r="AM439">
        <v>0</v>
      </c>
      <c r="AP439">
        <v>0</v>
      </c>
      <c r="AS439" t="str">
        <f t="shared" si="157"/>
        <v>N/A</v>
      </c>
      <c r="AT439" t="str">
        <f t="shared" si="158"/>
        <v>N/A</v>
      </c>
      <c r="AU439" t="str">
        <f t="shared" si="159"/>
        <v>N/A</v>
      </c>
      <c r="AV439" t="str">
        <f t="shared" si="160"/>
        <v>N/A</v>
      </c>
      <c r="AW439" t="str">
        <f t="shared" si="161"/>
        <v>N/A</v>
      </c>
      <c r="AX439" t="str">
        <f t="shared" si="162"/>
        <v>N/A</v>
      </c>
      <c r="AY439" t="str">
        <f t="shared" si="163"/>
        <v>N/A</v>
      </c>
      <c r="AZ439" t="str">
        <f t="shared" si="164"/>
        <v>N/A</v>
      </c>
      <c r="BA439" t="str">
        <f t="shared" si="165"/>
        <v>N/A</v>
      </c>
      <c r="BB439" t="str">
        <f t="shared" si="166"/>
        <v>N/A</v>
      </c>
      <c r="BC439" t="str">
        <f t="shared" si="167"/>
        <v>N/A</v>
      </c>
      <c r="BD439" t="str">
        <f t="shared" si="168"/>
        <v>N/A</v>
      </c>
    </row>
    <row r="440" spans="1:56" x14ac:dyDescent="0.25">
      <c r="B440" s="1"/>
    </row>
    <row r="441" spans="1:56" x14ac:dyDescent="0.25">
      <c r="B441" s="1"/>
    </row>
    <row r="442" spans="1:56" x14ac:dyDescent="0.25">
      <c r="B442" s="1"/>
    </row>
    <row r="443" spans="1:56" x14ac:dyDescent="0.25">
      <c r="B443" s="1"/>
    </row>
    <row r="444" spans="1:56" x14ac:dyDescent="0.25">
      <c r="B444" s="1"/>
    </row>
    <row r="445" spans="1:56" x14ac:dyDescent="0.25">
      <c r="B445" s="1"/>
    </row>
    <row r="446" spans="1:56" x14ac:dyDescent="0.25">
      <c r="B446" s="1"/>
    </row>
    <row r="447" spans="1:56" x14ac:dyDescent="0.25">
      <c r="B447" s="1"/>
    </row>
    <row r="448" spans="1:56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</sheetData>
  <conditionalFormatting sqref="AS2:AS439 AV2:AV439 AY2:AY439 BB2:BB439">
    <cfRule type="containsText" dxfId="2" priority="3" operator="containsText" text="TRUE">
      <formula>NOT(ISERROR(SEARCH("TRUE",AS2)))</formula>
    </cfRule>
  </conditionalFormatting>
  <conditionalFormatting sqref="AT2:AT439 AW2:AW439 AZ2:AZ439 BC2:BC439">
    <cfRule type="containsText" dxfId="1" priority="2" operator="containsText" text="TRUE">
      <formula>NOT(ISERROR(SEARCH("TRUE",AT2)))</formula>
    </cfRule>
  </conditionalFormatting>
  <conditionalFormatting sqref="AU2:AU439 AX2:AX439 BA2:BA439 BD2:BD439">
    <cfRule type="containsText" dxfId="0" priority="1" operator="containsText" text="TRUE">
      <formula>NOT(ISERROR(SEARCH("TRUE",AU2)))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 and Summary</vt:lpstr>
      <vt:lpstr>Country and Variable Crosswalk</vt:lpstr>
      <vt:lpstr>Urban Percentages Over Time</vt:lpstr>
      <vt:lpstr>Urban Performance Over Time</vt:lpstr>
      <vt:lpstr>School Loc Percentage 2015</vt:lpstr>
      <vt:lpstr>Urban Performance 2015</vt:lpstr>
      <vt:lpstr>Urban Science Awareness 2015</vt:lpstr>
      <vt:lpstr>Urban Science Issues 2015</vt:lpstr>
      <vt:lpstr>Urban Science Beliefs 2015</vt:lpstr>
    </vt:vector>
  </TitlesOfParts>
  <Company>American Institutes for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Gerez, Julian</cp:lastModifiedBy>
  <dcterms:created xsi:type="dcterms:W3CDTF">2017-09-20T14:13:39Z</dcterms:created>
  <dcterms:modified xsi:type="dcterms:W3CDTF">2017-09-22T15:07:24Z</dcterms:modified>
</cp:coreProperties>
</file>