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.2_main\PISA\PISA 2015\PISA-StatsinBrief\"/>
    </mc:Choice>
  </mc:AlternateContent>
  <bookViews>
    <workbookView xWindow="0" yWindow="0" windowWidth="28800" windowHeight="12792" activeTab="1"/>
  </bookViews>
  <sheets>
    <sheet name="Sheet1" sheetId="1" r:id="rId1"/>
    <sheet name="More Analy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" i="1"/>
  <c r="B11" i="1"/>
  <c r="D11" i="1" s="1"/>
  <c r="C10" i="1"/>
  <c r="B10" i="1"/>
  <c r="D10" i="1" s="1"/>
  <c r="C9" i="1"/>
  <c r="B9" i="1"/>
  <c r="C8" i="1"/>
  <c r="B8" i="1"/>
  <c r="D8" i="1" s="1"/>
  <c r="B7" i="1"/>
  <c r="D7" i="1" l="1"/>
  <c r="D9" i="1"/>
</calcChain>
</file>

<file path=xl/sharedStrings.xml><?xml version="1.0" encoding="utf-8"?>
<sst xmlns="http://schemas.openxmlformats.org/spreadsheetml/2006/main" count="64" uniqueCount="61">
  <si>
    <t>PVSCIE</t>
  </si>
  <si>
    <t>Female_PVSCIE</t>
  </si>
  <si>
    <r>
      <rPr>
        <b/>
        <sz val="11"/>
        <color theme="1"/>
        <rFont val="Calibri"/>
        <family val="2"/>
        <scheme val="minor"/>
      </rPr>
      <t>Non-sci</t>
    </r>
    <r>
      <rPr>
        <sz val="11"/>
        <color theme="1"/>
        <rFont val="Calibri"/>
        <family val="2"/>
        <scheme val="minor"/>
      </rPr>
      <t xml:space="preserve"> (59.9% total)</t>
    </r>
  </si>
  <si>
    <r>
      <rPr>
        <b/>
        <sz val="11"/>
        <color theme="1"/>
        <rFont val="Calibri"/>
        <family val="2"/>
        <scheme val="minor"/>
      </rPr>
      <t xml:space="preserve">Sci, medical </t>
    </r>
    <r>
      <rPr>
        <sz val="11"/>
        <color theme="1"/>
        <rFont val="Calibri"/>
        <family val="2"/>
        <scheme val="minor"/>
      </rPr>
      <t>(23.5% total)</t>
    </r>
  </si>
  <si>
    <t>Biosphere</t>
  </si>
  <si>
    <t>Prevent disease</t>
  </si>
  <si>
    <t>Energy</t>
  </si>
  <si>
    <t>Motion &amp; forces</t>
  </si>
  <si>
    <t>Universe</t>
  </si>
  <si>
    <t>Difference</t>
  </si>
  <si>
    <r>
      <t xml:space="preserve">Interested/highly interested: Sci, </t>
    </r>
    <r>
      <rPr>
        <b/>
        <sz val="11"/>
        <color theme="1"/>
        <rFont val="Calibri"/>
        <family val="2"/>
        <scheme val="minor"/>
      </rPr>
      <t>medical</t>
    </r>
  </si>
  <si>
    <t>Main takeaways</t>
  </si>
  <si>
    <t>Native_PVSCIE</t>
  </si>
  <si>
    <t>Male_PVSCIE</t>
  </si>
  <si>
    <t>2nd Gen_PVSCIE</t>
  </si>
  <si>
    <t>1st Gen_PVSCIE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</si>
  <si>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Students who want to pursue science careers perform significantly higher (29 score points) on PISA science than students with non-science professional interests.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</si>
  <si>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Both kinds of science career students (engineer/tech* as well as medical) outperform their non-science career peers. The difference is more pronounced for engineer/tech (56 score points) than medical (9 score points).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</si>
  <si>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RACE/ETHNICITY: 50% of Asian students want science careers, whereas 38%, 39%, and 41% of Black, Hispanic, and White students do, respectively. 23% of Asian students see themselves as engineers vs. 12% of Black students.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</si>
  <si>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SCIENCE INTERESTS: When looking at the specific science interests of only those students interested in science careers (engineering/tech vs. medical), the percentage-point difference in interested/highly interested students is between five and seven for three topics: biosphere, preventing disease, and the Universe. However, students interested in engineering/tech are more likely than those interested in medicine to find energy and motion/forces interesting. The differences for these two topics are 16 and 24 percentage points, respectively.</t>
    </r>
  </si>
  <si>
    <r>
      <t xml:space="preserve">*this is a general description of the kinds of careers in science that are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medicine-related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</si>
  <si>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Immigration status: For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and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generation students, there is no statistically significant difference between the scores of non-science and medical students. For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>-generation students, the only statistically significant score-point difference is between non-science careers and engineer/tech careers.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</si>
  <si>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Among girls, there is no statistically significant difference between those interested in medicine and those not interested in any kind of science career.</t>
    </r>
  </si>
  <si>
    <r>
      <t xml:space="preserve">     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Among boys, this difference (44 score points) is statistically significant.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</si>
  <si>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Boys are more likely to envision a non-science career (65% boys / 55% girls).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</si>
  <si>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More one-third of 15-year-old girls wants a medical career; only 1 in 10 boys do.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</si>
  <si>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8% of girls see themselves in engineering/tech; 30% of boys do. In no PISA-participating countries are girls more likely to see themselves in engineering/tech than boys.</t>
    </r>
  </si>
  <si>
    <r>
      <t>Interested/highly interested: Sci,</t>
    </r>
    <r>
      <rPr>
        <b/>
        <sz val="11"/>
        <color theme="1"/>
        <rFont val="Calibri"/>
        <family val="2"/>
        <scheme val="minor"/>
      </rPr>
      <t xml:space="preserve"> engineer/tech</t>
    </r>
  </si>
  <si>
    <r>
      <rPr>
        <b/>
        <sz val="11"/>
        <color theme="1"/>
        <rFont val="Calibri"/>
        <family val="2"/>
        <scheme val="minor"/>
      </rPr>
      <t>Sci, engineer/tech</t>
    </r>
    <r>
      <rPr>
        <sz val="11"/>
        <color theme="1"/>
        <rFont val="Calibri"/>
        <family val="2"/>
        <scheme val="minor"/>
      </rPr>
      <t xml:space="preserve"> (16.6% total)</t>
    </r>
  </si>
  <si>
    <t>Female (%)</t>
  </si>
  <si>
    <t>Male (%)</t>
  </si>
  <si>
    <t>Native (%)</t>
  </si>
  <si>
    <t>2nd Gen (%)</t>
  </si>
  <si>
    <t>1st Gen (%)</t>
  </si>
  <si>
    <t>White (%)</t>
  </si>
  <si>
    <t>Black (%)</t>
  </si>
  <si>
    <t>Hispanic (%)</t>
  </si>
  <si>
    <t>Asian (%)</t>
  </si>
  <si>
    <t>Multi-Racial (%)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</si>
  <si>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GENDER: Girls striving for engineering/tech careers performed at the same level as their male engineering/tech peers. Non-science males and females also showed no significant differences in PISA science scores. Girls interested in medicine, though, were </t>
    </r>
    <r>
      <rPr>
        <i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likely to perform as well as their male peers interested in medicine (41 score-point difference).</t>
    </r>
  </si>
  <si>
    <t>SES - don’t present raw race results w/o controlling</t>
  </si>
  <si>
    <t>parent jobs - Julian</t>
  </si>
  <si>
    <t>school community - rural, urban - Julian</t>
  </si>
  <si>
    <t>immig</t>
  </si>
  <si>
    <t>proposal - check w/ YT for format - 1.5pg?</t>
  </si>
  <si>
    <t>Monday proposal AS - bullets - intro + main variable, coding, demog, index…</t>
  </si>
  <si>
    <t>send outline/tables to PG tues - afternoon</t>
  </si>
  <si>
    <t>Non-sci</t>
  </si>
  <si>
    <t>mother %</t>
  </si>
  <si>
    <t>father %</t>
  </si>
  <si>
    <t>Sci, medical</t>
  </si>
  <si>
    <t>Sci, engineer/tech</t>
  </si>
  <si>
    <t>urban %</t>
  </si>
  <si>
    <t>not-urban %</t>
  </si>
  <si>
    <t>urban</t>
  </si>
  <si>
    <t>not urban</t>
  </si>
  <si>
    <t>Self</t>
  </si>
  <si>
    <t>self %</t>
  </si>
  <si>
    <t>self</t>
  </si>
  <si>
    <t>father</t>
  </si>
  <si>
    <t>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</si>
</sst>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DCA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FFE18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7" borderId="0" xfId="0" applyFon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3" fillId="7" borderId="0" xfId="0" applyNumberFormat="1" applyFont="1" applyFill="1"/>
    <xf numFmtId="0" fontId="1" fillId="6" borderId="0" xfId="0" applyFont="1" applyFill="1"/>
    <xf numFmtId="1" fontId="3" fillId="4" borderId="0" xfId="0" applyNumberFormat="1" applyFont="1" applyFill="1"/>
    <xf numFmtId="0" fontId="1" fillId="10" borderId="0" xfId="0" applyFont="1" applyFill="1"/>
    <xf numFmtId="1" fontId="0" fillId="10" borderId="0" xfId="0" applyNumberFormat="1" applyFill="1"/>
    <xf numFmtId="0" fontId="6" fillId="9" borderId="5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4" fillId="9" borderId="4" xfId="0" applyFont="1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left" vertical="center" wrapText="1"/>
    </xf>
    <xf numFmtId="0" fontId="6" fillId="9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81"/>
      <color rgb="FFEDF1F9"/>
      <color rgb="FFDEC8EE"/>
      <color rgb="FFC0DCA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A24" sqref="A24:M24"/>
    </sheetView>
  </sheetViews>
  <sheetFormatPr defaultRowHeight="14.4" x14ac:dyDescent="0.3"/>
  <cols>
    <col min="1" max="1" width="28.33203125" customWidth="1"/>
    <col min="2" max="2" width="16.6640625" customWidth="1"/>
    <col min="3" max="3" width="16.88671875" customWidth="1"/>
    <col min="4" max="4" width="14.109375" customWidth="1"/>
    <col min="5" max="5" width="11" bestFit="1" customWidth="1"/>
    <col min="7" max="7" width="14.109375" bestFit="1" customWidth="1"/>
    <col min="8" max="8" width="15.6640625" bestFit="1" customWidth="1"/>
    <col min="9" max="9" width="15" bestFit="1" customWidth="1"/>
    <col min="10" max="10" width="10.33203125" bestFit="1" customWidth="1"/>
    <col min="11" max="11" width="11.88671875" bestFit="1" customWidth="1"/>
    <col min="12" max="12" width="11.109375" bestFit="1" customWidth="1"/>
    <col min="13" max="13" width="10" bestFit="1" customWidth="1"/>
    <col min="15" max="15" width="11.88671875" bestFit="1" customWidth="1"/>
    <col min="17" max="17" width="15.33203125" bestFit="1" customWidth="1"/>
  </cols>
  <sheetData>
    <row r="1" spans="1:17" x14ac:dyDescent="0.3">
      <c r="B1" s="2" t="s">
        <v>0</v>
      </c>
      <c r="C1" s="3" t="s">
        <v>1</v>
      </c>
      <c r="D1" s="3" t="s">
        <v>13</v>
      </c>
      <c r="E1" s="4" t="s">
        <v>29</v>
      </c>
      <c r="F1" s="4" t="s">
        <v>30</v>
      </c>
      <c r="G1" s="1" t="s">
        <v>12</v>
      </c>
      <c r="H1" s="1" t="s">
        <v>14</v>
      </c>
      <c r="I1" s="1" t="s">
        <v>15</v>
      </c>
      <c r="J1" s="15" t="s">
        <v>31</v>
      </c>
      <c r="K1" s="15" t="s">
        <v>32</v>
      </c>
      <c r="L1" s="15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</row>
    <row r="2" spans="1:17" x14ac:dyDescent="0.3">
      <c r="A2" t="s">
        <v>2</v>
      </c>
      <c r="B2" s="8">
        <v>487.8</v>
      </c>
      <c r="C2" s="14">
        <v>490.8</v>
      </c>
      <c r="D2" s="9">
        <v>485.1</v>
      </c>
      <c r="E2" s="10">
        <v>55.3</v>
      </c>
      <c r="F2" s="10">
        <v>65.400000000000006</v>
      </c>
      <c r="G2" s="11">
        <v>496.9</v>
      </c>
      <c r="H2" s="11">
        <v>471.2</v>
      </c>
      <c r="I2" s="11">
        <v>444.7</v>
      </c>
      <c r="J2" s="16">
        <v>60.8</v>
      </c>
      <c r="K2" s="16">
        <v>55.8</v>
      </c>
      <c r="L2" s="16">
        <v>57.2</v>
      </c>
      <c r="M2" s="12">
        <v>58.9</v>
      </c>
      <c r="N2" s="12">
        <v>62.1</v>
      </c>
      <c r="O2" s="12">
        <v>61.3</v>
      </c>
      <c r="P2" s="12">
        <v>49.8</v>
      </c>
      <c r="Q2" s="12">
        <v>61</v>
      </c>
    </row>
    <row r="3" spans="1:17" x14ac:dyDescent="0.3">
      <c r="A3" t="s">
        <v>28</v>
      </c>
      <c r="B3" s="8">
        <v>543.79999999999995</v>
      </c>
      <c r="C3" s="9">
        <v>549.6</v>
      </c>
      <c r="D3" s="9">
        <v>542</v>
      </c>
      <c r="E3" s="10">
        <v>7.5</v>
      </c>
      <c r="F3" s="10">
        <v>30</v>
      </c>
      <c r="G3" s="11">
        <v>555.70000000000005</v>
      </c>
      <c r="H3" s="11">
        <v>509.5</v>
      </c>
      <c r="I3" s="11">
        <v>518</v>
      </c>
      <c r="J3" s="16">
        <v>16.3</v>
      </c>
      <c r="K3" s="16">
        <v>18.7</v>
      </c>
      <c r="L3" s="16">
        <v>17.8</v>
      </c>
      <c r="M3" s="12">
        <v>17.8</v>
      </c>
      <c r="N3" s="12">
        <v>12.1</v>
      </c>
      <c r="O3" s="12">
        <v>16</v>
      </c>
      <c r="P3" s="12">
        <v>23.3</v>
      </c>
      <c r="Q3" s="12">
        <v>17.100000000000001</v>
      </c>
    </row>
    <row r="4" spans="1:17" x14ac:dyDescent="0.3">
      <c r="A4" t="s">
        <v>3</v>
      </c>
      <c r="B4" s="8">
        <v>496.8</v>
      </c>
      <c r="C4" s="14">
        <v>488.8</v>
      </c>
      <c r="D4" s="14">
        <v>529.4</v>
      </c>
      <c r="E4" s="10">
        <v>37.200000000000003</v>
      </c>
      <c r="F4" s="10">
        <v>9.5</v>
      </c>
      <c r="G4" s="11">
        <v>505.5</v>
      </c>
      <c r="H4" s="11">
        <v>490.4</v>
      </c>
      <c r="I4" s="11">
        <v>447.2</v>
      </c>
      <c r="J4" s="16">
        <v>22.9</v>
      </c>
      <c r="K4" s="16">
        <v>25.5</v>
      </c>
      <c r="L4" s="16">
        <v>25</v>
      </c>
      <c r="M4" s="12">
        <v>23.3</v>
      </c>
      <c r="N4" s="12">
        <v>25.8</v>
      </c>
      <c r="O4" s="12">
        <v>22.6</v>
      </c>
      <c r="P4" s="12">
        <v>26.9</v>
      </c>
      <c r="Q4" s="12">
        <v>21.9</v>
      </c>
    </row>
    <row r="6" spans="1:17" ht="47.25" customHeight="1" x14ac:dyDescent="0.3">
      <c r="A6" s="5"/>
      <c r="B6" s="6" t="s">
        <v>27</v>
      </c>
      <c r="C6" s="6" t="s">
        <v>10</v>
      </c>
      <c r="D6" s="13" t="s">
        <v>9</v>
      </c>
    </row>
    <row r="7" spans="1:17" x14ac:dyDescent="0.3">
      <c r="A7" s="5" t="s">
        <v>4</v>
      </c>
      <c r="B7" s="5">
        <f>39.2+13.3</f>
        <v>52.5</v>
      </c>
      <c r="C7" s="5">
        <f>36.8+8.7</f>
        <v>45.5</v>
      </c>
      <c r="D7" s="5">
        <f>B7-C7</f>
        <v>7</v>
      </c>
    </row>
    <row r="8" spans="1:17" x14ac:dyDescent="0.3">
      <c r="A8" s="5" t="s">
        <v>5</v>
      </c>
      <c r="B8" s="5">
        <f>46+29.9</f>
        <v>75.900000000000006</v>
      </c>
      <c r="C8" s="5">
        <f>33.4+47.5</f>
        <v>80.900000000000006</v>
      </c>
      <c r="D8" s="5">
        <f t="shared" ref="D8" si="0">B8-C8</f>
        <v>-5</v>
      </c>
    </row>
    <row r="9" spans="1:17" x14ac:dyDescent="0.3">
      <c r="A9" s="5" t="s">
        <v>6</v>
      </c>
      <c r="B9" s="5">
        <f>43+25.8</f>
        <v>68.8</v>
      </c>
      <c r="C9" s="5">
        <f>38.9+13.7</f>
        <v>52.599999999999994</v>
      </c>
      <c r="D9" s="5">
        <f>B9-C9</f>
        <v>16.200000000000003</v>
      </c>
    </row>
    <row r="10" spans="1:17" x14ac:dyDescent="0.3">
      <c r="A10" s="5" t="s">
        <v>7</v>
      </c>
      <c r="B10" s="5">
        <f>42.3+23.6</f>
        <v>65.900000000000006</v>
      </c>
      <c r="C10" s="5">
        <f>33.6+8.2</f>
        <v>41.8</v>
      </c>
      <c r="D10" s="5">
        <f>B10-C10</f>
        <v>24.100000000000009</v>
      </c>
    </row>
    <row r="11" spans="1:17" x14ac:dyDescent="0.3">
      <c r="A11" s="5" t="s">
        <v>8</v>
      </c>
      <c r="B11" s="5">
        <f>31.8+40.5</f>
        <v>72.3</v>
      </c>
      <c r="C11" s="5">
        <f>40+25.6</f>
        <v>65.599999999999994</v>
      </c>
      <c r="D11" s="5">
        <f>B11-C11</f>
        <v>6.7000000000000028</v>
      </c>
    </row>
    <row r="13" spans="1:17" x14ac:dyDescent="0.3">
      <c r="A13" s="23" t="s">
        <v>11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7" ht="15" customHeight="1" x14ac:dyDescent="0.3">
      <c r="A14" s="24" t="s">
        <v>16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7" ht="28.5" customHeight="1" x14ac:dyDescent="0.3">
      <c r="A15" s="19" t="s">
        <v>17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7" ht="35.25" customHeight="1" x14ac:dyDescent="0.3">
      <c r="A16" s="25" t="s">
        <v>21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37.5" customHeight="1" x14ac:dyDescent="0.3">
      <c r="A17" s="19" t="s">
        <v>39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3">
      <c r="A18" s="21" t="s">
        <v>22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3">
      <c r="A19" s="22" t="s">
        <v>23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3">
      <c r="A20" s="17" t="s">
        <v>24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x14ac:dyDescent="0.3">
      <c r="A21" s="17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x14ac:dyDescent="0.3">
      <c r="A22" s="17" t="s">
        <v>26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28.5" customHeight="1" x14ac:dyDescent="0.3">
      <c r="A23" s="18" t="s">
        <v>18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48" customHeight="1" x14ac:dyDescent="0.3">
      <c r="A24" s="19" t="s">
        <v>19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x14ac:dyDescent="0.3">
      <c r="A25" s="20" t="s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3">
      <c r="A26" t="s">
        <v>40</v>
      </c>
    </row>
    <row r="27" spans="1:13" x14ac:dyDescent="0.3">
      <c r="A27" t="s">
        <v>41</v>
      </c>
    </row>
    <row r="28" spans="1:13" x14ac:dyDescent="0.3">
      <c r="A28" t="s">
        <v>42</v>
      </c>
    </row>
    <row r="29" spans="1:13" x14ac:dyDescent="0.3">
      <c r="A29" t="s">
        <v>43</v>
      </c>
    </row>
    <row r="30" spans="1:13" x14ac:dyDescent="0.3">
      <c r="A30" t="s">
        <v>44</v>
      </c>
    </row>
    <row r="31" spans="1:13" x14ac:dyDescent="0.3">
      <c r="A31" t="s">
        <v>46</v>
      </c>
    </row>
    <row r="32" spans="1:13" x14ac:dyDescent="0.3">
      <c r="A32" t="s">
        <v>45</v>
      </c>
    </row>
  </sheetData>
  <mergeCells count="13">
    <mergeCell ref="A18:M18"/>
    <mergeCell ref="A19:M19"/>
    <mergeCell ref="A20:M20"/>
    <mergeCell ref="A13:M13"/>
    <mergeCell ref="A15:M15"/>
    <mergeCell ref="A14:M14"/>
    <mergeCell ref="A16:M16"/>
    <mergeCell ref="A17:M17"/>
    <mergeCell ref="A21:M21"/>
    <mergeCell ref="A22:M22"/>
    <mergeCell ref="A23:M23"/>
    <mergeCell ref="A24:M24"/>
    <mergeCell ref="A25:M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3" sqref="F13"/>
    </sheetView>
  </sheetViews>
  <sheetFormatPr defaultRowHeight="14.4" x14ac:dyDescent="0.3"/>
  <cols>
    <col min="3" max="3" width="11.88671875" bestFit="1" customWidth="1"/>
    <col min="5" max="5" width="10.88671875" bestFit="1" customWidth="1"/>
    <col min="7" max="7" width="12" bestFit="1" customWidth="1"/>
  </cols>
  <sheetData>
    <row r="1" spans="1:7" x14ac:dyDescent="0.3">
      <c r="B1" t="s">
        <v>60</v>
      </c>
      <c r="C1" t="s">
        <v>48</v>
      </c>
      <c r="D1" t="s">
        <v>59</v>
      </c>
      <c r="E1" t="s">
        <v>49</v>
      </c>
      <c r="F1" t="s">
        <v>58</v>
      </c>
      <c r="G1" t="s">
        <v>57</v>
      </c>
    </row>
    <row r="2" spans="1:7" x14ac:dyDescent="0.3">
      <c r="A2" t="s">
        <v>47</v>
      </c>
      <c r="B2">
        <v>498.95</v>
      </c>
      <c r="C2">
        <v>87.87</v>
      </c>
      <c r="D2">
        <v>497.66</v>
      </c>
      <c r="E2">
        <v>90.34</v>
      </c>
      <c r="F2">
        <v>487.76</v>
      </c>
      <c r="G2">
        <v>59.89</v>
      </c>
    </row>
    <row r="3" spans="1:7" x14ac:dyDescent="0.3">
      <c r="A3" t="s">
        <v>51</v>
      </c>
      <c r="B3">
        <v>570.16999999999996</v>
      </c>
      <c r="C3">
        <v>1.38</v>
      </c>
      <c r="D3">
        <v>554.24</v>
      </c>
      <c r="E3">
        <v>7.3</v>
      </c>
      <c r="F3">
        <v>543.75</v>
      </c>
      <c r="G3">
        <v>16.63</v>
      </c>
    </row>
    <row r="4" spans="1:7" x14ac:dyDescent="0.3">
      <c r="A4" t="s">
        <v>50</v>
      </c>
      <c r="B4">
        <v>506.39</v>
      </c>
      <c r="C4">
        <v>10.75</v>
      </c>
      <c r="D4">
        <v>539.75</v>
      </c>
      <c r="E4">
        <v>2.36</v>
      </c>
      <c r="F4">
        <v>296.83</v>
      </c>
      <c r="G4">
        <v>23.48</v>
      </c>
    </row>
    <row r="6" spans="1:7" x14ac:dyDescent="0.3">
      <c r="A6" t="s">
        <v>56</v>
      </c>
      <c r="B6" t="s">
        <v>55</v>
      </c>
      <c r="C6" t="s">
        <v>54</v>
      </c>
      <c r="D6" t="s">
        <v>53</v>
      </c>
      <c r="E6" t="s">
        <v>52</v>
      </c>
    </row>
    <row r="7" spans="1:7" x14ac:dyDescent="0.3">
      <c r="A7" t="s">
        <v>47</v>
      </c>
      <c r="B7">
        <v>497.45</v>
      </c>
      <c r="C7">
        <v>472.61</v>
      </c>
      <c r="D7">
        <v>60.98</v>
      </c>
      <c r="E7">
        <v>39.020000000000003</v>
      </c>
    </row>
    <row r="8" spans="1:7" x14ac:dyDescent="0.3">
      <c r="A8" t="s">
        <v>51</v>
      </c>
      <c r="B8">
        <v>552.86</v>
      </c>
      <c r="C8">
        <v>530.66999999999996</v>
      </c>
      <c r="D8">
        <v>58.95</v>
      </c>
      <c r="E8">
        <v>41.05</v>
      </c>
    </row>
    <row r="9" spans="1:7" x14ac:dyDescent="0.3">
      <c r="A9" t="s">
        <v>50</v>
      </c>
      <c r="B9">
        <v>503.99</v>
      </c>
      <c r="C9">
        <v>484.06</v>
      </c>
      <c r="D9">
        <v>64.08</v>
      </c>
      <c r="E9">
        <v>35.92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More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Marissa</dc:creator>
  <cp:lastModifiedBy>Gerez, Julian</cp:lastModifiedBy>
  <dcterms:created xsi:type="dcterms:W3CDTF">2018-05-16T16:02:39Z</dcterms:created>
  <dcterms:modified xsi:type="dcterms:W3CDTF">2018-05-22T17:03:05Z</dcterms:modified>
</cp:coreProperties>
</file>