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5.2_main\PISA\PISA 2015\PISA-StatsinBrief\"/>
    </mc:Choice>
  </mc:AlternateContent>
  <bookViews>
    <workbookView xWindow="0" yWindow="0" windowWidth="23040" windowHeight="7068" activeTab="6"/>
  </bookViews>
  <sheets>
    <sheet name="Index" sheetId="3" r:id="rId1"/>
    <sheet name="Gender" sheetId="1" r:id="rId2"/>
    <sheet name="Race and Ethnicity" sheetId="2" r:id="rId3"/>
    <sheet name="Immigration Status" sheetId="4" r:id="rId4"/>
    <sheet name="ESCS" sheetId="5" r:id="rId5"/>
    <sheet name="School Location" sheetId="7" r:id="rId6"/>
    <sheet name="Descriptives - parent dummy" sheetId="12" r:id="rId7"/>
    <sheet name="Log Reg, no controls" sheetId="8" r:id="rId8"/>
    <sheet name="Lin Reg, no controls" sheetId="9" r:id="rId9"/>
    <sheet name="Log Reg, controls" sheetId="10" r:id="rId10"/>
    <sheet name="Lin Reg, controls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2" l="1"/>
  <c r="G16" i="12" s="1"/>
  <c r="H16" i="12" s="1"/>
  <c r="F9" i="12" l="1"/>
  <c r="G9" i="12" s="1"/>
  <c r="H9" i="12" s="1"/>
  <c r="F8" i="12"/>
  <c r="G8" i="12" s="1"/>
  <c r="H8" i="12" s="1"/>
  <c r="H13" i="7" l="1"/>
  <c r="H14" i="7"/>
  <c r="H15" i="7"/>
  <c r="H12" i="7"/>
  <c r="G14" i="7"/>
  <c r="F15" i="7"/>
  <c r="G15" i="7" s="1"/>
  <c r="F14" i="7"/>
  <c r="F13" i="7"/>
  <c r="G13" i="7" s="1"/>
  <c r="F12" i="7"/>
  <c r="G12" i="7" s="1"/>
</calcChain>
</file>

<file path=xl/sharedStrings.xml><?xml version="1.0" encoding="utf-8"?>
<sst xmlns="http://schemas.openxmlformats.org/spreadsheetml/2006/main" count="680" uniqueCount="113">
  <si>
    <t>Research Question 1</t>
  </si>
  <si>
    <t>Gender</t>
  </si>
  <si>
    <t>Race and Ethnicity</t>
  </si>
  <si>
    <t>ESCS</t>
  </si>
  <si>
    <t>Immigration Status</t>
  </si>
  <si>
    <t>School Location</t>
  </si>
  <si>
    <t>science_cat_careers3</t>
  </si>
  <si>
    <t>dvar</t>
  </si>
  <si>
    <t>n</t>
  </si>
  <si>
    <t>W_FSTUWT</t>
  </si>
  <si>
    <t>sumw_se</t>
  </si>
  <si>
    <t>pct</t>
  </si>
  <si>
    <t>pct_se</t>
  </si>
  <si>
    <t>mnpv</t>
  </si>
  <si>
    <t>mnpv_se</t>
  </si>
  <si>
    <t>mnx_svr</t>
  </si>
  <si>
    <t>mnx_ivr</t>
  </si>
  <si>
    <t>sdpv</t>
  </si>
  <si>
    <t>sdpv_se</t>
  </si>
  <si>
    <t>vrpv</t>
  </si>
  <si>
    <t>vrpv_se</t>
  </si>
  <si>
    <t>DEff1</t>
  </si>
  <si>
    <t>DEff2</t>
  </si>
  <si>
    <t>DEff3</t>
  </si>
  <si>
    <t>DEff4</t>
  </si>
  <si>
    <t>DEff5</t>
  </si>
  <si>
    <t>pctmiss</t>
  </si>
  <si>
    <t>weight</t>
  </si>
  <si>
    <t>reps</t>
  </si>
  <si>
    <t>method</t>
  </si>
  <si>
    <t>jk2type</t>
  </si>
  <si>
    <t>npv</t>
  </si>
  <si>
    <t>shortcut</t>
  </si>
  <si>
    <t>date</t>
  </si>
  <si>
    <t>time</t>
  </si>
  <si>
    <t>infile</t>
  </si>
  <si>
    <t>selcrit</t>
  </si>
  <si>
    <t>PVSCIE</t>
  </si>
  <si>
    <t>BRR</t>
  </si>
  <si>
    <t xml:space="preserve"> </t>
  </si>
  <si>
    <t>N</t>
  </si>
  <si>
    <t>20-JUN-18</t>
  </si>
  <si>
    <t>H:\5.2_main\PISA\PISA 2015\PISA-StatsinBrief\PISA_2015_USA_Merged_new_coding.sav</t>
  </si>
  <si>
    <t>NONE</t>
  </si>
  <si>
    <t>cntryid</t>
  </si>
  <si>
    <t>urban_dummy</t>
  </si>
  <si>
    <t>United States</t>
  </si>
  <si>
    <t>13h54m</t>
  </si>
  <si>
    <t>non-urban</t>
  </si>
  <si>
    <t>se</t>
  </si>
  <si>
    <t>urban</t>
  </si>
  <si>
    <t>diff</t>
  </si>
  <si>
    <t>t-value</t>
  </si>
  <si>
    <t>significance</t>
  </si>
  <si>
    <t>Research Question 2</t>
  </si>
  <si>
    <t>CNTRYID</t>
  </si>
  <si>
    <t>EqVar</t>
  </si>
  <si>
    <t>B</t>
  </si>
  <si>
    <t>ExpB</t>
  </si>
  <si>
    <t>df</t>
  </si>
  <si>
    <t>b.se</t>
  </si>
  <si>
    <t>ExpB.se</t>
  </si>
  <si>
    <t>b.wald</t>
  </si>
  <si>
    <t>b.sig</t>
  </si>
  <si>
    <t>convar</t>
  </si>
  <si>
    <t>catvar</t>
  </si>
  <si>
    <t>contrast</t>
  </si>
  <si>
    <t>refcats</t>
  </si>
  <si>
    <t>CONSTANT</t>
  </si>
  <si>
    <t>SCIENCE_DUMMY3</t>
  </si>
  <si>
    <t>None</t>
  </si>
  <si>
    <t>SCIENCE_PARENT_DUMMY</t>
  </si>
  <si>
    <t>INDICATOR</t>
  </si>
  <si>
    <t>1</t>
  </si>
  <si>
    <t>SCIENCE_PARENT_DUMMY(1)</t>
  </si>
  <si>
    <t>Beta</t>
  </si>
  <si>
    <t>beta.se</t>
  </si>
  <si>
    <t>b.t</t>
  </si>
  <si>
    <t>beta.t</t>
  </si>
  <si>
    <t>xvar</t>
  </si>
  <si>
    <t>missoptn</t>
  </si>
  <si>
    <t>(CONSTANT)</t>
  </si>
  <si>
    <t xml:space="preserve">  SCIENCE_PARENT_DUMMY_d2</t>
  </si>
  <si>
    <t>science_dummy3</t>
  </si>
  <si>
    <t>listwise</t>
  </si>
  <si>
    <t>science_parent_dummy</t>
  </si>
  <si>
    <t>parent YES</t>
  </si>
  <si>
    <t>parent NO</t>
  </si>
  <si>
    <t>b</t>
  </si>
  <si>
    <t>ESCS PV_MATH PV_READ</t>
  </si>
  <si>
    <t>SCIENCE_PARENT_DUMMY ST004D01T</t>
  </si>
  <si>
    <t>INDICATOR INDICATOR</t>
  </si>
  <si>
    <t>1 DEFAULT</t>
  </si>
  <si>
    <t>21-JUN-18</t>
  </si>
  <si>
    <t>10h50m</t>
  </si>
  <si>
    <t>PV_MATH</t>
  </si>
  <si>
    <t>PV_READ</t>
  </si>
  <si>
    <t>ST004D01T(1)</t>
  </si>
  <si>
    <t>Table Average</t>
  </si>
  <si>
    <t>beta</t>
  </si>
  <si>
    <t xml:space="preserve"> SCIENCE_PARENT_DUMMY_d2 ST004D01T_d2 ESCS PV_MATH PV_READ</t>
  </si>
  <si>
    <t>science_dummy3_</t>
  </si>
  <si>
    <t>10h53m</t>
  </si>
  <si>
    <t>ST004D01T_D2</t>
  </si>
  <si>
    <t>Descriptives</t>
  </si>
  <si>
    <t>Log reg no controls</t>
  </si>
  <si>
    <t>Lin reg no controls</t>
  </si>
  <si>
    <t>Log reg controls</t>
  </si>
  <si>
    <t>Lin reg controls</t>
  </si>
  <si>
    <t>12h21m</t>
  </si>
  <si>
    <t>ttest</t>
  </si>
  <si>
    <t>parent no</t>
  </si>
  <si>
    <t>parent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</si>
</sst>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00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Fill="1"/>
    <xf numFmtId="3" fontId="2" fillId="0" borderId="0" xfId="0" applyNumberFormat="1" applyFont="1"/>
    <xf numFmtId="4" fontId="2" fillId="0" borderId="0" xfId="0" applyNumberFormat="1" applyFont="1"/>
    <xf numFmtId="4" fontId="0" fillId="0" borderId="0" xfId="0" applyNumberFormat="1"/>
    <xf numFmtId="3" fontId="0" fillId="0" borderId="0" xfId="0" applyNumberFormat="1" applyFont="1"/>
    <xf numFmtId="164" fontId="0" fillId="0" borderId="0" xfId="0" applyNumberFormat="1"/>
    <xf numFmtId="165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14" sqref="D14"/>
    </sheetView>
  </sheetViews>
  <sheetFormatPr defaultRowHeight="14.4" x14ac:dyDescent="0.3"/>
  <cols>
    <col min="1" max="1" width="17.88671875" bestFit="1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4</v>
      </c>
    </row>
    <row r="5" spans="1:1" x14ac:dyDescent="0.3">
      <c r="A5" s="2" t="s">
        <v>3</v>
      </c>
    </row>
    <row r="6" spans="1:1" x14ac:dyDescent="0.3">
      <c r="A6" s="1" t="s">
        <v>5</v>
      </c>
    </row>
    <row r="7" spans="1:1" x14ac:dyDescent="0.3">
      <c r="A7" t="s">
        <v>54</v>
      </c>
    </row>
    <row r="8" spans="1:1" x14ac:dyDescent="0.3">
      <c r="A8" s="1" t="s">
        <v>104</v>
      </c>
    </row>
    <row r="9" spans="1:1" x14ac:dyDescent="0.3">
      <c r="A9" s="1" t="s">
        <v>105</v>
      </c>
    </row>
    <row r="10" spans="1:1" x14ac:dyDescent="0.3">
      <c r="A10" s="1" t="s">
        <v>106</v>
      </c>
    </row>
    <row r="11" spans="1:1" x14ac:dyDescent="0.3">
      <c r="A11" s="1" t="s">
        <v>107</v>
      </c>
    </row>
    <row r="12" spans="1:1" x14ac:dyDescent="0.3">
      <c r="A12" s="1" t="s">
        <v>108</v>
      </c>
    </row>
  </sheetData>
  <hyperlinks>
    <hyperlink ref="A2" location="Gender!A1" display="Gender"/>
    <hyperlink ref="A3" location="'Race and Ethnicity'!A1" display="Race and Ethnicity"/>
    <hyperlink ref="A4" location="'Immigration Status'!A1" display="Immigration Status"/>
    <hyperlink ref="A5" location="ESCS!A1" display="ESCS"/>
    <hyperlink ref="A6" location="'School Location'!A1" display="School Location"/>
    <hyperlink ref="A8" location="'Descriptives - parent dummy'!A1" display="Descriptives"/>
    <hyperlink ref="A9" location="'Log Reg, no controls'!A1" display="Log reg no controls"/>
    <hyperlink ref="A10" location="'Lin Reg, no controls'!A1" display="Lin reg no controls"/>
    <hyperlink ref="A11" location="'Log Reg, controls'!A1" display="Log reg controls"/>
    <hyperlink ref="A12" location="'Lin Reg, controls'!A1" display="Lin reg control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sqref="A1:X13"/>
    </sheetView>
  </sheetViews>
  <sheetFormatPr defaultRowHeight="14.4" x14ac:dyDescent="0.3"/>
  <sheetData>
    <row r="1" spans="1:24" x14ac:dyDescent="0.3">
      <c r="A1" s="4" t="s">
        <v>55</v>
      </c>
      <c r="B1" s="4" t="s">
        <v>56</v>
      </c>
      <c r="C1" s="4" t="s">
        <v>88</v>
      </c>
      <c r="D1" s="4" t="s">
        <v>58</v>
      </c>
      <c r="E1" s="3" t="s">
        <v>59</v>
      </c>
      <c r="F1" s="4" t="s">
        <v>60</v>
      </c>
      <c r="G1" s="4" t="s">
        <v>61</v>
      </c>
      <c r="H1" s="8" t="s">
        <v>62</v>
      </c>
      <c r="I1" s="8" t="s">
        <v>63</v>
      </c>
      <c r="J1" s="8" t="s">
        <v>7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27</v>
      </c>
      <c r="P1" s="8" t="s">
        <v>29</v>
      </c>
      <c r="Q1" s="8" t="s">
        <v>30</v>
      </c>
      <c r="R1" s="8" t="s">
        <v>32</v>
      </c>
      <c r="S1" s="8" t="s">
        <v>33</v>
      </c>
      <c r="T1" s="8" t="s">
        <v>34</v>
      </c>
      <c r="U1" s="4" t="s">
        <v>28</v>
      </c>
      <c r="V1" s="4" t="s">
        <v>31</v>
      </c>
      <c r="W1" s="4" t="s">
        <v>35</v>
      </c>
      <c r="X1" s="4" t="s">
        <v>36</v>
      </c>
    </row>
    <row r="2" spans="1:24" x14ac:dyDescent="0.3">
      <c r="A2" s="4" t="s">
        <v>46</v>
      </c>
      <c r="B2" s="4" t="s">
        <v>68</v>
      </c>
      <c r="C2" s="4">
        <v>-1.8122746088127646</v>
      </c>
      <c r="D2" s="4">
        <v>0.16357536888910076</v>
      </c>
      <c r="E2" s="3">
        <v>1</v>
      </c>
      <c r="F2" s="4">
        <v>0.21501773658057324</v>
      </c>
      <c r="G2" s="4">
        <v>3.6156303607875091E-2</v>
      </c>
      <c r="H2" s="8">
        <v>71.039425352255833</v>
      </c>
      <c r="I2" s="8">
        <v>3.501573407816598E-17</v>
      </c>
      <c r="J2" s="8" t="s">
        <v>69</v>
      </c>
      <c r="K2" s="8" t="s">
        <v>89</v>
      </c>
      <c r="L2" s="8" t="s">
        <v>90</v>
      </c>
      <c r="M2" s="8" t="s">
        <v>91</v>
      </c>
      <c r="N2" s="8" t="s">
        <v>92</v>
      </c>
      <c r="O2" s="8" t="s">
        <v>9</v>
      </c>
      <c r="P2" s="8" t="s">
        <v>38</v>
      </c>
      <c r="Q2" s="8" t="s">
        <v>39</v>
      </c>
      <c r="R2" s="8" t="s">
        <v>40</v>
      </c>
      <c r="S2" s="8" t="s">
        <v>93</v>
      </c>
      <c r="T2" s="8" t="s">
        <v>94</v>
      </c>
      <c r="U2" s="4">
        <v>80</v>
      </c>
      <c r="V2" s="4">
        <v>10</v>
      </c>
      <c r="W2" s="4" t="s">
        <v>42</v>
      </c>
      <c r="X2" s="4" t="s">
        <v>43</v>
      </c>
    </row>
    <row r="3" spans="1:24" x14ac:dyDescent="0.3">
      <c r="A3" s="4" t="s">
        <v>46</v>
      </c>
      <c r="B3" s="4" t="s">
        <v>3</v>
      </c>
      <c r="C3" s="4">
        <v>1.4887677707261734E-2</v>
      </c>
      <c r="D3" s="4">
        <v>1.0150079289177738</v>
      </c>
      <c r="E3" s="3">
        <v>1</v>
      </c>
      <c r="F3" s="4">
        <v>2.7727923733600824E-2</v>
      </c>
      <c r="G3" s="4">
        <v>2.812607397508857E-2</v>
      </c>
      <c r="H3" s="8">
        <v>0.28828312110845722</v>
      </c>
      <c r="I3" s="8">
        <v>0.59132285299417509</v>
      </c>
      <c r="J3" s="8" t="s">
        <v>69</v>
      </c>
      <c r="K3" s="8" t="s">
        <v>89</v>
      </c>
      <c r="L3" s="8" t="s">
        <v>90</v>
      </c>
      <c r="M3" s="8" t="s">
        <v>91</v>
      </c>
      <c r="N3" s="8" t="s">
        <v>92</v>
      </c>
      <c r="O3" s="8" t="s">
        <v>9</v>
      </c>
      <c r="P3" s="8" t="s">
        <v>38</v>
      </c>
      <c r="Q3" s="8" t="s">
        <v>39</v>
      </c>
      <c r="R3" s="8" t="s">
        <v>40</v>
      </c>
      <c r="S3" s="8" t="s">
        <v>93</v>
      </c>
      <c r="T3" s="8" t="s">
        <v>94</v>
      </c>
      <c r="U3" s="4">
        <v>80</v>
      </c>
      <c r="V3" s="4">
        <v>10</v>
      </c>
      <c r="W3" s="4" t="s">
        <v>42</v>
      </c>
      <c r="X3" s="4" t="s">
        <v>43</v>
      </c>
    </row>
    <row r="4" spans="1:24" x14ac:dyDescent="0.3">
      <c r="A4" s="4" t="s">
        <v>46</v>
      </c>
      <c r="B4" s="4" t="s">
        <v>95</v>
      </c>
      <c r="C4" s="4">
        <v>2.0500166317714038E-3</v>
      </c>
      <c r="D4" s="4">
        <v>1.0020522427771772</v>
      </c>
      <c r="E4" s="3">
        <v>1</v>
      </c>
      <c r="F4" s="4">
        <v>8.1335170846723412E-4</v>
      </c>
      <c r="G4" s="4">
        <v>8.1505621134895405E-4</v>
      </c>
      <c r="H4" s="8">
        <v>6.3526949651679478</v>
      </c>
      <c r="I4" s="8">
        <v>1.1720312039319147E-2</v>
      </c>
      <c r="J4" s="8" t="s">
        <v>69</v>
      </c>
      <c r="K4" s="8" t="s">
        <v>89</v>
      </c>
      <c r="L4" s="8" t="s">
        <v>90</v>
      </c>
      <c r="M4" s="8" t="s">
        <v>91</v>
      </c>
      <c r="N4" s="8" t="s">
        <v>92</v>
      </c>
      <c r="O4" s="8" t="s">
        <v>9</v>
      </c>
      <c r="P4" s="8" t="s">
        <v>38</v>
      </c>
      <c r="Q4" s="8" t="s">
        <v>39</v>
      </c>
      <c r="R4" s="8" t="s">
        <v>40</v>
      </c>
      <c r="S4" s="8" t="s">
        <v>93</v>
      </c>
      <c r="T4" s="8" t="s">
        <v>94</v>
      </c>
      <c r="U4" s="4">
        <v>80</v>
      </c>
      <c r="V4" s="4">
        <v>10</v>
      </c>
      <c r="W4" s="4" t="s">
        <v>42</v>
      </c>
      <c r="X4" s="4" t="s">
        <v>43</v>
      </c>
    </row>
    <row r="5" spans="1:24" x14ac:dyDescent="0.3">
      <c r="A5" s="4" t="s">
        <v>46</v>
      </c>
      <c r="B5" s="4" t="s">
        <v>96</v>
      </c>
      <c r="C5" s="4">
        <v>6.0536234898354174E-4</v>
      </c>
      <c r="D5" s="4">
        <v>1.000605636216388</v>
      </c>
      <c r="E5" s="3">
        <v>1</v>
      </c>
      <c r="F5" s="4">
        <v>7.4450119676844166E-4</v>
      </c>
      <c r="G5" s="4">
        <v>7.4493220220113205E-4</v>
      </c>
      <c r="H5" s="8">
        <v>0.66115001464402445</v>
      </c>
      <c r="I5" s="8">
        <v>0.41615423824674802</v>
      </c>
      <c r="J5" s="8" t="s">
        <v>69</v>
      </c>
      <c r="K5" s="8" t="s">
        <v>89</v>
      </c>
      <c r="L5" s="8" t="s">
        <v>90</v>
      </c>
      <c r="M5" s="8" t="s">
        <v>91</v>
      </c>
      <c r="N5" s="8" t="s">
        <v>92</v>
      </c>
      <c r="O5" s="8" t="s">
        <v>9</v>
      </c>
      <c r="P5" s="8" t="s">
        <v>38</v>
      </c>
      <c r="Q5" s="8" t="s">
        <v>39</v>
      </c>
      <c r="R5" s="8" t="s">
        <v>40</v>
      </c>
      <c r="S5" s="8" t="s">
        <v>93</v>
      </c>
      <c r="T5" s="8" t="s">
        <v>94</v>
      </c>
      <c r="U5" s="4">
        <v>80</v>
      </c>
      <c r="V5" s="4">
        <v>10</v>
      </c>
      <c r="W5" s="4" t="s">
        <v>42</v>
      </c>
      <c r="X5" s="4" t="s">
        <v>43</v>
      </c>
    </row>
    <row r="6" spans="1:24" x14ac:dyDescent="0.3">
      <c r="A6" s="4" t="s">
        <v>46</v>
      </c>
      <c r="B6" s="4" t="s">
        <v>74</v>
      </c>
      <c r="C6" s="4">
        <v>0.27432386346320364</v>
      </c>
      <c r="D6" s="4">
        <v>1.3156449110071742</v>
      </c>
      <c r="E6" s="3">
        <v>1</v>
      </c>
      <c r="F6" s="4">
        <v>5.6933701455075605E-2</v>
      </c>
      <c r="G6" s="4">
        <v>7.5148147657504022E-2</v>
      </c>
      <c r="H6" s="8">
        <v>23.216050390986755</v>
      </c>
      <c r="I6" s="8">
        <v>1.4478388619541574E-6</v>
      </c>
      <c r="J6" s="8" t="s">
        <v>69</v>
      </c>
      <c r="K6" s="8" t="s">
        <v>89</v>
      </c>
      <c r="L6" s="8" t="s">
        <v>90</v>
      </c>
      <c r="M6" s="8" t="s">
        <v>91</v>
      </c>
      <c r="N6" s="8" t="s">
        <v>92</v>
      </c>
      <c r="O6" s="8" t="s">
        <v>9</v>
      </c>
      <c r="P6" s="8" t="s">
        <v>38</v>
      </c>
      <c r="Q6" s="8" t="s">
        <v>39</v>
      </c>
      <c r="R6" s="8" t="s">
        <v>40</v>
      </c>
      <c r="S6" s="8" t="s">
        <v>93</v>
      </c>
      <c r="T6" s="8" t="s">
        <v>94</v>
      </c>
      <c r="U6" s="4">
        <v>80</v>
      </c>
      <c r="V6" s="4">
        <v>10</v>
      </c>
      <c r="W6" s="4" t="s">
        <v>42</v>
      </c>
      <c r="X6" s="4" t="s">
        <v>43</v>
      </c>
    </row>
    <row r="7" spans="1:24" x14ac:dyDescent="0.3">
      <c r="A7" s="4" t="s">
        <v>46</v>
      </c>
      <c r="B7" s="4" t="s">
        <v>97</v>
      </c>
      <c r="C7" s="4">
        <v>0.32315106758259693</v>
      </c>
      <c r="D7" s="4">
        <v>1.3815729145731457</v>
      </c>
      <c r="E7" s="3">
        <v>1</v>
      </c>
      <c r="F7" s="4">
        <v>6.6131551089022259E-2</v>
      </c>
      <c r="G7" s="4">
        <v>9.1967337921787809E-2</v>
      </c>
      <c r="H7" s="8">
        <v>23.877770407262865</v>
      </c>
      <c r="I7" s="8">
        <v>1.026502912132542E-6</v>
      </c>
      <c r="J7" s="8" t="s">
        <v>69</v>
      </c>
      <c r="K7" s="8" t="s">
        <v>89</v>
      </c>
      <c r="L7" s="8" t="s">
        <v>90</v>
      </c>
      <c r="M7" s="8" t="s">
        <v>91</v>
      </c>
      <c r="N7" s="8" t="s">
        <v>92</v>
      </c>
      <c r="O7" s="8" t="s">
        <v>9</v>
      </c>
      <c r="P7" s="8" t="s">
        <v>38</v>
      </c>
      <c r="Q7" s="8" t="s">
        <v>39</v>
      </c>
      <c r="R7" s="8" t="s">
        <v>40</v>
      </c>
      <c r="S7" s="8" t="s">
        <v>93</v>
      </c>
      <c r="T7" s="8" t="s">
        <v>94</v>
      </c>
      <c r="U7" s="4">
        <v>80</v>
      </c>
      <c r="V7" s="4">
        <v>10</v>
      </c>
      <c r="W7" s="4" t="s">
        <v>42</v>
      </c>
      <c r="X7" s="4" t="s">
        <v>43</v>
      </c>
    </row>
    <row r="8" spans="1:24" x14ac:dyDescent="0.3">
      <c r="A8" s="4" t="s">
        <v>98</v>
      </c>
      <c r="B8" s="4" t="s">
        <v>68</v>
      </c>
      <c r="C8" s="4">
        <v>-1.8122746088127646</v>
      </c>
      <c r="D8" s="4">
        <v>0.16357536888910076</v>
      </c>
      <c r="E8" s="3">
        <v>1</v>
      </c>
      <c r="F8" s="4">
        <v>0.21501773658057324</v>
      </c>
      <c r="G8" s="4">
        <v>3.6156303607875091E-2</v>
      </c>
      <c r="H8" s="8">
        <v>71.039425352255833</v>
      </c>
      <c r="I8" s="8">
        <v>3.501573407816598E-17</v>
      </c>
      <c r="J8" s="8" t="s">
        <v>69</v>
      </c>
      <c r="K8" s="8" t="s">
        <v>89</v>
      </c>
      <c r="L8" s="8" t="s">
        <v>90</v>
      </c>
      <c r="M8" s="8" t="s">
        <v>91</v>
      </c>
      <c r="N8" s="8" t="s">
        <v>92</v>
      </c>
      <c r="O8" s="8" t="s">
        <v>9</v>
      </c>
      <c r="P8" s="8" t="s">
        <v>38</v>
      </c>
      <c r="Q8" s="8" t="s">
        <v>39</v>
      </c>
      <c r="R8" s="8" t="s">
        <v>40</v>
      </c>
      <c r="S8" s="8" t="s">
        <v>93</v>
      </c>
      <c r="T8" s="8" t="s">
        <v>94</v>
      </c>
      <c r="U8" s="4">
        <v>80</v>
      </c>
      <c r="V8" s="4">
        <v>10</v>
      </c>
      <c r="W8" s="4" t="s">
        <v>42</v>
      </c>
      <c r="X8" s="4" t="s">
        <v>43</v>
      </c>
    </row>
    <row r="9" spans="1:24" x14ac:dyDescent="0.3">
      <c r="A9" s="4" t="s">
        <v>98</v>
      </c>
      <c r="B9" s="4" t="s">
        <v>3</v>
      </c>
      <c r="C9" s="4">
        <v>1.4887677707261734E-2</v>
      </c>
      <c r="D9" s="4">
        <v>1.0150079289177738</v>
      </c>
      <c r="E9" s="3">
        <v>1</v>
      </c>
      <c r="F9" s="4">
        <v>2.7727923733600824E-2</v>
      </c>
      <c r="G9" s="4">
        <v>2.812607397508857E-2</v>
      </c>
      <c r="H9" s="8">
        <v>0.28828312110845722</v>
      </c>
      <c r="I9" s="8">
        <v>0.59132285299417509</v>
      </c>
      <c r="J9" s="8" t="s">
        <v>69</v>
      </c>
      <c r="K9" s="8" t="s">
        <v>89</v>
      </c>
      <c r="L9" s="8" t="s">
        <v>90</v>
      </c>
      <c r="M9" s="8" t="s">
        <v>91</v>
      </c>
      <c r="N9" s="8" t="s">
        <v>92</v>
      </c>
      <c r="O9" s="8" t="s">
        <v>9</v>
      </c>
      <c r="P9" s="8" t="s">
        <v>38</v>
      </c>
      <c r="Q9" s="8" t="s">
        <v>39</v>
      </c>
      <c r="R9" s="8" t="s">
        <v>40</v>
      </c>
      <c r="S9" s="8" t="s">
        <v>93</v>
      </c>
      <c r="T9" s="8" t="s">
        <v>94</v>
      </c>
      <c r="U9" s="4">
        <v>80</v>
      </c>
      <c r="V9" s="4">
        <v>10</v>
      </c>
      <c r="W9" s="4" t="s">
        <v>42</v>
      </c>
      <c r="X9" s="4" t="s">
        <v>43</v>
      </c>
    </row>
    <row r="10" spans="1:24" x14ac:dyDescent="0.3">
      <c r="A10" s="4" t="s">
        <v>98</v>
      </c>
      <c r="B10" s="4" t="s">
        <v>95</v>
      </c>
      <c r="C10" s="4">
        <v>2.0500166317714038E-3</v>
      </c>
      <c r="D10" s="4">
        <v>1.0020522427771772</v>
      </c>
      <c r="E10" s="3">
        <v>1</v>
      </c>
      <c r="F10" s="4">
        <v>8.1335170846723412E-4</v>
      </c>
      <c r="G10" s="4">
        <v>8.1505621134895405E-4</v>
      </c>
      <c r="H10" s="8">
        <v>6.3526949651679478</v>
      </c>
      <c r="I10" s="8">
        <v>1.1720312039319147E-2</v>
      </c>
      <c r="J10" s="8" t="s">
        <v>69</v>
      </c>
      <c r="K10" s="8" t="s">
        <v>89</v>
      </c>
      <c r="L10" s="8" t="s">
        <v>90</v>
      </c>
      <c r="M10" s="8" t="s">
        <v>91</v>
      </c>
      <c r="N10" s="8" t="s">
        <v>92</v>
      </c>
      <c r="O10" s="8" t="s">
        <v>9</v>
      </c>
      <c r="P10" s="8" t="s">
        <v>38</v>
      </c>
      <c r="Q10" s="8" t="s">
        <v>39</v>
      </c>
      <c r="R10" s="8" t="s">
        <v>40</v>
      </c>
      <c r="S10" s="8" t="s">
        <v>93</v>
      </c>
      <c r="T10" s="8" t="s">
        <v>94</v>
      </c>
      <c r="U10" s="4">
        <v>80</v>
      </c>
      <c r="V10" s="4">
        <v>10</v>
      </c>
      <c r="W10" s="4" t="s">
        <v>42</v>
      </c>
      <c r="X10" s="4" t="s">
        <v>43</v>
      </c>
    </row>
    <row r="11" spans="1:24" x14ac:dyDescent="0.3">
      <c r="A11" s="4" t="s">
        <v>98</v>
      </c>
      <c r="B11" s="4" t="s">
        <v>96</v>
      </c>
      <c r="C11" s="4">
        <v>6.0536234898354174E-4</v>
      </c>
      <c r="D11" s="4">
        <v>1.000605636216388</v>
      </c>
      <c r="E11" s="3">
        <v>1</v>
      </c>
      <c r="F11" s="4">
        <v>7.4450119676844166E-4</v>
      </c>
      <c r="G11" s="4">
        <v>7.4493220220113205E-4</v>
      </c>
      <c r="H11" s="8">
        <v>0.66115001464402445</v>
      </c>
      <c r="I11" s="8">
        <v>0.41615423824674802</v>
      </c>
      <c r="J11" s="8" t="s">
        <v>69</v>
      </c>
      <c r="K11" s="8" t="s">
        <v>89</v>
      </c>
      <c r="L11" s="8" t="s">
        <v>90</v>
      </c>
      <c r="M11" s="8" t="s">
        <v>91</v>
      </c>
      <c r="N11" s="8" t="s">
        <v>92</v>
      </c>
      <c r="O11" s="8" t="s">
        <v>9</v>
      </c>
      <c r="P11" s="8" t="s">
        <v>38</v>
      </c>
      <c r="Q11" s="8" t="s">
        <v>39</v>
      </c>
      <c r="R11" s="8" t="s">
        <v>40</v>
      </c>
      <c r="S11" s="8" t="s">
        <v>93</v>
      </c>
      <c r="T11" s="8" t="s">
        <v>94</v>
      </c>
      <c r="U11" s="4">
        <v>80</v>
      </c>
      <c r="V11" s="4">
        <v>10</v>
      </c>
      <c r="W11" s="4" t="s">
        <v>42</v>
      </c>
      <c r="X11" s="4" t="s">
        <v>43</v>
      </c>
    </row>
    <row r="12" spans="1:24" x14ac:dyDescent="0.3">
      <c r="A12" s="4" t="s">
        <v>98</v>
      </c>
      <c r="B12" s="4" t="s">
        <v>74</v>
      </c>
      <c r="C12" s="4">
        <v>0.27432386346320364</v>
      </c>
      <c r="D12" s="4">
        <v>1.3156449110071742</v>
      </c>
      <c r="E12" s="3">
        <v>1</v>
      </c>
      <c r="F12" s="4">
        <v>5.6933701455075605E-2</v>
      </c>
      <c r="G12" s="4">
        <v>7.5148147657504022E-2</v>
      </c>
      <c r="H12" s="8">
        <v>23.216050390986755</v>
      </c>
      <c r="I12" s="8">
        <v>1.4478388619541574E-6</v>
      </c>
      <c r="J12" s="8" t="s">
        <v>69</v>
      </c>
      <c r="K12" s="8" t="s">
        <v>89</v>
      </c>
      <c r="L12" s="8" t="s">
        <v>90</v>
      </c>
      <c r="M12" s="8" t="s">
        <v>91</v>
      </c>
      <c r="N12" s="8" t="s">
        <v>92</v>
      </c>
      <c r="O12" s="8" t="s">
        <v>9</v>
      </c>
      <c r="P12" s="8" t="s">
        <v>38</v>
      </c>
      <c r="Q12" s="8" t="s">
        <v>39</v>
      </c>
      <c r="R12" s="8" t="s">
        <v>40</v>
      </c>
      <c r="S12" s="8" t="s">
        <v>93</v>
      </c>
      <c r="T12" s="8" t="s">
        <v>94</v>
      </c>
      <c r="U12" s="4">
        <v>80</v>
      </c>
      <c r="V12" s="4">
        <v>10</v>
      </c>
      <c r="W12" s="4" t="s">
        <v>42</v>
      </c>
      <c r="X12" s="4" t="s">
        <v>43</v>
      </c>
    </row>
    <row r="13" spans="1:24" x14ac:dyDescent="0.3">
      <c r="A13" s="4" t="s">
        <v>98</v>
      </c>
      <c r="B13" s="4" t="s">
        <v>97</v>
      </c>
      <c r="C13" s="4">
        <v>0.32315106758259693</v>
      </c>
      <c r="D13" s="4">
        <v>1.3815729145731457</v>
      </c>
      <c r="E13" s="3">
        <v>1</v>
      </c>
      <c r="F13" s="4">
        <v>6.6131551089022259E-2</v>
      </c>
      <c r="G13" s="4">
        <v>9.1967337921787809E-2</v>
      </c>
      <c r="H13" s="8">
        <v>23.877770407262865</v>
      </c>
      <c r="I13" s="8">
        <v>1.026502912132542E-6</v>
      </c>
      <c r="J13" s="8" t="s">
        <v>69</v>
      </c>
      <c r="K13" s="8" t="s">
        <v>89</v>
      </c>
      <c r="L13" s="8" t="s">
        <v>90</v>
      </c>
      <c r="M13" s="8" t="s">
        <v>91</v>
      </c>
      <c r="N13" s="8" t="s">
        <v>92</v>
      </c>
      <c r="O13" s="8" t="s">
        <v>9</v>
      </c>
      <c r="P13" s="8" t="s">
        <v>38</v>
      </c>
      <c r="Q13" s="8" t="s">
        <v>39</v>
      </c>
      <c r="R13" s="8" t="s">
        <v>40</v>
      </c>
      <c r="S13" s="8" t="s">
        <v>93</v>
      </c>
      <c r="T13" s="8" t="s">
        <v>94</v>
      </c>
      <c r="U13" s="4">
        <v>80</v>
      </c>
      <c r="V13" s="4">
        <v>10</v>
      </c>
      <c r="W13" s="4" t="s">
        <v>42</v>
      </c>
      <c r="X13" s="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13"/>
    </sheetView>
  </sheetViews>
  <sheetFormatPr defaultRowHeight="14.4" x14ac:dyDescent="0.3"/>
  <sheetData>
    <row r="1" spans="1:21" x14ac:dyDescent="0.3">
      <c r="A1" s="4" t="s">
        <v>55</v>
      </c>
      <c r="B1" s="4" t="s">
        <v>56</v>
      </c>
      <c r="C1" s="4" t="s">
        <v>88</v>
      </c>
      <c r="D1" s="4" t="s">
        <v>99</v>
      </c>
      <c r="E1" s="4" t="s">
        <v>60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7</v>
      </c>
      <c r="K1" s="4" t="s">
        <v>27</v>
      </c>
      <c r="L1" s="4" t="s">
        <v>29</v>
      </c>
      <c r="M1" s="4" t="s">
        <v>30</v>
      </c>
      <c r="N1" s="4" t="s">
        <v>32</v>
      </c>
      <c r="O1" s="4" t="s">
        <v>80</v>
      </c>
      <c r="P1" s="4" t="s">
        <v>33</v>
      </c>
      <c r="Q1" s="4" t="s">
        <v>34</v>
      </c>
      <c r="R1" s="4" t="s">
        <v>28</v>
      </c>
      <c r="S1" s="4" t="s">
        <v>31</v>
      </c>
      <c r="T1" s="4" t="s">
        <v>35</v>
      </c>
      <c r="U1" s="4" t="s">
        <v>36</v>
      </c>
    </row>
    <row r="2" spans="1:21" x14ac:dyDescent="0.3">
      <c r="A2" s="4" t="s">
        <v>46</v>
      </c>
      <c r="B2" s="4" t="s">
        <v>81</v>
      </c>
      <c r="C2" s="4">
        <v>0.14293194956460659</v>
      </c>
      <c r="D2" s="4" t="e">
        <v>#NULL!</v>
      </c>
      <c r="E2" s="4">
        <v>5.3160202183543316E-2</v>
      </c>
      <c r="F2" s="4" t="e">
        <v>#NULL!</v>
      </c>
      <c r="G2" s="4">
        <v>2.6887021435906746</v>
      </c>
      <c r="H2" s="4" t="e">
        <v>#NULL!</v>
      </c>
      <c r="I2" s="4" t="s">
        <v>100</v>
      </c>
      <c r="J2" s="4" t="s">
        <v>101</v>
      </c>
      <c r="K2" s="4" t="s">
        <v>9</v>
      </c>
      <c r="L2" s="4" t="s">
        <v>38</v>
      </c>
      <c r="M2" s="4" t="s">
        <v>39</v>
      </c>
      <c r="N2" s="4" t="s">
        <v>40</v>
      </c>
      <c r="O2" s="4" t="s">
        <v>84</v>
      </c>
      <c r="P2" s="4" t="s">
        <v>93</v>
      </c>
      <c r="Q2" s="4" t="s">
        <v>102</v>
      </c>
      <c r="R2" s="4">
        <v>80</v>
      </c>
      <c r="S2" s="4">
        <v>10</v>
      </c>
      <c r="T2" s="4" t="s">
        <v>42</v>
      </c>
      <c r="U2" s="4" t="s">
        <v>43</v>
      </c>
    </row>
    <row r="3" spans="1:21" x14ac:dyDescent="0.3">
      <c r="A3" s="4" t="s">
        <v>46</v>
      </c>
      <c r="B3" s="4" t="s">
        <v>3</v>
      </c>
      <c r="C3" s="4">
        <v>3.7001321872674208E-3</v>
      </c>
      <c r="D3" s="4">
        <v>7.4983873408214861E-3</v>
      </c>
      <c r="E3" s="4">
        <v>6.620831012981835E-3</v>
      </c>
      <c r="F3" s="4">
        <v>1.3407435229778664E-2</v>
      </c>
      <c r="G3" s="4">
        <v>0.55886220023020738</v>
      </c>
      <c r="H3" s="4">
        <v>0.55927082341350032</v>
      </c>
      <c r="I3" s="4" t="s">
        <v>100</v>
      </c>
      <c r="J3" s="4" t="s">
        <v>101</v>
      </c>
      <c r="K3" s="4" t="s">
        <v>9</v>
      </c>
      <c r="L3" s="4" t="s">
        <v>38</v>
      </c>
      <c r="M3" s="4" t="s">
        <v>39</v>
      </c>
      <c r="N3" s="4" t="s">
        <v>40</v>
      </c>
      <c r="O3" s="4" t="s">
        <v>84</v>
      </c>
      <c r="P3" s="4" t="s">
        <v>93</v>
      </c>
      <c r="Q3" s="4" t="s">
        <v>102</v>
      </c>
      <c r="R3" s="4">
        <v>80</v>
      </c>
      <c r="S3" s="4">
        <v>10</v>
      </c>
      <c r="T3" s="4" t="s">
        <v>42</v>
      </c>
      <c r="U3" s="4" t="s">
        <v>43</v>
      </c>
    </row>
    <row r="4" spans="1:21" x14ac:dyDescent="0.3">
      <c r="A4" s="4" t="s">
        <v>46</v>
      </c>
      <c r="B4" s="4" t="s">
        <v>71</v>
      </c>
      <c r="C4" s="4">
        <v>6.6292796788926869E-2</v>
      </c>
      <c r="D4" s="4">
        <v>6.2397256610502508E-2</v>
      </c>
      <c r="E4" s="4">
        <v>1.3761412006912752E-2</v>
      </c>
      <c r="F4" s="4">
        <v>1.3001158305051773E-2</v>
      </c>
      <c r="G4" s="4">
        <v>4.8172961288875076</v>
      </c>
      <c r="H4" s="4">
        <v>4.7993613450777861</v>
      </c>
      <c r="I4" s="4" t="s">
        <v>100</v>
      </c>
      <c r="J4" s="4" t="s">
        <v>101</v>
      </c>
      <c r="K4" s="4" t="s">
        <v>9</v>
      </c>
      <c r="L4" s="4" t="s">
        <v>38</v>
      </c>
      <c r="M4" s="4" t="s">
        <v>39</v>
      </c>
      <c r="N4" s="4" t="s">
        <v>40</v>
      </c>
      <c r="O4" s="4" t="s">
        <v>84</v>
      </c>
      <c r="P4" s="4" t="s">
        <v>93</v>
      </c>
      <c r="Q4" s="4" t="s">
        <v>102</v>
      </c>
      <c r="R4" s="4">
        <v>80</v>
      </c>
      <c r="S4" s="4">
        <v>10</v>
      </c>
      <c r="T4" s="4" t="s">
        <v>42</v>
      </c>
      <c r="U4" s="4" t="s">
        <v>43</v>
      </c>
    </row>
    <row r="5" spans="1:21" x14ac:dyDescent="0.3">
      <c r="A5" s="4" t="s">
        <v>46</v>
      </c>
      <c r="B5" s="4" t="s">
        <v>103</v>
      </c>
      <c r="C5" s="4">
        <v>-7.7527726407198724E-2</v>
      </c>
      <c r="D5" s="4">
        <v>-7.8338745393427944E-2</v>
      </c>
      <c r="E5" s="4">
        <v>1.5851628901382243E-2</v>
      </c>
      <c r="F5" s="4">
        <v>1.6015092646432298E-2</v>
      </c>
      <c r="G5" s="4">
        <v>-4.8908365751887111</v>
      </c>
      <c r="H5" s="4">
        <v>-4.8915574279165694</v>
      </c>
      <c r="I5" s="4" t="s">
        <v>100</v>
      </c>
      <c r="J5" s="4" t="s">
        <v>101</v>
      </c>
      <c r="K5" s="4" t="s">
        <v>9</v>
      </c>
      <c r="L5" s="4" t="s">
        <v>38</v>
      </c>
      <c r="M5" s="4" t="s">
        <v>39</v>
      </c>
      <c r="N5" s="4" t="s">
        <v>40</v>
      </c>
      <c r="O5" s="4" t="s">
        <v>84</v>
      </c>
      <c r="P5" s="4" t="s">
        <v>93</v>
      </c>
      <c r="Q5" s="4" t="s">
        <v>102</v>
      </c>
      <c r="R5" s="4">
        <v>80</v>
      </c>
      <c r="S5" s="4">
        <v>10</v>
      </c>
      <c r="T5" s="4" t="s">
        <v>42</v>
      </c>
      <c r="U5" s="4" t="s">
        <v>43</v>
      </c>
    </row>
    <row r="6" spans="1:21" x14ac:dyDescent="0.3">
      <c r="A6" s="4" t="s">
        <v>46</v>
      </c>
      <c r="B6" s="4" t="s">
        <v>95</v>
      </c>
      <c r="C6" s="4">
        <v>4.9086049958598432E-4</v>
      </c>
      <c r="D6" s="4">
        <v>8.7602957444141663E-2</v>
      </c>
      <c r="E6" s="4">
        <v>1.9305889647482373E-4</v>
      </c>
      <c r="F6" s="4">
        <v>3.4291078002070215E-2</v>
      </c>
      <c r="G6" s="4">
        <v>2.5425427605196949</v>
      </c>
      <c r="H6" s="4">
        <v>2.5546865992038197</v>
      </c>
      <c r="I6" s="4" t="s">
        <v>100</v>
      </c>
      <c r="J6" s="4" t="s">
        <v>101</v>
      </c>
      <c r="K6" s="4" t="s">
        <v>9</v>
      </c>
      <c r="L6" s="4" t="s">
        <v>38</v>
      </c>
      <c r="M6" s="4" t="s">
        <v>39</v>
      </c>
      <c r="N6" s="4" t="s">
        <v>40</v>
      </c>
      <c r="O6" s="4" t="s">
        <v>84</v>
      </c>
      <c r="P6" s="4" t="s">
        <v>93</v>
      </c>
      <c r="Q6" s="4" t="s">
        <v>102</v>
      </c>
      <c r="R6" s="4">
        <v>80</v>
      </c>
      <c r="S6" s="4">
        <v>10</v>
      </c>
      <c r="T6" s="4" t="s">
        <v>42</v>
      </c>
      <c r="U6" s="4" t="s">
        <v>43</v>
      </c>
    </row>
    <row r="7" spans="1:21" x14ac:dyDescent="0.3">
      <c r="A7" s="4" t="s">
        <v>46</v>
      </c>
      <c r="B7" s="4" t="s">
        <v>96</v>
      </c>
      <c r="C7" s="4">
        <v>1.4386821382780584E-4</v>
      </c>
      <c r="D7" s="4">
        <v>2.8925070449159086E-2</v>
      </c>
      <c r="E7" s="4">
        <v>1.7728448380272674E-4</v>
      </c>
      <c r="F7" s="4">
        <v>3.5536829824306823E-2</v>
      </c>
      <c r="G7" s="4">
        <v>0.81151046466026411</v>
      </c>
      <c r="H7" s="4">
        <v>0.81394628030029392</v>
      </c>
      <c r="I7" s="4" t="s">
        <v>100</v>
      </c>
      <c r="J7" s="4" t="s">
        <v>101</v>
      </c>
      <c r="K7" s="4" t="s">
        <v>9</v>
      </c>
      <c r="L7" s="4" t="s">
        <v>38</v>
      </c>
      <c r="M7" s="4" t="s">
        <v>39</v>
      </c>
      <c r="N7" s="4" t="s">
        <v>40</v>
      </c>
      <c r="O7" s="4" t="s">
        <v>84</v>
      </c>
      <c r="P7" s="4" t="s">
        <v>93</v>
      </c>
      <c r="Q7" s="4" t="s">
        <v>102</v>
      </c>
      <c r="R7" s="4">
        <v>80</v>
      </c>
      <c r="S7" s="4">
        <v>10</v>
      </c>
      <c r="T7" s="4" t="s">
        <v>42</v>
      </c>
      <c r="U7" s="4" t="s">
        <v>43</v>
      </c>
    </row>
    <row r="8" spans="1:21" x14ac:dyDescent="0.3">
      <c r="A8" s="4" t="s">
        <v>98</v>
      </c>
      <c r="B8" s="4" t="s">
        <v>81</v>
      </c>
      <c r="C8" s="4">
        <v>0.14293194956460659</v>
      </c>
      <c r="D8" s="4" t="e">
        <v>#NULL!</v>
      </c>
      <c r="E8" s="4">
        <v>5.3160202183543316E-2</v>
      </c>
      <c r="F8" s="4" t="e">
        <v>#NULL!</v>
      </c>
      <c r="G8" s="4">
        <v>2.6887021435906746</v>
      </c>
      <c r="H8" s="4" t="e">
        <v>#NULL!</v>
      </c>
      <c r="I8" s="4" t="s">
        <v>100</v>
      </c>
      <c r="J8" s="4" t="s">
        <v>101</v>
      </c>
      <c r="K8" s="4" t="s">
        <v>9</v>
      </c>
      <c r="L8" s="4" t="s">
        <v>38</v>
      </c>
      <c r="M8" s="4" t="s">
        <v>39</v>
      </c>
      <c r="N8" s="4" t="s">
        <v>40</v>
      </c>
      <c r="O8" s="4" t="s">
        <v>84</v>
      </c>
      <c r="P8" s="4" t="s">
        <v>93</v>
      </c>
      <c r="Q8" s="4" t="s">
        <v>102</v>
      </c>
      <c r="R8" s="4">
        <v>80</v>
      </c>
      <c r="S8" s="4">
        <v>10</v>
      </c>
      <c r="T8" s="4" t="s">
        <v>42</v>
      </c>
      <c r="U8" s="4" t="s">
        <v>43</v>
      </c>
    </row>
    <row r="9" spans="1:21" x14ac:dyDescent="0.3">
      <c r="A9" s="4" t="s">
        <v>98</v>
      </c>
      <c r="B9" s="4" t="s">
        <v>3</v>
      </c>
      <c r="C9" s="4">
        <v>3.7001321872674208E-3</v>
      </c>
      <c r="D9" s="4">
        <v>7.4983873408214861E-3</v>
      </c>
      <c r="E9" s="4">
        <v>6.620831012981835E-3</v>
      </c>
      <c r="F9" s="4">
        <v>1.3407435229778664E-2</v>
      </c>
      <c r="G9" s="4">
        <v>0.55886220023020738</v>
      </c>
      <c r="H9" s="4">
        <v>0.55927082341350032</v>
      </c>
      <c r="I9" s="4" t="s">
        <v>100</v>
      </c>
      <c r="J9" s="4" t="s">
        <v>101</v>
      </c>
      <c r="K9" s="4" t="s">
        <v>9</v>
      </c>
      <c r="L9" s="4" t="s">
        <v>38</v>
      </c>
      <c r="M9" s="4" t="s">
        <v>39</v>
      </c>
      <c r="N9" s="4" t="s">
        <v>40</v>
      </c>
      <c r="O9" s="4" t="s">
        <v>84</v>
      </c>
      <c r="P9" s="4" t="s">
        <v>93</v>
      </c>
      <c r="Q9" s="4" t="s">
        <v>102</v>
      </c>
      <c r="R9" s="4">
        <v>80</v>
      </c>
      <c r="S9" s="4">
        <v>10</v>
      </c>
      <c r="T9" s="4" t="s">
        <v>42</v>
      </c>
      <c r="U9" s="4" t="s">
        <v>43</v>
      </c>
    </row>
    <row r="10" spans="1:21" x14ac:dyDescent="0.3">
      <c r="A10" s="4" t="s">
        <v>98</v>
      </c>
      <c r="B10" s="4" t="s">
        <v>71</v>
      </c>
      <c r="C10" s="4">
        <v>6.6292796788926869E-2</v>
      </c>
      <c r="D10" s="4">
        <v>6.2397256610502508E-2</v>
      </c>
      <c r="E10" s="4">
        <v>1.3761412006912752E-2</v>
      </c>
      <c r="F10" s="4">
        <v>1.3001158305051773E-2</v>
      </c>
      <c r="G10" s="4">
        <v>4.8172961288875076</v>
      </c>
      <c r="H10" s="4">
        <v>4.7993613450777861</v>
      </c>
      <c r="I10" s="4" t="s">
        <v>100</v>
      </c>
      <c r="J10" s="4" t="s">
        <v>101</v>
      </c>
      <c r="K10" s="4" t="s">
        <v>9</v>
      </c>
      <c r="L10" s="4" t="s">
        <v>38</v>
      </c>
      <c r="M10" s="4" t="s">
        <v>39</v>
      </c>
      <c r="N10" s="4" t="s">
        <v>40</v>
      </c>
      <c r="O10" s="4" t="s">
        <v>84</v>
      </c>
      <c r="P10" s="4" t="s">
        <v>93</v>
      </c>
      <c r="Q10" s="4" t="s">
        <v>102</v>
      </c>
      <c r="R10" s="4">
        <v>80</v>
      </c>
      <c r="S10" s="4">
        <v>10</v>
      </c>
      <c r="T10" s="4" t="s">
        <v>42</v>
      </c>
      <c r="U10" s="4" t="s">
        <v>43</v>
      </c>
    </row>
    <row r="11" spans="1:21" x14ac:dyDescent="0.3">
      <c r="A11" s="4" t="s">
        <v>98</v>
      </c>
      <c r="B11" s="4" t="s">
        <v>103</v>
      </c>
      <c r="C11" s="4">
        <v>-7.7527726407198724E-2</v>
      </c>
      <c r="D11" s="4">
        <v>-7.8338745393427944E-2</v>
      </c>
      <c r="E11" s="4">
        <v>1.5851628901382243E-2</v>
      </c>
      <c r="F11" s="4">
        <v>1.6015092646432298E-2</v>
      </c>
      <c r="G11" s="4">
        <v>-4.8908365751887111</v>
      </c>
      <c r="H11" s="4">
        <v>-4.8915574279165694</v>
      </c>
      <c r="I11" s="4" t="s">
        <v>100</v>
      </c>
      <c r="J11" s="4" t="s">
        <v>101</v>
      </c>
      <c r="K11" s="4" t="s">
        <v>9</v>
      </c>
      <c r="L11" s="4" t="s">
        <v>38</v>
      </c>
      <c r="M11" s="4" t="s">
        <v>39</v>
      </c>
      <c r="N11" s="4" t="s">
        <v>40</v>
      </c>
      <c r="O11" s="4" t="s">
        <v>84</v>
      </c>
      <c r="P11" s="4" t="s">
        <v>93</v>
      </c>
      <c r="Q11" s="4" t="s">
        <v>102</v>
      </c>
      <c r="R11" s="4">
        <v>80</v>
      </c>
      <c r="S11" s="4">
        <v>10</v>
      </c>
      <c r="T11" s="4" t="s">
        <v>42</v>
      </c>
      <c r="U11" s="4" t="s">
        <v>43</v>
      </c>
    </row>
    <row r="12" spans="1:21" x14ac:dyDescent="0.3">
      <c r="A12" s="4" t="s">
        <v>98</v>
      </c>
      <c r="B12" s="4" t="s">
        <v>95</v>
      </c>
      <c r="C12" s="4">
        <v>4.9086049958598432E-4</v>
      </c>
      <c r="D12" s="4">
        <v>8.7602957444141663E-2</v>
      </c>
      <c r="E12" s="4">
        <v>1.9305889647482373E-4</v>
      </c>
      <c r="F12" s="4">
        <v>3.4291078002070215E-2</v>
      </c>
      <c r="G12" s="4">
        <v>2.5425427605196949</v>
      </c>
      <c r="H12" s="4">
        <v>2.5546865992038197</v>
      </c>
      <c r="I12" s="4" t="s">
        <v>100</v>
      </c>
      <c r="J12" s="4" t="s">
        <v>101</v>
      </c>
      <c r="K12" s="4" t="s">
        <v>9</v>
      </c>
      <c r="L12" s="4" t="s">
        <v>38</v>
      </c>
      <c r="M12" s="4" t="s">
        <v>39</v>
      </c>
      <c r="N12" s="4" t="s">
        <v>40</v>
      </c>
      <c r="O12" s="4" t="s">
        <v>84</v>
      </c>
      <c r="P12" s="4" t="s">
        <v>93</v>
      </c>
      <c r="Q12" s="4" t="s">
        <v>102</v>
      </c>
      <c r="R12" s="4">
        <v>80</v>
      </c>
      <c r="S12" s="4">
        <v>10</v>
      </c>
      <c r="T12" s="4" t="s">
        <v>42</v>
      </c>
      <c r="U12" s="4" t="s">
        <v>43</v>
      </c>
    </row>
    <row r="13" spans="1:21" x14ac:dyDescent="0.3">
      <c r="A13" s="4" t="s">
        <v>98</v>
      </c>
      <c r="B13" s="4" t="s">
        <v>96</v>
      </c>
      <c r="C13" s="4">
        <v>1.4386821382780584E-4</v>
      </c>
      <c r="D13" s="4">
        <v>2.8925070449159086E-2</v>
      </c>
      <c r="E13" s="4">
        <v>1.7728448380272674E-4</v>
      </c>
      <c r="F13" s="4">
        <v>3.5536829824306823E-2</v>
      </c>
      <c r="G13" s="4">
        <v>0.81151046466026411</v>
      </c>
      <c r="H13" s="4">
        <v>0.81394628030029392</v>
      </c>
      <c r="I13" s="4" t="s">
        <v>100</v>
      </c>
      <c r="J13" s="4" t="s">
        <v>101</v>
      </c>
      <c r="K13" s="4" t="s">
        <v>9</v>
      </c>
      <c r="L13" s="4" t="s">
        <v>38</v>
      </c>
      <c r="M13" s="4" t="s">
        <v>39</v>
      </c>
      <c r="N13" s="4" t="s">
        <v>40</v>
      </c>
      <c r="O13" s="4" t="s">
        <v>84</v>
      </c>
      <c r="P13" s="4" t="s">
        <v>93</v>
      </c>
      <c r="Q13" s="4" t="s">
        <v>102</v>
      </c>
      <c r="R13" s="4">
        <v>80</v>
      </c>
      <c r="S13" s="4">
        <v>10</v>
      </c>
      <c r="T13" s="4" t="s">
        <v>42</v>
      </c>
      <c r="U13" s="4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D1" sqref="D1"/>
    </sheetView>
  </sheetViews>
  <sheetFormatPr defaultRowHeight="14.4" x14ac:dyDescent="0.3"/>
  <cols>
    <col min="7" max="7" width="18.44140625" bestFit="1" customWidth="1"/>
    <col min="8" max="8" width="12.6640625" bestFit="1" customWidth="1"/>
  </cols>
  <sheetData>
    <row r="1" spans="1:33" x14ac:dyDescent="0.3">
      <c r="A1" s="3" t="s">
        <v>44</v>
      </c>
      <c r="B1" s="3" t="s">
        <v>45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</row>
    <row r="2" spans="1:33" x14ac:dyDescent="0.3">
      <c r="A2" s="3" t="s">
        <v>46</v>
      </c>
      <c r="B2" s="3">
        <v>0</v>
      </c>
      <c r="C2" s="3">
        <v>0</v>
      </c>
      <c r="D2" s="3" t="s">
        <v>37</v>
      </c>
      <c r="E2" s="3">
        <v>1980</v>
      </c>
      <c r="F2" s="3">
        <v>1214268.4640999881</v>
      </c>
      <c r="G2" s="4">
        <v>64314.561505278522</v>
      </c>
      <c r="H2" s="4">
        <v>59.505167158996429</v>
      </c>
      <c r="I2" s="4">
        <v>1.0874779035314286</v>
      </c>
      <c r="J2" s="4">
        <v>497.45311640329493</v>
      </c>
      <c r="K2" s="4">
        <v>3.3897090836840702</v>
      </c>
      <c r="L2" s="4">
        <v>10.622910169499642</v>
      </c>
      <c r="M2" s="4">
        <v>0.86721750251065521</v>
      </c>
      <c r="N2" s="4">
        <v>93.829151333998666</v>
      </c>
      <c r="O2" s="4">
        <v>1.631321592015422</v>
      </c>
      <c r="P2" s="4">
        <v>8804.4759877912329</v>
      </c>
      <c r="Q2" s="4">
        <v>305.68032390769815</v>
      </c>
      <c r="R2" s="4">
        <v>1.1950247416600499</v>
      </c>
      <c r="S2" s="4">
        <v>2.1622685635156977</v>
      </c>
      <c r="T2" s="4">
        <v>2.388939689854944</v>
      </c>
      <c r="U2" s="4">
        <v>1.0816365279074465</v>
      </c>
      <c r="V2" s="4">
        <v>2.5839644315149939</v>
      </c>
      <c r="W2" s="4">
        <v>0</v>
      </c>
      <c r="X2" s="4" t="s">
        <v>9</v>
      </c>
      <c r="Y2" s="4">
        <v>80</v>
      </c>
      <c r="Z2" s="4" t="s">
        <v>38</v>
      </c>
      <c r="AA2" s="4" t="s">
        <v>39</v>
      </c>
      <c r="AB2" s="4">
        <v>10</v>
      </c>
      <c r="AC2" s="4" t="s">
        <v>40</v>
      </c>
      <c r="AD2" s="4" t="s">
        <v>41</v>
      </c>
      <c r="AE2" s="4" t="s">
        <v>47</v>
      </c>
      <c r="AF2" s="4" t="s">
        <v>42</v>
      </c>
      <c r="AG2" s="4" t="s">
        <v>43</v>
      </c>
    </row>
    <row r="3" spans="1:33" x14ac:dyDescent="0.3">
      <c r="A3" s="3" t="s">
        <v>46</v>
      </c>
      <c r="B3" s="3">
        <v>0</v>
      </c>
      <c r="C3" s="3">
        <v>1</v>
      </c>
      <c r="D3" s="3" t="s">
        <v>37</v>
      </c>
      <c r="E3" s="3">
        <v>465</v>
      </c>
      <c r="F3" s="3">
        <v>281431.51110000012</v>
      </c>
      <c r="G3" s="4">
        <v>21281.539231637176</v>
      </c>
      <c r="H3" s="4">
        <v>13.791537544563514</v>
      </c>
      <c r="I3" s="4">
        <v>0.66115913408524862</v>
      </c>
      <c r="J3" s="4">
        <v>551.02787556243197</v>
      </c>
      <c r="K3" s="4">
        <v>5.6595492765320952</v>
      </c>
      <c r="L3" s="4">
        <v>29.526203693296669</v>
      </c>
      <c r="M3" s="4">
        <v>2.5042943201982957</v>
      </c>
      <c r="N3" s="4">
        <v>91.90005042756674</v>
      </c>
      <c r="O3" s="4">
        <v>3.8796916771710053</v>
      </c>
      <c r="P3" s="4">
        <v>8448.4600851327523</v>
      </c>
      <c r="Q3" s="4">
        <v>713.06237217960597</v>
      </c>
      <c r="R3" s="4">
        <v>1.1378353980675651</v>
      </c>
      <c r="S3" s="4">
        <v>1.549386069551971</v>
      </c>
      <c r="T3" s="4">
        <v>1.6251109171414417</v>
      </c>
      <c r="U3" s="4">
        <v>1.0848159941661191</v>
      </c>
      <c r="V3" s="4">
        <v>1.7629463152090068</v>
      </c>
      <c r="W3" s="4">
        <v>0</v>
      </c>
      <c r="X3" s="4" t="s">
        <v>9</v>
      </c>
      <c r="Y3" s="4">
        <v>80</v>
      </c>
      <c r="Z3" s="4" t="s">
        <v>38</v>
      </c>
      <c r="AA3" s="4" t="s">
        <v>39</v>
      </c>
      <c r="AB3" s="4">
        <v>10</v>
      </c>
      <c r="AC3" s="4" t="s">
        <v>40</v>
      </c>
      <c r="AD3" s="4" t="s">
        <v>41</v>
      </c>
      <c r="AE3" s="4" t="s">
        <v>47</v>
      </c>
      <c r="AF3" s="4" t="s">
        <v>42</v>
      </c>
      <c r="AG3" s="4" t="s">
        <v>43</v>
      </c>
    </row>
    <row r="4" spans="1:33" x14ac:dyDescent="0.3">
      <c r="A4" s="3" t="s">
        <v>46</v>
      </c>
      <c r="B4" s="3">
        <v>0</v>
      </c>
      <c r="C4" s="3">
        <v>2</v>
      </c>
      <c r="D4" s="3" t="s">
        <v>37</v>
      </c>
      <c r="E4" s="3">
        <v>835</v>
      </c>
      <c r="F4" s="3">
        <v>500370.54529999942</v>
      </c>
      <c r="G4" s="4">
        <v>34094.196396432388</v>
      </c>
      <c r="H4" s="4">
        <v>24.520634291184958</v>
      </c>
      <c r="I4" s="4">
        <v>0.99123855963428031</v>
      </c>
      <c r="J4" s="4">
        <v>503.99357942932147</v>
      </c>
      <c r="K4" s="4">
        <v>4.0661439832471897</v>
      </c>
      <c r="L4" s="4">
        <v>14.829726677803203</v>
      </c>
      <c r="M4" s="4">
        <v>1.7038002146941198</v>
      </c>
      <c r="N4" s="4">
        <v>90.333806575442949</v>
      </c>
      <c r="O4" s="4">
        <v>2.6437885011801963</v>
      </c>
      <c r="P4" s="4">
        <v>8161.751471126222</v>
      </c>
      <c r="Q4" s="4">
        <v>478.32224788555442</v>
      </c>
      <c r="R4" s="4">
        <v>1.1743097893022805</v>
      </c>
      <c r="S4" s="4">
        <v>1.4404093577662103</v>
      </c>
      <c r="T4" s="4">
        <v>1.5171770201251908</v>
      </c>
      <c r="U4" s="4">
        <v>1.1148908709992835</v>
      </c>
      <c r="V4" s="4">
        <v>1.6914868094274715</v>
      </c>
      <c r="W4" s="4">
        <v>0</v>
      </c>
      <c r="X4" s="4" t="s">
        <v>9</v>
      </c>
      <c r="Y4" s="4">
        <v>80</v>
      </c>
      <c r="Z4" s="4" t="s">
        <v>38</v>
      </c>
      <c r="AA4" s="4" t="s">
        <v>39</v>
      </c>
      <c r="AB4" s="4">
        <v>10</v>
      </c>
      <c r="AC4" s="4" t="s">
        <v>40</v>
      </c>
      <c r="AD4" s="4" t="s">
        <v>41</v>
      </c>
      <c r="AE4" s="4" t="s">
        <v>47</v>
      </c>
      <c r="AF4" s="4" t="s">
        <v>42</v>
      </c>
      <c r="AG4" s="4" t="s">
        <v>43</v>
      </c>
    </row>
    <row r="5" spans="1:33" x14ac:dyDescent="0.3">
      <c r="A5" s="3" t="s">
        <v>46</v>
      </c>
      <c r="B5" s="3">
        <v>0</v>
      </c>
      <c r="C5" s="3">
        <v>3</v>
      </c>
      <c r="D5" s="3" t="s">
        <v>37</v>
      </c>
      <c r="E5" s="3">
        <v>73</v>
      </c>
      <c r="F5" s="3">
        <v>44539.601399999985</v>
      </c>
      <c r="G5" s="4">
        <v>5888.7351910104398</v>
      </c>
      <c r="H5" s="4">
        <v>2.1826610052551199</v>
      </c>
      <c r="I5" s="4">
        <v>0.25049033599048426</v>
      </c>
      <c r="J5" s="4">
        <v>564.42746288829062</v>
      </c>
      <c r="K5" s="4">
        <v>12.319920827195325</v>
      </c>
      <c r="L5" s="4">
        <v>141.68302436684414</v>
      </c>
      <c r="M5" s="4">
        <v>10.097424821517013</v>
      </c>
      <c r="N5" s="4">
        <v>101.71120634090536</v>
      </c>
      <c r="O5" s="4">
        <v>8.8589645575887079</v>
      </c>
      <c r="P5" s="4">
        <v>10356.367876389611</v>
      </c>
      <c r="Q5" s="4">
        <v>1792.8411356413324</v>
      </c>
      <c r="R5" s="4">
        <v>1.0711747613418801</v>
      </c>
      <c r="S5" s="4">
        <v>0.99878242916146065</v>
      </c>
      <c r="T5" s="4">
        <v>0.9986957688476108</v>
      </c>
      <c r="U5" s="4">
        <v>1.071267710910609</v>
      </c>
      <c r="V5" s="4">
        <v>1.0698705301894909</v>
      </c>
      <c r="W5" s="4">
        <v>0</v>
      </c>
      <c r="X5" s="4" t="s">
        <v>9</v>
      </c>
      <c r="Y5" s="4">
        <v>80</v>
      </c>
      <c r="Z5" s="4" t="s">
        <v>38</v>
      </c>
      <c r="AA5" s="4" t="s">
        <v>39</v>
      </c>
      <c r="AB5" s="4">
        <v>10</v>
      </c>
      <c r="AC5" s="4" t="s">
        <v>40</v>
      </c>
      <c r="AD5" s="4" t="s">
        <v>41</v>
      </c>
      <c r="AE5" s="4" t="s">
        <v>47</v>
      </c>
      <c r="AF5" s="4" t="s">
        <v>42</v>
      </c>
      <c r="AG5" s="4" t="s">
        <v>43</v>
      </c>
    </row>
    <row r="6" spans="1:33" x14ac:dyDescent="0.3">
      <c r="A6" s="3" t="s">
        <v>46</v>
      </c>
      <c r="B6" s="3">
        <v>1</v>
      </c>
      <c r="C6" s="3">
        <v>0</v>
      </c>
      <c r="D6" s="3" t="s">
        <v>37</v>
      </c>
      <c r="E6" s="3">
        <v>1246</v>
      </c>
      <c r="F6" s="3">
        <v>777070.66084999964</v>
      </c>
      <c r="G6" s="4">
        <v>74784.151348893298</v>
      </c>
      <c r="H6" s="4">
        <v>60.494677688902165</v>
      </c>
      <c r="I6" s="4">
        <v>1.3366044814800233</v>
      </c>
      <c r="J6" s="4">
        <v>472.60520145419667</v>
      </c>
      <c r="K6" s="4">
        <v>6.1069217765281616</v>
      </c>
      <c r="L6" s="4">
        <v>36.323059801802685</v>
      </c>
      <c r="M6" s="4">
        <v>0.97143378283119097</v>
      </c>
      <c r="N6" s="4">
        <v>97.262459651145363</v>
      </c>
      <c r="O6" s="4">
        <v>2.790743125123385</v>
      </c>
      <c r="P6" s="4">
        <v>9460.9225800214426</v>
      </c>
      <c r="Q6" s="4">
        <v>542.57545826139324</v>
      </c>
      <c r="R6" s="4">
        <v>1.1279374694349227</v>
      </c>
      <c r="S6" s="4">
        <v>4.354559651070864</v>
      </c>
      <c r="T6" s="4">
        <v>4.7837335238973671</v>
      </c>
      <c r="U6" s="4">
        <v>1.0267442717692792</v>
      </c>
      <c r="V6" s="4">
        <v>4.9116709933322902</v>
      </c>
      <c r="W6" s="4">
        <v>0</v>
      </c>
      <c r="X6" s="4" t="s">
        <v>9</v>
      </c>
      <c r="Y6" s="4">
        <v>80</v>
      </c>
      <c r="Z6" s="4" t="s">
        <v>38</v>
      </c>
      <c r="AA6" s="4" t="s">
        <v>39</v>
      </c>
      <c r="AB6" s="4">
        <v>10</v>
      </c>
      <c r="AC6" s="4" t="s">
        <v>40</v>
      </c>
      <c r="AD6" s="4" t="s">
        <v>41</v>
      </c>
      <c r="AE6" s="4" t="s">
        <v>47</v>
      </c>
      <c r="AF6" s="4" t="s">
        <v>42</v>
      </c>
      <c r="AG6" s="4" t="s">
        <v>43</v>
      </c>
    </row>
    <row r="7" spans="1:33" x14ac:dyDescent="0.3">
      <c r="A7" s="3" t="s">
        <v>46</v>
      </c>
      <c r="B7" s="3">
        <v>1</v>
      </c>
      <c r="C7" s="3">
        <v>1</v>
      </c>
      <c r="D7" s="3" t="s">
        <v>37</v>
      </c>
      <c r="E7" s="3">
        <v>316</v>
      </c>
      <c r="F7" s="3">
        <v>196965.5022800001</v>
      </c>
      <c r="G7" s="4">
        <v>25071.395573626418</v>
      </c>
      <c r="H7" s="4">
        <v>15.333695089231261</v>
      </c>
      <c r="I7" s="4">
        <v>1.3167701458781367</v>
      </c>
      <c r="J7" s="4">
        <v>532.86982740147937</v>
      </c>
      <c r="K7" s="4">
        <v>8.7394976003582823</v>
      </c>
      <c r="L7" s="4">
        <v>75.447001588864808</v>
      </c>
      <c r="M7" s="4">
        <v>0.9318167178033725</v>
      </c>
      <c r="N7" s="4">
        <v>98.256013294827511</v>
      </c>
      <c r="O7" s="4">
        <v>3.9224733741214242</v>
      </c>
      <c r="P7" s="4">
        <v>9657.34706583753</v>
      </c>
      <c r="Q7" s="4">
        <v>767.18393493038377</v>
      </c>
      <c r="R7" s="4">
        <v>1.0304901626521723</v>
      </c>
      <c r="S7" s="4">
        <v>2.4252601337546582</v>
      </c>
      <c r="T7" s="4">
        <v>2.4687165470544943</v>
      </c>
      <c r="U7" s="4">
        <v>1.0123506129889845</v>
      </c>
      <c r="V7" s="4">
        <v>2.4992067097066668</v>
      </c>
      <c r="W7" s="4">
        <v>0</v>
      </c>
      <c r="X7" s="4" t="s">
        <v>9</v>
      </c>
      <c r="Y7" s="4">
        <v>80</v>
      </c>
      <c r="Z7" s="4" t="s">
        <v>38</v>
      </c>
      <c r="AA7" s="4" t="s">
        <v>39</v>
      </c>
      <c r="AB7" s="4">
        <v>10</v>
      </c>
      <c r="AC7" s="4" t="s">
        <v>40</v>
      </c>
      <c r="AD7" s="4" t="s">
        <v>41</v>
      </c>
      <c r="AE7" s="4" t="s">
        <v>47</v>
      </c>
      <c r="AF7" s="4" t="s">
        <v>42</v>
      </c>
      <c r="AG7" s="4" t="s">
        <v>43</v>
      </c>
    </row>
    <row r="8" spans="1:33" x14ac:dyDescent="0.3">
      <c r="A8" s="3" t="s">
        <v>46</v>
      </c>
      <c r="B8" s="3">
        <v>1</v>
      </c>
      <c r="C8" s="3">
        <v>2</v>
      </c>
      <c r="D8" s="3" t="s">
        <v>37</v>
      </c>
      <c r="E8" s="3">
        <v>459</v>
      </c>
      <c r="F8" s="3">
        <v>280495.43207000062</v>
      </c>
      <c r="G8" s="4">
        <v>29854.351022045546</v>
      </c>
      <c r="H8" s="4">
        <v>21.836470749935472</v>
      </c>
      <c r="I8" s="4">
        <v>0.93079341136474958</v>
      </c>
      <c r="J8" s="4">
        <v>484.06092917281848</v>
      </c>
      <c r="K8" s="4">
        <v>8.1403342159674921</v>
      </c>
      <c r="L8" s="4">
        <v>63.709919691831615</v>
      </c>
      <c r="M8" s="4">
        <v>2.5551214558194602</v>
      </c>
      <c r="N8" s="4">
        <v>97.695133809724339</v>
      </c>
      <c r="O8" s="4">
        <v>4.5725742845817647</v>
      </c>
      <c r="P8" s="4">
        <v>9545.6599961396423</v>
      </c>
      <c r="Q8" s="4">
        <v>891.57018313475635</v>
      </c>
      <c r="R8" s="4">
        <v>1.1228621958770189</v>
      </c>
      <c r="S8" s="4">
        <v>2.8376886021413297</v>
      </c>
      <c r="T8" s="4">
        <v>3.0634710591385828</v>
      </c>
      <c r="U8" s="4">
        <v>1.0401055513517945</v>
      </c>
      <c r="V8" s="4">
        <v>3.1863332550156018</v>
      </c>
      <c r="W8" s="4">
        <v>0</v>
      </c>
      <c r="X8" s="4" t="s">
        <v>9</v>
      </c>
      <c r="Y8" s="4">
        <v>80</v>
      </c>
      <c r="Z8" s="4" t="s">
        <v>38</v>
      </c>
      <c r="AA8" s="4" t="s">
        <v>39</v>
      </c>
      <c r="AB8" s="4">
        <v>10</v>
      </c>
      <c r="AC8" s="4" t="s">
        <v>40</v>
      </c>
      <c r="AD8" s="4" t="s">
        <v>41</v>
      </c>
      <c r="AE8" s="4" t="s">
        <v>47</v>
      </c>
      <c r="AF8" s="4" t="s">
        <v>42</v>
      </c>
      <c r="AG8" s="4" t="s">
        <v>43</v>
      </c>
    </row>
    <row r="9" spans="1:33" x14ac:dyDescent="0.3">
      <c r="A9" s="3" t="s">
        <v>46</v>
      </c>
      <c r="B9" s="3">
        <v>1</v>
      </c>
      <c r="C9" s="3">
        <v>3</v>
      </c>
      <c r="D9" s="3" t="s">
        <v>37</v>
      </c>
      <c r="E9" s="3">
        <v>42</v>
      </c>
      <c r="F9" s="3">
        <v>29995.722800000007</v>
      </c>
      <c r="G9" s="4">
        <v>6805.988435217032</v>
      </c>
      <c r="H9" s="4">
        <v>2.3351564719311009</v>
      </c>
      <c r="I9" s="4">
        <v>0.42739150903763234</v>
      </c>
      <c r="J9" s="4">
        <v>516.24757354351289</v>
      </c>
      <c r="K9" s="4">
        <v>19.594767722966829</v>
      </c>
      <c r="L9" s="4">
        <v>353.95648341962135</v>
      </c>
      <c r="M9" s="4">
        <v>29.998438697401284</v>
      </c>
      <c r="N9" s="4">
        <v>90.483837914818167</v>
      </c>
      <c r="O9" s="4">
        <v>11.012374258469487</v>
      </c>
      <c r="P9" s="4">
        <v>8212.3963544268572</v>
      </c>
      <c r="Q9" s="4">
        <v>2002.7406580649263</v>
      </c>
      <c r="R9" s="4">
        <v>1.1534186090046288</v>
      </c>
      <c r="S9" s="4">
        <v>1.7024433694233314</v>
      </c>
      <c r="T9" s="4">
        <v>1.8102112540647832</v>
      </c>
      <c r="U9" s="4">
        <v>1.0847517706345773</v>
      </c>
      <c r="V9" s="4">
        <v>1.9636298630694122</v>
      </c>
      <c r="W9" s="4">
        <v>0</v>
      </c>
      <c r="X9" s="4" t="s">
        <v>9</v>
      </c>
      <c r="Y9" s="4">
        <v>80</v>
      </c>
      <c r="Z9" s="4" t="s">
        <v>38</v>
      </c>
      <c r="AA9" s="4" t="s">
        <v>39</v>
      </c>
      <c r="AB9" s="4">
        <v>10</v>
      </c>
      <c r="AC9" s="4" t="s">
        <v>40</v>
      </c>
      <c r="AD9" s="4" t="s">
        <v>41</v>
      </c>
      <c r="AE9" s="4" t="s">
        <v>47</v>
      </c>
      <c r="AF9" s="4" t="s">
        <v>42</v>
      </c>
      <c r="AG9" s="4" t="s">
        <v>43</v>
      </c>
    </row>
    <row r="11" spans="1:33" x14ac:dyDescent="0.3">
      <c r="A11" s="3" t="s">
        <v>6</v>
      </c>
      <c r="B11" t="s">
        <v>48</v>
      </c>
      <c r="C11" t="s">
        <v>49</v>
      </c>
      <c r="D11" s="6" t="s">
        <v>50</v>
      </c>
      <c r="E11" t="s">
        <v>49</v>
      </c>
      <c r="F11" t="s">
        <v>51</v>
      </c>
      <c r="G11" t="s">
        <v>52</v>
      </c>
      <c r="H11" t="s">
        <v>53</v>
      </c>
    </row>
    <row r="12" spans="1:33" x14ac:dyDescent="0.3">
      <c r="A12" s="3">
        <v>0</v>
      </c>
      <c r="B12" s="4">
        <v>59.505167158996429</v>
      </c>
      <c r="C12" s="4">
        <v>1.0874779035314286</v>
      </c>
      <c r="D12" s="4">
        <v>60.494677688902165</v>
      </c>
      <c r="E12" s="4">
        <v>1.3366044814800233</v>
      </c>
      <c r="F12" s="5">
        <f>B12-D12</f>
        <v>-0.98951052990573629</v>
      </c>
      <c r="G12" s="7">
        <f>F12/SQRT(ABS(((C12)^2)-((E12)^2)))</f>
        <v>-1.2733174798294051</v>
      </c>
      <c r="H12">
        <f>G12/1.96</f>
        <v>-0.64965177542316588</v>
      </c>
    </row>
    <row r="13" spans="1:33" x14ac:dyDescent="0.3">
      <c r="A13" s="3">
        <v>1</v>
      </c>
      <c r="B13" s="4">
        <v>13.791537544563514</v>
      </c>
      <c r="C13" s="4">
        <v>0.66115913408524862</v>
      </c>
      <c r="D13" s="4">
        <v>15.333695089231261</v>
      </c>
      <c r="E13" s="4">
        <v>1.3167701458781367</v>
      </c>
      <c r="F13" s="5">
        <f t="shared" ref="F13:F15" si="0">B13-D13</f>
        <v>-1.5421575446677469</v>
      </c>
      <c r="G13" s="7">
        <f t="shared" ref="G13:G15" si="1">F13/SQRT(ABS(((C13)^2)-((E13)^2)))</f>
        <v>-1.3542543629323616</v>
      </c>
      <c r="H13">
        <f t="shared" ref="H13:H15" si="2">G13/1.96</f>
        <v>-0.69094610353691921</v>
      </c>
    </row>
    <row r="14" spans="1:33" x14ac:dyDescent="0.3">
      <c r="A14" s="3">
        <v>2</v>
      </c>
      <c r="B14" s="4">
        <v>24.520634291184958</v>
      </c>
      <c r="C14" s="4">
        <v>0.99123855963428031</v>
      </c>
      <c r="D14" s="4">
        <v>21.836470749935472</v>
      </c>
      <c r="E14" s="4">
        <v>0.93079341136474958</v>
      </c>
      <c r="F14" s="5">
        <f t="shared" si="0"/>
        <v>2.684163541249486</v>
      </c>
      <c r="G14" s="7">
        <f t="shared" si="1"/>
        <v>7.8749525517951406</v>
      </c>
      <c r="H14">
        <f t="shared" si="2"/>
        <v>4.0178329345893573</v>
      </c>
    </row>
    <row r="15" spans="1:33" x14ac:dyDescent="0.3">
      <c r="A15" s="3">
        <v>3</v>
      </c>
      <c r="B15" s="4">
        <v>2.1826610052551199</v>
      </c>
      <c r="C15" s="4">
        <v>0.25049033599048426</v>
      </c>
      <c r="D15" s="4">
        <v>2.3351564719311009</v>
      </c>
      <c r="E15" s="4">
        <v>0.42739150903763234</v>
      </c>
      <c r="F15" s="5">
        <f t="shared" si="0"/>
        <v>-0.15249546667598102</v>
      </c>
      <c r="G15" s="7">
        <f t="shared" si="1"/>
        <v>-0.44036680629695835</v>
      </c>
      <c r="H15">
        <f t="shared" si="2"/>
        <v>-0.22467694198824406</v>
      </c>
    </row>
    <row r="16" spans="1:33" x14ac:dyDescent="0.3">
      <c r="A16" s="3"/>
    </row>
    <row r="17" spans="1:1" x14ac:dyDescent="0.3">
      <c r="A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B1" workbookViewId="0">
      <selection activeCell="C16" sqref="C16"/>
    </sheetView>
  </sheetViews>
  <sheetFormatPr defaultRowHeight="14.4" x14ac:dyDescent="0.3"/>
  <cols>
    <col min="1" max="2" width="15.33203125" bestFit="1" customWidth="1"/>
    <col min="3" max="3" width="20.5546875" bestFit="1" customWidth="1"/>
    <col min="7" max="7" width="18.44140625" bestFit="1" customWidth="1"/>
  </cols>
  <sheetData>
    <row r="1" spans="1:32" x14ac:dyDescent="0.3">
      <c r="A1" s="3" t="s">
        <v>44</v>
      </c>
      <c r="B1" s="3" t="s">
        <v>83</v>
      </c>
      <c r="C1" s="3" t="s">
        <v>85</v>
      </c>
      <c r="D1" s="3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27</v>
      </c>
      <c r="J1" s="4" t="s">
        <v>28</v>
      </c>
      <c r="K1" s="4" t="s">
        <v>29</v>
      </c>
      <c r="L1" s="4" t="s">
        <v>30</v>
      </c>
    </row>
    <row r="2" spans="1:32" x14ac:dyDescent="0.3">
      <c r="A2" s="3" t="s">
        <v>46</v>
      </c>
      <c r="B2" s="3">
        <v>0</v>
      </c>
      <c r="C2" s="3">
        <v>0</v>
      </c>
      <c r="D2" s="3">
        <v>2275</v>
      </c>
      <c r="E2" s="4">
        <v>1403118.5480399886</v>
      </c>
      <c r="F2" s="4">
        <v>41155.079874740681</v>
      </c>
      <c r="G2" s="4">
        <v>70.461054596877233</v>
      </c>
      <c r="H2" s="4">
        <v>0.82905741492824792</v>
      </c>
      <c r="I2" s="4" t="s">
        <v>9</v>
      </c>
      <c r="J2" s="4">
        <v>80</v>
      </c>
      <c r="K2" s="4" t="s">
        <v>38</v>
      </c>
      <c r="L2" s="4" t="s">
        <v>39</v>
      </c>
    </row>
    <row r="3" spans="1:32" x14ac:dyDescent="0.3">
      <c r="A3" s="3" t="s">
        <v>46</v>
      </c>
      <c r="B3" s="3">
        <v>0</v>
      </c>
      <c r="C3" s="3">
        <v>1</v>
      </c>
      <c r="D3" s="3">
        <v>951</v>
      </c>
      <c r="E3" s="4">
        <v>588220.5769099996</v>
      </c>
      <c r="F3" s="4">
        <v>23293.324299614382</v>
      </c>
      <c r="G3" s="4">
        <v>29.538945403122764</v>
      </c>
      <c r="H3" s="4">
        <v>0.82905741492824936</v>
      </c>
      <c r="I3" s="4" t="s">
        <v>9</v>
      </c>
      <c r="J3" s="4">
        <v>80</v>
      </c>
      <c r="K3" s="4" t="s">
        <v>38</v>
      </c>
      <c r="L3" s="4" t="s">
        <v>39</v>
      </c>
    </row>
    <row r="4" spans="1:32" x14ac:dyDescent="0.3">
      <c r="A4" s="3" t="s">
        <v>46</v>
      </c>
      <c r="B4" s="3">
        <v>1</v>
      </c>
      <c r="C4" s="3">
        <v>0</v>
      </c>
      <c r="D4" s="3">
        <v>1571</v>
      </c>
      <c r="E4" s="4">
        <v>964424.88623999932</v>
      </c>
      <c r="F4" s="4">
        <v>37485.459226897037</v>
      </c>
      <c r="G4" s="4">
        <v>62.904481248242838</v>
      </c>
      <c r="H4" s="4">
        <v>1.2213248103193246</v>
      </c>
      <c r="I4" s="4" t="s">
        <v>9</v>
      </c>
      <c r="J4" s="4">
        <v>80</v>
      </c>
      <c r="K4" s="4" t="s">
        <v>38</v>
      </c>
      <c r="L4" s="4" t="s">
        <v>39</v>
      </c>
    </row>
    <row r="5" spans="1:32" x14ac:dyDescent="0.3">
      <c r="A5" s="3" t="s">
        <v>46</v>
      </c>
      <c r="B5" s="3">
        <v>1</v>
      </c>
      <c r="C5" s="3">
        <v>1</v>
      </c>
      <c r="D5" s="3">
        <v>915</v>
      </c>
      <c r="E5" s="4">
        <v>568732.79521999904</v>
      </c>
      <c r="F5" s="4">
        <v>33166.771411103276</v>
      </c>
      <c r="G5" s="4">
        <v>37.095518751757169</v>
      </c>
      <c r="H5" s="4">
        <v>1.2213248103193222</v>
      </c>
      <c r="I5" s="4" t="s">
        <v>9</v>
      </c>
      <c r="J5" s="4">
        <v>80</v>
      </c>
      <c r="K5" s="4" t="s">
        <v>38</v>
      </c>
      <c r="L5" s="4" t="s">
        <v>39</v>
      </c>
    </row>
    <row r="7" spans="1:32" x14ac:dyDescent="0.3">
      <c r="A7" s="3" t="s">
        <v>83</v>
      </c>
      <c r="B7" t="s">
        <v>86</v>
      </c>
      <c r="C7" t="s">
        <v>49</v>
      </c>
      <c r="D7" s="6" t="s">
        <v>87</v>
      </c>
      <c r="E7" t="s">
        <v>49</v>
      </c>
      <c r="F7" t="s">
        <v>51</v>
      </c>
      <c r="G7" t="s">
        <v>52</v>
      </c>
      <c r="H7" t="s">
        <v>53</v>
      </c>
    </row>
    <row r="8" spans="1:32" x14ac:dyDescent="0.3">
      <c r="A8" s="3">
        <v>0</v>
      </c>
      <c r="B8" s="4">
        <v>62.904481248242838</v>
      </c>
      <c r="C8" s="4">
        <v>1.2213248103193246</v>
      </c>
      <c r="D8" s="4">
        <v>70.461054596877233</v>
      </c>
      <c r="E8" s="4">
        <v>0.82905741492824792</v>
      </c>
      <c r="F8" s="5">
        <f>B8-D8</f>
        <v>-7.5565733486343944</v>
      </c>
      <c r="G8" s="7">
        <f>F8/SQRT(ABS(((C8)^2)-((E8)^2)))</f>
        <v>-8.4259015838982911</v>
      </c>
      <c r="H8">
        <f>G8/1.96</f>
        <v>-4.2989293795399446</v>
      </c>
    </row>
    <row r="9" spans="1:32" x14ac:dyDescent="0.3">
      <c r="A9" s="3">
        <v>1</v>
      </c>
      <c r="B9" s="4">
        <v>37.095518751757169</v>
      </c>
      <c r="C9" s="4">
        <v>1.2213248103193222</v>
      </c>
      <c r="D9" s="4">
        <v>29.538945403122764</v>
      </c>
      <c r="E9" s="4">
        <v>0.82905741492824936</v>
      </c>
      <c r="F9" s="5">
        <f t="shared" ref="F9" si="0">B9-D9</f>
        <v>7.5565733486344051</v>
      </c>
      <c r="G9" s="7">
        <f t="shared" ref="G9" si="1">F9/SQRT(ABS(((C9)^2)-((E9)^2)))</f>
        <v>8.4259015838983462</v>
      </c>
      <c r="H9">
        <f t="shared" ref="H9" si="2">G9/1.96</f>
        <v>4.298929379539973</v>
      </c>
    </row>
    <row r="10" spans="1:32" x14ac:dyDescent="0.3">
      <c r="A10" s="3"/>
      <c r="B10" s="4"/>
      <c r="C10" s="4"/>
      <c r="D10" s="4"/>
      <c r="E10" s="4"/>
      <c r="F10" s="5"/>
      <c r="G10" s="7"/>
    </row>
    <row r="11" spans="1:32" x14ac:dyDescent="0.3">
      <c r="A11" s="3" t="s">
        <v>44</v>
      </c>
      <c r="B11" s="3" t="s">
        <v>85</v>
      </c>
      <c r="C11" s="3" t="s">
        <v>7</v>
      </c>
      <c r="D11" s="3" t="s">
        <v>8</v>
      </c>
      <c r="E11" s="3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  <c r="N11" s="4" t="s">
        <v>18</v>
      </c>
      <c r="O11" s="4" t="s">
        <v>19</v>
      </c>
      <c r="P11" s="4" t="s">
        <v>20</v>
      </c>
      <c r="Q11" s="4" t="s">
        <v>21</v>
      </c>
      <c r="R11" s="4" t="s">
        <v>22</v>
      </c>
      <c r="S11" s="4" t="s">
        <v>23</v>
      </c>
      <c r="T11" s="4" t="s">
        <v>24</v>
      </c>
      <c r="U11" s="4" t="s">
        <v>25</v>
      </c>
      <c r="V11" s="4" t="s">
        <v>26</v>
      </c>
      <c r="W11" s="4" t="s">
        <v>27</v>
      </c>
      <c r="X11" s="4" t="s">
        <v>28</v>
      </c>
      <c r="Y11" s="4" t="s">
        <v>29</v>
      </c>
      <c r="Z11" s="4" t="s">
        <v>30</v>
      </c>
      <c r="AA11" s="4" t="s">
        <v>31</v>
      </c>
      <c r="AB11" s="4" t="s">
        <v>32</v>
      </c>
      <c r="AC11" s="4" t="s">
        <v>33</v>
      </c>
      <c r="AD11" s="4" t="s">
        <v>34</v>
      </c>
      <c r="AE11" s="4" t="s">
        <v>35</v>
      </c>
      <c r="AF11" s="4" t="s">
        <v>36</v>
      </c>
    </row>
    <row r="12" spans="1:32" x14ac:dyDescent="0.3">
      <c r="A12" s="3" t="s">
        <v>46</v>
      </c>
      <c r="B12" s="3">
        <v>0</v>
      </c>
      <c r="C12" s="3" t="s">
        <v>37</v>
      </c>
      <c r="D12" s="3">
        <v>3846</v>
      </c>
      <c r="E12" s="3">
        <v>2367543.4342800002</v>
      </c>
      <c r="F12" s="4">
        <v>67276.732645837765</v>
      </c>
      <c r="G12" s="4">
        <v>67.173941822678202</v>
      </c>
      <c r="H12" s="4">
        <v>0.80218829514094281</v>
      </c>
      <c r="I12" s="4">
        <v>498.15124044779952</v>
      </c>
      <c r="J12" s="4">
        <v>2.9890831568464806</v>
      </c>
      <c r="K12" s="4">
        <v>8.4683354714893664</v>
      </c>
      <c r="L12" s="4">
        <v>0.46628264705395411</v>
      </c>
      <c r="M12" s="4">
        <v>95.757763180275518</v>
      </c>
      <c r="N12" s="4">
        <v>1.4389130781256754</v>
      </c>
      <c r="O12" s="4">
        <v>9169.8915760625241</v>
      </c>
      <c r="P12" s="4">
        <v>275.498198470121</v>
      </c>
      <c r="Q12" s="4">
        <v>1.1955664410744915</v>
      </c>
      <c r="R12" s="4">
        <v>3.1343490411197497</v>
      </c>
      <c r="S12" s="4">
        <v>3.5517560871022926</v>
      </c>
      <c r="T12" s="4">
        <v>1.0550619007269852</v>
      </c>
      <c r="U12" s="4">
        <v>3.7473225281767841</v>
      </c>
      <c r="V12" s="4">
        <v>0</v>
      </c>
      <c r="W12" s="4" t="s">
        <v>9</v>
      </c>
      <c r="X12" s="4">
        <v>80</v>
      </c>
      <c r="Y12" s="4" t="s">
        <v>38</v>
      </c>
      <c r="Z12" s="4" t="s">
        <v>39</v>
      </c>
      <c r="AA12" s="4">
        <v>10</v>
      </c>
      <c r="AB12" s="4" t="s">
        <v>40</v>
      </c>
      <c r="AC12" s="4" t="s">
        <v>93</v>
      </c>
      <c r="AD12" s="4" t="s">
        <v>109</v>
      </c>
      <c r="AE12" s="4" t="s">
        <v>42</v>
      </c>
      <c r="AF12" s="4" t="s">
        <v>43</v>
      </c>
    </row>
    <row r="13" spans="1:32" x14ac:dyDescent="0.3">
      <c r="A13" s="3" t="s">
        <v>46</v>
      </c>
      <c r="B13" s="3">
        <v>1</v>
      </c>
      <c r="C13" s="3" t="s">
        <v>37</v>
      </c>
      <c r="D13" s="3">
        <v>1866</v>
      </c>
      <c r="E13" s="3">
        <v>1156953.3721299933</v>
      </c>
      <c r="F13" s="4">
        <v>48821.762958140884</v>
      </c>
      <c r="G13" s="4">
        <v>32.826058177321791</v>
      </c>
      <c r="H13" s="4">
        <v>0.80218829514094347</v>
      </c>
      <c r="I13" s="4">
        <v>492.3363293688538</v>
      </c>
      <c r="J13" s="4">
        <v>4.5701844333350081</v>
      </c>
      <c r="K13" s="4">
        <v>20.433677698878256</v>
      </c>
      <c r="L13" s="4">
        <v>0.4529080558193746</v>
      </c>
      <c r="M13" s="4">
        <v>104.125232025283</v>
      </c>
      <c r="N13" s="4">
        <v>2.0594288938432159</v>
      </c>
      <c r="O13" s="4">
        <v>10842.543439777723</v>
      </c>
      <c r="P13" s="4">
        <v>428.16732522373519</v>
      </c>
      <c r="Q13" s="4">
        <v>1.0779454043096994</v>
      </c>
      <c r="R13" s="4">
        <v>3.3346569029851993</v>
      </c>
      <c r="S13" s="4">
        <v>3.5166326792128118</v>
      </c>
      <c r="T13" s="4">
        <v>1.0221647841614061</v>
      </c>
      <c r="U13" s="4">
        <v>3.594578083522511</v>
      </c>
      <c r="V13" s="4">
        <v>0</v>
      </c>
      <c r="W13" s="4" t="s">
        <v>9</v>
      </c>
      <c r="X13" s="4">
        <v>80</v>
      </c>
      <c r="Y13" s="4" t="s">
        <v>38</v>
      </c>
      <c r="Z13" s="4" t="s">
        <v>39</v>
      </c>
      <c r="AA13" s="4">
        <v>10</v>
      </c>
      <c r="AB13" s="4" t="s">
        <v>40</v>
      </c>
      <c r="AC13" s="4" t="s">
        <v>93</v>
      </c>
      <c r="AD13" s="4" t="s">
        <v>109</v>
      </c>
      <c r="AE13" s="4" t="s">
        <v>42</v>
      </c>
      <c r="AF13" s="4" t="s">
        <v>43</v>
      </c>
    </row>
    <row r="15" spans="1:32" x14ac:dyDescent="0.3">
      <c r="A15" s="3"/>
      <c r="B15" t="s">
        <v>111</v>
      </c>
      <c r="C15" s="3" t="s">
        <v>49</v>
      </c>
      <c r="D15" t="s">
        <v>112</v>
      </c>
      <c r="E15" t="s">
        <v>49</v>
      </c>
      <c r="F15" t="s">
        <v>51</v>
      </c>
      <c r="G15" t="s">
        <v>52</v>
      </c>
      <c r="H15" t="s">
        <v>53</v>
      </c>
    </row>
    <row r="16" spans="1:32" x14ac:dyDescent="0.3">
      <c r="A16" s="3" t="s">
        <v>110</v>
      </c>
      <c r="B16" s="4">
        <v>498.15124044779952</v>
      </c>
      <c r="C16" s="4">
        <v>2.9890831568464806</v>
      </c>
      <c r="D16" s="4">
        <v>492.3363293688538</v>
      </c>
      <c r="E16" s="4">
        <v>4.5701844333350081</v>
      </c>
      <c r="F16" s="5">
        <f>B16-D16</f>
        <v>5.8149110789457268</v>
      </c>
      <c r="G16" s="7">
        <f>F16/SQRT(ABS(((C16)^2)-((E16)^2)))</f>
        <v>1.6819898615231341</v>
      </c>
      <c r="H16">
        <f>G16/1.96</f>
        <v>0.8581580926138439</v>
      </c>
    </row>
    <row r="17" spans="1:7" x14ac:dyDescent="0.3">
      <c r="A17" s="3"/>
      <c r="F17" s="5"/>
      <c r="G1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J23" sqref="J23"/>
    </sheetView>
  </sheetViews>
  <sheetFormatPr defaultRowHeight="14.4" x14ac:dyDescent="0.3"/>
  <sheetData>
    <row r="1" spans="1:18" x14ac:dyDescent="0.3">
      <c r="A1" s="4" t="s">
        <v>55</v>
      </c>
      <c r="B1" s="4" t="s">
        <v>56</v>
      </c>
      <c r="C1" s="4" t="s">
        <v>57</v>
      </c>
      <c r="D1" s="4" t="s">
        <v>58</v>
      </c>
      <c r="E1" s="3" t="s">
        <v>59</v>
      </c>
      <c r="F1" s="4" t="s">
        <v>60</v>
      </c>
      <c r="G1" s="4" t="s">
        <v>61</v>
      </c>
      <c r="H1" s="8" t="s">
        <v>62</v>
      </c>
      <c r="I1" s="8" t="s">
        <v>63</v>
      </c>
      <c r="J1" s="8" t="s">
        <v>7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27</v>
      </c>
      <c r="P1" s="8" t="s">
        <v>29</v>
      </c>
      <c r="Q1" s="8" t="s">
        <v>30</v>
      </c>
      <c r="R1" s="4" t="s">
        <v>80</v>
      </c>
    </row>
    <row r="2" spans="1:18" x14ac:dyDescent="0.3">
      <c r="A2" s="4" t="s">
        <v>46</v>
      </c>
      <c r="B2" s="4" t="s">
        <v>68</v>
      </c>
      <c r="C2" s="4">
        <v>-0.37492062177261898</v>
      </c>
      <c r="D2" s="4">
        <v>0.68734383676094946</v>
      </c>
      <c r="E2" s="3">
        <v>1</v>
      </c>
      <c r="F2" s="4">
        <v>3.6134297481926245E-2</v>
      </c>
      <c r="G2" s="4">
        <v>2.4928673759809471E-2</v>
      </c>
      <c r="H2" s="8">
        <v>107.65629411892201</v>
      </c>
      <c r="I2" s="8">
        <v>3.1967500154881367E-25</v>
      </c>
      <c r="J2" s="8" t="s">
        <v>69</v>
      </c>
      <c r="K2" s="8" t="s">
        <v>70</v>
      </c>
      <c r="L2" s="8" t="s">
        <v>71</v>
      </c>
      <c r="M2" s="8" t="s">
        <v>72</v>
      </c>
      <c r="N2" s="8" t="s">
        <v>73</v>
      </c>
      <c r="O2" s="8" t="s">
        <v>9</v>
      </c>
      <c r="P2" s="8" t="s">
        <v>38</v>
      </c>
      <c r="Q2" s="8" t="s">
        <v>39</v>
      </c>
      <c r="R2" s="4" t="s">
        <v>84</v>
      </c>
    </row>
    <row r="3" spans="1:18" x14ac:dyDescent="0.3">
      <c r="A3" s="4" t="s">
        <v>46</v>
      </c>
      <c r="B3" s="4" t="s">
        <v>74</v>
      </c>
      <c r="C3" s="4">
        <v>0.34122933306361641</v>
      </c>
      <c r="D3" s="4">
        <v>1.4066758011448781</v>
      </c>
      <c r="E3" s="3">
        <v>1</v>
      </c>
      <c r="F3" s="4">
        <v>5.609474539796537E-2</v>
      </c>
      <c r="G3" s="4">
        <v>7.9006873756941362E-2</v>
      </c>
      <c r="H3" s="8">
        <v>37.00397273089645</v>
      </c>
      <c r="I3" s="8">
        <v>1.1788880602236137E-9</v>
      </c>
      <c r="J3" s="8" t="s">
        <v>69</v>
      </c>
      <c r="K3" s="8" t="s">
        <v>70</v>
      </c>
      <c r="L3" s="8" t="s">
        <v>71</v>
      </c>
      <c r="M3" s="8" t="s">
        <v>72</v>
      </c>
      <c r="N3" s="8" t="s">
        <v>73</v>
      </c>
      <c r="O3" s="8" t="s">
        <v>9</v>
      </c>
      <c r="P3" s="8" t="s">
        <v>38</v>
      </c>
      <c r="Q3" s="8" t="s">
        <v>39</v>
      </c>
      <c r="R3" s="4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N1" sqref="N1:N4"/>
    </sheetView>
  </sheetViews>
  <sheetFormatPr defaultRowHeight="14.4" x14ac:dyDescent="0.3"/>
  <sheetData>
    <row r="1" spans="1:14" x14ac:dyDescent="0.3">
      <c r="A1" s="4" t="s">
        <v>55</v>
      </c>
      <c r="B1" s="4" t="s">
        <v>56</v>
      </c>
      <c r="C1" s="4" t="s">
        <v>57</v>
      </c>
      <c r="D1" s="4" t="s">
        <v>75</v>
      </c>
      <c r="E1" s="4" t="s">
        <v>60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7</v>
      </c>
      <c r="K1" s="4" t="s">
        <v>27</v>
      </c>
      <c r="L1" s="4" t="s">
        <v>29</v>
      </c>
      <c r="M1" s="4" t="s">
        <v>30</v>
      </c>
      <c r="N1" s="4" t="s">
        <v>80</v>
      </c>
    </row>
    <row r="2" spans="1:14" x14ac:dyDescent="0.3">
      <c r="A2" s="4" t="s">
        <v>46</v>
      </c>
      <c r="B2" s="4" t="s">
        <v>81</v>
      </c>
      <c r="C2" s="4">
        <v>0.40735256311497564</v>
      </c>
      <c r="D2" s="4" t="e">
        <v>#NULL!</v>
      </c>
      <c r="E2" s="4">
        <v>8.7283075968946564E-3</v>
      </c>
      <c r="F2" s="4" t="e">
        <v>#NULL!</v>
      </c>
      <c r="G2" s="4">
        <v>46.67028041723723</v>
      </c>
      <c r="H2" s="4" t="e">
        <v>#NULL!</v>
      </c>
      <c r="I2" s="4" t="s">
        <v>82</v>
      </c>
      <c r="J2" s="4" t="s">
        <v>83</v>
      </c>
      <c r="K2" s="4" t="s">
        <v>9</v>
      </c>
      <c r="L2" s="4" t="s">
        <v>38</v>
      </c>
      <c r="M2" s="4" t="s">
        <v>39</v>
      </c>
      <c r="N2" s="4" t="s">
        <v>84</v>
      </c>
    </row>
    <row r="3" spans="1:14" x14ac:dyDescent="0.3">
      <c r="A3" s="4" t="s">
        <v>46</v>
      </c>
      <c r="B3" s="4" t="s">
        <v>71</v>
      </c>
      <c r="C3" s="4">
        <v>8.4225411348189325E-2</v>
      </c>
      <c r="D3" s="4">
        <v>7.9778161088828986E-2</v>
      </c>
      <c r="E3" s="4">
        <v>1.3894724001542468E-2</v>
      </c>
      <c r="F3" s="4">
        <v>1.3261838996194807E-2</v>
      </c>
      <c r="G3" s="4">
        <v>6.0616829336688784</v>
      </c>
      <c r="H3" s="4">
        <v>6.0156182797664464</v>
      </c>
      <c r="I3" s="4" t="s">
        <v>82</v>
      </c>
      <c r="J3" s="4" t="s">
        <v>83</v>
      </c>
      <c r="K3" s="4" t="s">
        <v>9</v>
      </c>
      <c r="L3" s="4" t="s">
        <v>38</v>
      </c>
      <c r="M3" s="4" t="s">
        <v>39</v>
      </c>
      <c r="N3" s="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Gender</vt:lpstr>
      <vt:lpstr>Race and Ethnicity</vt:lpstr>
      <vt:lpstr>Immigration Status</vt:lpstr>
      <vt:lpstr>ESCS</vt:lpstr>
      <vt:lpstr>School Location</vt:lpstr>
      <vt:lpstr>Descriptives - parent dummy</vt:lpstr>
      <vt:lpstr>Log Reg, no controls</vt:lpstr>
      <vt:lpstr>Lin Reg, no controls</vt:lpstr>
      <vt:lpstr>Log Reg, controls</vt:lpstr>
      <vt:lpstr>Lin Reg, 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Gerez, Julian</dc:creator>
  <cp:lastModifiedBy>Gerez, Julian</cp:lastModifiedBy>
  <dcterms:created xsi:type="dcterms:W3CDTF">2018-06-20T17:05:35Z</dcterms:created>
  <dcterms:modified xsi:type="dcterms:W3CDTF">2018-06-21T16:30:58Z</dcterms:modified>
</cp:coreProperties>
</file>