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CS-P3\"/>
    </mc:Choice>
  </mc:AlternateContent>
  <bookViews>
    <workbookView xWindow="0" yWindow="0" windowWidth="20490" windowHeight="8340" activeTab="2"/>
  </bookViews>
  <sheets>
    <sheet name="Data" sheetId="1" r:id="rId1"/>
    <sheet name="Correlations" sheetId="3" r:id="rId2"/>
    <sheet name="Calculation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A8" i="2"/>
  <c r="Z7" i="1" l="1"/>
  <c r="Y7" i="1"/>
  <c r="X7" i="1"/>
  <c r="W7" i="1"/>
  <c r="V7" i="1"/>
  <c r="U7" i="1"/>
  <c r="T7" i="1"/>
  <c r="S7" i="1"/>
  <c r="R7" i="1"/>
  <c r="H8" i="2"/>
  <c r="I8" i="2"/>
  <c r="B3" i="2"/>
  <c r="C3" i="2"/>
  <c r="D3" i="2"/>
  <c r="E3" i="2"/>
  <c r="F3" i="2"/>
  <c r="G3" i="2"/>
  <c r="H3" i="2"/>
  <c r="I3" i="2"/>
  <c r="A3" i="2"/>
  <c r="B8" i="2"/>
  <c r="B2" i="1"/>
  <c r="C2" i="1"/>
  <c r="D2" i="1"/>
  <c r="E2" i="1"/>
  <c r="F2" i="1"/>
  <c r="G2" i="1"/>
  <c r="H2" i="1"/>
  <c r="I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K2" i="1"/>
  <c r="L2" i="1"/>
  <c r="M2" i="1"/>
  <c r="N2" i="1"/>
  <c r="O2" i="1"/>
  <c r="P2" i="1"/>
  <c r="Q2" i="1"/>
  <c r="R2" i="1"/>
  <c r="S2" i="1"/>
  <c r="J2" i="1"/>
</calcChain>
</file>

<file path=xl/sharedStrings.xml><?xml version="1.0" encoding="utf-8"?>
<sst xmlns="http://schemas.openxmlformats.org/spreadsheetml/2006/main" count="63" uniqueCount="51">
  <si>
    <t>Data Item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</si>
  <si>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</si>
  <si>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</si>
  <si>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</si>
  <si>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</si>
  <si>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</si>
  <si>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</si>
  <si>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</si>
  <si>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</si>
  <si>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</si>
  <si>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</si>
  <si>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</si>
  <si>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</si>
  <si>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</si>
  <si>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</si>
  <si>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</si>
  <si>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</si>
  <si>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</si>
  <si>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</si>
  <si>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</si>
  <si>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</si>
  <si>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</si>
  <si>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</si>
  <si>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</si>
  <si>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</si>
  <si>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</si>
  <si>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</si>
  <si>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</si>
  <si>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</si>
  <si>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</si>
  <si>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Quarter (Time)</t>
  </si>
  <si>
    <t>Revenue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</si>
  <si>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</si>
  <si>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</si>
  <si>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</si>
  <si>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</si>
  <si>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</si>
  <si>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</si>
  <si>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</si>
  <si>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</si>
  <si>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Domestic Marketing</t>
  </si>
  <si>
    <t>International Marketing</t>
  </si>
  <si>
    <t>Summer</t>
  </si>
  <si>
    <t>Winter</t>
  </si>
  <si>
    <t>Domestic Streaming Free</t>
  </si>
  <si>
    <t>Domestic Streaming Paid</t>
  </si>
  <si>
    <t>International Streaming Free</t>
  </si>
  <si>
    <t>International Streaming Paid</t>
  </si>
  <si>
    <t>Domestic DVD Free</t>
  </si>
  <si>
    <t>Domestic DVD Paid</t>
  </si>
  <si>
    <t>Correlation with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</si>
</sst>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#,##0.0\ ;\(#,##0.0\)"/>
    <numFmt numFmtId="166" formatCode="#,##0\ ;\(#,##0.0\)"/>
    <numFmt numFmtId="167" formatCode="&quot;$&quot;0.00_)"/>
    <numFmt numFmtId="168" formatCode="#,##0&quot;%&quot;"/>
    <numFmt numFmtId="169" formatCode="#,##0___);\(#,##0.00\)"/>
    <numFmt numFmtId="170" formatCode="0%;\(0%\)"/>
    <numFmt numFmtId="171" formatCode="_(* #,##0,,_);_(* \(#,##0,,\);_(* &quot;-&quot;_)"/>
    <numFmt numFmtId="172" formatCode="_(* #,##0_);[Red]_(* \(#,##0\);_(* &quot;&quot;&quot;&quot;&quot;&quot;&quot;&quot;\ \-\ &quot;&quot;&quot;&quot;&quot;&quot;&quot;&quot;_);_(@_)"/>
    <numFmt numFmtId="173" formatCode="_(* #,##0,_);[Red]_(* \(#,##0,\);_(* &quot;&quot;&quot;&quot;&quot;&quot;&quot;&quot;\ \-\ &quot;&quot;&quot;&quot;&quot;&quot;&quot;&quot;_);_(@_)"/>
    <numFmt numFmtId="174" formatCode="0%;\(0%\);;"/>
    <numFmt numFmtId="175" formatCode="0%;\(0%\);&quot;-&quot;"/>
    <numFmt numFmtId="176" formatCode="#,##0_);[Red]\(#,##0\);&quot;-&quot;"/>
    <numFmt numFmtId="177" formatCode="*-"/>
    <numFmt numFmtId="178" formatCode="#,##0;\-#,##0;&quot;-&quot;"/>
    <numFmt numFmtId="179" formatCode="_._.&quot;$&quot;* \(#,##0\)_%;_._.&quot;$&quot;* #,##0_)_%;_._.&quot;$&quot;* 0_)_%;_._.@_)_%"/>
    <numFmt numFmtId="180" formatCode="_._.* \(#,##0\)_%;_._.* #,##0_)_%;_._.* 0_)_%;_._.@_)_%"/>
    <numFmt numFmtId="181" formatCode="&quot;$&quot;#,##0;\-&quot;$&quot;#,##0"/>
    <numFmt numFmtId="182" formatCode="&quot;$&quot;#,##0;[Red]\-&quot;$&quot;#,##0"/>
    <numFmt numFmtId="183" formatCode="&quot;$&quot;#,##0.00;[Red]\-&quot;$&quot;#,##0.00"/>
    <numFmt numFmtId="184" formatCode="_-&quot;$&quot;* #,##0_-;\-&quot;$&quot;* #,##0_-;_-&quot;$&quot;* &quot;-&quot;_-;_-@_-"/>
    <numFmt numFmtId="185" formatCode="_-&quot;$&quot;* #,##0.00_-;\-&quot;$&quot;* #,##0.00_-;_-&quot;$&quot;* &quot;-&quot;??_-;_-@_-"/>
    <numFmt numFmtId="186" formatCode="#,##0;\(#,##0\)"/>
    <numFmt numFmtId="187" formatCode="&quot;SFr.&quot;\ #,##0.00;&quot;SFr.&quot;\ \-#,##0.00"/>
    <numFmt numFmtId="188" formatCode="#,##0.00;\-#,##0.00;&quot;-&quot;"/>
    <numFmt numFmtId="189" formatCode="* #,##0.00_);\(#,##0.00\)"/>
    <numFmt numFmtId="190" formatCode="_([$€-2]* #,##0.00_);_([$€-2]* \(#,##0.00\);_([$€-2]* &quot;-&quot;??_)"/>
    <numFmt numFmtId="191" formatCode="_(* #,##0_);_(* \(#,##0\);_(* &quot;-&quot;??_);_(@_)"/>
    <numFmt numFmtId="193" formatCode="#,##0;[Red]\(#,##0\)"/>
    <numFmt numFmtId="202" formatCode="0.0%"/>
    <numFmt numFmtId="208" formatCode="mmmm\ d\,\ yyyy"/>
    <numFmt numFmtId="209" formatCode="mm/dd/yyyy"/>
    <numFmt numFmtId="210" formatCode=";;;"/>
    <numFmt numFmtId="211" formatCode="&quot;per &quot;0"/>
    <numFmt numFmtId="212" formatCode="0.000_)"/>
    <numFmt numFmtId="213" formatCode="#,##0.00&quot; $&quot;;\-#,##0.00&quot; $&quot;"/>
    <numFmt numFmtId="214" formatCode="#,##0.000"/>
    <numFmt numFmtId="215" formatCode="#,##0.00;[Red]\(#,##0.00\)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0"/>
      <name val="Helv"/>
    </font>
    <font>
      <sz val="10"/>
      <name val="MS Sans Serif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4"/>
      <name val="Arial"/>
      <family val="2"/>
    </font>
    <font>
      <sz val="10"/>
      <name val="Tms Rmn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Tms Rmn"/>
    </font>
    <font>
      <b/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indexed="8"/>
      <name val="MS Sans Serif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7"/>
      <name val="Small Fonts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i/>
      <sz val="9"/>
      <name val="Arial"/>
      <family val="2"/>
    </font>
    <font>
      <i/>
      <sz val="12"/>
      <name val="Times New Roman"/>
      <family val="1"/>
    </font>
    <font>
      <b/>
      <i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10"/>
      <name val="Arial"/>
      <family val="2"/>
    </font>
    <font>
      <b/>
      <sz val="12"/>
      <color indexed="8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11"/>
      <name val="Times New Roman"/>
      <family val="1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16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 diagonalUp="1" diagonalDown="1"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58">
    <xf numFmtId="0" fontId="0" fillId="0" borderId="0"/>
    <xf numFmtId="0" fontId="2" fillId="0" borderId="0"/>
    <xf numFmtId="189" fontId="4" fillId="0" borderId="0">
      <alignment horizontal="center"/>
    </xf>
    <xf numFmtId="37" fontId="5" fillId="0" borderId="0"/>
    <xf numFmtId="37" fontId="6" fillId="0" borderId="0"/>
    <xf numFmtId="181" fontId="7" fillId="0" borderId="1" applyAlignment="0" applyProtection="0"/>
    <xf numFmtId="178" fontId="8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3" fontId="3" fillId="0" borderId="0" applyFill="0" applyBorder="0" applyAlignment="0"/>
    <xf numFmtId="174" fontId="3" fillId="0" borderId="0" applyFill="0" applyBorder="0" applyAlignment="0"/>
    <xf numFmtId="178" fontId="8" fillId="0" borderId="0" applyFill="0" applyBorder="0" applyAlignment="0"/>
    <xf numFmtId="175" fontId="3" fillId="0" borderId="0" applyFill="0" applyBorder="0" applyAlignment="0"/>
    <xf numFmtId="171" fontId="3" fillId="0" borderId="0" applyFill="0" applyBorder="0" applyAlignment="0"/>
    <xf numFmtId="0" fontId="9" fillId="0" borderId="0" applyFill="0" applyBorder="0" applyProtection="0">
      <alignment horizontal="center"/>
      <protection locked="0"/>
    </xf>
    <xf numFmtId="0" fontId="10" fillId="0" borderId="0"/>
    <xf numFmtId="43" fontId="3" fillId="0" borderId="0" applyFont="0" applyFill="0" applyBorder="0" applyAlignment="0" applyProtection="0"/>
    <xf numFmtId="166" fontId="10" fillId="0" borderId="2"/>
    <xf numFmtId="17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Fill="0" applyBorder="0" applyAlignment="0" applyProtection="0">
      <protection locked="0"/>
    </xf>
    <xf numFmtId="188" fontId="3" fillId="0" borderId="0">
      <alignment horizontal="center"/>
    </xf>
    <xf numFmtId="180" fontId="14" fillId="0" borderId="0" applyFill="0" applyBorder="0" applyProtection="0"/>
    <xf numFmtId="179" fontId="15" fillId="0" borderId="0" applyFont="0" applyFill="0" applyBorder="0" applyAlignment="0" applyProtection="0"/>
    <xf numFmtId="167" fontId="16" fillId="0" borderId="3">
      <protection hidden="1"/>
    </xf>
    <xf numFmtId="4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" fontId="4" fillId="0" borderId="0"/>
    <xf numFmtId="14" fontId="17" fillId="0" borderId="0">
      <alignment horizontal="center"/>
    </xf>
    <xf numFmtId="14" fontId="8" fillId="0" borderId="0" applyFill="0" applyBorder="0" applyAlignment="0"/>
    <xf numFmtId="15" fontId="18" fillId="2" borderId="0" applyNumberFormat="0" applyFont="0" applyFill="0" applyBorder="0" applyAlignment="0">
      <alignment horizontal="center" wrapText="1"/>
    </xf>
    <xf numFmtId="0" fontId="8" fillId="0" borderId="4" applyNumberFormat="0" applyFill="0" applyBorder="0" applyAlignment="0" applyProtection="0"/>
    <xf numFmtId="187" fontId="10" fillId="0" borderId="0" applyFont="0" applyFill="0" applyBorder="0" applyAlignment="0" applyProtection="0"/>
    <xf numFmtId="186" fontId="15" fillId="0" borderId="0" applyFont="0" applyFill="0" applyBorder="0" applyAlignment="0" applyProtection="0"/>
    <xf numFmtId="178" fontId="19" fillId="0" borderId="0" applyFill="0" applyBorder="0" applyAlignment="0"/>
    <xf numFmtId="171" fontId="3" fillId="0" borderId="0" applyFill="0" applyBorder="0" applyAlignment="0"/>
    <xf numFmtId="178" fontId="19" fillId="0" borderId="0" applyFill="0" applyBorder="0" applyAlignment="0"/>
    <xf numFmtId="175" fontId="3" fillId="0" borderId="0" applyFill="0" applyBorder="0" applyAlignment="0"/>
    <xf numFmtId="171" fontId="3" fillId="0" borderId="0" applyFill="0" applyBorder="0" applyAlignment="0"/>
    <xf numFmtId="167" fontId="16" fillId="0" borderId="3">
      <protection hidden="1"/>
    </xf>
    <xf numFmtId="190" fontId="3" fillId="0" borderId="0" applyFont="0" applyFill="0" applyBorder="0" applyAlignment="0" applyProtection="0"/>
    <xf numFmtId="38" fontId="20" fillId="2" borderId="0" applyNumberFormat="0" applyBorder="0" applyAlignment="0" applyProtection="0"/>
    <xf numFmtId="0" fontId="21" fillId="0" borderId="5" applyNumberFormat="0" applyAlignment="0" applyProtection="0">
      <alignment horizontal="left" vertical="center"/>
    </xf>
    <xf numFmtId="0" fontId="21" fillId="0" borderId="6">
      <alignment horizontal="left" vertical="center"/>
    </xf>
    <xf numFmtId="14" fontId="22" fillId="3" borderId="3">
      <alignment horizontal="center" vertical="center" wrapText="1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 applyFill="0" applyAlignment="0" applyProtection="0">
      <protection locked="0"/>
    </xf>
    <xf numFmtId="0" fontId="9" fillId="0" borderId="2" applyFill="0" applyAlignment="0" applyProtection="0">
      <protection locked="0"/>
    </xf>
    <xf numFmtId="10" fontId="20" fillId="4" borderId="4" applyNumberFormat="0" applyBorder="0" applyAlignment="0" applyProtection="0"/>
    <xf numFmtId="178" fontId="23" fillId="0" borderId="0" applyFill="0" applyBorder="0" applyAlignment="0"/>
    <xf numFmtId="171" fontId="3" fillId="0" borderId="0" applyFill="0" applyBorder="0" applyAlignment="0"/>
    <xf numFmtId="178" fontId="23" fillId="0" borderId="0" applyFill="0" applyBorder="0" applyAlignment="0"/>
    <xf numFmtId="175" fontId="3" fillId="0" borderId="0" applyFill="0" applyBorder="0" applyAlignment="0"/>
    <xf numFmtId="171" fontId="3" fillId="0" borderId="0" applyFill="0" applyBorder="0" applyAlignment="0"/>
    <xf numFmtId="182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64" fontId="4" fillId="0" borderId="2"/>
    <xf numFmtId="165" fontId="10" fillId="0" borderId="0"/>
    <xf numFmtId="170" fontId="3" fillId="0" borderId="0"/>
    <xf numFmtId="193" fontId="8" fillId="5" borderId="0">
      <alignment horizontal="right"/>
    </xf>
    <xf numFmtId="0" fontId="28" fillId="5" borderId="7"/>
    <xf numFmtId="169" fontId="11" fillId="0" borderId="0"/>
    <xf numFmtId="9" fontId="3" fillId="0" borderId="0" applyFont="0" applyFill="0" applyBorder="0" applyAlignment="0" applyProtection="0"/>
    <xf numFmtId="168" fontId="16" fillId="0" borderId="0">
      <protection hidden="1"/>
    </xf>
    <xf numFmtId="17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64" fontId="4" fillId="0" borderId="0"/>
    <xf numFmtId="178" fontId="25" fillId="0" borderId="0" applyFill="0" applyBorder="0" applyAlignment="0"/>
    <xf numFmtId="171" fontId="3" fillId="0" borderId="0" applyFill="0" applyBorder="0" applyAlignment="0"/>
    <xf numFmtId="178" fontId="25" fillId="0" borderId="0" applyFill="0" applyBorder="0" applyAlignment="0"/>
    <xf numFmtId="175" fontId="3" fillId="0" borderId="0" applyFill="0" applyBorder="0" applyAlignment="0"/>
    <xf numFmtId="171" fontId="3" fillId="0" borderId="0" applyFill="0" applyBorder="0" applyAlignment="0"/>
    <xf numFmtId="37" fontId="24" fillId="0" borderId="8"/>
    <xf numFmtId="49" fontId="8" fillId="0" borderId="0" applyFill="0" applyBorder="0" applyAlignment="0"/>
    <xf numFmtId="176" fontId="3" fillId="0" borderId="0" applyFill="0" applyBorder="0" applyAlignment="0"/>
    <xf numFmtId="177" fontId="3" fillId="0" borderId="0" applyFill="0" applyBorder="0" applyAlignment="0"/>
    <xf numFmtId="0" fontId="26" fillId="0" borderId="0" applyFill="0" applyBorder="0" applyProtection="0">
      <alignment horizontal="left" vertical="top"/>
    </xf>
    <xf numFmtId="40" fontId="27" fillId="0" borderId="0"/>
    <xf numFmtId="0" fontId="12" fillId="0" borderId="0" applyNumberFormat="0" applyFill="0" applyBorder="0" applyAlignment="0" applyProtection="0"/>
    <xf numFmtId="37" fontId="24" fillId="0" borderId="2"/>
    <xf numFmtId="37" fontId="24" fillId="0" borderId="9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3" fillId="0" borderId="0"/>
    <xf numFmtId="0" fontId="2" fillId="0" borderId="0"/>
    <xf numFmtId="9" fontId="3" fillId="0" borderId="0" applyFont="0" applyFill="0" applyBorder="0" applyAlignment="0" applyProtection="0"/>
    <xf numFmtId="212" fontId="35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12" fontId="35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12" fontId="35" fillId="0" borderId="0"/>
    <xf numFmtId="212" fontId="35" fillId="0" borderId="0"/>
    <xf numFmtId="212" fontId="35" fillId="0" borderId="0"/>
    <xf numFmtId="212" fontId="35" fillId="0" borderId="0"/>
    <xf numFmtId="43" fontId="3" fillId="0" borderId="0" applyFont="0" applyFill="0" applyBorder="0" applyAlignment="0" applyProtection="0"/>
    <xf numFmtId="0" fontId="34" fillId="9" borderId="0">
      <alignment horizontal="left"/>
    </xf>
    <xf numFmtId="0" fontId="32" fillId="8" borderId="0">
      <alignment horizontal="right"/>
    </xf>
    <xf numFmtId="37" fontId="22" fillId="0" borderId="12">
      <alignment horizontal="center" wrapText="1"/>
    </xf>
    <xf numFmtId="0" fontId="33" fillId="9" borderId="0">
      <alignment horizontal="center"/>
    </xf>
    <xf numFmtId="0" fontId="32" fillId="8" borderId="0">
      <alignment horizontal="right"/>
    </xf>
    <xf numFmtId="0" fontId="31" fillId="8" borderId="0">
      <alignment horizontal="left"/>
    </xf>
    <xf numFmtId="37" fontId="20" fillId="0" borderId="12">
      <alignment horizontal="centerContinuous"/>
    </xf>
    <xf numFmtId="0" fontId="3" fillId="0" borderId="11" quotePrefix="1">
      <alignment horizontal="justify" vertical="justify" textRotation="127" wrapText="1" justifyLastLine="1"/>
      <protection hidden="1"/>
    </xf>
    <xf numFmtId="214" fontId="3" fillId="7" borderId="10">
      <alignment horizontal="center" vertical="center"/>
    </xf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212" fontId="35" fillId="0" borderId="0"/>
    <xf numFmtId="44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12" fontId="35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37" fontId="3" fillId="0" borderId="0" applyFill="0" applyBorder="0" applyAlignment="0" applyProtection="0"/>
    <xf numFmtId="43" fontId="3" fillId="0" borderId="0" applyFont="0" applyFill="0" applyBorder="0" applyAlignment="0" applyProtection="0"/>
    <xf numFmtId="202" fontId="36" fillId="0" borderId="0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208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09" fontId="3" fillId="10" borderId="13" applyFont="0" applyAlignment="0"/>
    <xf numFmtId="2" fontId="3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13" fontId="3" fillId="0" borderId="0">
      <protection locked="0"/>
    </xf>
    <xf numFmtId="213" fontId="3" fillId="0" borderId="0">
      <protection locked="0"/>
    </xf>
    <xf numFmtId="0" fontId="39" fillId="0" borderId="0"/>
    <xf numFmtId="210" fontId="3" fillId="0" borderId="0"/>
    <xf numFmtId="0" fontId="19" fillId="0" borderId="14" applyNumberFormat="0" applyFill="0" applyAlignment="0" applyProtection="0"/>
    <xf numFmtId="37" fontId="40" fillId="0" borderId="15">
      <alignment shrinkToFit="1"/>
      <protection locked="0"/>
    </xf>
    <xf numFmtId="37" fontId="40" fillId="0" borderId="15">
      <alignment shrinkToFit="1"/>
      <protection locked="0"/>
    </xf>
    <xf numFmtId="37" fontId="40" fillId="0" borderId="15">
      <alignment shrinkToFit="1"/>
      <protection locked="0"/>
    </xf>
    <xf numFmtId="37" fontId="40" fillId="0" borderId="15">
      <alignment shrinkToFit="1"/>
      <protection locked="0"/>
    </xf>
    <xf numFmtId="0" fontId="31" fillId="8" borderId="0">
      <alignment horizontal="left"/>
    </xf>
    <xf numFmtId="0" fontId="28" fillId="9" borderId="0">
      <alignment horizontal="left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37" fontId="36" fillId="0" borderId="0"/>
    <xf numFmtId="0" fontId="3" fillId="0" borderId="0"/>
    <xf numFmtId="0" fontId="3" fillId="0" borderId="0"/>
    <xf numFmtId="0" fontId="1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0" fontId="55" fillId="5" borderId="0">
      <alignment horizontal="right"/>
    </xf>
    <xf numFmtId="215" fontId="8" fillId="9" borderId="0">
      <alignment horizontal="right"/>
    </xf>
    <xf numFmtId="0" fontId="43" fillId="9" borderId="0">
      <alignment horizontal="center"/>
    </xf>
    <xf numFmtId="0" fontId="56" fillId="5" borderId="0">
      <alignment horizontal="right"/>
    </xf>
    <xf numFmtId="0" fontId="44" fillId="5" borderId="7"/>
    <xf numFmtId="0" fontId="28" fillId="9" borderId="7"/>
    <xf numFmtId="0" fontId="44" fillId="0" borderId="0" applyBorder="0">
      <alignment horizontal="centerContinuous"/>
    </xf>
    <xf numFmtId="0" fontId="28" fillId="9" borderId="0" applyBorder="0">
      <alignment horizontal="centerContinuous"/>
    </xf>
    <xf numFmtId="0" fontId="45" fillId="0" borderId="0" applyBorder="0">
      <alignment horizontal="centerContinuous"/>
    </xf>
    <xf numFmtId="0" fontId="47" fillId="9" borderId="0" applyBorder="0">
      <alignment horizontal="centerContinuous"/>
    </xf>
    <xf numFmtId="37" fontId="26" fillId="0" borderId="0" applyNumberFormat="0" applyFill="0" applyBorder="0" applyAlignment="0" applyProtection="0"/>
    <xf numFmtId="211" fontId="3" fillId="0" borderId="0">
      <alignment horizontal="left"/>
    </xf>
    <xf numFmtId="0" fontId="1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 applyNumberFormat="0" applyFont="0" applyFill="0" applyBorder="0" applyAlignment="0" applyProtection="0">
      <alignment horizontal="left"/>
    </xf>
    <xf numFmtId="15" fontId="11" fillId="0" borderId="0" applyFont="0" applyFill="0" applyBorder="0" applyAlignment="0" applyProtection="0"/>
    <xf numFmtId="4" fontId="11" fillId="0" borderId="0" applyFont="0" applyFill="0" applyBorder="0" applyAlignment="0" applyProtection="0"/>
    <xf numFmtId="0" fontId="7" fillId="0" borderId="3">
      <alignment horizontal="center"/>
    </xf>
    <xf numFmtId="3" fontId="11" fillId="0" borderId="0" applyFont="0" applyFill="0" applyBorder="0" applyAlignment="0" applyProtection="0"/>
    <xf numFmtId="0" fontId="11" fillId="12" borderId="0" applyNumberFormat="0" applyFont="0" applyBorder="0" applyAlignment="0" applyProtection="0"/>
    <xf numFmtId="37" fontId="46" fillId="0" borderId="0">
      <alignment horizontal="left"/>
    </xf>
    <xf numFmtId="0" fontId="28" fillId="11" borderId="0">
      <alignment horizontal="center"/>
    </xf>
    <xf numFmtId="49" fontId="47" fillId="9" borderId="0">
      <alignment horizontal="center"/>
    </xf>
    <xf numFmtId="209" fontId="3" fillId="13" borderId="13" applyFont="0" applyAlignment="0">
      <protection locked="0"/>
    </xf>
    <xf numFmtId="37" fontId="48" fillId="0" borderId="0" applyNumberFormat="0" applyFill="0" applyBorder="0" applyAlignment="0" applyProtection="0"/>
    <xf numFmtId="37" fontId="3" fillId="0" borderId="0">
      <alignment horizontal="right"/>
    </xf>
    <xf numFmtId="209" fontId="3" fillId="14" borderId="13" applyFont="0" applyAlignment="0"/>
    <xf numFmtId="0" fontId="32" fillId="8" borderId="0">
      <alignment horizontal="center"/>
    </xf>
    <xf numFmtId="0" fontId="32" fillId="8" borderId="0">
      <alignment horizontal="centerContinuous"/>
    </xf>
    <xf numFmtId="0" fontId="49" fillId="9" borderId="0">
      <alignment horizontal="left"/>
    </xf>
    <xf numFmtId="49" fontId="49" fillId="9" borderId="0">
      <alignment horizontal="center"/>
    </xf>
    <xf numFmtId="0" fontId="31" fillId="8" borderId="0">
      <alignment horizontal="left"/>
    </xf>
    <xf numFmtId="49" fontId="49" fillId="9" borderId="0">
      <alignment horizontal="left"/>
    </xf>
    <xf numFmtId="0" fontId="31" fillId="8" borderId="0">
      <alignment horizontal="centerContinuous"/>
    </xf>
    <xf numFmtId="0" fontId="31" fillId="8" borderId="0">
      <alignment horizontal="right"/>
    </xf>
    <xf numFmtId="49" fontId="28" fillId="9" borderId="0">
      <alignment horizontal="left"/>
    </xf>
    <xf numFmtId="0" fontId="32" fillId="8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9" fillId="6" borderId="0">
      <alignment horizontal="center"/>
    </xf>
    <xf numFmtId="0" fontId="50" fillId="6" borderId="0">
      <alignment horizontal="center"/>
    </xf>
    <xf numFmtId="43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49" fontId="3" fillId="0" borderId="0" applyFont="0" applyAlignment="0"/>
    <xf numFmtId="43" fontId="3" fillId="0" borderId="0" applyFont="0" applyFill="0" applyBorder="0" applyAlignment="0" applyProtection="0"/>
    <xf numFmtId="40" fontId="51" fillId="0" borderId="0"/>
    <xf numFmtId="43" fontId="3" fillId="0" borderId="0" applyFont="0" applyFill="0" applyBorder="0" applyAlignment="0" applyProtection="0"/>
    <xf numFmtId="37" fontId="20" fillId="15" borderId="0" applyNumberFormat="0" applyBorder="0" applyAlignment="0" applyProtection="0"/>
    <xf numFmtId="37" fontId="20" fillId="0" borderId="0"/>
    <xf numFmtId="3" fontId="50" fillId="0" borderId="14" applyProtection="0"/>
    <xf numFmtId="0" fontId="52" fillId="9" borderId="0">
      <alignment horizontal="center"/>
    </xf>
    <xf numFmtId="0" fontId="53" fillId="16" borderId="16"/>
    <xf numFmtId="49" fontId="54" fillId="0" borderId="0" applyFill="0" applyBorder="0" applyAlignment="0" applyProtection="0"/>
    <xf numFmtId="37" fontId="9" fillId="17" borderId="17">
      <alignment horizontal="centerContinuous"/>
    </xf>
    <xf numFmtId="0" fontId="22" fillId="0" borderId="2">
      <alignment horizontal="center" wrapText="1"/>
    </xf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0">
    <xf numFmtId="0" fontId="0" fillId="0" borderId="0" xfId="0"/>
    <xf numFmtId="191" fontId="29" fillId="0" borderId="0" xfId="16" applyNumberFormat="1" applyFont="1" applyFill="1" applyBorder="1"/>
    <xf numFmtId="191" fontId="29" fillId="0" borderId="2" xfId="104" applyNumberFormat="1" applyFont="1" applyFill="1" applyBorder="1"/>
    <xf numFmtId="191" fontId="29" fillId="0" borderId="2" xfId="144" applyNumberFormat="1" applyFont="1" applyFill="1" applyBorder="1"/>
    <xf numFmtId="42" fontId="29" fillId="0" borderId="0" xfId="101" applyNumberFormat="1" applyFont="1" applyFill="1"/>
    <xf numFmtId="191" fontId="29" fillId="0" borderId="0" xfId="147" applyNumberFormat="1" applyFont="1" applyFill="1" applyBorder="1"/>
    <xf numFmtId="191" fontId="29" fillId="0" borderId="0" xfId="98" applyNumberFormat="1" applyFont="1" applyFill="1" applyBorder="1"/>
    <xf numFmtId="191" fontId="29" fillId="0" borderId="2" xfId="150" applyNumberFormat="1" applyFont="1" applyFill="1" applyBorder="1"/>
    <xf numFmtId="42" fontId="29" fillId="0" borderId="0" xfId="95" applyNumberFormat="1" applyFont="1" applyFill="1"/>
    <xf numFmtId="191" fontId="29" fillId="0" borderId="0" xfId="153" applyNumberFormat="1" applyFont="1" applyFill="1" applyBorder="1"/>
    <xf numFmtId="191" fontId="29" fillId="0" borderId="2" xfId="153" applyNumberFormat="1" applyFont="1" applyFill="1" applyBorder="1"/>
    <xf numFmtId="191" fontId="29" fillId="0" borderId="0" xfId="92" applyNumberFormat="1" applyFont="1" applyFill="1" applyBorder="1"/>
    <xf numFmtId="191" fontId="29" fillId="0" borderId="2" xfId="156" applyNumberFormat="1" applyFont="1" applyFill="1" applyBorder="1"/>
    <xf numFmtId="191" fontId="29" fillId="0" borderId="2" xfId="160" applyNumberFormat="1" applyFont="1" applyFill="1" applyBorder="1"/>
    <xf numFmtId="42" fontId="29" fillId="0" borderId="0" xfId="164" applyNumberFormat="1" applyFont="1" applyFill="1"/>
    <xf numFmtId="191" fontId="29" fillId="0" borderId="0" xfId="167" applyNumberFormat="1" applyFont="1" applyFill="1" applyBorder="1"/>
    <xf numFmtId="191" fontId="29" fillId="0" borderId="0" xfId="174" applyNumberFormat="1" applyFont="1" applyFill="1" applyBorder="1"/>
    <xf numFmtId="191" fontId="29" fillId="0" borderId="0" xfId="178" applyNumberFormat="1" applyFont="1" applyFill="1" applyBorder="1"/>
    <xf numFmtId="191" fontId="29" fillId="0" borderId="0" xfId="182" applyNumberFormat="1" applyFont="1" applyFill="1" applyBorder="1"/>
    <xf numFmtId="191" fontId="29" fillId="0" borderId="0" xfId="180" applyNumberFormat="1" applyFont="1" applyFill="1" applyBorder="1"/>
    <xf numFmtId="191" fontId="29" fillId="0" borderId="2" xfId="180" applyNumberFormat="1" applyFont="1" applyFill="1" applyBorder="1"/>
    <xf numFmtId="37" fontId="29" fillId="0" borderId="0" xfId="180" applyNumberFormat="1" applyFont="1" applyFill="1" applyBorder="1"/>
    <xf numFmtId="191" fontId="29" fillId="0" borderId="2" xfId="190" applyNumberFormat="1" applyFont="1" applyFill="1" applyBorder="1"/>
    <xf numFmtId="42" fontId="29" fillId="0" borderId="0" xfId="186" applyNumberFormat="1" applyFont="1" applyFill="1"/>
    <xf numFmtId="191" fontId="29" fillId="0" borderId="0" xfId="201" applyNumberFormat="1" applyFont="1" applyFill="1" applyBorder="1"/>
    <xf numFmtId="191" fontId="29" fillId="0" borderId="0" xfId="206" applyNumberFormat="1" applyFont="1" applyFill="1" applyBorder="1"/>
    <xf numFmtId="191" fontId="29" fillId="0" borderId="0" xfId="199" applyNumberFormat="1" applyFont="1" applyFill="1" applyBorder="1"/>
    <xf numFmtId="191" fontId="29" fillId="0" borderId="0" xfId="211" applyNumberFormat="1" applyFont="1" applyFill="1" applyBorder="1"/>
    <xf numFmtId="191" fontId="29" fillId="0" borderId="0" xfId="204" applyNumberFormat="1" applyFont="1" applyFill="1" applyBorder="1"/>
    <xf numFmtId="191" fontId="29" fillId="0" borderId="0" xfId="213" applyNumberFormat="1" applyFont="1" applyFill="1" applyBorder="1"/>
    <xf numFmtId="191" fontId="29" fillId="0" borderId="2" xfId="209" applyNumberFormat="1" applyFont="1" applyFill="1" applyBorder="1"/>
    <xf numFmtId="191" fontId="29" fillId="0" borderId="0" xfId="218" applyNumberFormat="1" applyFont="1" applyFill="1" applyBorder="1"/>
    <xf numFmtId="191" fontId="29" fillId="0" borderId="2" xfId="218" applyNumberFormat="1" applyFont="1" applyFill="1" applyBorder="1"/>
    <xf numFmtId="42" fontId="29" fillId="0" borderId="0" xfId="119" applyNumberFormat="1" applyFont="1" applyFill="1"/>
    <xf numFmtId="191" fontId="29" fillId="0" borderId="0" xfId="280" applyNumberFormat="1" applyFont="1" applyFill="1" applyBorder="1"/>
    <xf numFmtId="191" fontId="29" fillId="0" borderId="0" xfId="340" applyNumberFormat="1" applyFont="1" applyFill="1" applyBorder="1"/>
    <xf numFmtId="191" fontId="29" fillId="0" borderId="0" xfId="282" applyNumberFormat="1" applyFont="1" applyFill="1" applyBorder="1"/>
    <xf numFmtId="191" fontId="0" fillId="0" borderId="0" xfId="0" applyNumberFormat="1"/>
    <xf numFmtId="191" fontId="29" fillId="0" borderId="2" xfId="342" applyNumberFormat="1" applyFont="1" applyFill="1" applyBorder="1"/>
    <xf numFmtId="42" fontId="29" fillId="0" borderId="0" xfId="345" applyNumberFormat="1" applyFont="1" applyFill="1" applyBorder="1"/>
  </cellXfs>
  <cellStyles count="358">
    <cellStyle name="6-0" xfId="2"/>
    <cellStyle name="Actual Date" xfId="128"/>
    <cellStyle name="Bold12" xfId="3"/>
    <cellStyle name="BoldItal12" xfId="4"/>
    <cellStyle name="Border" xfId="5"/>
    <cellStyle name="C:\Data\MS\Excel" xfId="127"/>
    <cellStyle name="Calc Currency (0)" xfId="6"/>
    <cellStyle name="Calc Currency (2)" xfId="7"/>
    <cellStyle name="Calc Percent (0)" xfId="8"/>
    <cellStyle name="Calc Percent (1)" xfId="9"/>
    <cellStyle name="Calc Percent (2)" xfId="10"/>
    <cellStyle name="Calc Units (0)" xfId="11"/>
    <cellStyle name="Calc Units (1)" xfId="12"/>
    <cellStyle name="Calc Units (2)" xfId="13"/>
    <cellStyle name="Center_Across_Small_8" xfId="126"/>
    <cellStyle name="Centered Heading" xfId="14"/>
    <cellStyle name="ColumnAttributeAbovePrompt" xfId="125"/>
    <cellStyle name="ColumnAttributePrompt" xfId="124"/>
    <cellStyle name="ColumnAttributeValue" xfId="123"/>
    <cellStyle name="ColumnHeading" xfId="122"/>
    <cellStyle name="ColumnHeadingPrompt" xfId="121"/>
    <cellStyle name="ColumnHeadingValue" xfId="120"/>
    <cellStyle name="columns" xfId="15"/>
    <cellStyle name="Comma  - Style1" xfId="118"/>
    <cellStyle name="Comma  - Style2" xfId="117"/>
    <cellStyle name="Comma  - Style3" xfId="116"/>
    <cellStyle name="Comma  - Style4" xfId="115"/>
    <cellStyle name="Comma  - Style5" xfId="97"/>
    <cellStyle name="Comma  - Style6" xfId="91"/>
    <cellStyle name="Comma  - Style7" xfId="161"/>
    <cellStyle name="Comma  - Style8" xfId="191"/>
    <cellStyle name="comma (0)" xfId="17"/>
    <cellStyle name="Comma [00]" xfId="18"/>
    <cellStyle name="Comma [00] 2" xfId="207"/>
    <cellStyle name="Comma 10" xfId="153"/>
    <cellStyle name="Comma 11" xfId="92"/>
    <cellStyle name="Comma 12" xfId="156"/>
    <cellStyle name="Comma 13" xfId="160"/>
    <cellStyle name="Comma 14" xfId="164"/>
    <cellStyle name="Comma 15" xfId="167"/>
    <cellStyle name="Comma 16" xfId="171"/>
    <cellStyle name="Comma 17" xfId="174"/>
    <cellStyle name="Comma 18" xfId="178"/>
    <cellStyle name="Comma 19" xfId="182"/>
    <cellStyle name="Comma 2" xfId="16"/>
    <cellStyle name="Comma 20" xfId="180"/>
    <cellStyle name="Comma 21" xfId="190"/>
    <cellStyle name="Comma 22" xfId="186"/>
    <cellStyle name="Comma 23" xfId="201"/>
    <cellStyle name="Comma 24" xfId="193"/>
    <cellStyle name="Comma 25" xfId="206"/>
    <cellStyle name="Comma 26" xfId="199"/>
    <cellStyle name="Comma 27" xfId="211"/>
    <cellStyle name="Comma 28" xfId="204"/>
    <cellStyle name="Comma 29" xfId="213"/>
    <cellStyle name="Comma 3" xfId="104"/>
    <cellStyle name="Comma 30" xfId="209"/>
    <cellStyle name="Comma 31" xfId="218"/>
    <cellStyle name="Comma 32" xfId="119"/>
    <cellStyle name="Comma 33" xfId="280"/>
    <cellStyle name="Comma 34" xfId="340"/>
    <cellStyle name="Comma 35" xfId="282"/>
    <cellStyle name="Comma 36" xfId="341"/>
    <cellStyle name="Comma 37" xfId="283"/>
    <cellStyle name="Comma 38" xfId="342"/>
    <cellStyle name="Comma 39" xfId="284"/>
    <cellStyle name="Comma 4" xfId="144"/>
    <cellStyle name="Comma 40" xfId="343"/>
    <cellStyle name="Comma 41" xfId="312"/>
    <cellStyle name="Comma 42" xfId="344"/>
    <cellStyle name="Comma 43" xfId="315"/>
    <cellStyle name="Comma 44" xfId="345"/>
    <cellStyle name="Comma 45" xfId="317"/>
    <cellStyle name="Comma 5" xfId="101"/>
    <cellStyle name="Comma 6" xfId="147"/>
    <cellStyle name="Comma 7" xfId="98"/>
    <cellStyle name="Comma 8" xfId="150"/>
    <cellStyle name="Comma 9" xfId="95"/>
    <cellStyle name="Comma Acctg" xfId="19"/>
    <cellStyle name="Comma0" xfId="20"/>
    <cellStyle name="Comma0 - Style3" xfId="212"/>
    <cellStyle name="Comma0 - Style4" xfId="216"/>
    <cellStyle name="Comma0_2005 Corp Tax Rollforward 1-09-06" xfId="217"/>
    <cellStyle name="Company Name" xfId="21"/>
    <cellStyle name="Compressed" xfId="219"/>
    <cellStyle name="Contracts" xfId="22"/>
    <cellStyle name="CR Comma" xfId="23"/>
    <cellStyle name="CR Currency" xfId="24"/>
    <cellStyle name="curr" xfId="25"/>
    <cellStyle name="Curren - Style4" xfId="224"/>
    <cellStyle name="Currency [00]" xfId="27"/>
    <cellStyle name="Currency 10" xfId="136"/>
    <cellStyle name="Currency 11" xfId="110"/>
    <cellStyle name="Currency 12" xfId="138"/>
    <cellStyle name="Currency 13" xfId="108"/>
    <cellStyle name="Currency 14" xfId="140"/>
    <cellStyle name="Currency 15" xfId="106"/>
    <cellStyle name="Currency 16" xfId="142"/>
    <cellStyle name="Currency 17" xfId="103"/>
    <cellStyle name="Currency 18" xfId="145"/>
    <cellStyle name="Currency 19" xfId="100"/>
    <cellStyle name="Currency 2" xfId="26"/>
    <cellStyle name="Currency 20" xfId="132"/>
    <cellStyle name="Currency 21" xfId="94"/>
    <cellStyle name="Currency 22" xfId="130"/>
    <cellStyle name="Currency 23" xfId="162"/>
    <cellStyle name="Currency 24" xfId="131"/>
    <cellStyle name="Currency 25" xfId="169"/>
    <cellStyle name="Currency 26" xfId="148"/>
    <cellStyle name="Currency 27" xfId="175"/>
    <cellStyle name="Currency 28" xfId="151"/>
    <cellStyle name="Currency 29" xfId="176"/>
    <cellStyle name="Currency 3" xfId="114"/>
    <cellStyle name="Currency 30" xfId="154"/>
    <cellStyle name="Currency 31" xfId="184"/>
    <cellStyle name="Currency 32" xfId="225"/>
    <cellStyle name="Currency 33" xfId="241"/>
    <cellStyle name="Currency 34" xfId="334"/>
    <cellStyle name="Currency 35" xfId="242"/>
    <cellStyle name="Currency 36" xfId="335"/>
    <cellStyle name="Currency 37" xfId="243"/>
    <cellStyle name="Currency 38" xfId="336"/>
    <cellStyle name="Currency 39" xfId="255"/>
    <cellStyle name="Currency 4" xfId="133"/>
    <cellStyle name="Currency 40" xfId="337"/>
    <cellStyle name="Currency 41" xfId="256"/>
    <cellStyle name="Currency 42" xfId="338"/>
    <cellStyle name="Currency 43" xfId="257"/>
    <cellStyle name="Currency 44" xfId="339"/>
    <cellStyle name="Currency 45" xfId="258"/>
    <cellStyle name="Currency 5" xfId="113"/>
    <cellStyle name="Currency 6" xfId="134"/>
    <cellStyle name="Currency 7" xfId="112"/>
    <cellStyle name="Currency 8" xfId="135"/>
    <cellStyle name="Currency 9" xfId="111"/>
    <cellStyle name="Currency Acctg" xfId="28"/>
    <cellStyle name="Currency0" xfId="29"/>
    <cellStyle name="Data" xfId="30"/>
    <cellStyle name="Date" xfId="31"/>
    <cellStyle name="Date Short" xfId="32"/>
    <cellStyle name="Date_2005 Corp Tax Rollforward 1-09-06" xfId="233"/>
    <cellStyle name="DateJoel" xfId="33"/>
    <cellStyle name="debbie" xfId="34"/>
    <cellStyle name="Dezimal [0]_laroux" xfId="35"/>
    <cellStyle name="Dezimal_laroux" xfId="36"/>
    <cellStyle name="Enter Currency (0)" xfId="37"/>
    <cellStyle name="Enter Currency (2)" xfId="38"/>
    <cellStyle name="Enter Units (0)" xfId="39"/>
    <cellStyle name="Enter Units (1)" xfId="40"/>
    <cellStyle name="Enter Units (2)" xfId="41"/>
    <cellStyle name="eps" xfId="42"/>
    <cellStyle name="Euro" xfId="43"/>
    <cellStyle name="ExtRef_Date" xfId="238"/>
    <cellStyle name="Fixed" xfId="239"/>
    <cellStyle name="Grey" xfId="44"/>
    <cellStyle name="HEADER" xfId="240"/>
    <cellStyle name="Header1" xfId="45"/>
    <cellStyle name="Header2" xfId="46"/>
    <cellStyle name="Heading" xfId="47"/>
    <cellStyle name="Heading 1 2" xfId="48"/>
    <cellStyle name="Heading 2 2" xfId="49"/>
    <cellStyle name="Heading No Underline" xfId="50"/>
    <cellStyle name="Heading With Underline" xfId="51"/>
    <cellStyle name="Heading1" xfId="244"/>
    <cellStyle name="Heading2" xfId="245"/>
    <cellStyle name="Heading3" xfId="246"/>
    <cellStyle name="Hidden" xfId="247"/>
    <cellStyle name="HIGHLIGHT" xfId="248"/>
    <cellStyle name="Input [yellow]" xfId="52"/>
    <cellStyle name="Input 2" xfId="249"/>
    <cellStyle name="Input 3" xfId="250"/>
    <cellStyle name="Input 4" xfId="251"/>
    <cellStyle name="Input 5" xfId="252"/>
    <cellStyle name="LineItemPrompt" xfId="253"/>
    <cellStyle name="LineItemValue" xfId="254"/>
    <cellStyle name="Link Currency (0)" xfId="53"/>
    <cellStyle name="Link Currency (2)" xfId="54"/>
    <cellStyle name="Link Units (0)" xfId="55"/>
    <cellStyle name="Link Units (1)" xfId="56"/>
    <cellStyle name="Link Units (2)" xfId="57"/>
    <cellStyle name="Milliers [0]_laroux" xfId="58"/>
    <cellStyle name="Milliers_laroux" xfId="59"/>
    <cellStyle name="negativ" xfId="60"/>
    <cellStyle name="no dec" xfId="259"/>
    <cellStyle name="nodollars" xfId="61"/>
    <cellStyle name="Normal" xfId="0" builtinId="0"/>
    <cellStyle name="Normal - Style1" xfId="62"/>
    <cellStyle name="Normal 10" xfId="181"/>
    <cellStyle name="Normal 11" xfId="185"/>
    <cellStyle name="Normal 12" xfId="188"/>
    <cellStyle name="Normal 13" xfId="192"/>
    <cellStyle name="Normal 14" xfId="195"/>
    <cellStyle name="Normal 15" xfId="198"/>
    <cellStyle name="Normal 16" xfId="200"/>
    <cellStyle name="Normal 17" xfId="203"/>
    <cellStyle name="Normal 18" xfId="205"/>
    <cellStyle name="Normal 19" xfId="208"/>
    <cellStyle name="Normal 2" xfId="1"/>
    <cellStyle name="Normal 2 2" xfId="260"/>
    <cellStyle name="Normal 20" xfId="210"/>
    <cellStyle name="Normal 21" xfId="214"/>
    <cellStyle name="Normal 22" xfId="215"/>
    <cellStyle name="Normal 23" xfId="220"/>
    <cellStyle name="Normal 24" xfId="221"/>
    <cellStyle name="Normal 25" xfId="222"/>
    <cellStyle name="Normal 26" xfId="223"/>
    <cellStyle name="Normal 27" xfId="226"/>
    <cellStyle name="Normal 28" xfId="227"/>
    <cellStyle name="Normal 29" xfId="228"/>
    <cellStyle name="Normal 3" xfId="89"/>
    <cellStyle name="Normal 3 2" xfId="261"/>
    <cellStyle name="Normal 30" xfId="229"/>
    <cellStyle name="Normal 31" xfId="232"/>
    <cellStyle name="Normal 32" xfId="129"/>
    <cellStyle name="Normal 33" xfId="326"/>
    <cellStyle name="Normal 34" xfId="346"/>
    <cellStyle name="Normal 35" xfId="347"/>
    <cellStyle name="Normal 36" xfId="348"/>
    <cellStyle name="Normal 37" xfId="349"/>
    <cellStyle name="Normal 38" xfId="350"/>
    <cellStyle name="Normal 39" xfId="351"/>
    <cellStyle name="Normal 4" xfId="159"/>
    <cellStyle name="Normal 4 2" xfId="262"/>
    <cellStyle name="Normal 40" xfId="352"/>
    <cellStyle name="Normal 41" xfId="353"/>
    <cellStyle name="Normal 42" xfId="354"/>
    <cellStyle name="Normal 43" xfId="355"/>
    <cellStyle name="Normal 44" xfId="356"/>
    <cellStyle name="Normal 45" xfId="357"/>
    <cellStyle name="Normal 5" xfId="163"/>
    <cellStyle name="Normal 6" xfId="166"/>
    <cellStyle name="Normal 7" xfId="170"/>
    <cellStyle name="Normal 8" xfId="173"/>
    <cellStyle name="Normal 9" xfId="177"/>
    <cellStyle name="Normal2" xfId="263"/>
    <cellStyle name="oft Excel]_x000d__x000a_Comment=The open=/f lines load custom functions into the Paste Function list._x000d__x000a_Maximized=3_x000d__x000a_Basics=1_x000d__x000a_D" xfId="264"/>
    <cellStyle name="oft Word]_x000d__x000a_NoLongNetNames=Yes_x000d__x000a_USER-DOT-PATH=C:\MSOFFICE\WINWORD\TEMPLATE_x000d__x000a_WORKGROUP-DOT-PATH=K:\MSOFFICE\TEMPLATE\" xfId="265"/>
    <cellStyle name="OUTPUT AMOUNTS" xfId="63"/>
    <cellStyle name="Output Amounts 2" xfId="266"/>
    <cellStyle name="OUTPUT AMOUNTS 3" xfId="267"/>
    <cellStyle name="OUTPUT COLUMN HEADINGS" xfId="268"/>
    <cellStyle name="Output Column Headings 2" xfId="269"/>
    <cellStyle name="OUTPUT LINE ITEMS" xfId="64"/>
    <cellStyle name="Output Line Items 2" xfId="270"/>
    <cellStyle name="OUTPUT LINE ITEMS 3" xfId="271"/>
    <cellStyle name="Output Report Heading" xfId="272"/>
    <cellStyle name="OUTPUT REPORT HEADING 2" xfId="273"/>
    <cellStyle name="Output Report Title" xfId="274"/>
    <cellStyle name="OUTPUT REPORT TITLE 2" xfId="275"/>
    <cellStyle name="over" xfId="65"/>
    <cellStyle name="Override" xfId="276"/>
    <cellStyle name="Per" xfId="277"/>
    <cellStyle name="Percen - Style1" xfId="278"/>
    <cellStyle name="percent (0)" xfId="67"/>
    <cellStyle name="Percent [0]" xfId="68"/>
    <cellStyle name="Percent [00]" xfId="69"/>
    <cellStyle name="Percent [00] 2" xfId="281"/>
    <cellStyle name="Percent [2]" xfId="70"/>
    <cellStyle name="Percent 10" xfId="102"/>
    <cellStyle name="Percent 11" xfId="146"/>
    <cellStyle name="Percent 12" xfId="99"/>
    <cellStyle name="Percent 13" xfId="149"/>
    <cellStyle name="Percent 14" xfId="96"/>
    <cellStyle name="Percent 15" xfId="152"/>
    <cellStyle name="Percent 16" xfId="93"/>
    <cellStyle name="Percent 17" xfId="155"/>
    <cellStyle name="Percent 18" xfId="90"/>
    <cellStyle name="Percent 19" xfId="158"/>
    <cellStyle name="Percent 2" xfId="66"/>
    <cellStyle name="Percent 20" xfId="168"/>
    <cellStyle name="Percent 21" xfId="165"/>
    <cellStyle name="Percent 22" xfId="183"/>
    <cellStyle name="Percent 23" xfId="157"/>
    <cellStyle name="Percent 24" xfId="189"/>
    <cellStyle name="Percent 25" xfId="172"/>
    <cellStyle name="Percent 26" xfId="196"/>
    <cellStyle name="Percent 27" xfId="179"/>
    <cellStyle name="Percent 28" xfId="197"/>
    <cellStyle name="Percent 29" xfId="187"/>
    <cellStyle name="Percent 3" xfId="137"/>
    <cellStyle name="Percent 30" xfId="202"/>
    <cellStyle name="Percent 31" xfId="194"/>
    <cellStyle name="Percent 32" xfId="279"/>
    <cellStyle name="Percent 33" xfId="328"/>
    <cellStyle name="Percent 34" xfId="230"/>
    <cellStyle name="Percent 35" xfId="329"/>
    <cellStyle name="Percent 36" xfId="231"/>
    <cellStyle name="Percent 37" xfId="330"/>
    <cellStyle name="Percent 38" xfId="234"/>
    <cellStyle name="Percent 39" xfId="327"/>
    <cellStyle name="Percent 4" xfId="109"/>
    <cellStyle name="Percent 40" xfId="235"/>
    <cellStyle name="Percent 41" xfId="331"/>
    <cellStyle name="Percent 42" xfId="236"/>
    <cellStyle name="Percent 43" xfId="332"/>
    <cellStyle name="Percent 44" xfId="237"/>
    <cellStyle name="Percent 45" xfId="333"/>
    <cellStyle name="Percent 5" xfId="139"/>
    <cellStyle name="Percent 6" xfId="107"/>
    <cellStyle name="Percent 7" xfId="141"/>
    <cellStyle name="Percent 8" xfId="105"/>
    <cellStyle name="Percent 9" xfId="143"/>
    <cellStyle name="posit" xfId="71"/>
    <cellStyle name="PrePop Currency (0)" xfId="72"/>
    <cellStyle name="PrePop Currency (2)" xfId="73"/>
    <cellStyle name="PrePop Units (0)" xfId="74"/>
    <cellStyle name="PrePop Units (1)" xfId="75"/>
    <cellStyle name="PrePop Units (2)" xfId="76"/>
    <cellStyle name="PSChar" xfId="285"/>
    <cellStyle name="PSDate" xfId="286"/>
    <cellStyle name="PSDec" xfId="287"/>
    <cellStyle name="PSHeading" xfId="288"/>
    <cellStyle name="PSInt" xfId="289"/>
    <cellStyle name="PSSpacer" xfId="290"/>
    <cellStyle name="RedLeftSmall8" xfId="291"/>
    <cellStyle name="ReportTitlePrompt" xfId="292"/>
    <cellStyle name="ReportTitleValue" xfId="293"/>
    <cellStyle name="Review_Date" xfId="294"/>
    <cellStyle name="Reviewer" xfId="295"/>
    <cellStyle name="Right" xfId="296"/>
    <cellStyle name="Rollover_Date" xfId="297"/>
    <cellStyle name="RowAcctAbovePrompt" xfId="298"/>
    <cellStyle name="RowAcctSOBAbovePrompt" xfId="299"/>
    <cellStyle name="RowAcctSOBValue" xfId="300"/>
    <cellStyle name="RowAcctValue" xfId="301"/>
    <cellStyle name="RowAttrAbovePrompt" xfId="302"/>
    <cellStyle name="RowAttrValue" xfId="303"/>
    <cellStyle name="RowColSetAbovePrompt" xfId="304"/>
    <cellStyle name="RowColSetLeftPrompt" xfId="305"/>
    <cellStyle name="RowColSetValue" xfId="306"/>
    <cellStyle name="RowLeftPrompt" xfId="307"/>
    <cellStyle name="s]_x000d__x000a_File Server=0x0004_x000d__x000a_NetModem/E=0x01CB_x000d__x000a_LanRover/E=0x01CC;0x079B_x000d__x000a_LanRover/T=0x01CD;0x079C_x000d__x000a_LanRov" xfId="308"/>
    <cellStyle name="s]_x000d__x000a_spooler=yes_x000d__x000a_load=nwpopup.exe,C:\MCAFEE\VIRUSCAN\VSHWIN.EXE P:\ACEWIN\PCALCPRO\pcalcpro.exe_x000d__x000a_rem run=c:\win\calenda" xfId="309"/>
    <cellStyle name="SampleUsingFormatMask" xfId="310"/>
    <cellStyle name="SampleWithNoFormatMask" xfId="311"/>
    <cellStyle name="SingleTopDoubleBott" xfId="77"/>
    <cellStyle name="Style 1" xfId="313"/>
    <cellStyle name="Text" xfId="314"/>
    <cellStyle name="Text Indent A" xfId="78"/>
    <cellStyle name="Text Indent B" xfId="79"/>
    <cellStyle name="Text Indent C" xfId="80"/>
    <cellStyle name="Tickmark" xfId="81"/>
    <cellStyle name="Times New Roman" xfId="316"/>
    <cellStyle name="TimStyle" xfId="82"/>
    <cellStyle name="Total 2" xfId="83"/>
    <cellStyle name="Underline" xfId="84"/>
    <cellStyle name="UnderlineDouble" xfId="85"/>
    <cellStyle name="Unprot" xfId="318"/>
    <cellStyle name="Unprot$" xfId="319"/>
    <cellStyle name="Unprotect" xfId="320"/>
    <cellStyle name="UploadThisRowValue" xfId="321"/>
    <cellStyle name="Validation" xfId="322"/>
    <cellStyle name="Währung [0]_RESULTS" xfId="86"/>
    <cellStyle name="Währung_RESULTS" xfId="87"/>
    <cellStyle name="Workpaper_Title" xfId="323"/>
    <cellStyle name="WP_Name_11" xfId="324"/>
    <cellStyle name="wrapped" xfId="325"/>
    <cellStyle name="표준_BINV" xfId="8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21" sqref="A21"/>
    </sheetView>
  </sheetViews>
  <sheetFormatPr defaultRowHeight="15" x14ac:dyDescent="0.25"/>
  <cols>
    <col min="1" max="1" width="25.7109375" customWidth="1"/>
    <col min="2" max="2" width="15" customWidth="1"/>
    <col min="3" max="8" width="14.140625" customWidth="1"/>
    <col min="9" max="9" width="14.28515625" customWidth="1"/>
    <col min="10" max="10" width="13.5703125" customWidth="1"/>
    <col min="11" max="12" width="9.5703125" customWidth="1"/>
    <col min="13" max="13" width="10.42578125" customWidth="1"/>
    <col min="14" max="14" width="12" customWidth="1"/>
    <col min="15" max="15" width="11.28515625" customWidth="1"/>
    <col min="16" max="16" width="12" customWidth="1"/>
    <col min="17" max="17" width="13.5703125" customWidth="1"/>
    <col min="18" max="33" width="9.140625" customWidth="1"/>
  </cols>
  <sheetData>
    <row r="1" spans="1:38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</row>
    <row r="2" spans="1:38" x14ac:dyDescent="0.25">
      <c r="A2" t="s">
        <v>30</v>
      </c>
      <c r="B2">
        <f t="shared" ref="B2:I2" si="0">COLUMN(B2) - 1</f>
        <v>1</v>
      </c>
      <c r="C2">
        <f t="shared" si="0"/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>COLUMN(J2) - 1</f>
        <v>9</v>
      </c>
      <c r="K2">
        <f t="shared" ref="K2:AL2" si="1">COLUMN(K2) - 1</f>
        <v>10</v>
      </c>
      <c r="L2">
        <f t="shared" si="1"/>
        <v>11</v>
      </c>
      <c r="M2">
        <f t="shared" si="1"/>
        <v>12</v>
      </c>
      <c r="N2">
        <f t="shared" si="1"/>
        <v>13</v>
      </c>
      <c r="O2">
        <f t="shared" si="1"/>
        <v>14</v>
      </c>
      <c r="P2">
        <f t="shared" si="1"/>
        <v>15</v>
      </c>
      <c r="Q2">
        <f t="shared" si="1"/>
        <v>16</v>
      </c>
      <c r="R2">
        <f t="shared" si="1"/>
        <v>17</v>
      </c>
      <c r="S2">
        <f t="shared" si="1"/>
        <v>18</v>
      </c>
      <c r="T2">
        <f t="shared" si="1"/>
        <v>19</v>
      </c>
      <c r="U2">
        <f t="shared" si="1"/>
        <v>20</v>
      </c>
      <c r="V2">
        <f t="shared" si="1"/>
        <v>21</v>
      </c>
      <c r="W2">
        <f t="shared" si="1"/>
        <v>22</v>
      </c>
      <c r="X2">
        <f t="shared" si="1"/>
        <v>23</v>
      </c>
      <c r="Y2">
        <f t="shared" si="1"/>
        <v>24</v>
      </c>
      <c r="Z2">
        <f t="shared" si="1"/>
        <v>25</v>
      </c>
      <c r="AA2">
        <f t="shared" si="1"/>
        <v>26</v>
      </c>
      <c r="AB2">
        <f t="shared" si="1"/>
        <v>27</v>
      </c>
      <c r="AC2">
        <f t="shared" si="1"/>
        <v>28</v>
      </c>
      <c r="AD2">
        <f t="shared" si="1"/>
        <v>29</v>
      </c>
      <c r="AE2">
        <f t="shared" si="1"/>
        <v>30</v>
      </c>
      <c r="AF2">
        <f t="shared" si="1"/>
        <v>31</v>
      </c>
      <c r="AG2">
        <f t="shared" si="1"/>
        <v>32</v>
      </c>
      <c r="AH2">
        <f t="shared" si="1"/>
        <v>33</v>
      </c>
      <c r="AI2">
        <f t="shared" si="1"/>
        <v>34</v>
      </c>
      <c r="AJ2">
        <f t="shared" si="1"/>
        <v>35</v>
      </c>
      <c r="AK2">
        <f t="shared" si="1"/>
        <v>36</v>
      </c>
      <c r="AL2">
        <f t="shared" si="1"/>
        <v>37</v>
      </c>
    </row>
    <row r="3" spans="1:38" x14ac:dyDescent="0.25">
      <c r="A3" t="s">
        <v>45</v>
      </c>
      <c r="B3" s="1">
        <v>10116</v>
      </c>
      <c r="C3" s="5">
        <v>10375</v>
      </c>
      <c r="D3" s="5">
        <v>10835</v>
      </c>
      <c r="E3" s="5">
        <v>11892</v>
      </c>
      <c r="F3" s="11">
        <v>13622</v>
      </c>
      <c r="G3" s="11">
        <v>14577</v>
      </c>
      <c r="H3" s="11">
        <v>15862</v>
      </c>
      <c r="I3" s="11">
        <v>17934.719000000001</v>
      </c>
      <c r="J3" s="16">
        <v>21405</v>
      </c>
      <c r="K3" s="16">
        <v>23263</v>
      </c>
      <c r="L3" s="25">
        <v>20511</v>
      </c>
      <c r="M3" s="25">
        <v>20153</v>
      </c>
      <c r="N3" s="34">
        <v>22022</v>
      </c>
      <c r="O3" s="34">
        <v>22686</v>
      </c>
      <c r="P3" s="34">
        <v>23801</v>
      </c>
      <c r="Q3" s="34">
        <v>25471</v>
      </c>
      <c r="R3" s="9">
        <v>27913</v>
      </c>
      <c r="S3" s="9">
        <v>28624</v>
      </c>
      <c r="T3" s="9">
        <v>29925</v>
      </c>
      <c r="U3" s="9">
        <v>31712</v>
      </c>
      <c r="V3" s="9">
        <v>34377</v>
      </c>
      <c r="W3" s="9">
        <v>35085</v>
      </c>
      <c r="X3" s="9">
        <v>36265</v>
      </c>
      <c r="Y3" s="9">
        <v>37698</v>
      </c>
      <c r="Z3" s="9">
        <v>40315</v>
      </c>
      <c r="AA3">
        <v>41057</v>
      </c>
      <c r="AB3">
        <v>42068</v>
      </c>
      <c r="AC3">
        <v>43401</v>
      </c>
      <c r="AD3">
        <v>45714</v>
      </c>
      <c r="AE3">
        <v>46004</v>
      </c>
      <c r="AF3">
        <v>46479</v>
      </c>
      <c r="AG3">
        <v>47905</v>
      </c>
      <c r="AH3">
        <v>49375</v>
      </c>
      <c r="AI3">
        <v>50323</v>
      </c>
      <c r="AJ3">
        <v>51345</v>
      </c>
      <c r="AK3">
        <v>52810</v>
      </c>
      <c r="AL3">
        <v>55087</v>
      </c>
    </row>
    <row r="4" spans="1:38" x14ac:dyDescent="0.25">
      <c r="A4" t="s">
        <v>44</v>
      </c>
      <c r="B4" s="1">
        <v>194</v>
      </c>
      <c r="C4" s="6">
        <v>224</v>
      </c>
      <c r="D4" s="6">
        <v>274</v>
      </c>
      <c r="E4" s="6">
        <v>376</v>
      </c>
      <c r="F4" s="9">
        <v>345</v>
      </c>
      <c r="G4" s="9">
        <v>424</v>
      </c>
      <c r="H4" s="9">
        <v>938</v>
      </c>
      <c r="I4" s="9">
        <v>1566.280999999999</v>
      </c>
      <c r="J4" s="15">
        <v>1392</v>
      </c>
      <c r="K4" s="15">
        <v>1331</v>
      </c>
      <c r="L4" s="24">
        <v>937</v>
      </c>
      <c r="M4" s="24">
        <v>1518</v>
      </c>
      <c r="N4">
        <v>1388</v>
      </c>
      <c r="O4">
        <v>1252</v>
      </c>
      <c r="P4">
        <v>1300</v>
      </c>
      <c r="Q4">
        <v>1675</v>
      </c>
      <c r="R4">
        <v>1261</v>
      </c>
      <c r="S4">
        <v>1183</v>
      </c>
      <c r="T4">
        <v>1167</v>
      </c>
      <c r="U4">
        <v>1708</v>
      </c>
      <c r="V4">
        <v>1297</v>
      </c>
      <c r="W4">
        <v>1159</v>
      </c>
      <c r="X4">
        <v>954</v>
      </c>
      <c r="Y4">
        <v>1416</v>
      </c>
      <c r="Z4">
        <v>1082</v>
      </c>
      <c r="AA4">
        <v>1243</v>
      </c>
      <c r="AB4">
        <v>1113</v>
      </c>
      <c r="AC4">
        <v>1337</v>
      </c>
      <c r="AD4">
        <v>1253</v>
      </c>
      <c r="AE4">
        <v>1125</v>
      </c>
      <c r="AF4">
        <v>1018</v>
      </c>
      <c r="AG4">
        <v>1526</v>
      </c>
      <c r="AH4">
        <v>1479</v>
      </c>
      <c r="AI4">
        <v>1598</v>
      </c>
      <c r="AJ4">
        <v>1427</v>
      </c>
      <c r="AK4">
        <v>1940</v>
      </c>
      <c r="AL4">
        <v>1618</v>
      </c>
    </row>
    <row r="5" spans="1:38" x14ac:dyDescent="0.25">
      <c r="A5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333</v>
      </c>
      <c r="J5" s="17">
        <v>673</v>
      </c>
      <c r="K5" s="17">
        <v>857</v>
      </c>
      <c r="L5" s="27">
        <v>989</v>
      </c>
      <c r="M5" s="27">
        <v>1447</v>
      </c>
      <c r="N5" s="35">
        <v>2409</v>
      </c>
      <c r="O5" s="35">
        <v>3024</v>
      </c>
      <c r="P5" s="35">
        <v>3689</v>
      </c>
      <c r="Q5" s="35">
        <v>4892</v>
      </c>
      <c r="R5" s="9">
        <v>6331</v>
      </c>
      <c r="S5" s="9">
        <v>7014</v>
      </c>
      <c r="T5" s="9">
        <v>8084</v>
      </c>
      <c r="U5" s="9">
        <v>9722</v>
      </c>
      <c r="V5" s="9">
        <v>11755</v>
      </c>
      <c r="W5" s="9">
        <v>12907</v>
      </c>
      <c r="X5" s="9">
        <v>14389</v>
      </c>
      <c r="Y5" s="9">
        <v>16778</v>
      </c>
      <c r="Z5" s="9">
        <v>19304</v>
      </c>
      <c r="AA5" s="9">
        <v>21649</v>
      </c>
      <c r="AB5" s="9">
        <v>23951</v>
      </c>
      <c r="AC5" s="9">
        <v>27438</v>
      </c>
      <c r="AD5" s="9">
        <v>31993</v>
      </c>
      <c r="AE5" s="9">
        <v>33892</v>
      </c>
      <c r="AF5" s="9">
        <v>36799</v>
      </c>
      <c r="AG5" s="9">
        <v>41185</v>
      </c>
      <c r="AH5">
        <v>44988</v>
      </c>
      <c r="AI5">
        <v>48713</v>
      </c>
      <c r="AJ5">
        <v>52678</v>
      </c>
      <c r="AK5">
        <v>57834</v>
      </c>
      <c r="AL5">
        <v>63815</v>
      </c>
    </row>
    <row r="6" spans="1:38" x14ac:dyDescent="0.25">
      <c r="A6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132</v>
      </c>
      <c r="I6">
        <v>132</v>
      </c>
      <c r="J6" s="18">
        <v>130</v>
      </c>
      <c r="K6" s="18">
        <v>110</v>
      </c>
      <c r="L6" s="26">
        <v>491</v>
      </c>
      <c r="M6" s="26">
        <v>411</v>
      </c>
      <c r="N6">
        <v>656</v>
      </c>
      <c r="O6">
        <v>600</v>
      </c>
      <c r="P6">
        <v>622</v>
      </c>
      <c r="Q6">
        <v>1229</v>
      </c>
      <c r="R6">
        <v>811</v>
      </c>
      <c r="S6">
        <v>733</v>
      </c>
      <c r="T6">
        <v>1104</v>
      </c>
      <c r="U6">
        <v>1208</v>
      </c>
      <c r="V6">
        <v>928</v>
      </c>
      <c r="W6">
        <v>894</v>
      </c>
      <c r="X6">
        <v>1454</v>
      </c>
      <c r="Y6">
        <v>1499</v>
      </c>
      <c r="Z6">
        <v>1573</v>
      </c>
      <c r="AA6">
        <v>1602</v>
      </c>
      <c r="AB6">
        <v>2036</v>
      </c>
      <c r="AC6">
        <v>2586</v>
      </c>
      <c r="AD6">
        <v>2540</v>
      </c>
      <c r="AE6">
        <v>2156</v>
      </c>
      <c r="AF6">
        <v>2447</v>
      </c>
      <c r="AG6">
        <v>3180</v>
      </c>
      <c r="AH6">
        <v>2906</v>
      </c>
      <c r="AI6">
        <v>3318</v>
      </c>
      <c r="AJ6">
        <v>3798</v>
      </c>
      <c r="AK6">
        <v>4998</v>
      </c>
      <c r="AL6">
        <v>4475</v>
      </c>
    </row>
    <row r="7" spans="1:38" x14ac:dyDescent="0.25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18">
        <v>0</v>
      </c>
      <c r="K7" s="18">
        <v>0</v>
      </c>
      <c r="L7" s="28">
        <v>115</v>
      </c>
      <c r="M7" s="28">
        <v>126</v>
      </c>
      <c r="N7">
        <v>131</v>
      </c>
      <c r="O7">
        <v>95</v>
      </c>
      <c r="P7">
        <v>141</v>
      </c>
      <c r="Q7">
        <v>175</v>
      </c>
      <c r="R7">
        <f t="shared" ref="R7:Z7" si="2">SUM(R5, R6*-1)</f>
        <v>5520</v>
      </c>
      <c r="S7">
        <f t="shared" si="2"/>
        <v>6281</v>
      </c>
      <c r="T7">
        <f t="shared" si="2"/>
        <v>6980</v>
      </c>
      <c r="U7">
        <f t="shared" si="2"/>
        <v>8514</v>
      </c>
      <c r="V7">
        <f t="shared" si="2"/>
        <v>10827</v>
      </c>
      <c r="W7">
        <f t="shared" si="2"/>
        <v>12013</v>
      </c>
      <c r="X7">
        <f t="shared" si="2"/>
        <v>12935</v>
      </c>
      <c r="Y7">
        <f t="shared" si="2"/>
        <v>15279</v>
      </c>
      <c r="Z7">
        <f t="shared" si="2"/>
        <v>17731</v>
      </c>
      <c r="AA7">
        <v>95</v>
      </c>
      <c r="AB7">
        <v>89</v>
      </c>
      <c r="AC7">
        <v>117</v>
      </c>
      <c r="AD7">
        <v>94</v>
      </c>
      <c r="AE7">
        <v>95</v>
      </c>
      <c r="AF7">
        <v>79</v>
      </c>
      <c r="AG7">
        <v>85</v>
      </c>
      <c r="AH7">
        <v>77</v>
      </c>
      <c r="AI7">
        <v>66</v>
      </c>
      <c r="AJ7">
        <v>49</v>
      </c>
      <c r="AK7">
        <v>53</v>
      </c>
      <c r="AL7">
        <v>29</v>
      </c>
    </row>
    <row r="8" spans="1:38" x14ac:dyDescent="0.25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8">
        <v>0</v>
      </c>
      <c r="K8" s="18">
        <v>0</v>
      </c>
      <c r="L8" s="29">
        <v>13813</v>
      </c>
      <c r="M8" s="29">
        <v>11039</v>
      </c>
      <c r="N8" s="36">
        <v>9958</v>
      </c>
      <c r="O8" s="36">
        <v>9145</v>
      </c>
      <c r="P8" s="36">
        <v>8465</v>
      </c>
      <c r="Q8" s="36">
        <v>8049</v>
      </c>
      <c r="R8" s="9">
        <v>7827</v>
      </c>
      <c r="S8" s="9">
        <v>7369</v>
      </c>
      <c r="T8" s="9">
        <v>7014</v>
      </c>
      <c r="U8" s="9">
        <v>6765</v>
      </c>
      <c r="V8" s="9">
        <v>6509</v>
      </c>
      <c r="W8" s="9">
        <v>6167</v>
      </c>
      <c r="X8" s="9">
        <v>5899</v>
      </c>
      <c r="Y8" s="9">
        <v>5668</v>
      </c>
      <c r="Z8" s="9">
        <v>5470</v>
      </c>
      <c r="AA8">
        <v>5219</v>
      </c>
      <c r="AB8">
        <v>4971</v>
      </c>
      <c r="AC8">
        <v>4787</v>
      </c>
      <c r="AD8">
        <v>4647</v>
      </c>
      <c r="AE8">
        <v>4435</v>
      </c>
      <c r="AF8">
        <v>4194</v>
      </c>
      <c r="AG8">
        <v>4029</v>
      </c>
      <c r="AH8">
        <v>3867</v>
      </c>
      <c r="AI8">
        <v>3692</v>
      </c>
      <c r="AJ8">
        <v>3520</v>
      </c>
      <c r="AK8">
        <v>3330</v>
      </c>
      <c r="AL8">
        <v>3138</v>
      </c>
    </row>
    <row r="9" spans="1:38" x14ac:dyDescent="0.25">
      <c r="A9" t="s">
        <v>41</v>
      </c>
      <c r="B9" s="2">
        <v>0</v>
      </c>
      <c r="C9">
        <v>0</v>
      </c>
      <c r="D9">
        <v>0</v>
      </c>
      <c r="E9">
        <v>0</v>
      </c>
      <c r="F9" s="13">
        <v>0</v>
      </c>
      <c r="G9" s="13">
        <v>0</v>
      </c>
      <c r="H9" s="13">
        <v>1833</v>
      </c>
      <c r="I9" s="13">
        <v>7089</v>
      </c>
      <c r="J9" s="22">
        <v>23021</v>
      </c>
      <c r="K9" s="22">
        <v>28242</v>
      </c>
      <c r="L9" s="30">
        <v>46005</v>
      </c>
      <c r="M9" s="30">
        <v>88731</v>
      </c>
      <c r="N9" s="38">
        <v>54697</v>
      </c>
      <c r="O9" s="38">
        <v>45858</v>
      </c>
      <c r="P9" s="38">
        <v>45742</v>
      </c>
      <c r="Q9" s="38">
        <v>54986</v>
      </c>
      <c r="R9" s="10">
        <v>52047</v>
      </c>
      <c r="S9" s="10">
        <v>47335</v>
      </c>
      <c r="T9" s="10">
        <v>47537</v>
      </c>
      <c r="U9" s="10">
        <v>57499</v>
      </c>
      <c r="V9" s="10">
        <v>56840</v>
      </c>
      <c r="W9" s="10">
        <v>56036</v>
      </c>
      <c r="X9" s="10">
        <v>84609</v>
      </c>
      <c r="Y9" s="10">
        <v>116248</v>
      </c>
      <c r="Z9" s="10">
        <v>105126</v>
      </c>
      <c r="AA9" s="10">
        <v>123713</v>
      </c>
      <c r="AB9" s="10">
        <v>133267</v>
      </c>
      <c r="AC9" s="10">
        <v>144340</v>
      </c>
      <c r="AD9" s="10">
        <v>126068</v>
      </c>
      <c r="AE9" s="10">
        <v>129223</v>
      </c>
      <c r="AF9" s="10">
        <v>173548</v>
      </c>
      <c r="AG9" s="10">
        <v>179407</v>
      </c>
      <c r="AH9" s="10">
        <v>156232</v>
      </c>
      <c r="AI9">
        <v>160715</v>
      </c>
      <c r="AJ9">
        <v>183589</v>
      </c>
      <c r="AK9">
        <v>224155</v>
      </c>
      <c r="AL9">
        <v>251200</v>
      </c>
    </row>
    <row r="10" spans="1:38" x14ac:dyDescent="0.25">
      <c r="A10" t="s">
        <v>40</v>
      </c>
      <c r="B10" s="3">
        <v>321510</v>
      </c>
      <c r="C10" s="7">
        <v>315474</v>
      </c>
      <c r="D10" s="7">
        <v>333830</v>
      </c>
      <c r="E10" s="7">
        <v>346201</v>
      </c>
      <c r="F10" s="12">
        <v>382381</v>
      </c>
      <c r="G10" s="12">
        <v>389467</v>
      </c>
      <c r="H10" s="12">
        <v>423013</v>
      </c>
      <c r="I10" s="12">
        <v>440598</v>
      </c>
      <c r="J10" s="20">
        <v>519389</v>
      </c>
      <c r="K10" s="20">
        <v>556719</v>
      </c>
      <c r="L10" s="32">
        <v>0</v>
      </c>
      <c r="M10" s="32">
        <v>424224</v>
      </c>
      <c r="N10" s="37">
        <v>81203</v>
      </c>
      <c r="O10" s="37">
        <v>72366</v>
      </c>
      <c r="P10" s="37">
        <v>67491</v>
      </c>
      <c r="Q10" s="37">
        <v>62386</v>
      </c>
      <c r="R10">
        <v>67039</v>
      </c>
      <c r="S10">
        <v>67276</v>
      </c>
      <c r="T10">
        <v>60691</v>
      </c>
      <c r="U10">
        <v>70518</v>
      </c>
      <c r="V10">
        <v>80258</v>
      </c>
      <c r="W10">
        <v>64727</v>
      </c>
      <c r="X10">
        <v>61045</v>
      </c>
      <c r="Y10">
        <v>87423</v>
      </c>
      <c r="Z10">
        <v>89551</v>
      </c>
      <c r="AA10">
        <v>73427</v>
      </c>
      <c r="AB10">
        <v>74835</v>
      </c>
      <c r="AC10">
        <v>79833</v>
      </c>
      <c r="AD10">
        <v>81942</v>
      </c>
      <c r="AE10">
        <v>86806</v>
      </c>
      <c r="AF10">
        <v>108495</v>
      </c>
      <c r="AG10">
        <v>105589</v>
      </c>
      <c r="AH10">
        <v>115038</v>
      </c>
      <c r="AI10">
        <v>113608</v>
      </c>
      <c r="AJ10">
        <v>128901</v>
      </c>
      <c r="AK10">
        <v>195784</v>
      </c>
      <c r="AL10">
        <v>228022</v>
      </c>
    </row>
    <row r="11" spans="1:38" x14ac:dyDescent="0.25">
      <c r="A11" t="s">
        <v>42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 s="21">
        <v>0</v>
      </c>
      <c r="K11" s="19">
        <v>1</v>
      </c>
      <c r="L11" s="31">
        <v>1</v>
      </c>
      <c r="M11" s="31">
        <v>0</v>
      </c>
      <c r="N11" s="31">
        <v>0</v>
      </c>
      <c r="O11" s="31">
        <v>1</v>
      </c>
      <c r="P11" s="31">
        <v>1</v>
      </c>
      <c r="Q11" s="31">
        <v>0</v>
      </c>
      <c r="R11" s="31">
        <v>0</v>
      </c>
      <c r="S11" s="31">
        <v>1</v>
      </c>
      <c r="T11" s="31">
        <v>1</v>
      </c>
      <c r="U11" s="31">
        <v>0</v>
      </c>
      <c r="V11" s="31">
        <v>0</v>
      </c>
      <c r="W11" s="31">
        <v>1</v>
      </c>
      <c r="X11" s="31">
        <v>1</v>
      </c>
      <c r="Y11" s="31">
        <v>0</v>
      </c>
      <c r="Z11" s="31">
        <v>0</v>
      </c>
      <c r="AA11" s="31">
        <v>1</v>
      </c>
      <c r="AB11" s="31">
        <v>1</v>
      </c>
      <c r="AC11" s="31">
        <v>0</v>
      </c>
      <c r="AD11" s="31">
        <v>0</v>
      </c>
      <c r="AE11" s="31">
        <v>1</v>
      </c>
      <c r="AF11" s="31">
        <v>1</v>
      </c>
      <c r="AG11" s="31">
        <v>0</v>
      </c>
      <c r="AH11" s="31">
        <v>0</v>
      </c>
      <c r="AI11" s="31">
        <v>1</v>
      </c>
      <c r="AJ11" s="31">
        <v>1</v>
      </c>
      <c r="AK11" s="31">
        <v>0</v>
      </c>
      <c r="AL11" s="31">
        <v>0</v>
      </c>
    </row>
    <row r="12" spans="1:38" x14ac:dyDescent="0.25">
      <c r="A12" t="s">
        <v>43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 s="19">
        <v>1</v>
      </c>
      <c r="K12" s="19">
        <v>0</v>
      </c>
      <c r="L12" s="31">
        <v>0</v>
      </c>
      <c r="M12" s="31">
        <v>1</v>
      </c>
      <c r="N12" s="31">
        <v>1</v>
      </c>
      <c r="O12" s="31">
        <v>0</v>
      </c>
      <c r="P12" s="31">
        <v>0</v>
      </c>
      <c r="Q12" s="31">
        <v>1</v>
      </c>
      <c r="R12" s="31">
        <v>1</v>
      </c>
      <c r="S12" s="31">
        <v>0</v>
      </c>
      <c r="T12" s="31">
        <v>0</v>
      </c>
      <c r="U12" s="31">
        <v>1</v>
      </c>
      <c r="V12" s="31">
        <v>1</v>
      </c>
      <c r="W12" s="31">
        <v>0</v>
      </c>
      <c r="X12" s="31">
        <v>0</v>
      </c>
      <c r="Y12" s="31">
        <v>1</v>
      </c>
      <c r="Z12" s="31">
        <v>1</v>
      </c>
      <c r="AA12" s="31">
        <v>0</v>
      </c>
      <c r="AB12" s="31">
        <v>0</v>
      </c>
      <c r="AC12" s="31">
        <v>1</v>
      </c>
      <c r="AD12" s="31">
        <v>1</v>
      </c>
      <c r="AE12" s="31">
        <v>0</v>
      </c>
      <c r="AF12" s="31">
        <v>0</v>
      </c>
      <c r="AG12" s="31">
        <v>1</v>
      </c>
      <c r="AH12" s="31">
        <v>1</v>
      </c>
      <c r="AI12" s="31">
        <v>0</v>
      </c>
      <c r="AJ12" s="31">
        <v>0</v>
      </c>
      <c r="AK12" s="31">
        <v>1</v>
      </c>
      <c r="AL12" s="31">
        <v>1</v>
      </c>
    </row>
    <row r="13" spans="1:38" x14ac:dyDescent="0.25">
      <c r="A13" t="s">
        <v>31</v>
      </c>
      <c r="B13" s="4">
        <v>394098</v>
      </c>
      <c r="C13" s="8">
        <v>408509</v>
      </c>
      <c r="D13" s="8">
        <v>423120</v>
      </c>
      <c r="E13" s="8">
        <v>444542</v>
      </c>
      <c r="F13" s="14">
        <v>493665</v>
      </c>
      <c r="G13" s="14">
        <v>519819</v>
      </c>
      <c r="H13" s="14">
        <v>553219</v>
      </c>
      <c r="I13" s="14">
        <v>595922</v>
      </c>
      <c r="J13" s="23">
        <v>718553</v>
      </c>
      <c r="K13" s="23">
        <v>788610</v>
      </c>
      <c r="L13" s="33">
        <v>821839</v>
      </c>
      <c r="M13" s="33">
        <v>875575</v>
      </c>
      <c r="N13" s="39">
        <v>869791</v>
      </c>
      <c r="O13" s="39">
        <v>889163</v>
      </c>
      <c r="P13" s="39">
        <v>905089</v>
      </c>
      <c r="Q13" s="39">
        <v>945239</v>
      </c>
      <c r="R13">
        <v>1023961</v>
      </c>
      <c r="S13">
        <v>1069372</v>
      </c>
      <c r="T13">
        <v>1105999</v>
      </c>
      <c r="U13">
        <v>1175230</v>
      </c>
      <c r="V13">
        <v>1270089</v>
      </c>
      <c r="W13">
        <v>1340407</v>
      </c>
      <c r="X13">
        <v>1409432</v>
      </c>
      <c r="Y13">
        <v>1484728</v>
      </c>
      <c r="Z13">
        <v>1573129</v>
      </c>
      <c r="AA13">
        <v>1644694</v>
      </c>
      <c r="AB13">
        <v>1738355</v>
      </c>
      <c r="AC13">
        <v>1823333</v>
      </c>
      <c r="AD13">
        <v>1957736</v>
      </c>
      <c r="AE13">
        <v>2105204</v>
      </c>
      <c r="AF13">
        <v>2290188</v>
      </c>
      <c r="AG13">
        <v>2477541</v>
      </c>
      <c r="AH13">
        <v>2636635</v>
      </c>
      <c r="AI13">
        <v>2785464</v>
      </c>
      <c r="AJ13">
        <v>2984859</v>
      </c>
      <c r="AK13">
        <v>3285755</v>
      </c>
      <c r="AL13">
        <v>3700856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26" customWidth="1"/>
    <col min="2" max="2" width="33.5703125" customWidth="1"/>
  </cols>
  <sheetData>
    <row r="1" spans="1:2" x14ac:dyDescent="0.25">
      <c r="A1" t="s">
        <v>0</v>
      </c>
      <c r="B1" t="s">
        <v>50</v>
      </c>
    </row>
    <row r="2" spans="1:2" x14ac:dyDescent="0.25">
      <c r="A2" t="s">
        <v>30</v>
      </c>
      <c r="B2">
        <v>0.95486927416789202</v>
      </c>
    </row>
    <row r="3" spans="1:2" x14ac:dyDescent="0.25">
      <c r="A3" t="s">
        <v>45</v>
      </c>
      <c r="B3">
        <v>0.95590222950238501</v>
      </c>
    </row>
    <row r="4" spans="1:2" x14ac:dyDescent="0.25">
      <c r="A4" t="s">
        <v>44</v>
      </c>
      <c r="B4">
        <v>0.57068015556193596</v>
      </c>
    </row>
    <row r="5" spans="1:2" x14ac:dyDescent="0.25">
      <c r="A5" t="s">
        <v>47</v>
      </c>
      <c r="B5">
        <v>0.98924212625535501</v>
      </c>
    </row>
    <row r="6" spans="1:2" x14ac:dyDescent="0.25">
      <c r="A6" t="s">
        <v>46</v>
      </c>
      <c r="B6">
        <v>0.97997684291894205</v>
      </c>
    </row>
    <row r="7" spans="1:2" x14ac:dyDescent="0.25">
      <c r="A7" t="s">
        <v>48</v>
      </c>
      <c r="B7">
        <v>1.11478478291865E-2</v>
      </c>
    </row>
    <row r="8" spans="1:2" x14ac:dyDescent="0.25">
      <c r="A8" t="s">
        <v>49</v>
      </c>
      <c r="B8">
        <v>0.120273548631174</v>
      </c>
    </row>
    <row r="9" spans="1:2" x14ac:dyDescent="0.25">
      <c r="A9" t="s">
        <v>41</v>
      </c>
      <c r="B9">
        <v>0.96477424743242801</v>
      </c>
    </row>
    <row r="10" spans="1:2" x14ac:dyDescent="0.25">
      <c r="A10" t="s">
        <v>40</v>
      </c>
      <c r="B10">
        <v>-0.47416124933554299</v>
      </c>
    </row>
    <row r="11" spans="1:2" x14ac:dyDescent="0.25">
      <c r="A11" t="s">
        <v>42</v>
      </c>
      <c r="B11">
        <v>-9.2831097141175597E-3</v>
      </c>
    </row>
    <row r="12" spans="1:2" x14ac:dyDescent="0.25">
      <c r="A12" t="s">
        <v>43</v>
      </c>
      <c r="B12">
        <v>9.2831097141175597E-3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22" sqref="I22"/>
    </sheetView>
  </sheetViews>
  <sheetFormatPr defaultRowHeight="15" x14ac:dyDescent="0.25"/>
  <sheetData>
    <row r="1" spans="1:9" x14ac:dyDescent="0.25">
      <c r="A1" s="10">
        <v>73427</v>
      </c>
      <c r="B1" s="10">
        <v>74835</v>
      </c>
      <c r="C1" s="10">
        <v>79833</v>
      </c>
      <c r="D1" s="10">
        <v>81942</v>
      </c>
      <c r="E1" s="10">
        <v>86806</v>
      </c>
      <c r="F1" s="10">
        <v>108495</v>
      </c>
      <c r="G1" s="10">
        <v>105589</v>
      </c>
      <c r="H1" s="10">
        <v>87423</v>
      </c>
      <c r="I1" s="10">
        <v>89551</v>
      </c>
    </row>
    <row r="2" spans="1:9" x14ac:dyDescent="0.25">
      <c r="A2" s="10">
        <v>74</v>
      </c>
      <c r="B2" s="10">
        <v>99</v>
      </c>
      <c r="C2" s="10">
        <v>54</v>
      </c>
      <c r="D2" s="10">
        <v>65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</row>
    <row r="3" spans="1:9" x14ac:dyDescent="0.25">
      <c r="A3" s="37">
        <f>SUM(A1,A2)</f>
        <v>73501</v>
      </c>
      <c r="B3" s="37">
        <f t="shared" ref="B3:I3" si="0">SUM(B1,B2)</f>
        <v>74934</v>
      </c>
      <c r="C3" s="37">
        <f t="shared" si="0"/>
        <v>79887</v>
      </c>
      <c r="D3" s="37">
        <f t="shared" si="0"/>
        <v>82007</v>
      </c>
      <c r="E3" s="37">
        <f t="shared" si="0"/>
        <v>86806</v>
      </c>
      <c r="F3" s="37">
        <f t="shared" si="0"/>
        <v>108495</v>
      </c>
      <c r="G3" s="37">
        <f t="shared" si="0"/>
        <v>105589</v>
      </c>
      <c r="H3" s="37">
        <f t="shared" si="0"/>
        <v>87423</v>
      </c>
      <c r="I3" s="37">
        <f t="shared" si="0"/>
        <v>89551</v>
      </c>
    </row>
    <row r="6" spans="1:9" x14ac:dyDescent="0.25">
      <c r="A6" s="9">
        <v>3944</v>
      </c>
      <c r="B6" s="9">
        <v>3758</v>
      </c>
      <c r="C6" s="9">
        <v>3569</v>
      </c>
      <c r="D6" s="9">
        <v>3383</v>
      </c>
      <c r="E6" s="9">
        <v>3167</v>
      </c>
      <c r="F6" s="9">
        <v>4273</v>
      </c>
      <c r="G6" s="9">
        <v>4114</v>
      </c>
      <c r="H6" s="9">
        <v>44365</v>
      </c>
      <c r="I6" s="9">
        <v>5564</v>
      </c>
    </row>
    <row r="7" spans="1:9" x14ac:dyDescent="0.25">
      <c r="A7" s="9">
        <v>3867</v>
      </c>
      <c r="B7" s="9">
        <v>3692</v>
      </c>
      <c r="C7" s="9">
        <v>3520</v>
      </c>
      <c r="D7" s="9">
        <v>3330</v>
      </c>
      <c r="E7" s="9">
        <v>3138</v>
      </c>
      <c r="F7" s="9">
        <v>4194</v>
      </c>
      <c r="G7" s="9">
        <v>4029</v>
      </c>
      <c r="H7" s="9">
        <v>41185</v>
      </c>
      <c r="I7" s="9">
        <v>5470</v>
      </c>
    </row>
    <row r="8" spans="1:9" x14ac:dyDescent="0.25">
      <c r="A8">
        <f>SUM(A6, A7*-1)</f>
        <v>77</v>
      </c>
      <c r="B8">
        <f>SUM(B6, B7*-1)</f>
        <v>66</v>
      </c>
      <c r="C8">
        <f t="shared" ref="C8:G8" si="1">SUM(C6, C7*-1)</f>
        <v>49</v>
      </c>
      <c r="D8">
        <f t="shared" si="1"/>
        <v>53</v>
      </c>
      <c r="E8">
        <f t="shared" si="1"/>
        <v>29</v>
      </c>
      <c r="F8">
        <f t="shared" si="1"/>
        <v>79</v>
      </c>
      <c r="G8">
        <f t="shared" si="1"/>
        <v>85</v>
      </c>
      <c r="H8">
        <f>SUM(H6, H7*-1)</f>
        <v>3180</v>
      </c>
      <c r="I8">
        <f>SUM(I6, I7*-1)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Correlations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2018-05-24T19:00:33Z</dcterms:created>
  <dcterms:modified xsi:type="dcterms:W3CDTF">2018-05-25T13:27:40Z</dcterms:modified>
</cp:coreProperties>
</file>