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atec\4° Semestre\DIP IV\"/>
    </mc:Choice>
  </mc:AlternateContent>
  <xr:revisionPtr revIDLastSave="0" documentId="13_ncr:1_{92A391EC-7668-4635-AB86-280670277349}" xr6:coauthVersionLast="47" xr6:coauthVersionMax="47" xr10:uidLastSave="{00000000-0000-0000-0000-000000000000}"/>
  <workbookProtection workbookAlgorithmName="SHA-512" workbookHashValue="POUaYgOzkETYaTx8DCUCUonzAPrIIpI8yqv3K7Chba8zoF0cx58uhHTJ1+fZdGNu2v/fo3tfufX8dUGUP+/K5g==" workbookSaltValue="HsQB6v3MyJ0opdXkbE64sg==" workbookSpinCount="100000" lockStructure="1"/>
  <bookViews>
    <workbookView xWindow="-120" yWindow="-120" windowWidth="20730" windowHeight="11310" xr2:uid="{D092B2C5-C0BC-4090-8CB0-F593CB92AA10}"/>
  </bookViews>
  <sheets>
    <sheet name="Cronograma" sheetId="1" r:id="rId1"/>
    <sheet name="Entregas" sheetId="2" r:id="rId2"/>
  </sheets>
  <definedNames>
    <definedName name="_xlnm._FilterDatabase" localSheetId="0" hidden="1">Cronograma!$A$2:$AX$11</definedName>
    <definedName name="Data_Progresso">IF(Cronograma!$H1&gt;0,Cronograma!$E1+(_xlfn.DAYS(Cronograma!$F1,Cronograma!$E1)*Cronograma!$H1),0)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14" i="1"/>
  <c r="G10" i="1"/>
  <c r="G11" i="1"/>
  <c r="G12" i="1"/>
  <c r="I4" i="1"/>
  <c r="I3" i="1" s="1"/>
  <c r="G22" i="1"/>
  <c r="G9" i="1"/>
  <c r="G21" i="1"/>
  <c r="G8" i="1"/>
  <c r="G7" i="1"/>
  <c r="I5" i="1" l="1"/>
  <c r="J4" i="1"/>
  <c r="K4" i="1" l="1"/>
  <c r="J5" i="1"/>
  <c r="L4" i="1" l="1"/>
  <c r="K5" i="1"/>
  <c r="M4" i="1" l="1"/>
  <c r="L5" i="1"/>
  <c r="N4" i="1" l="1"/>
  <c r="M5" i="1"/>
  <c r="N5" i="1" l="1"/>
  <c r="O4" i="1"/>
  <c r="P4" i="1" l="1"/>
  <c r="P3" i="1" s="1"/>
  <c r="O5" i="1"/>
  <c r="Q4" i="1" l="1"/>
  <c r="P5" i="1"/>
  <c r="Q5" i="1" l="1"/>
  <c r="R4" i="1"/>
  <c r="R5" i="1" l="1"/>
  <c r="S4" i="1"/>
  <c r="S5" i="1" l="1"/>
  <c r="T4" i="1"/>
  <c r="T5" i="1" l="1"/>
  <c r="U4" i="1"/>
  <c r="U5" i="1" l="1"/>
  <c r="V4" i="1"/>
  <c r="W4" i="1" l="1"/>
  <c r="V5" i="1"/>
  <c r="W3" i="1" l="1"/>
  <c r="W5" i="1"/>
  <c r="X4" i="1"/>
  <c r="Y4" i="1" l="1"/>
  <c r="X5" i="1"/>
  <c r="Z4" i="1" l="1"/>
  <c r="Y5" i="1"/>
  <c r="AA4" i="1" l="1"/>
  <c r="Z5" i="1"/>
  <c r="AB4" i="1" l="1"/>
  <c r="AA5" i="1"/>
  <c r="AC4" i="1" l="1"/>
  <c r="AB5" i="1"/>
  <c r="AD4" i="1" l="1"/>
  <c r="AC5" i="1"/>
  <c r="AE4" i="1" l="1"/>
  <c r="AD3" i="1"/>
  <c r="AD5" i="1"/>
  <c r="AF4" i="1" l="1"/>
  <c r="AE5" i="1"/>
  <c r="AG4" i="1" l="1"/>
  <c r="AF5" i="1"/>
  <c r="AH4" i="1" l="1"/>
  <c r="AG5" i="1"/>
  <c r="AI4" i="1" l="1"/>
  <c r="AH5" i="1"/>
  <c r="AJ4" i="1" l="1"/>
  <c r="AI5" i="1"/>
  <c r="AK4" i="1" l="1"/>
  <c r="AJ5" i="1"/>
  <c r="AL4" i="1" l="1"/>
  <c r="AK3" i="1"/>
  <c r="AK5" i="1"/>
  <c r="AM4" i="1" l="1"/>
  <c r="AL5" i="1"/>
  <c r="AN4" i="1" l="1"/>
  <c r="AM5" i="1"/>
  <c r="AO4" i="1" l="1"/>
  <c r="AN5" i="1"/>
  <c r="AP4" i="1" l="1"/>
  <c r="AO5" i="1"/>
  <c r="AQ4" i="1" l="1"/>
  <c r="AP5" i="1"/>
  <c r="AR4" i="1" l="1"/>
  <c r="AQ5" i="1"/>
  <c r="AS4" i="1" l="1"/>
  <c r="AR3" i="1"/>
  <c r="AR5" i="1"/>
  <c r="AT4" i="1" l="1"/>
  <c r="AS5" i="1"/>
  <c r="AU4" i="1" l="1"/>
  <c r="AT5" i="1"/>
  <c r="AV4" i="1" l="1"/>
  <c r="AU5" i="1"/>
  <c r="AW4" i="1" l="1"/>
  <c r="AV5" i="1"/>
  <c r="AX4" i="1" l="1"/>
  <c r="AW5" i="1"/>
  <c r="AX5" i="1" l="1"/>
</calcChain>
</file>

<file path=xl/sharedStrings.xml><?xml version="1.0" encoding="utf-8"?>
<sst xmlns="http://schemas.openxmlformats.org/spreadsheetml/2006/main" count="48" uniqueCount="37">
  <si>
    <t>Tarefa</t>
  </si>
  <si>
    <t>Status</t>
  </si>
  <si>
    <t>Atribuido a:</t>
  </si>
  <si>
    <t>Data de Início</t>
  </si>
  <si>
    <t>Data do Término</t>
  </si>
  <si>
    <t>Duração</t>
  </si>
  <si>
    <t>Ordem</t>
  </si>
  <si>
    <t>Não iniciado</t>
  </si>
  <si>
    <t>Início do Projeto</t>
  </si>
  <si>
    <t>Progresso</t>
  </si>
  <si>
    <t>Iniciado</t>
  </si>
  <si>
    <t>Em andamento</t>
  </si>
  <si>
    <t>Sprint 1</t>
  </si>
  <si>
    <t>Sprint 2</t>
  </si>
  <si>
    <t>Sprint 3</t>
  </si>
  <si>
    <t>Sprint 4</t>
  </si>
  <si>
    <t>Feira de Soluções</t>
  </si>
  <si>
    <t>Semana (Display)</t>
  </si>
  <si>
    <t>Subtarefa 3.1 - XXXXXXXXXXXXXXX</t>
  </si>
  <si>
    <t>Subtarefa 3.2 - XXXXXXXXXXXXXXX</t>
  </si>
  <si>
    <t>CNC ROUTER</t>
  </si>
  <si>
    <t>Equipe PowerTech - 4º Semestre</t>
  </si>
  <si>
    <t>Tarefa 1 - 1 Sprint</t>
  </si>
  <si>
    <t>Subtarefa 1.1 - Atualização do Projeto</t>
  </si>
  <si>
    <t>Subtarefa 1.2 - Backlog</t>
  </si>
  <si>
    <t>Subtarefa 1.3 - Reunião para definição do projeto</t>
  </si>
  <si>
    <t>Subtarefa 1.4 - Planejamento</t>
  </si>
  <si>
    <t>Subtarefa 1.5 - Documentação</t>
  </si>
  <si>
    <t>Tarefa 2 - 2 Sprint</t>
  </si>
  <si>
    <t>Subtarefa 2.1 - Definição dos componentes</t>
  </si>
  <si>
    <t>Subtarefa 2.1 - Desenho da estrutura</t>
  </si>
  <si>
    <t>Subtarefa 2.2 - Projeto elétrico</t>
  </si>
  <si>
    <t>Subtarefa 2.3 - Projeto eletrônico</t>
  </si>
  <si>
    <t>Subtarefa 1.6 - Apresentação</t>
  </si>
  <si>
    <t>Subtarefa 2.4 - Gestão do projeto</t>
  </si>
  <si>
    <t>Subtarefa 2.4 - Apresentação</t>
  </si>
  <si>
    <t>Tarefa 3 - 3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</si>
</sst>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dias&quot;"/>
    <numFmt numFmtId="165" formatCode="[$-409]d\-mmm\-yyyy;@"/>
    <numFmt numFmtId="166" formatCode="d"/>
    <numFmt numFmtId="167" formatCode="[$-416]dd\-mmm\-yy;@"/>
  </numFmts>
  <fonts count="11" x14ac:knownFonts="1">
    <font>
      <sz val="11"/>
      <color theme="1"/>
      <name val="Calibri"/>
      <family val="2"/>
      <scheme val="minor"/>
    </font>
    <font>
      <b/>
      <sz val="12"/>
      <color theme="0"/>
      <name val="Arial Nova Cond"/>
      <family val="2"/>
    </font>
    <font>
      <sz val="10"/>
      <color theme="1"/>
      <name val="Arial Nova Cond"/>
      <family val="2"/>
    </font>
    <font>
      <sz val="10"/>
      <color rgb="FF000000"/>
      <name val="Arial Nova Cond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 Cond"/>
      <family val="2"/>
    </font>
    <font>
      <b/>
      <sz val="11"/>
      <color theme="1"/>
      <name val="Arial Nova Cond"/>
      <family val="2"/>
    </font>
    <font>
      <b/>
      <sz val="10"/>
      <color rgb="FF000000"/>
      <name val="Arial Nova Cond"/>
      <family val="2"/>
    </font>
    <font>
      <b/>
      <sz val="10"/>
      <color theme="1"/>
      <name val="Arial Nova Cond"/>
      <family val="2"/>
    </font>
    <font>
      <b/>
      <sz val="14"/>
      <color theme="1"/>
      <name val="Arial Nova Cond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25537D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2">
    <xf numFmtId="0" fontId="0" fillId="0" borderId="0" xfId="0"/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1" fillId="5" borderId="1" xfId="0" applyFont="1" applyFill="1" applyBorder="1" applyAlignment="1" applyProtection="1">
      <alignment horizontal="left" vertical="center" wrapText="1" indent="1"/>
      <protection locked="0"/>
    </xf>
    <xf numFmtId="166" fontId="0" fillId="0" borderId="0" xfId="0" applyNumberFormat="1" applyAlignment="1"/>
    <xf numFmtId="0" fontId="0" fillId="0" borderId="2" xfId="0" applyBorder="1" applyAlignment="1">
      <alignment horizontal="center"/>
    </xf>
    <xf numFmtId="0" fontId="1" fillId="5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6" fillId="0" borderId="0" xfId="0" applyFont="1" applyAlignment="1">
      <alignment horizontal="center"/>
    </xf>
    <xf numFmtId="166" fontId="6" fillId="0" borderId="4" xfId="0" applyNumberFormat="1" applyFont="1" applyBorder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2" fillId="2" borderId="5" xfId="0" applyFont="1" applyFill="1" applyBorder="1" applyAlignment="1" applyProtection="1">
      <alignment horizontal="left" vertical="center" wrapText="1" indent="1"/>
      <protection locked="0"/>
    </xf>
    <xf numFmtId="0" fontId="2" fillId="0" borderId="5" xfId="0" applyFont="1" applyBorder="1" applyAlignment="1" applyProtection="1">
      <alignment horizontal="left" vertical="center" wrapText="1" indent="1"/>
      <protection locked="0"/>
    </xf>
    <xf numFmtId="15" fontId="2" fillId="0" borderId="5" xfId="0" applyNumberFormat="1" applyFont="1" applyBorder="1" applyAlignment="1" applyProtection="1">
      <alignment horizontal="center" vertical="center" wrapText="1"/>
      <protection locked="0"/>
    </xf>
    <xf numFmtId="15" fontId="3" fillId="0" borderId="5" xfId="0" applyNumberFormat="1" applyFont="1" applyBorder="1" applyAlignment="1" applyProtection="1">
      <alignment horizontal="center" vertical="center" wrapText="1" readingOrder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9" fontId="6" fillId="0" borderId="5" xfId="1" applyFont="1" applyBorder="1" applyAlignment="1">
      <alignment horizontal="center" vertical="center"/>
    </xf>
    <xf numFmtId="0" fontId="6" fillId="0" borderId="5" xfId="0" applyFont="1" applyBorder="1"/>
    <xf numFmtId="0" fontId="3" fillId="0" borderId="5" xfId="0" applyFont="1" applyBorder="1" applyAlignment="1" applyProtection="1">
      <alignment horizontal="left" vertical="center" wrapText="1" indent="1"/>
      <protection locked="0"/>
    </xf>
    <xf numFmtId="0" fontId="0" fillId="0" borderId="5" xfId="0" applyBorder="1"/>
    <xf numFmtId="0" fontId="3" fillId="6" borderId="5" xfId="0" applyFont="1" applyFill="1" applyBorder="1" applyAlignment="1" applyProtection="1">
      <alignment horizontal="left" vertical="center" wrapText="1" inden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left" vertical="center" wrapText="1"/>
      <protection locked="0"/>
    </xf>
    <xf numFmtId="0" fontId="8" fillId="6" borderId="5" xfId="0" applyFont="1" applyFill="1" applyBorder="1" applyAlignment="1" applyProtection="1">
      <alignment horizontal="left" vertical="center" wrapText="1" indent="1" readingOrder="1"/>
      <protection locked="0"/>
    </xf>
    <xf numFmtId="0" fontId="8" fillId="6" borderId="5" xfId="0" applyFont="1" applyFill="1" applyBorder="1" applyAlignment="1" applyProtection="1">
      <alignment horizontal="left" vertical="center" wrapText="1" indent="1"/>
      <protection locked="0"/>
    </xf>
    <xf numFmtId="0" fontId="9" fillId="4" borderId="5" xfId="0" applyFont="1" applyFill="1" applyBorder="1" applyAlignment="1" applyProtection="1">
      <alignment horizontal="center" vertical="center" wrapText="1"/>
      <protection locked="0"/>
    </xf>
    <xf numFmtId="167" fontId="0" fillId="0" borderId="2" xfId="0" applyNumberFormat="1" applyBorder="1" applyAlignment="1">
      <alignment horizontal="center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Porcentagem" xfId="1" builtinId="5"/>
  </cellStyles>
  <dxfs count="7">
    <dxf>
      <fill>
        <patternFill patternType="lightUp">
          <fgColor rgb="FFFF0000"/>
        </patternFill>
      </fill>
    </dxf>
    <dxf>
      <fill>
        <patternFill patternType="lightUp">
          <fgColor theme="2" tint="-0.24994659260841701"/>
        </patternFill>
      </fill>
    </dxf>
    <dxf>
      <border>
        <left style="thin">
          <color rgb="FFFF0000"/>
        </left>
        <right style="thin">
          <color rgb="FFFF0000"/>
        </right>
      </border>
    </dxf>
    <dxf>
      <fill>
        <patternFill>
          <bgColor rgb="FF66FF66"/>
        </patternFill>
      </fill>
      <border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patternFill>
          <bgColor rgb="FF66FF66"/>
        </patternFill>
      </fill>
      <border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527ACA"/>
        </patternFill>
      </fill>
      <border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0000"/>
      <color rgb="FFE3AB89"/>
      <color rgb="FF66FF66"/>
      <color rgb="FF527ACA"/>
      <color rgb="FF969696"/>
      <color rgb="FF3EAC68"/>
      <color rgb="FF2553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croll" dx="22" fmlaLink="$G$2" horiz="1" max="100" page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0</xdr:row>
          <xdr:rowOff>123825</xdr:rowOff>
        </xdr:from>
        <xdr:to>
          <xdr:col>49</xdr:col>
          <xdr:colOff>190500</xdr:colOff>
          <xdr:row>1</xdr:row>
          <xdr:rowOff>171450</xdr:rowOff>
        </xdr:to>
        <xdr:sp macro="" textlink="">
          <xdr:nvSpPr>
            <xdr:cNvPr id="1034" name="Scroll Ba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0</xdr:col>
      <xdr:colOff>228600</xdr:colOff>
      <xdr:row>0</xdr:row>
      <xdr:rowOff>76201</xdr:rowOff>
    </xdr:from>
    <xdr:to>
      <xdr:col>1</xdr:col>
      <xdr:colOff>571500</xdr:colOff>
      <xdr:row>3</xdr:row>
      <xdr:rowOff>171175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3D90275-AE92-D774-C25C-7F0ABF0BB3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363" t="17046" r="10228" b="17046"/>
        <a:stretch/>
      </xdr:blipFill>
      <xdr:spPr>
        <a:xfrm>
          <a:off x="228600" y="76201"/>
          <a:ext cx="838200" cy="704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BFDF-7F95-42EB-A1CC-6CE2876AE055}">
  <sheetPr>
    <pageSetUpPr fitToPage="1"/>
  </sheetPr>
  <dimension ref="A2:BF22"/>
  <sheetViews>
    <sheetView showGridLines="0" tabSelected="1" zoomScale="70" zoomScaleNormal="70" workbookViewId="0">
      <selection activeCell="C20" sqref="C20"/>
    </sheetView>
  </sheetViews>
  <sheetFormatPr defaultRowHeight="15" x14ac:dyDescent="0.25"/>
  <cols>
    <col min="1" max="1" width="7.42578125" customWidth="1"/>
    <col min="2" max="2" width="36.42578125" customWidth="1"/>
    <col min="3" max="3" width="14" bestFit="1" customWidth="1"/>
    <col min="4" max="4" width="13.28515625" bestFit="1" customWidth="1"/>
    <col min="5" max="5" width="13.85546875" customWidth="1"/>
    <col min="6" max="6" width="12.28515625" customWidth="1"/>
    <col min="7" max="7" width="12.5703125" bestFit="1" customWidth="1"/>
    <col min="8" max="8" width="11.7109375" customWidth="1"/>
    <col min="9" max="10" width="3.28515625" bestFit="1" customWidth="1"/>
    <col min="11" max="11" width="3.28515625" customWidth="1"/>
    <col min="12" max="15" width="3.28515625" bestFit="1" customWidth="1"/>
    <col min="16" max="20" width="3.140625" bestFit="1" customWidth="1"/>
    <col min="21" max="33" width="3.28515625" bestFit="1" customWidth="1"/>
    <col min="34" max="58" width="3" customWidth="1"/>
  </cols>
  <sheetData>
    <row r="2" spans="1:58" ht="18" x14ac:dyDescent="0.25">
      <c r="A2" s="6"/>
      <c r="B2" s="31" t="s">
        <v>20</v>
      </c>
      <c r="C2" s="31"/>
      <c r="D2" s="31"/>
      <c r="E2" s="29" t="s">
        <v>17</v>
      </c>
      <c r="F2" s="29"/>
      <c r="G2" s="7">
        <v>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</row>
    <row r="3" spans="1:58" x14ac:dyDescent="0.25">
      <c r="A3" s="6"/>
      <c r="B3" s="29" t="s">
        <v>21</v>
      </c>
      <c r="C3" s="29"/>
      <c r="D3" s="29"/>
      <c r="E3" s="29" t="s">
        <v>8</v>
      </c>
      <c r="F3" s="29"/>
      <c r="G3" s="9">
        <v>44805</v>
      </c>
      <c r="H3" s="6"/>
      <c r="I3" s="30">
        <f>I4</f>
        <v>44795</v>
      </c>
      <c r="J3" s="30"/>
      <c r="K3" s="30"/>
      <c r="L3" s="30"/>
      <c r="M3" s="30"/>
      <c r="N3" s="30"/>
      <c r="O3" s="30"/>
      <c r="P3" s="30">
        <f>P4</f>
        <v>44802</v>
      </c>
      <c r="Q3" s="30"/>
      <c r="R3" s="30"/>
      <c r="S3" s="30"/>
      <c r="T3" s="30"/>
      <c r="U3" s="30"/>
      <c r="V3" s="30"/>
      <c r="W3" s="30">
        <f>W4</f>
        <v>44809</v>
      </c>
      <c r="X3" s="30"/>
      <c r="Y3" s="30"/>
      <c r="Z3" s="30"/>
      <c r="AA3" s="30"/>
      <c r="AB3" s="30"/>
      <c r="AC3" s="30"/>
      <c r="AD3" s="30">
        <f>AD4</f>
        <v>44816</v>
      </c>
      <c r="AE3" s="30"/>
      <c r="AF3" s="30"/>
      <c r="AG3" s="30"/>
      <c r="AH3" s="30"/>
      <c r="AI3" s="30"/>
      <c r="AJ3" s="30"/>
      <c r="AK3" s="30">
        <f>AK4</f>
        <v>44823</v>
      </c>
      <c r="AL3" s="30"/>
      <c r="AM3" s="30"/>
      <c r="AN3" s="30"/>
      <c r="AO3" s="30"/>
      <c r="AP3" s="30"/>
      <c r="AQ3" s="30"/>
      <c r="AR3" s="30">
        <f>AR4</f>
        <v>44830</v>
      </c>
      <c r="AS3" s="30"/>
      <c r="AT3" s="30"/>
      <c r="AU3" s="30"/>
      <c r="AV3" s="30"/>
      <c r="AW3" s="30"/>
      <c r="AX3" s="30"/>
    </row>
    <row r="4" spans="1:58" x14ac:dyDescent="0.25">
      <c r="A4" s="6"/>
      <c r="B4" s="6"/>
      <c r="C4" s="6"/>
      <c r="D4" s="6"/>
      <c r="E4" s="6"/>
      <c r="F4" s="6"/>
      <c r="G4" s="6"/>
      <c r="H4" s="6"/>
      <c r="I4" s="8">
        <f>G3-WEEKDAY(G3,1)+2+7*(G2-1)</f>
        <v>44795</v>
      </c>
      <c r="J4" s="8">
        <f>I4+1</f>
        <v>44796</v>
      </c>
      <c r="K4" s="8">
        <f t="shared" ref="K4:AX4" si="0">J4+1</f>
        <v>44797</v>
      </c>
      <c r="L4" s="8">
        <f t="shared" si="0"/>
        <v>44798</v>
      </c>
      <c r="M4" s="8">
        <f t="shared" si="0"/>
        <v>44799</v>
      </c>
      <c r="N4" s="8">
        <f t="shared" si="0"/>
        <v>44800</v>
      </c>
      <c r="O4" s="8">
        <f t="shared" si="0"/>
        <v>44801</v>
      </c>
      <c r="P4" s="8">
        <f t="shared" si="0"/>
        <v>44802</v>
      </c>
      <c r="Q4" s="8">
        <f t="shared" si="0"/>
        <v>44803</v>
      </c>
      <c r="R4" s="8">
        <f t="shared" si="0"/>
        <v>44804</v>
      </c>
      <c r="S4" s="8">
        <f t="shared" si="0"/>
        <v>44805</v>
      </c>
      <c r="T4" s="8">
        <f t="shared" si="0"/>
        <v>44806</v>
      </c>
      <c r="U4" s="8">
        <f t="shared" si="0"/>
        <v>44807</v>
      </c>
      <c r="V4" s="8">
        <f t="shared" si="0"/>
        <v>44808</v>
      </c>
      <c r="W4" s="8">
        <f t="shared" si="0"/>
        <v>44809</v>
      </c>
      <c r="X4" s="8">
        <f t="shared" si="0"/>
        <v>44810</v>
      </c>
      <c r="Y4" s="8">
        <f t="shared" si="0"/>
        <v>44811</v>
      </c>
      <c r="Z4" s="8">
        <f t="shared" si="0"/>
        <v>44812</v>
      </c>
      <c r="AA4" s="8">
        <f t="shared" si="0"/>
        <v>44813</v>
      </c>
      <c r="AB4" s="8">
        <f t="shared" si="0"/>
        <v>44814</v>
      </c>
      <c r="AC4" s="8">
        <f t="shared" si="0"/>
        <v>44815</v>
      </c>
      <c r="AD4" s="8">
        <f t="shared" si="0"/>
        <v>44816</v>
      </c>
      <c r="AE4" s="8">
        <f t="shared" si="0"/>
        <v>44817</v>
      </c>
      <c r="AF4" s="8">
        <f t="shared" si="0"/>
        <v>44818</v>
      </c>
      <c r="AG4" s="8">
        <f t="shared" si="0"/>
        <v>44819</v>
      </c>
      <c r="AH4" s="8">
        <f t="shared" si="0"/>
        <v>44820</v>
      </c>
      <c r="AI4" s="8">
        <f t="shared" si="0"/>
        <v>44821</v>
      </c>
      <c r="AJ4" s="8">
        <f t="shared" si="0"/>
        <v>44822</v>
      </c>
      <c r="AK4" s="8">
        <f t="shared" si="0"/>
        <v>44823</v>
      </c>
      <c r="AL4" s="8">
        <f t="shared" si="0"/>
        <v>44824</v>
      </c>
      <c r="AM4" s="8">
        <f t="shared" si="0"/>
        <v>44825</v>
      </c>
      <c r="AN4" s="8">
        <f t="shared" si="0"/>
        <v>44826</v>
      </c>
      <c r="AO4" s="8">
        <f t="shared" si="0"/>
        <v>44827</v>
      </c>
      <c r="AP4" s="8">
        <f t="shared" si="0"/>
        <v>44828</v>
      </c>
      <c r="AQ4" s="8">
        <f t="shared" si="0"/>
        <v>44829</v>
      </c>
      <c r="AR4" s="8">
        <f t="shared" si="0"/>
        <v>44830</v>
      </c>
      <c r="AS4" s="8">
        <f t="shared" si="0"/>
        <v>44831</v>
      </c>
      <c r="AT4" s="8">
        <f t="shared" si="0"/>
        <v>44832</v>
      </c>
      <c r="AU4" s="8">
        <f t="shared" si="0"/>
        <v>44833</v>
      </c>
      <c r="AV4" s="8">
        <f t="shared" si="0"/>
        <v>44834</v>
      </c>
      <c r="AW4" s="8">
        <f t="shared" si="0"/>
        <v>44835</v>
      </c>
      <c r="AX4" s="8">
        <f t="shared" si="0"/>
        <v>44836</v>
      </c>
      <c r="AY4" s="3"/>
      <c r="AZ4" s="3"/>
      <c r="BA4" s="3"/>
      <c r="BB4" s="3"/>
      <c r="BC4" s="3"/>
      <c r="BD4" s="3"/>
      <c r="BE4" s="3"/>
      <c r="BF4" s="3"/>
    </row>
    <row r="5" spans="1:58" ht="31.5" x14ac:dyDescent="0.25">
      <c r="A5" s="1" t="s">
        <v>6</v>
      </c>
      <c r="B5" s="2" t="s">
        <v>0</v>
      </c>
      <c r="C5" s="2" t="s">
        <v>1</v>
      </c>
      <c r="D5" s="2" t="s">
        <v>2</v>
      </c>
      <c r="E5" s="1" t="s">
        <v>3</v>
      </c>
      <c r="F5" s="1" t="s">
        <v>4</v>
      </c>
      <c r="G5" s="1" t="s">
        <v>5</v>
      </c>
      <c r="H5" s="5" t="s">
        <v>9</v>
      </c>
      <c r="I5" s="5" t="str">
        <f>LEFT(TEXT(I4,"ddd"),1)</f>
        <v>s</v>
      </c>
      <c r="J5" s="5" t="str">
        <f t="shared" ref="J5:O5" si="1">LEFT(TEXT(J4,"ddd"),1)</f>
        <v>t</v>
      </c>
      <c r="K5" s="5" t="str">
        <f t="shared" si="1"/>
        <v>q</v>
      </c>
      <c r="L5" s="5" t="str">
        <f t="shared" si="1"/>
        <v>q</v>
      </c>
      <c r="M5" s="5" t="str">
        <f t="shared" si="1"/>
        <v>s</v>
      </c>
      <c r="N5" s="5" t="str">
        <f t="shared" si="1"/>
        <v>s</v>
      </c>
      <c r="O5" s="5" t="str">
        <f t="shared" si="1"/>
        <v>d</v>
      </c>
      <c r="P5" s="5" t="str">
        <f t="shared" ref="P5" si="2">LEFT(TEXT(P4,"ddd"),1)</f>
        <v>s</v>
      </c>
      <c r="Q5" s="5" t="str">
        <f t="shared" ref="Q5" si="3">LEFT(TEXT(Q4,"ddd"),1)</f>
        <v>t</v>
      </c>
      <c r="R5" s="5" t="str">
        <f t="shared" ref="R5" si="4">LEFT(TEXT(R4,"ddd"),1)</f>
        <v>q</v>
      </c>
      <c r="S5" s="5" t="str">
        <f t="shared" ref="S5" si="5">LEFT(TEXT(S4,"ddd"),1)</f>
        <v>q</v>
      </c>
      <c r="T5" s="5" t="str">
        <f t="shared" ref="T5" si="6">LEFT(TEXT(T4,"ddd"),1)</f>
        <v>s</v>
      </c>
      <c r="U5" s="5" t="str">
        <f t="shared" ref="U5" si="7">LEFT(TEXT(U4,"ddd"),1)</f>
        <v>s</v>
      </c>
      <c r="V5" s="5" t="str">
        <f t="shared" ref="V5" si="8">LEFT(TEXT(V4,"ddd"),1)</f>
        <v>d</v>
      </c>
      <c r="W5" s="5" t="str">
        <f t="shared" ref="W5" si="9">LEFT(TEXT(W4,"ddd"),1)</f>
        <v>s</v>
      </c>
      <c r="X5" s="5" t="str">
        <f t="shared" ref="X5" si="10">LEFT(TEXT(X4,"ddd"),1)</f>
        <v>t</v>
      </c>
      <c r="Y5" s="5" t="str">
        <f t="shared" ref="Y5" si="11">LEFT(TEXT(Y4,"ddd"),1)</f>
        <v>q</v>
      </c>
      <c r="Z5" s="5" t="str">
        <f t="shared" ref="Z5" si="12">LEFT(TEXT(Z4,"ddd"),1)</f>
        <v>q</v>
      </c>
      <c r="AA5" s="5" t="str">
        <f t="shared" ref="AA5" si="13">LEFT(TEXT(AA4,"ddd"),1)</f>
        <v>s</v>
      </c>
      <c r="AB5" s="5" t="str">
        <f t="shared" ref="AB5" si="14">LEFT(TEXT(AB4,"ddd"),1)</f>
        <v>s</v>
      </c>
      <c r="AC5" s="5" t="str">
        <f t="shared" ref="AC5" si="15">LEFT(TEXT(AC4,"ddd"),1)</f>
        <v>d</v>
      </c>
      <c r="AD5" s="5" t="str">
        <f t="shared" ref="AD5" si="16">LEFT(TEXT(AD4,"ddd"),1)</f>
        <v>s</v>
      </c>
      <c r="AE5" s="5" t="str">
        <f t="shared" ref="AE5" si="17">LEFT(TEXT(AE4,"ddd"),1)</f>
        <v>t</v>
      </c>
      <c r="AF5" s="5" t="str">
        <f t="shared" ref="AF5" si="18">LEFT(TEXT(AF4,"ddd"),1)</f>
        <v>q</v>
      </c>
      <c r="AG5" s="5" t="str">
        <f t="shared" ref="AG5" si="19">LEFT(TEXT(AG4,"ddd"),1)</f>
        <v>q</v>
      </c>
      <c r="AH5" s="5" t="str">
        <f t="shared" ref="AH5" si="20">LEFT(TEXT(AH4,"ddd"),1)</f>
        <v>s</v>
      </c>
      <c r="AI5" s="5" t="str">
        <f t="shared" ref="AI5" si="21">LEFT(TEXT(AI4,"ddd"),1)</f>
        <v>s</v>
      </c>
      <c r="AJ5" s="5" t="str">
        <f t="shared" ref="AJ5" si="22">LEFT(TEXT(AJ4,"ddd"),1)</f>
        <v>d</v>
      </c>
      <c r="AK5" s="5" t="str">
        <f t="shared" ref="AK5" si="23">LEFT(TEXT(AK4,"ddd"),1)</f>
        <v>s</v>
      </c>
      <c r="AL5" s="5" t="str">
        <f t="shared" ref="AL5" si="24">LEFT(TEXT(AL4,"ddd"),1)</f>
        <v>t</v>
      </c>
      <c r="AM5" s="5" t="str">
        <f t="shared" ref="AM5" si="25">LEFT(TEXT(AM4,"ddd"),1)</f>
        <v>q</v>
      </c>
      <c r="AN5" s="5" t="str">
        <f t="shared" ref="AN5" si="26">LEFT(TEXT(AN4,"ddd"),1)</f>
        <v>q</v>
      </c>
      <c r="AO5" s="5" t="str">
        <f t="shared" ref="AO5" si="27">LEFT(TEXT(AO4,"ddd"),1)</f>
        <v>s</v>
      </c>
      <c r="AP5" s="5" t="str">
        <f t="shared" ref="AP5" si="28">LEFT(TEXT(AP4,"ddd"),1)</f>
        <v>s</v>
      </c>
      <c r="AQ5" s="5" t="str">
        <f t="shared" ref="AQ5" si="29">LEFT(TEXT(AQ4,"ddd"),1)</f>
        <v>d</v>
      </c>
      <c r="AR5" s="5" t="str">
        <f t="shared" ref="AR5" si="30">LEFT(TEXT(AR4,"ddd"),1)</f>
        <v>s</v>
      </c>
      <c r="AS5" s="5" t="str">
        <f t="shared" ref="AS5" si="31">LEFT(TEXT(AS4,"ddd"),1)</f>
        <v>t</v>
      </c>
      <c r="AT5" s="5" t="str">
        <f t="shared" ref="AT5" si="32">LEFT(TEXT(AT4,"ddd"),1)</f>
        <v>q</v>
      </c>
      <c r="AU5" s="5" t="str">
        <f t="shared" ref="AU5" si="33">LEFT(TEXT(AU4,"ddd"),1)</f>
        <v>q</v>
      </c>
      <c r="AV5" s="5" t="str">
        <f t="shared" ref="AV5" si="34">LEFT(TEXT(AV4,"ddd"),1)</f>
        <v>s</v>
      </c>
      <c r="AW5" s="5" t="str">
        <f t="shared" ref="AW5" si="35">LEFT(TEXT(AW4,"ddd"),1)</f>
        <v>s</v>
      </c>
      <c r="AX5" s="5" t="str">
        <f t="shared" ref="AX5" si="36">LEFT(TEXT(AX4,"ddd"),1)</f>
        <v>d</v>
      </c>
    </row>
    <row r="6" spans="1:58" x14ac:dyDescent="0.25">
      <c r="A6" s="26">
        <v>1</v>
      </c>
      <c r="B6" s="24" t="s">
        <v>22</v>
      </c>
      <c r="C6" s="12"/>
      <c r="D6" s="13"/>
      <c r="E6" s="14"/>
      <c r="F6" s="15"/>
      <c r="G6" s="16"/>
      <c r="H6" s="17"/>
      <c r="I6" s="20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</row>
    <row r="7" spans="1:58" x14ac:dyDescent="0.25">
      <c r="A7" s="10">
        <v>2</v>
      </c>
      <c r="B7" s="19" t="s">
        <v>23</v>
      </c>
      <c r="C7" s="12" t="s">
        <v>10</v>
      </c>
      <c r="D7" s="13"/>
      <c r="E7" s="15">
        <v>44798</v>
      </c>
      <c r="F7" s="15">
        <v>44805</v>
      </c>
      <c r="G7" s="16">
        <f t="shared" ref="G7:G21" si="37">IF(E7=0,0,F7-E7)</f>
        <v>7</v>
      </c>
      <c r="H7" s="17">
        <v>1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8" x14ac:dyDescent="0.25">
      <c r="A8" s="10">
        <v>3</v>
      </c>
      <c r="B8" s="11" t="s">
        <v>24</v>
      </c>
      <c r="C8" s="12" t="s">
        <v>10</v>
      </c>
      <c r="D8" s="13"/>
      <c r="E8" s="15">
        <v>44805</v>
      </c>
      <c r="F8" s="15">
        <v>44805</v>
      </c>
      <c r="G8" s="16">
        <f t="shared" si="37"/>
        <v>0</v>
      </c>
      <c r="H8" s="17">
        <v>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8" ht="25.5" x14ac:dyDescent="0.25">
      <c r="A9" s="10">
        <v>4</v>
      </c>
      <c r="B9" s="19" t="s">
        <v>25</v>
      </c>
      <c r="C9" s="12" t="s">
        <v>10</v>
      </c>
      <c r="D9" s="13"/>
      <c r="E9" s="15">
        <v>44812</v>
      </c>
      <c r="F9" s="15">
        <v>44812</v>
      </c>
      <c r="G9" s="16">
        <f>IF(E9=0,0,F9-E9)</f>
        <v>0</v>
      </c>
      <c r="H9" s="17">
        <v>1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8" x14ac:dyDescent="0.25">
      <c r="A10" s="22">
        <v>5</v>
      </c>
      <c r="B10" s="19" t="s">
        <v>26</v>
      </c>
      <c r="C10" s="12" t="s">
        <v>10</v>
      </c>
      <c r="D10" s="13"/>
      <c r="E10" s="15">
        <v>44813</v>
      </c>
      <c r="F10" s="15">
        <v>44813</v>
      </c>
      <c r="G10" s="16">
        <f t="shared" ref="G10:G19" si="38">IF(E10=0,0,F10-E10)</f>
        <v>0</v>
      </c>
      <c r="H10" s="17">
        <v>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8" x14ac:dyDescent="0.25">
      <c r="A11" s="22"/>
      <c r="B11" s="19" t="s">
        <v>27</v>
      </c>
      <c r="C11" s="12" t="s">
        <v>10</v>
      </c>
      <c r="D11" s="13"/>
      <c r="E11" s="15">
        <v>44798</v>
      </c>
      <c r="F11" s="15">
        <v>44816</v>
      </c>
      <c r="G11" s="16">
        <f t="shared" si="38"/>
        <v>18</v>
      </c>
      <c r="H11" s="17">
        <v>0.1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8" x14ac:dyDescent="0.25">
      <c r="A12" s="22"/>
      <c r="B12" s="19" t="s">
        <v>33</v>
      </c>
      <c r="C12" s="12" t="s">
        <v>10</v>
      </c>
      <c r="D12" s="13"/>
      <c r="E12" s="15">
        <v>44816</v>
      </c>
      <c r="F12" s="15">
        <v>44816</v>
      </c>
      <c r="G12" s="16">
        <f t="shared" si="38"/>
        <v>0</v>
      </c>
      <c r="H12" s="17">
        <v>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8" x14ac:dyDescent="0.25">
      <c r="A13" s="26">
        <v>6</v>
      </c>
      <c r="B13" s="24" t="s">
        <v>28</v>
      </c>
      <c r="C13" s="12"/>
      <c r="D13" s="13"/>
      <c r="E13" s="15"/>
      <c r="F13" s="15"/>
      <c r="G13" s="16"/>
      <c r="H13" s="17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8" ht="25.5" x14ac:dyDescent="0.25">
      <c r="A14" s="26"/>
      <c r="B14" s="21" t="s">
        <v>29</v>
      </c>
      <c r="C14" s="12" t="s">
        <v>10</v>
      </c>
      <c r="D14" s="13"/>
      <c r="E14" s="15">
        <v>44817</v>
      </c>
      <c r="F14" s="15">
        <v>44820</v>
      </c>
      <c r="G14" s="16">
        <f t="shared" si="38"/>
        <v>3</v>
      </c>
      <c r="H14" s="17">
        <v>0.9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8" x14ac:dyDescent="0.25">
      <c r="A15" s="10">
        <v>7</v>
      </c>
      <c r="B15" s="21" t="s">
        <v>30</v>
      </c>
      <c r="C15" s="12" t="s">
        <v>10</v>
      </c>
      <c r="D15" s="13"/>
      <c r="E15" s="15">
        <v>44810</v>
      </c>
      <c r="F15" s="15">
        <v>44834</v>
      </c>
      <c r="G15" s="16">
        <f t="shared" si="38"/>
        <v>24</v>
      </c>
      <c r="H15" s="17">
        <v>0.98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8" x14ac:dyDescent="0.25">
      <c r="A16" s="10">
        <v>8</v>
      </c>
      <c r="B16" s="21" t="s">
        <v>31</v>
      </c>
      <c r="C16" s="12" t="s">
        <v>10</v>
      </c>
      <c r="D16" s="13"/>
      <c r="E16" s="15">
        <v>44817</v>
      </c>
      <c r="F16" s="15">
        <v>44834</v>
      </c>
      <c r="G16" s="16">
        <f t="shared" si="38"/>
        <v>17</v>
      </c>
      <c r="H16" s="17">
        <v>0.5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x14ac:dyDescent="0.25">
      <c r="A17" s="10">
        <v>9</v>
      </c>
      <c r="B17" s="21" t="s">
        <v>32</v>
      </c>
      <c r="C17" s="12" t="s">
        <v>10</v>
      </c>
      <c r="D17" s="13"/>
      <c r="E17" s="15">
        <v>44817</v>
      </c>
      <c r="F17" s="15">
        <v>44834</v>
      </c>
      <c r="G17" s="16">
        <f t="shared" si="38"/>
        <v>17</v>
      </c>
      <c r="H17" s="17">
        <v>0.5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x14ac:dyDescent="0.25">
      <c r="A18" s="22"/>
      <c r="B18" s="21" t="s">
        <v>34</v>
      </c>
      <c r="C18" s="12" t="s">
        <v>11</v>
      </c>
      <c r="D18" s="13"/>
      <c r="E18" s="15">
        <v>44816</v>
      </c>
      <c r="F18" s="15">
        <v>44838</v>
      </c>
      <c r="G18" s="16">
        <f t="shared" si="38"/>
        <v>22</v>
      </c>
      <c r="H18" s="17">
        <v>1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x14ac:dyDescent="0.25">
      <c r="A19" s="22"/>
      <c r="B19" s="21" t="s">
        <v>35</v>
      </c>
      <c r="C19" s="12" t="s">
        <v>11</v>
      </c>
      <c r="D19" s="13"/>
      <c r="E19" s="15">
        <v>44838</v>
      </c>
      <c r="F19" s="15">
        <v>44838</v>
      </c>
      <c r="G19" s="16">
        <f t="shared" si="38"/>
        <v>0</v>
      </c>
      <c r="H19" s="17">
        <v>0.98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x14ac:dyDescent="0.25">
      <c r="A20" s="26">
        <v>13</v>
      </c>
      <c r="B20" s="25" t="s">
        <v>36</v>
      </c>
      <c r="C20" s="12"/>
      <c r="D20" s="13"/>
      <c r="E20" s="14"/>
      <c r="F20" s="14"/>
      <c r="G20" s="16"/>
      <c r="H20" s="17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x14ac:dyDescent="0.25">
      <c r="A21" s="22">
        <v>14</v>
      </c>
      <c r="B21" s="23" t="s">
        <v>18</v>
      </c>
      <c r="C21" s="12" t="s">
        <v>11</v>
      </c>
      <c r="D21" s="13"/>
      <c r="E21" s="14">
        <v>44862</v>
      </c>
      <c r="F21" s="14">
        <v>44887</v>
      </c>
      <c r="G21" s="16">
        <f t="shared" si="37"/>
        <v>25</v>
      </c>
      <c r="H21" s="17">
        <v>0.21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x14ac:dyDescent="0.25">
      <c r="A22" s="28">
        <v>15</v>
      </c>
      <c r="B22" s="23" t="s">
        <v>19</v>
      </c>
      <c r="C22" s="12" t="s">
        <v>7</v>
      </c>
      <c r="D22" s="13"/>
      <c r="E22" s="14">
        <v>44887</v>
      </c>
      <c r="F22" s="14">
        <v>44900</v>
      </c>
      <c r="G22" s="16">
        <f>IF(E22=0,0,F22-E22)</f>
        <v>13</v>
      </c>
      <c r="H22" s="17">
        <v>0.14000000000000001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</sheetData>
  <sheetProtection selectLockedCells="1"/>
  <sortState xmlns:xlrd2="http://schemas.microsoft.com/office/spreadsheetml/2017/richdata2" ref="D15:D21">
    <sortCondition ref="D15:D21"/>
  </sortState>
  <mergeCells count="10">
    <mergeCell ref="AK3:AQ3"/>
    <mergeCell ref="AR3:AX3"/>
    <mergeCell ref="B2:D2"/>
    <mergeCell ref="B3:D3"/>
    <mergeCell ref="E3:F3"/>
    <mergeCell ref="E2:F2"/>
    <mergeCell ref="I3:O3"/>
    <mergeCell ref="P3:V3"/>
    <mergeCell ref="W3:AC3"/>
    <mergeCell ref="AD3:AJ3"/>
  </mergeCells>
  <phoneticPr fontId="4" type="noConversion"/>
  <conditionalFormatting sqref="H6:H22">
    <cfRule type="dataBar" priority="8">
      <dataBar>
        <cfvo type="num" val="0"/>
        <cfvo type="num" val="1"/>
        <color rgb="FF3EAC68"/>
      </dataBar>
      <extLst>
        <ext xmlns:x14="http://schemas.microsoft.com/office/spreadsheetml/2009/9/main" uri="{B025F937-C7B1-47D3-B67F-A62EFF666E3E}">
          <x14:id>{56DE8131-A7C2-4231-AAD3-39DCD3FC5B60}</x14:id>
        </ext>
      </extLst>
    </cfRule>
  </conditionalFormatting>
  <conditionalFormatting sqref="J6:AY7 I8:AY22">
    <cfRule type="expression" dxfId="6" priority="7">
      <formula>AND(I$4&gt;=$E6,I$4&lt;=$F6,$E6&lt;&gt;"",$F6&lt;&gt;"")</formula>
    </cfRule>
  </conditionalFormatting>
  <conditionalFormatting sqref="J6:AX7 I8:AX22">
    <cfRule type="expression" dxfId="5" priority="6">
      <formula>AND($E6&lt;&gt;"",$F6&lt;&gt;"",I$4&lt;=Data_Progresso,I$4&gt;=$E6,I$4&lt;=$F6)</formula>
    </cfRule>
  </conditionalFormatting>
  <conditionalFormatting sqref="I6">
    <cfRule type="expression" dxfId="4" priority="10">
      <formula>AND(I$4&gt;=$E7,I$4&lt;=$F7,$E7&lt;&gt;"",$F7&lt;&gt;"")</formula>
    </cfRule>
  </conditionalFormatting>
  <conditionalFormatting sqref="I6">
    <cfRule type="expression" dxfId="3" priority="12">
      <formula>AND($E7&lt;&gt;"",$F7&lt;&gt;"",I$4&lt;=Data_Progresso,I$4&gt;=$E7,I$4&lt;=$F7)</formula>
    </cfRule>
  </conditionalFormatting>
  <conditionalFormatting sqref="I5:AX22">
    <cfRule type="expression" dxfId="2" priority="4">
      <formula>I$4=TODAY()</formula>
    </cfRule>
    <cfRule type="expression" dxfId="1" priority="5">
      <formula>OR(WEEKDAY(I$4)=1,WEEKDAY(I$4)=7)</formula>
    </cfRule>
  </conditionalFormatting>
  <dataValidations count="1">
    <dataValidation type="list" allowBlank="1" showInputMessage="1" showErrorMessage="1" sqref="C6:C22" xr:uid="{F49E630D-2D7B-4BDA-9F2B-EF57F849019C}">
      <formula1>"Iniciado, Em andamento,Não iniciado,Em espera"</formula1>
    </dataValidation>
  </dataValidations>
  <pageMargins left="0.511811024" right="0.511811024" top="0.78740157499999996" bottom="0.78740157499999996" header="0.31496062000000002" footer="0.31496062000000002"/>
  <pageSetup paperSize="9" scale="88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Scroll Bar 10">
              <controlPr defaultSize="0" print="0" autoPict="0">
                <anchor moveWithCells="1">
                  <from>
                    <xdr:col>8</xdr:col>
                    <xdr:colOff>0</xdr:colOff>
                    <xdr:row>0</xdr:row>
                    <xdr:rowOff>123825</xdr:rowOff>
                  </from>
                  <to>
                    <xdr:col>49</xdr:col>
                    <xdr:colOff>190500</xdr:colOff>
                    <xdr:row>1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DE8131-A7C2-4231-AAD3-39DCD3FC5B6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H6:H22</xm:sqref>
        </x14:conditionalFormatting>
        <x14:conditionalFormatting xmlns:xm="http://schemas.microsoft.com/office/excel/2006/main">
          <x14:cfRule type="expression" priority="1" id="{8FEC2266-C960-432D-997D-CE6041329427}">
            <xm:f>MATCH(I$4,Entregas!$B:$B,0)</xm:f>
            <x14:dxf>
              <fill>
                <patternFill patternType="lightUp">
                  <fgColor rgb="FFFF0000"/>
                </patternFill>
              </fill>
            </x14:dxf>
          </x14:cfRule>
          <xm:sqref>I5:AX22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51F85-F285-4ADB-9A3F-25CFEC30886A}">
  <dimension ref="B2:C6"/>
  <sheetViews>
    <sheetView workbookViewId="0">
      <selection activeCell="G4" sqref="G4"/>
    </sheetView>
  </sheetViews>
  <sheetFormatPr defaultRowHeight="15" x14ac:dyDescent="0.25"/>
  <cols>
    <col min="2" max="2" width="10.7109375" bestFit="1" customWidth="1"/>
    <col min="3" max="3" width="16.5703125" bestFit="1" customWidth="1"/>
  </cols>
  <sheetData>
    <row r="2" spans="2:3" x14ac:dyDescent="0.25">
      <c r="B2" s="27">
        <v>44816</v>
      </c>
      <c r="C2" s="4" t="s">
        <v>12</v>
      </c>
    </row>
    <row r="3" spans="2:3" x14ac:dyDescent="0.25">
      <c r="B3" s="27">
        <v>44838</v>
      </c>
      <c r="C3" s="4" t="s">
        <v>13</v>
      </c>
    </row>
    <row r="4" spans="2:3" x14ac:dyDescent="0.25">
      <c r="B4" s="27">
        <v>44869</v>
      </c>
      <c r="C4" s="4" t="s">
        <v>14</v>
      </c>
    </row>
    <row r="5" spans="2:3" x14ac:dyDescent="0.25">
      <c r="B5" s="27">
        <v>44895</v>
      </c>
      <c r="C5" s="4" t="s">
        <v>15</v>
      </c>
    </row>
    <row r="6" spans="2:3" x14ac:dyDescent="0.25">
      <c r="B6" s="27">
        <v>44903</v>
      </c>
      <c r="C6" s="4" t="s">
        <v>16</v>
      </c>
    </row>
  </sheetData>
  <phoneticPr fontId="4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Cronograma</vt:lpstr>
      <vt:lpstr>Entregas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Ariane Novais</dc:creator>
  <cp:lastModifiedBy>Jorge</cp:lastModifiedBy>
  <cp:lastPrinted>2022-08-30T20:23:15Z</cp:lastPrinted>
  <dcterms:created xsi:type="dcterms:W3CDTF">2022-08-30T18:57:13Z</dcterms:created>
  <dcterms:modified xsi:type="dcterms:W3CDTF">2022-10-04T02:26:43Z</dcterms:modified>
</cp:coreProperties>
</file>