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2nd year\3rd year\2nd semester\Project Management\compile 1 -7\February 29\"/>
    </mc:Choice>
  </mc:AlternateContent>
  <xr:revisionPtr revIDLastSave="0" documentId="13_ncr:1_{D15DA945-F8C4-49DE-92D8-C044B0670876}" xr6:coauthVersionLast="47" xr6:coauthVersionMax="47" xr10:uidLastSave="{00000000-0000-0000-0000-000000000000}"/>
  <bookViews>
    <workbookView xWindow="-120" yWindow="-120" windowWidth="29040" windowHeight="16440" activeTab="3" xr2:uid="{13B76398-9B6C-466B-ABDB-8EFAA62CAB91}"/>
  </bookViews>
  <sheets>
    <sheet name="Tracking Plan - Costs" sheetId="6" r:id="rId1"/>
    <sheet name="Tracking Plan - Schedule" sheetId="1" r:id="rId2"/>
    <sheet name="Tracking Plan - Quality" sheetId="4" r:id="rId3"/>
    <sheet name="Dashboard" sheetId="2" r:id="rId4"/>
    <sheet name="Data" sheetId="3" r:id="rId5"/>
    <sheet name="Bugs" sheetId="10" r:id="rId6"/>
    <sheet name="Timeboxing" sheetId="9" r:id="rId7"/>
    <sheet name="Progress" sheetId="8" r:id="rId8"/>
    <sheet name="Target and Actual Budge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6" l="1"/>
  <c r="H36" i="6" s="1"/>
  <c r="L6" i="6" s="1"/>
  <c r="D31" i="6"/>
  <c r="D36" i="6" s="1"/>
  <c r="L2" i="6" s="1"/>
  <c r="C31" i="6"/>
  <c r="C36" i="6" s="1"/>
  <c r="F26" i="6"/>
  <c r="F36" i="6" s="1"/>
  <c r="L4" i="6" s="1"/>
  <c r="E26" i="6"/>
  <c r="P5" i="6" s="1"/>
  <c r="D26" i="6"/>
  <c r="C26" i="6"/>
  <c r="H15" i="6"/>
  <c r="G15" i="6"/>
  <c r="G36" i="6" s="1"/>
  <c r="L5" i="6" s="1"/>
  <c r="F15" i="6"/>
  <c r="E15" i="6"/>
  <c r="D15" i="6"/>
  <c r="P4" i="6" s="1"/>
  <c r="C15" i="6"/>
  <c r="D7" i="6"/>
  <c r="P3" i="6" s="1"/>
  <c r="C7" i="6"/>
  <c r="P6" i="6"/>
  <c r="E3" i="6"/>
  <c r="D3" i="6"/>
  <c r="P2" i="6" s="1"/>
  <c r="C3" i="6"/>
  <c r="P7" i="6" l="1"/>
  <c r="E36" i="6"/>
  <c r="L3" i="6" s="1"/>
</calcChain>
</file>

<file path=xl/sharedStrings.xml><?xml version="1.0" encoding="utf-8"?>
<sst xmlns="http://schemas.openxmlformats.org/spreadsheetml/2006/main" count="227" uniqueCount="108">
  <si>
    <t>Project Milestone</t>
  </si>
  <si>
    <t>Target Date</t>
  </si>
  <si>
    <t>Actual Date</t>
  </si>
  <si>
    <t>Information Gathering</t>
  </si>
  <si>
    <t>Requirements Analysis</t>
  </si>
  <si>
    <t>Develop Project Plan</t>
  </si>
  <si>
    <t>Create Project Model System</t>
  </si>
  <si>
    <t>Create Project Methodology</t>
  </si>
  <si>
    <t>Create Work Breakdown Structure</t>
  </si>
  <si>
    <t>Define Project Team</t>
  </si>
  <si>
    <t>Project Approval</t>
  </si>
  <si>
    <t>Verify &amp; Validate User Requirements</t>
  </si>
  <si>
    <t>Design Program Layout</t>
  </si>
  <si>
    <t>Integrate Booking Function</t>
  </si>
  <si>
    <t>Integrate Guest Information Database</t>
  </si>
  <si>
    <t>Integrate Save and Print Function</t>
  </si>
  <si>
    <t>Testing Phase</t>
  </si>
  <si>
    <t>System Revision</t>
  </si>
  <si>
    <t>Install Live System</t>
  </si>
  <si>
    <t>User Training</t>
  </si>
  <si>
    <t>Go Live</t>
  </si>
  <si>
    <t>Project Management</t>
  </si>
  <si>
    <t>Project Status Reporting</t>
  </si>
  <si>
    <t>Issue Resolution</t>
  </si>
  <si>
    <t>Update Project Management Plan</t>
  </si>
  <si>
    <t>User Acceptance</t>
  </si>
  <si>
    <t>Documentation</t>
  </si>
  <si>
    <t>Project Handover</t>
  </si>
  <si>
    <t>Project Closure</t>
  </si>
  <si>
    <t>Determine Project Costs</t>
  </si>
  <si>
    <t>Develop Project Development Monitoring</t>
  </si>
  <si>
    <t>Completed</t>
  </si>
  <si>
    <t>In-progress</t>
  </si>
  <si>
    <t>Phase Name</t>
  </si>
  <si>
    <t>Initation Phase</t>
  </si>
  <si>
    <t>Definition Phase</t>
  </si>
  <si>
    <t>Execution Phase</t>
  </si>
  <si>
    <t>Control Phase</t>
  </si>
  <si>
    <t>Close Out Phase</t>
  </si>
  <si>
    <t>Target Budget</t>
  </si>
  <si>
    <t>Actual Budget</t>
  </si>
  <si>
    <t>Metric</t>
  </si>
  <si>
    <t>Measures</t>
  </si>
  <si>
    <t>Target</t>
  </si>
  <si>
    <t>Bug Ratio</t>
  </si>
  <si>
    <t>Issue Ratio</t>
  </si>
  <si>
    <t>Pass Modules Ratio</t>
  </si>
  <si>
    <t>Number of bugs logged /
Total number of Test Case Scenario</t>
  </si>
  <si>
    <t>Number of Open issue /
Total number of Logged issues</t>
  </si>
  <si>
    <t>Number of bugs logged /
Total number of Test Case</t>
  </si>
  <si>
    <t>Timeboxing</t>
  </si>
  <si>
    <t>Target Days</t>
  </si>
  <si>
    <t>Actual Days</t>
  </si>
  <si>
    <t>Category</t>
  </si>
  <si>
    <t>Recurring</t>
  </si>
  <si>
    <t>Solved</t>
  </si>
  <si>
    <t>Unresolved</t>
  </si>
  <si>
    <t>Bugs</t>
  </si>
  <si>
    <t>Issues</t>
  </si>
  <si>
    <t>WBS</t>
  </si>
  <si>
    <t>Task Name (Activities)</t>
  </si>
  <si>
    <t>Duration(man-days)</t>
  </si>
  <si>
    <t>PM</t>
  </si>
  <si>
    <t>BC</t>
  </si>
  <si>
    <t>PD</t>
  </si>
  <si>
    <t>T</t>
  </si>
  <si>
    <t>U</t>
  </si>
  <si>
    <t>Roles</t>
  </si>
  <si>
    <t>Description</t>
  </si>
  <si>
    <t>Cost</t>
  </si>
  <si>
    <t>ID</t>
  </si>
  <si>
    <t>Voucher Creation Program for Island-Hopping</t>
  </si>
  <si>
    <t>Project Manager</t>
  </si>
  <si>
    <t>Initiation Phase</t>
  </si>
  <si>
    <t>Booking Coordinator</t>
  </si>
  <si>
    <t>1.1.1</t>
  </si>
  <si>
    <t>Program Developer</t>
  </si>
  <si>
    <t>1.1.2</t>
  </si>
  <si>
    <t>Tester</t>
  </si>
  <si>
    <t>1.1.3</t>
  </si>
  <si>
    <t>User</t>
  </si>
  <si>
    <t>Project Cost</t>
  </si>
  <si>
    <t>1.2.1</t>
  </si>
  <si>
    <t>1.2.2</t>
  </si>
  <si>
    <t>1.2.3</t>
  </si>
  <si>
    <t>1.2.4</t>
  </si>
  <si>
    <t>1.2.5</t>
  </si>
  <si>
    <t>1.2.6</t>
  </si>
  <si>
    <t>1.2.7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</si>
  <si>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</si>
  <si>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</si>
  <si>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</si>
  <si>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</si>
  <si>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</si>
  <si>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</si>
  <si>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</si>
  <si>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</si>
  <si>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</si>
  <si>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</si>
  <si>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1.4.1</t>
  </si>
  <si>
    <t>1.4.2</t>
  </si>
  <si>
    <t>1.4.3</t>
  </si>
  <si>
    <t>1.4.4</t>
  </si>
  <si>
    <t>1.5.1</t>
  </si>
  <si>
    <t>1.5.2</t>
  </si>
  <si>
    <t>1.5.3</t>
  </si>
  <si>
    <t>1.5.4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</si>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</sst>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9" fontId="0" fillId="0" borderId="0" xfId="0" applyNumberFormat="1"/>
    <xf numFmtId="14" fontId="0" fillId="3" borderId="0" xfId="0" applyNumberFormat="1" applyFill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4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0" fontId="0" fillId="3" borderId="5" xfId="0" applyFill="1" applyBorder="1"/>
    <xf numFmtId="0" fontId="0" fillId="4" borderId="2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left"/>
    </xf>
    <xf numFmtId="0" fontId="0" fillId="6" borderId="8" xfId="0" applyFill="1" applyBorder="1"/>
    <xf numFmtId="0" fontId="0" fillId="6" borderId="0" xfId="0" applyFill="1"/>
    <xf numFmtId="0" fontId="0" fillId="6" borderId="9" xfId="0" applyFill="1" applyBorder="1"/>
    <xf numFmtId="0" fontId="0" fillId="0" borderId="7" xfId="0" applyBorder="1"/>
    <xf numFmtId="0" fontId="0" fillId="7" borderId="7" xfId="0" applyFill="1" applyBorder="1"/>
    <xf numFmtId="0" fontId="0" fillId="7" borderId="7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/>
    <xf numFmtId="0" fontId="0" fillId="6" borderId="7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indexed="64"/>
          <bgColor theme="5" tint="0.79998168889431442"/>
        </patternFill>
      </fill>
      <border diagonalUp="0" diagonalDown="0">
        <right style="thin">
          <color theme="1"/>
        </right>
        <vertical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theme="1"/>
        </left>
        <vertical/>
      </border>
    </dxf>
    <dxf>
      <border diagonalUp="0" diagonalDown="0">
        <right/>
        <top/>
        <bottom style="thin">
          <color theme="1"/>
        </bottom>
      </border>
    </dxf>
    <dxf>
      <border>
        <bottom style="thin">
          <color theme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Tracking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E76-B55B-8CEF575A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E76-B55B-8CEF575A47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Data!$A$1:$A$2</c:f>
              <c:strCache>
                <c:ptCount val="2"/>
                <c:pt idx="0">
                  <c:v>Completed</c:v>
                </c:pt>
                <c:pt idx="1">
                  <c:v>In-progress</c:v>
                </c:pt>
              </c:strCache>
            </c:strRef>
          </c:cat>
          <c:val>
            <c:numRef>
              <c:f>Data!$B$1:$B$2</c:f>
              <c:numCache>
                <c:formatCode>0%</c:formatCode>
                <c:ptCount val="2"/>
                <c:pt idx="0">
                  <c:v>0.32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E76-B55B-8CEF575A47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Tracking Plan -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Budget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Data!$D$2:$D$6</c:f>
              <c:strCache>
                <c:ptCount val="5"/>
                <c:pt idx="0">
                  <c:v>Initation Phase</c:v>
                </c:pt>
                <c:pt idx="1">
                  <c:v>Definition Phase</c:v>
                </c:pt>
                <c:pt idx="2">
                  <c:v>Execution Phase</c:v>
                </c:pt>
                <c:pt idx="3">
                  <c:v>Control Phase</c:v>
                </c:pt>
                <c:pt idx="4">
                  <c:v>Close Out Phase</c:v>
                </c:pt>
              </c:strCache>
            </c:strRef>
          </c:cat>
          <c:val>
            <c:numRef>
              <c:f>Data!$E$2:$E$6</c:f>
              <c:numCache>
                <c:formatCode>General</c:formatCode>
                <c:ptCount val="5"/>
                <c:pt idx="0">
                  <c:v>800</c:v>
                </c:pt>
                <c:pt idx="1">
                  <c:v>1900</c:v>
                </c:pt>
                <c:pt idx="2">
                  <c:v>5100</c:v>
                </c:pt>
                <c:pt idx="3">
                  <c:v>2550</c:v>
                </c:pt>
                <c:pt idx="4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028-96A7-33D852DB3826}"/>
            </c:ext>
          </c:extLst>
        </c:ser>
        <c:ser>
          <c:idx val="1"/>
          <c:order val="1"/>
          <c:tx>
            <c:v>Actual Budget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Data!$D$2:$D$6</c:f>
              <c:strCache>
                <c:ptCount val="5"/>
                <c:pt idx="0">
                  <c:v>Initation Phase</c:v>
                </c:pt>
                <c:pt idx="1">
                  <c:v>Definition Phase</c:v>
                </c:pt>
                <c:pt idx="2">
                  <c:v>Execution Phase</c:v>
                </c:pt>
                <c:pt idx="3">
                  <c:v>Control Phase</c:v>
                </c:pt>
                <c:pt idx="4">
                  <c:v>Close Out Phase</c:v>
                </c:pt>
              </c:strCache>
            </c:strRef>
          </c:cat>
          <c:val>
            <c:numRef>
              <c:f>Data!$F$2:$F$6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028-96A7-33D852DB38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1634448"/>
        <c:axId val="375628624"/>
      </c:lineChart>
      <c:catAx>
        <c:axId val="16316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28624"/>
        <c:crosses val="autoZero"/>
        <c:auto val="1"/>
        <c:lblAlgn val="ctr"/>
        <c:lblOffset val="100"/>
        <c:noMultiLvlLbl val="0"/>
      </c:catAx>
      <c:valAx>
        <c:axId val="3756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</a:t>
            </a:r>
            <a:r>
              <a:rPr lang="en-US" baseline="0"/>
              <a:t>Tracking - Timeboxing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Target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Data!$I$2:$I$29</c:f>
              <c:strCache>
                <c:ptCount val="28"/>
                <c:pt idx="0">
                  <c:v>Information Gathering</c:v>
                </c:pt>
                <c:pt idx="1">
                  <c:v>Requirements Analysis</c:v>
                </c:pt>
                <c:pt idx="2">
                  <c:v>Develop Project Plan</c:v>
                </c:pt>
                <c:pt idx="3">
                  <c:v>Create Project Model System</c:v>
                </c:pt>
                <c:pt idx="4">
                  <c:v>Create Project Methodology</c:v>
                </c:pt>
                <c:pt idx="5">
                  <c:v>Create Work Breakdown Structure</c:v>
                </c:pt>
                <c:pt idx="6">
                  <c:v>Define Project Team</c:v>
                </c:pt>
                <c:pt idx="7">
                  <c:v>Determine Project Costs</c:v>
                </c:pt>
                <c:pt idx="8">
                  <c:v>Develop Project Development Monitoring</c:v>
                </c:pt>
                <c:pt idx="9">
                  <c:v>Project Approval</c:v>
                </c:pt>
                <c:pt idx="10">
                  <c:v>Verify &amp; Validate User Requirements</c:v>
                </c:pt>
                <c:pt idx="11">
                  <c:v>Design Program Layout</c:v>
                </c:pt>
                <c:pt idx="12">
                  <c:v>Integrate Booking Function</c:v>
                </c:pt>
                <c:pt idx="13">
                  <c:v>Integrate Guest Information Database</c:v>
                </c:pt>
                <c:pt idx="14">
                  <c:v>Integrate Save and Print Function</c:v>
                </c:pt>
                <c:pt idx="15">
                  <c:v>Testing Phase</c:v>
                </c:pt>
                <c:pt idx="16">
                  <c:v>System Revision</c:v>
                </c:pt>
                <c:pt idx="17">
                  <c:v>Install Live System</c:v>
                </c:pt>
                <c:pt idx="18">
                  <c:v>User Training</c:v>
                </c:pt>
                <c:pt idx="19">
                  <c:v>Go Live</c:v>
                </c:pt>
                <c:pt idx="20">
                  <c:v>Project Management</c:v>
                </c:pt>
                <c:pt idx="21">
                  <c:v>Project Status Reporting</c:v>
                </c:pt>
                <c:pt idx="22">
                  <c:v>Issue Resolution</c:v>
                </c:pt>
                <c:pt idx="23">
                  <c:v>Update Project Management Plan</c:v>
                </c:pt>
                <c:pt idx="24">
                  <c:v>User Acceptance</c:v>
                </c:pt>
                <c:pt idx="25">
                  <c:v>Documentation</c:v>
                </c:pt>
                <c:pt idx="26">
                  <c:v>Project Handover</c:v>
                </c:pt>
                <c:pt idx="27">
                  <c:v>Project Closure</c:v>
                </c:pt>
              </c:strCache>
            </c:strRef>
          </c:cat>
          <c:val>
            <c:numRef>
              <c:f>Data!$J$2:$J$29</c:f>
              <c:numCache>
                <c:formatCode>General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0.5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1.5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43D9-889C-B03EA5FAB33E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Actual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Data!$I$2:$I$29</c:f>
              <c:strCache>
                <c:ptCount val="28"/>
                <c:pt idx="0">
                  <c:v>Information Gathering</c:v>
                </c:pt>
                <c:pt idx="1">
                  <c:v>Requirements Analysis</c:v>
                </c:pt>
                <c:pt idx="2">
                  <c:v>Develop Project Plan</c:v>
                </c:pt>
                <c:pt idx="3">
                  <c:v>Create Project Model System</c:v>
                </c:pt>
                <c:pt idx="4">
                  <c:v>Create Project Methodology</c:v>
                </c:pt>
                <c:pt idx="5">
                  <c:v>Create Work Breakdown Structure</c:v>
                </c:pt>
                <c:pt idx="6">
                  <c:v>Define Project Team</c:v>
                </c:pt>
                <c:pt idx="7">
                  <c:v>Determine Project Costs</c:v>
                </c:pt>
                <c:pt idx="8">
                  <c:v>Develop Project Development Monitoring</c:v>
                </c:pt>
                <c:pt idx="9">
                  <c:v>Project Approval</c:v>
                </c:pt>
                <c:pt idx="10">
                  <c:v>Verify &amp; Validate User Requirements</c:v>
                </c:pt>
                <c:pt idx="11">
                  <c:v>Design Program Layout</c:v>
                </c:pt>
                <c:pt idx="12">
                  <c:v>Integrate Booking Function</c:v>
                </c:pt>
                <c:pt idx="13">
                  <c:v>Integrate Guest Information Database</c:v>
                </c:pt>
                <c:pt idx="14">
                  <c:v>Integrate Save and Print Function</c:v>
                </c:pt>
                <c:pt idx="15">
                  <c:v>Testing Phase</c:v>
                </c:pt>
                <c:pt idx="16">
                  <c:v>System Revision</c:v>
                </c:pt>
                <c:pt idx="17">
                  <c:v>Install Live System</c:v>
                </c:pt>
                <c:pt idx="18">
                  <c:v>User Training</c:v>
                </c:pt>
                <c:pt idx="19">
                  <c:v>Go Live</c:v>
                </c:pt>
                <c:pt idx="20">
                  <c:v>Project Management</c:v>
                </c:pt>
                <c:pt idx="21">
                  <c:v>Project Status Reporting</c:v>
                </c:pt>
                <c:pt idx="22">
                  <c:v>Issue Resolution</c:v>
                </c:pt>
                <c:pt idx="23">
                  <c:v>Update Project Management Plan</c:v>
                </c:pt>
                <c:pt idx="24">
                  <c:v>User Acceptance</c:v>
                </c:pt>
                <c:pt idx="25">
                  <c:v>Documentation</c:v>
                </c:pt>
                <c:pt idx="26">
                  <c:v>Project Handover</c:v>
                </c:pt>
                <c:pt idx="27">
                  <c:v>Project Closure</c:v>
                </c:pt>
              </c:strCache>
            </c:strRef>
          </c:cat>
          <c:val>
            <c:numRef>
              <c:f>Data!$K$2:$K$29</c:f>
              <c:numCache>
                <c:formatCode>General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3D9-889C-B03EA5FA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09184"/>
        <c:axId val="437898816"/>
      </c:lineChart>
      <c:catAx>
        <c:axId val="6535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8816"/>
        <c:crosses val="autoZero"/>
        <c:auto val="1"/>
        <c:lblAlgn val="ctr"/>
        <c:lblOffset val="100"/>
        <c:noMultiLvlLbl val="0"/>
      </c:catAx>
      <c:valAx>
        <c:axId val="437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and Issues Encountered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Data!$M$2:$M$4</c:f>
              <c:strCache>
                <c:ptCount val="3"/>
                <c:pt idx="0">
                  <c:v>Recurring</c:v>
                </c:pt>
                <c:pt idx="1">
                  <c:v>Solved</c:v>
                </c:pt>
                <c:pt idx="2">
                  <c:v>Unresolved</c:v>
                </c:pt>
              </c:strCache>
            </c:strRef>
          </c:cat>
          <c:val>
            <c:numRef>
              <c:f>Data!$N$2:$N$4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4C0-A4CF-00E86B6363E9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Data!$M$2:$M$4</c:f>
              <c:strCache>
                <c:ptCount val="3"/>
                <c:pt idx="0">
                  <c:v>Recurring</c:v>
                </c:pt>
                <c:pt idx="1">
                  <c:v>Solved</c:v>
                </c:pt>
                <c:pt idx="2">
                  <c:v>Unresolved</c:v>
                </c:pt>
              </c:strCache>
            </c:strRef>
          </c:cat>
          <c:val>
            <c:numRef>
              <c:f>Data!$O$2:$O$4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4C0-A4CF-00E86B63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251840"/>
        <c:axId val="372016416"/>
      </c:barChart>
      <c:catAx>
        <c:axId val="6542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16416"/>
        <c:crosses val="autoZero"/>
        <c:auto val="1"/>
        <c:lblAlgn val="ctr"/>
        <c:lblOffset val="100"/>
        <c:noMultiLvlLbl val="0"/>
      </c:catAx>
      <c:valAx>
        <c:axId val="3720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133352</xdr:rowOff>
    </xdr:from>
    <xdr:to>
      <xdr:col>4</xdr:col>
      <xdr:colOff>304800</xdr:colOff>
      <xdr:row>13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42AED-FEAE-439F-8284-14A1F77F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13</xdr:row>
      <xdr:rowOff>95250</xdr:rowOff>
    </xdr:from>
    <xdr:to>
      <xdr:col>8</xdr:col>
      <xdr:colOff>19049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6F588-A516-44D2-8EC7-A883090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247650</xdr:colOff>
      <xdr:row>2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D2617F9-A730-5A07-2FF2-9815939745E8}"/>
            </a:ext>
          </a:extLst>
        </xdr:cNvPr>
        <xdr:cNvSpPr/>
      </xdr:nvSpPr>
      <xdr:spPr>
        <a:xfrm>
          <a:off x="0" y="0"/>
          <a:ext cx="11220450" cy="5619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0</xdr:row>
      <xdr:rowOff>28575</xdr:rowOff>
    </xdr:from>
    <xdr:to>
      <xdr:col>13</xdr:col>
      <xdr:colOff>180975</xdr:colOff>
      <xdr:row>2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C4F827-D141-E36B-6E13-062BC9B02845}"/>
            </a:ext>
          </a:extLst>
        </xdr:cNvPr>
        <xdr:cNvSpPr txBox="1"/>
      </xdr:nvSpPr>
      <xdr:spPr>
        <a:xfrm>
          <a:off x="38100" y="28575"/>
          <a:ext cx="80676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Project Dashboard - Voucher</a:t>
          </a:r>
          <a:r>
            <a:rPr lang="en-US" sz="2400" baseline="0"/>
            <a:t> Creation App for Island -Hopping</a:t>
          </a:r>
          <a:endParaRPr lang="en-US" sz="2400"/>
        </a:p>
      </xdr:txBody>
    </xdr:sp>
    <xdr:clientData/>
  </xdr:twoCellAnchor>
  <xdr:twoCellAnchor>
    <xdr:from>
      <xdr:col>4</xdr:col>
      <xdr:colOff>133349</xdr:colOff>
      <xdr:row>8</xdr:row>
      <xdr:rowOff>161926</xdr:rowOff>
    </xdr:from>
    <xdr:to>
      <xdr:col>8</xdr:col>
      <xdr:colOff>19050</xdr:colOff>
      <xdr:row>12</xdr:row>
      <xdr:rowOff>142876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8985CC-98F3-2EDF-9CA1-CE08EBAD6FAF}"/>
            </a:ext>
          </a:extLst>
        </xdr:cNvPr>
        <xdr:cNvSpPr/>
      </xdr:nvSpPr>
      <xdr:spPr>
        <a:xfrm>
          <a:off x="2571749" y="1685926"/>
          <a:ext cx="2324101" cy="742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PROJECT</a:t>
          </a:r>
          <a:r>
            <a:rPr lang="en-US" sz="1100" baseline="0"/>
            <a:t> BUDGET:</a:t>
          </a:r>
          <a:br>
            <a:rPr lang="en-US" sz="1100" baseline="0"/>
          </a:br>
          <a:r>
            <a:rPr lang="en-US" sz="2800" baseline="0"/>
            <a:t>11,450 Php</a:t>
          </a:r>
          <a:endParaRPr lang="en-US" sz="2800"/>
        </a:p>
      </xdr:txBody>
    </xdr:sp>
    <xdr:clientData/>
  </xdr:twoCellAnchor>
  <xdr:twoCellAnchor>
    <xdr:from>
      <xdr:col>4</xdr:col>
      <xdr:colOff>142874</xdr:colOff>
      <xdr:row>3</xdr:row>
      <xdr:rowOff>76200</xdr:rowOff>
    </xdr:from>
    <xdr:to>
      <xdr:col>8</xdr:col>
      <xdr:colOff>9525</xdr:colOff>
      <xdr:row>8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FC0D799-0DA8-40CF-BECC-F6913E942FE3}"/>
            </a:ext>
          </a:extLst>
        </xdr:cNvPr>
        <xdr:cNvSpPr/>
      </xdr:nvSpPr>
      <xdr:spPr>
        <a:xfrm>
          <a:off x="2581274" y="647700"/>
          <a:ext cx="2305051" cy="9715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Team Leader:</a:t>
          </a:r>
          <a:endParaRPr lang="en-US" sz="2800" baseline="0"/>
        </a:p>
        <a:p>
          <a:pPr algn="l"/>
          <a:r>
            <a:rPr lang="en-US" sz="1100" baseline="0"/>
            <a:t>Joshua Arnel A. Gonzales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Members:</a:t>
          </a:r>
          <a:br>
            <a:rPr lang="en-US" sz="1100" baseline="0"/>
          </a:br>
          <a:r>
            <a:rPr lang="en-US" sz="1100" baseline="0"/>
            <a:t>Joshua Arnel A. Gonzales</a:t>
          </a:r>
        </a:p>
      </xdr:txBody>
    </xdr:sp>
    <xdr:clientData/>
  </xdr:twoCellAnchor>
  <xdr:twoCellAnchor>
    <xdr:from>
      <xdr:col>8</xdr:col>
      <xdr:colOff>51288</xdr:colOff>
      <xdr:row>3</xdr:row>
      <xdr:rowOff>0</xdr:rowOff>
    </xdr:from>
    <xdr:to>
      <xdr:col>16</xdr:col>
      <xdr:colOff>604838</xdr:colOff>
      <xdr:row>18</xdr:row>
      <xdr:rowOff>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5C2366-F17D-4229-A2D0-32F90B942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104775</xdr:rowOff>
    </xdr:from>
    <xdr:to>
      <xdr:col>16</xdr:col>
      <xdr:colOff>571500</xdr:colOff>
      <xdr:row>31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A4A1A5-FD07-4C6F-8708-A062985E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A4C93-34A1-41B1-9979-6F1E5674280E}" name="Table1" displayName="Table1" ref="A1:C29" totalsRowShown="0" headerRowDxfId="5" headerRowBorderDxfId="4" tableBorderDxfId="3">
  <autoFilter ref="A1:C29" xr:uid="{EEAA4C93-34A1-41B1-9979-6F1E5674280E}"/>
  <tableColumns count="3">
    <tableColumn id="1" xr3:uid="{B40D8169-A5DE-43F9-8EB5-EEB07640D79D}" name="Project Milestone" dataDxfId="2"/>
    <tableColumn id="2" xr3:uid="{2B623F3F-030E-4C7A-A2DF-D081D9E4038D}" name="Target Date" dataDxfId="1"/>
    <tableColumn id="3" xr3:uid="{442EF45B-2E92-4A4C-91F2-72148E2A8E3C}" name="Actual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8E2D-A05A-4849-AF9E-62DC467CEC38}">
  <dimension ref="A1:P38"/>
  <sheetViews>
    <sheetView workbookViewId="0">
      <selection activeCell="K21" sqref="K21"/>
    </sheetView>
  </sheetViews>
  <sheetFormatPr defaultRowHeight="15" x14ac:dyDescent="0.25"/>
  <cols>
    <col min="1" max="1" width="7.42578125" customWidth="1"/>
    <col min="2" max="2" width="54.85546875" customWidth="1"/>
    <col min="3" max="3" width="18.5703125" customWidth="1"/>
    <col min="4" max="8" width="6.85546875" customWidth="1"/>
    <col min="11" max="11" width="23.85546875" customWidth="1"/>
    <col min="14" max="14" width="5.42578125" customWidth="1"/>
    <col min="15" max="15" width="22.140625" customWidth="1"/>
  </cols>
  <sheetData>
    <row r="1" spans="1:16" x14ac:dyDescent="0.25">
      <c r="A1" s="21" t="s">
        <v>59</v>
      </c>
      <c r="B1" s="21" t="s">
        <v>60</v>
      </c>
      <c r="C1" s="22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J1" s="21" t="s">
        <v>67</v>
      </c>
      <c r="K1" s="23" t="s">
        <v>68</v>
      </c>
      <c r="L1" s="23" t="s">
        <v>69</v>
      </c>
      <c r="N1" s="21" t="s">
        <v>70</v>
      </c>
      <c r="O1" s="22" t="s">
        <v>33</v>
      </c>
      <c r="P1" s="22" t="s">
        <v>69</v>
      </c>
    </row>
    <row r="2" spans="1:16" x14ac:dyDescent="0.25">
      <c r="A2" s="24">
        <v>1</v>
      </c>
      <c r="B2" s="24" t="s">
        <v>71</v>
      </c>
      <c r="C2" s="25"/>
      <c r="D2" s="25"/>
      <c r="E2" s="25"/>
      <c r="F2" s="25"/>
      <c r="G2" s="25"/>
      <c r="H2" s="26"/>
      <c r="J2" s="27" t="s">
        <v>62</v>
      </c>
      <c r="K2" s="27" t="s">
        <v>72</v>
      </c>
      <c r="L2" s="27">
        <f>SUM(D36)</f>
        <v>6350</v>
      </c>
      <c r="N2" s="27">
        <v>1.1000000000000001</v>
      </c>
      <c r="O2" s="27" t="s">
        <v>73</v>
      </c>
      <c r="P2" s="27">
        <f>SUM(D3:H3)</f>
        <v>800</v>
      </c>
    </row>
    <row r="3" spans="1:16" x14ac:dyDescent="0.25">
      <c r="A3" s="28">
        <v>1.1000000000000001</v>
      </c>
      <c r="B3" s="29" t="s">
        <v>73</v>
      </c>
      <c r="C3" s="30">
        <f>SUM(C4:C6)</f>
        <v>4</v>
      </c>
      <c r="D3" s="28">
        <f>SUM(D4:D6)</f>
        <v>650</v>
      </c>
      <c r="E3" s="28">
        <f>SUM(E4:E6)</f>
        <v>150</v>
      </c>
      <c r="F3" s="28"/>
      <c r="G3" s="28"/>
      <c r="H3" s="28"/>
      <c r="J3" s="27" t="s">
        <v>63</v>
      </c>
      <c r="K3" s="27" t="s">
        <v>74</v>
      </c>
      <c r="L3" s="27">
        <f>SUM(E36)</f>
        <v>900</v>
      </c>
      <c r="N3" s="27">
        <v>1.2</v>
      </c>
      <c r="O3" s="27" t="s">
        <v>35</v>
      </c>
      <c r="P3" s="27">
        <f>SUM(D7:H7)</f>
        <v>1900</v>
      </c>
    </row>
    <row r="4" spans="1:16" x14ac:dyDescent="0.25">
      <c r="A4" s="31" t="s">
        <v>75</v>
      </c>
      <c r="B4" t="s">
        <v>3</v>
      </c>
      <c r="C4" s="11">
        <v>1</v>
      </c>
      <c r="D4">
        <v>300</v>
      </c>
      <c r="H4" s="32"/>
      <c r="J4" s="27" t="s">
        <v>64</v>
      </c>
      <c r="K4" s="27" t="s">
        <v>76</v>
      </c>
      <c r="L4" s="27">
        <f>SUM(F36)</f>
        <v>3750</v>
      </c>
      <c r="N4" s="27">
        <v>1.3</v>
      </c>
      <c r="O4" s="27" t="s">
        <v>36</v>
      </c>
      <c r="P4" s="27">
        <f>SUM(D15:H15)</f>
        <v>5100</v>
      </c>
    </row>
    <row r="5" spans="1:16" x14ac:dyDescent="0.25">
      <c r="A5" s="31" t="s">
        <v>77</v>
      </c>
      <c r="B5" t="s">
        <v>4</v>
      </c>
      <c r="C5" s="11">
        <v>1</v>
      </c>
      <c r="D5">
        <v>150</v>
      </c>
      <c r="E5">
        <v>150</v>
      </c>
      <c r="H5" s="32"/>
      <c r="J5" s="27" t="s">
        <v>65</v>
      </c>
      <c r="K5" s="27" t="s">
        <v>78</v>
      </c>
      <c r="L5" s="27">
        <f>SUM(G36)</f>
        <v>150</v>
      </c>
      <c r="N5" s="27">
        <v>1.4</v>
      </c>
      <c r="O5" s="27" t="s">
        <v>37</v>
      </c>
      <c r="P5" s="27">
        <f>SUM(D26:H26)</f>
        <v>2550</v>
      </c>
    </row>
    <row r="6" spans="1:16" x14ac:dyDescent="0.25">
      <c r="A6" s="31" t="s">
        <v>79</v>
      </c>
      <c r="B6" t="s">
        <v>5</v>
      </c>
      <c r="C6" s="11">
        <v>2</v>
      </c>
      <c r="D6">
        <v>200</v>
      </c>
      <c r="H6" s="32"/>
      <c r="J6" s="27" t="s">
        <v>66</v>
      </c>
      <c r="K6" s="27" t="s">
        <v>80</v>
      </c>
      <c r="L6" s="27">
        <f>SUM(H36)</f>
        <v>300</v>
      </c>
      <c r="N6" s="27">
        <v>1.5</v>
      </c>
      <c r="O6" s="27" t="s">
        <v>38</v>
      </c>
      <c r="P6" s="27">
        <f>SUM(D31:H31)</f>
        <v>1100</v>
      </c>
    </row>
    <row r="7" spans="1:16" x14ac:dyDescent="0.25">
      <c r="A7" s="28">
        <v>1.2</v>
      </c>
      <c r="B7" s="28" t="s">
        <v>35</v>
      </c>
      <c r="C7" s="30">
        <f>SUM(C8:C14)</f>
        <v>43</v>
      </c>
      <c r="D7" s="28">
        <f>SUM(D8:D14)</f>
        <v>1900</v>
      </c>
      <c r="E7" s="28"/>
      <c r="F7" s="28"/>
      <c r="G7" s="28"/>
      <c r="H7" s="28"/>
      <c r="N7" s="27"/>
      <c r="O7" s="27" t="s">
        <v>81</v>
      </c>
      <c r="P7" s="27">
        <f>SUM(P2:P6)</f>
        <v>11450</v>
      </c>
    </row>
    <row r="8" spans="1:16" x14ac:dyDescent="0.25">
      <c r="A8" s="31" t="s">
        <v>82</v>
      </c>
      <c r="B8" t="s">
        <v>6</v>
      </c>
      <c r="C8" s="11">
        <v>2</v>
      </c>
      <c r="D8">
        <v>200</v>
      </c>
      <c r="H8" s="32"/>
    </row>
    <row r="9" spans="1:16" x14ac:dyDescent="0.25">
      <c r="A9" s="31" t="s">
        <v>83</v>
      </c>
      <c r="B9" t="s">
        <v>7</v>
      </c>
      <c r="C9" s="11">
        <v>2</v>
      </c>
      <c r="D9">
        <v>200</v>
      </c>
      <c r="H9" s="32"/>
    </row>
    <row r="10" spans="1:16" x14ac:dyDescent="0.25">
      <c r="A10" s="31" t="s">
        <v>84</v>
      </c>
      <c r="B10" t="s">
        <v>8</v>
      </c>
      <c r="C10" s="11">
        <v>2</v>
      </c>
      <c r="D10">
        <v>200</v>
      </c>
      <c r="H10" s="32"/>
    </row>
    <row r="11" spans="1:16" x14ac:dyDescent="0.25">
      <c r="A11" s="31" t="s">
        <v>85</v>
      </c>
      <c r="B11" t="s">
        <v>9</v>
      </c>
      <c r="C11" s="11">
        <v>2</v>
      </c>
      <c r="D11">
        <v>200</v>
      </c>
      <c r="H11" s="32"/>
    </row>
    <row r="12" spans="1:16" x14ac:dyDescent="0.25">
      <c r="A12" s="31" t="s">
        <v>86</v>
      </c>
      <c r="B12" t="s">
        <v>29</v>
      </c>
      <c r="C12" s="11">
        <v>14</v>
      </c>
      <c r="D12">
        <v>400</v>
      </c>
      <c r="H12" s="32"/>
    </row>
    <row r="13" spans="1:16" x14ac:dyDescent="0.25">
      <c r="A13" s="31" t="s">
        <v>87</v>
      </c>
      <c r="B13" t="s">
        <v>30</v>
      </c>
      <c r="C13" s="11">
        <v>6</v>
      </c>
      <c r="D13">
        <v>400</v>
      </c>
      <c r="H13" s="32"/>
    </row>
    <row r="14" spans="1:16" x14ac:dyDescent="0.25">
      <c r="A14" s="31" t="s">
        <v>88</v>
      </c>
      <c r="B14" t="s">
        <v>10</v>
      </c>
      <c r="C14" s="11">
        <v>15</v>
      </c>
      <c r="D14">
        <v>300</v>
      </c>
      <c r="H14" s="32"/>
    </row>
    <row r="15" spans="1:16" x14ac:dyDescent="0.25">
      <c r="A15" s="28">
        <v>1.3</v>
      </c>
      <c r="B15" s="28" t="s">
        <v>36</v>
      </c>
      <c r="C15" s="30">
        <f t="shared" ref="C15:H15" si="0">SUM(C16:C25)</f>
        <v>43</v>
      </c>
      <c r="D15" s="28">
        <f t="shared" si="0"/>
        <v>1100</v>
      </c>
      <c r="E15" s="28">
        <f t="shared" si="0"/>
        <v>350</v>
      </c>
      <c r="F15" s="28">
        <f t="shared" si="0"/>
        <v>3350</v>
      </c>
      <c r="G15" s="28">
        <f t="shared" si="0"/>
        <v>150</v>
      </c>
      <c r="H15" s="28">
        <f t="shared" si="0"/>
        <v>150</v>
      </c>
    </row>
    <row r="16" spans="1:16" x14ac:dyDescent="0.25">
      <c r="A16" s="31" t="s">
        <v>89</v>
      </c>
      <c r="B16" t="s">
        <v>11</v>
      </c>
      <c r="C16" s="11">
        <v>2</v>
      </c>
      <c r="D16">
        <v>150</v>
      </c>
      <c r="E16">
        <v>150</v>
      </c>
      <c r="H16" s="32"/>
    </row>
    <row r="17" spans="1:8" x14ac:dyDescent="0.25">
      <c r="A17" s="31" t="s">
        <v>90</v>
      </c>
      <c r="B17" t="s">
        <v>12</v>
      </c>
      <c r="C17" s="11">
        <v>5</v>
      </c>
      <c r="F17">
        <v>500</v>
      </c>
      <c r="H17" s="32"/>
    </row>
    <row r="18" spans="1:8" x14ac:dyDescent="0.25">
      <c r="A18" s="31" t="s">
        <v>91</v>
      </c>
      <c r="B18" t="s">
        <v>13</v>
      </c>
      <c r="C18" s="11">
        <v>6</v>
      </c>
      <c r="F18">
        <v>750</v>
      </c>
      <c r="H18" s="32"/>
    </row>
    <row r="19" spans="1:8" x14ac:dyDescent="0.25">
      <c r="A19" s="31" t="s">
        <v>92</v>
      </c>
      <c r="B19" t="s">
        <v>14</v>
      </c>
      <c r="C19" s="11">
        <v>6</v>
      </c>
      <c r="F19">
        <v>750</v>
      </c>
      <c r="H19" s="32"/>
    </row>
    <row r="20" spans="1:8" x14ac:dyDescent="0.25">
      <c r="A20" s="31" t="s">
        <v>93</v>
      </c>
      <c r="B20" t="s">
        <v>15</v>
      </c>
      <c r="C20" s="11">
        <v>6</v>
      </c>
      <c r="F20">
        <v>750</v>
      </c>
      <c r="H20" s="32"/>
    </row>
    <row r="21" spans="1:8" x14ac:dyDescent="0.25">
      <c r="A21" s="31" t="s">
        <v>94</v>
      </c>
      <c r="B21" t="s">
        <v>16</v>
      </c>
      <c r="C21" s="11">
        <v>4</v>
      </c>
      <c r="D21">
        <v>300</v>
      </c>
      <c r="G21">
        <v>150</v>
      </c>
      <c r="H21" s="32"/>
    </row>
    <row r="22" spans="1:8" x14ac:dyDescent="0.25">
      <c r="A22" s="31" t="s">
        <v>95</v>
      </c>
      <c r="B22" t="s">
        <v>17</v>
      </c>
      <c r="C22" s="11">
        <v>4</v>
      </c>
      <c r="F22">
        <v>400</v>
      </c>
      <c r="H22" s="32"/>
    </row>
    <row r="23" spans="1:8" x14ac:dyDescent="0.25">
      <c r="A23" s="31" t="s">
        <v>96</v>
      </c>
      <c r="B23" t="s">
        <v>18</v>
      </c>
      <c r="C23" s="11">
        <v>2</v>
      </c>
      <c r="D23">
        <v>200</v>
      </c>
      <c r="F23">
        <v>200</v>
      </c>
      <c r="H23" s="32"/>
    </row>
    <row r="24" spans="1:8" x14ac:dyDescent="0.25">
      <c r="A24" s="31" t="s">
        <v>97</v>
      </c>
      <c r="B24" t="s">
        <v>19</v>
      </c>
      <c r="C24" s="11">
        <v>6</v>
      </c>
      <c r="D24">
        <v>300</v>
      </c>
      <c r="E24">
        <v>200</v>
      </c>
      <c r="H24" s="32">
        <v>150</v>
      </c>
    </row>
    <row r="25" spans="1:8" x14ac:dyDescent="0.25">
      <c r="A25" s="31" t="s">
        <v>98</v>
      </c>
      <c r="B25" t="s">
        <v>20</v>
      </c>
      <c r="C25" s="11">
        <v>2</v>
      </c>
      <c r="D25">
        <v>150</v>
      </c>
      <c r="H25" s="32"/>
    </row>
    <row r="26" spans="1:8" x14ac:dyDescent="0.25">
      <c r="A26" s="28">
        <v>1.4</v>
      </c>
      <c r="B26" s="28" t="s">
        <v>37</v>
      </c>
      <c r="C26" s="30">
        <f>SUM(C27:C30)</f>
        <v>19</v>
      </c>
      <c r="D26" s="28">
        <f>SUM(D27:D30)</f>
        <v>1750</v>
      </c>
      <c r="E26" s="28">
        <f>SUM(E27:E30)</f>
        <v>400</v>
      </c>
      <c r="F26" s="28">
        <f>SUM(F27:F30)</f>
        <v>400</v>
      </c>
      <c r="G26" s="28"/>
      <c r="H26" s="28"/>
    </row>
    <row r="27" spans="1:8" x14ac:dyDescent="0.25">
      <c r="A27" s="31" t="s">
        <v>99</v>
      </c>
      <c r="B27" t="s">
        <v>21</v>
      </c>
      <c r="C27" s="11">
        <v>10</v>
      </c>
      <c r="D27">
        <v>750</v>
      </c>
      <c r="E27">
        <v>200</v>
      </c>
      <c r="H27" s="32"/>
    </row>
    <row r="28" spans="1:8" x14ac:dyDescent="0.25">
      <c r="A28" s="31" t="s">
        <v>100</v>
      </c>
      <c r="B28" t="s">
        <v>22</v>
      </c>
      <c r="C28" s="11">
        <v>3</v>
      </c>
      <c r="D28">
        <v>400</v>
      </c>
      <c r="H28" s="32"/>
    </row>
    <row r="29" spans="1:8" x14ac:dyDescent="0.25">
      <c r="A29" s="31" t="s">
        <v>101</v>
      </c>
      <c r="B29" t="s">
        <v>23</v>
      </c>
      <c r="C29" s="11">
        <v>3</v>
      </c>
      <c r="D29">
        <v>200</v>
      </c>
      <c r="F29">
        <v>400</v>
      </c>
      <c r="H29" s="32"/>
    </row>
    <row r="30" spans="1:8" x14ac:dyDescent="0.25">
      <c r="A30" s="31" t="s">
        <v>102</v>
      </c>
      <c r="B30" t="s">
        <v>24</v>
      </c>
      <c r="C30" s="11">
        <v>3</v>
      </c>
      <c r="D30">
        <v>400</v>
      </c>
      <c r="E30">
        <v>200</v>
      </c>
      <c r="H30" s="32"/>
    </row>
    <row r="31" spans="1:8" x14ac:dyDescent="0.25">
      <c r="A31" s="28">
        <v>1.5</v>
      </c>
      <c r="B31" s="28" t="s">
        <v>38</v>
      </c>
      <c r="C31" s="30">
        <f>SUM(C32:C35)</f>
        <v>9</v>
      </c>
      <c r="D31" s="28">
        <f>SUM(D32:D35)</f>
        <v>950</v>
      </c>
      <c r="E31" s="28"/>
      <c r="F31" s="28"/>
      <c r="G31" s="28"/>
      <c r="H31" s="28">
        <f>SUM(H32:H35)</f>
        <v>150</v>
      </c>
    </row>
    <row r="32" spans="1:8" x14ac:dyDescent="0.25">
      <c r="A32" s="31" t="s">
        <v>103</v>
      </c>
      <c r="B32" t="s">
        <v>25</v>
      </c>
      <c r="C32" s="11">
        <v>2</v>
      </c>
      <c r="D32">
        <v>250</v>
      </c>
      <c r="H32" s="32">
        <v>150</v>
      </c>
    </row>
    <row r="33" spans="1:8" x14ac:dyDescent="0.25">
      <c r="A33" s="31" t="s">
        <v>104</v>
      </c>
      <c r="B33" t="s">
        <v>26</v>
      </c>
      <c r="C33" s="11">
        <v>5</v>
      </c>
      <c r="D33">
        <v>300</v>
      </c>
      <c r="H33" s="32"/>
    </row>
    <row r="34" spans="1:8" x14ac:dyDescent="0.25">
      <c r="A34" s="31" t="s">
        <v>105</v>
      </c>
      <c r="B34" t="s">
        <v>27</v>
      </c>
      <c r="C34" s="11">
        <v>1</v>
      </c>
      <c r="D34">
        <v>200</v>
      </c>
      <c r="H34" s="32"/>
    </row>
    <row r="35" spans="1:8" x14ac:dyDescent="0.25">
      <c r="A35" s="31" t="s">
        <v>106</v>
      </c>
      <c r="B35" t="s">
        <v>28</v>
      </c>
      <c r="C35" s="11">
        <v>1</v>
      </c>
      <c r="D35">
        <v>200</v>
      </c>
      <c r="H35" s="32"/>
    </row>
    <row r="36" spans="1:8" x14ac:dyDescent="0.25">
      <c r="A36" s="33" t="s">
        <v>107</v>
      </c>
      <c r="B36" s="33"/>
      <c r="C36" s="33">
        <f>SUM(C31,C26,C15,C7,C3)</f>
        <v>118</v>
      </c>
      <c r="D36" s="33">
        <f>SUM(D31,D26,D15,D7,D3)</f>
        <v>6350</v>
      </c>
      <c r="E36" s="33">
        <f>SUM(E26,E15,E3)</f>
        <v>900</v>
      </c>
      <c r="F36" s="33">
        <f>SUM(F26,F15)</f>
        <v>3750</v>
      </c>
      <c r="G36" s="33">
        <f>SUM(G15)</f>
        <v>150</v>
      </c>
      <c r="H36" s="33">
        <f>SUM(H31,H15)</f>
        <v>300</v>
      </c>
    </row>
    <row r="38" spans="1:8" x14ac:dyDescent="0.25">
      <c r="A38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469D-824A-4E97-9CAB-C553E2D21C86}">
  <dimension ref="A1:C29"/>
  <sheetViews>
    <sheetView topLeftCell="A2" zoomScale="75" zoomScaleNormal="75" workbookViewId="0">
      <selection activeCell="C37" sqref="C37"/>
    </sheetView>
  </sheetViews>
  <sheetFormatPr defaultRowHeight="15" x14ac:dyDescent="0.25"/>
  <cols>
    <col min="1" max="1" width="41.28515625" customWidth="1"/>
    <col min="2" max="2" width="22.85546875" customWidth="1"/>
    <col min="3" max="3" width="23" customWidth="1"/>
  </cols>
  <sheetData>
    <row r="1" spans="1:3" x14ac:dyDescent="0.25">
      <c r="A1" s="8" t="s">
        <v>0</v>
      </c>
      <c r="B1" s="8" t="s">
        <v>1</v>
      </c>
      <c r="C1" s="8" t="s">
        <v>2</v>
      </c>
    </row>
    <row r="2" spans="1:3" x14ac:dyDescent="0.25">
      <c r="A2" s="4" t="s">
        <v>3</v>
      </c>
      <c r="B2" s="3">
        <v>45313</v>
      </c>
      <c r="C2" s="3">
        <v>45313</v>
      </c>
    </row>
    <row r="3" spans="1:3" x14ac:dyDescent="0.25">
      <c r="A3" s="7" t="s">
        <v>4</v>
      </c>
      <c r="B3" s="2">
        <v>45314</v>
      </c>
      <c r="C3" s="5">
        <v>45313</v>
      </c>
    </row>
    <row r="4" spans="1:3" x14ac:dyDescent="0.25">
      <c r="A4" s="4" t="s">
        <v>5</v>
      </c>
      <c r="B4" s="3">
        <v>45316</v>
      </c>
      <c r="C4" s="3">
        <v>45316</v>
      </c>
    </row>
    <row r="5" spans="1:3" x14ac:dyDescent="0.25">
      <c r="A5" s="7" t="s">
        <v>6</v>
      </c>
      <c r="B5" s="2">
        <v>45324</v>
      </c>
      <c r="C5" s="5">
        <v>45324</v>
      </c>
    </row>
    <row r="6" spans="1:3" x14ac:dyDescent="0.25">
      <c r="A6" s="4" t="s">
        <v>7</v>
      </c>
      <c r="B6" s="3">
        <v>45324</v>
      </c>
      <c r="C6" s="3">
        <v>45324</v>
      </c>
    </row>
    <row r="7" spans="1:3" x14ac:dyDescent="0.25">
      <c r="A7" s="7" t="s">
        <v>8</v>
      </c>
      <c r="B7" s="2">
        <v>45324</v>
      </c>
      <c r="C7" s="5">
        <v>45326</v>
      </c>
    </row>
    <row r="8" spans="1:3" x14ac:dyDescent="0.25">
      <c r="A8" s="4" t="s">
        <v>9</v>
      </c>
      <c r="B8" s="3">
        <v>45324</v>
      </c>
      <c r="C8" s="3">
        <v>45328</v>
      </c>
    </row>
    <row r="9" spans="1:3" x14ac:dyDescent="0.25">
      <c r="A9" s="7" t="s">
        <v>29</v>
      </c>
      <c r="B9" s="2">
        <v>45338</v>
      </c>
      <c r="C9" s="5">
        <v>45338</v>
      </c>
    </row>
    <row r="10" spans="1:3" x14ac:dyDescent="0.25">
      <c r="A10" s="4" t="s">
        <v>30</v>
      </c>
      <c r="B10" s="3">
        <v>45344</v>
      </c>
      <c r="C10" s="3">
        <v>45350</v>
      </c>
    </row>
    <row r="11" spans="1:3" x14ac:dyDescent="0.25">
      <c r="A11" s="7" t="s">
        <v>10</v>
      </c>
      <c r="B11" s="2">
        <v>45359</v>
      </c>
      <c r="C11" s="5"/>
    </row>
    <row r="12" spans="1:3" x14ac:dyDescent="0.25">
      <c r="A12" s="4" t="s">
        <v>11</v>
      </c>
      <c r="B12" s="3">
        <v>45361</v>
      </c>
      <c r="C12" s="4"/>
    </row>
    <row r="13" spans="1:3" x14ac:dyDescent="0.25">
      <c r="A13" s="7" t="s">
        <v>12</v>
      </c>
      <c r="B13" s="2">
        <v>45366</v>
      </c>
      <c r="C13" s="6"/>
    </row>
    <row r="14" spans="1:3" x14ac:dyDescent="0.25">
      <c r="A14" s="4" t="s">
        <v>13</v>
      </c>
      <c r="B14" s="3">
        <v>45372</v>
      </c>
      <c r="C14" s="4"/>
    </row>
    <row r="15" spans="1:3" x14ac:dyDescent="0.25">
      <c r="A15" s="7" t="s">
        <v>14</v>
      </c>
      <c r="B15" s="2">
        <v>45378</v>
      </c>
      <c r="C15" s="6"/>
    </row>
    <row r="16" spans="1:3" x14ac:dyDescent="0.25">
      <c r="A16" s="4" t="s">
        <v>15</v>
      </c>
      <c r="B16" s="3">
        <v>45384</v>
      </c>
      <c r="C16" s="4"/>
    </row>
    <row r="17" spans="1:3" x14ac:dyDescent="0.25">
      <c r="A17" s="7" t="s">
        <v>16</v>
      </c>
      <c r="B17" s="2">
        <v>45388</v>
      </c>
      <c r="C17" s="6"/>
    </row>
    <row r="18" spans="1:3" x14ac:dyDescent="0.25">
      <c r="A18" s="4" t="s">
        <v>17</v>
      </c>
      <c r="B18" s="3">
        <v>45392</v>
      </c>
      <c r="C18" s="4"/>
    </row>
    <row r="19" spans="1:3" x14ac:dyDescent="0.25">
      <c r="A19" s="7" t="s">
        <v>18</v>
      </c>
      <c r="B19" s="2">
        <v>45394</v>
      </c>
      <c r="C19" s="6"/>
    </row>
    <row r="20" spans="1:3" x14ac:dyDescent="0.25">
      <c r="A20" s="4" t="s">
        <v>19</v>
      </c>
      <c r="B20" s="3">
        <v>45398</v>
      </c>
      <c r="C20" s="4"/>
    </row>
    <row r="21" spans="1:3" x14ac:dyDescent="0.25">
      <c r="A21" s="7" t="s">
        <v>20</v>
      </c>
      <c r="B21" s="2">
        <v>45400</v>
      </c>
      <c r="C21" s="6"/>
    </row>
    <row r="22" spans="1:3" x14ac:dyDescent="0.25">
      <c r="A22" s="4" t="s">
        <v>21</v>
      </c>
      <c r="B22" s="3">
        <v>45410</v>
      </c>
      <c r="C22" s="4"/>
    </row>
    <row r="23" spans="1:3" x14ac:dyDescent="0.25">
      <c r="A23" s="7" t="s">
        <v>22</v>
      </c>
      <c r="B23" s="2">
        <v>45413</v>
      </c>
      <c r="C23" s="6"/>
    </row>
    <row r="24" spans="1:3" x14ac:dyDescent="0.25">
      <c r="A24" s="4" t="s">
        <v>23</v>
      </c>
      <c r="B24" s="3">
        <v>45416</v>
      </c>
      <c r="C24" s="4"/>
    </row>
    <row r="25" spans="1:3" x14ac:dyDescent="0.25">
      <c r="A25" s="7" t="s">
        <v>24</v>
      </c>
      <c r="B25" s="2">
        <v>45419</v>
      </c>
      <c r="C25" s="6"/>
    </row>
    <row r="26" spans="1:3" x14ac:dyDescent="0.25">
      <c r="A26" s="4" t="s">
        <v>25</v>
      </c>
      <c r="B26" s="3">
        <v>45421</v>
      </c>
      <c r="C26" s="4"/>
    </row>
    <row r="27" spans="1:3" x14ac:dyDescent="0.25">
      <c r="A27" s="7" t="s">
        <v>26</v>
      </c>
      <c r="B27" s="2">
        <v>45426</v>
      </c>
      <c r="C27" s="6"/>
    </row>
    <row r="28" spans="1:3" x14ac:dyDescent="0.25">
      <c r="A28" s="4" t="s">
        <v>27</v>
      </c>
      <c r="B28" s="3">
        <v>45427</v>
      </c>
      <c r="C28" s="4"/>
    </row>
    <row r="29" spans="1:3" x14ac:dyDescent="0.25">
      <c r="A29" s="9" t="s">
        <v>28</v>
      </c>
      <c r="B29" s="20">
        <v>45428</v>
      </c>
      <c r="C29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3539-057E-4FED-A5D9-2D1F9A488BE5}">
  <dimension ref="A1:G11"/>
  <sheetViews>
    <sheetView workbookViewId="0">
      <selection activeCell="I13" sqref="I13"/>
    </sheetView>
  </sheetViews>
  <sheetFormatPr defaultRowHeight="15" x14ac:dyDescent="0.25"/>
  <cols>
    <col min="1" max="1" width="20.7109375" customWidth="1"/>
    <col min="2" max="2" width="33.140625" customWidth="1"/>
    <col min="3" max="3" width="21.42578125" customWidth="1"/>
  </cols>
  <sheetData>
    <row r="1" spans="1:7" x14ac:dyDescent="0.25">
      <c r="A1" s="19" t="s">
        <v>41</v>
      </c>
      <c r="B1" s="19" t="s">
        <v>42</v>
      </c>
      <c r="C1" s="19" t="s">
        <v>43</v>
      </c>
    </row>
    <row r="2" spans="1:7" ht="69.75" customHeight="1" x14ac:dyDescent="0.25">
      <c r="A2" s="16" t="s">
        <v>44</v>
      </c>
      <c r="B2" s="17" t="s">
        <v>47</v>
      </c>
      <c r="C2" s="18">
        <v>0.1</v>
      </c>
    </row>
    <row r="3" spans="1:7" ht="69.75" customHeight="1" x14ac:dyDescent="0.25">
      <c r="A3" s="13" t="s">
        <v>45</v>
      </c>
      <c r="B3" s="14" t="s">
        <v>48</v>
      </c>
      <c r="C3" s="15">
        <v>0.05</v>
      </c>
    </row>
    <row r="4" spans="1:7" ht="75" customHeight="1" x14ac:dyDescent="0.25">
      <c r="A4" s="16" t="s">
        <v>46</v>
      </c>
      <c r="B4" s="17" t="s">
        <v>49</v>
      </c>
      <c r="C4" s="18">
        <v>1</v>
      </c>
    </row>
    <row r="11" spans="1:7" x14ac:dyDescent="0.25">
      <c r="G11" s="1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C9BC-6275-4802-AE64-590DB735F8C7}">
  <dimension ref="A1"/>
  <sheetViews>
    <sheetView showGridLines="0" tabSelected="1" zoomScale="160" zoomScaleNormal="160" workbookViewId="0">
      <selection activeCell="Z34" sqref="Z34"/>
    </sheetView>
  </sheetViews>
  <sheetFormatPr defaultRowHeight="15" x14ac:dyDescent="0.25"/>
  <cols>
    <col min="9" max="11" width="9.1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ABB2-8175-4C9D-AAF9-ACE566560F6F}">
  <dimension ref="A1:O29"/>
  <sheetViews>
    <sheetView workbookViewId="0">
      <selection activeCell="N32" sqref="N32"/>
    </sheetView>
  </sheetViews>
  <sheetFormatPr defaultRowHeight="15" x14ac:dyDescent="0.25"/>
  <cols>
    <col min="1" max="1" width="12" customWidth="1"/>
    <col min="4" max="4" width="18.7109375" customWidth="1"/>
    <col min="5" max="5" width="14.28515625" customWidth="1"/>
    <col min="6" max="6" width="14.42578125" customWidth="1"/>
    <col min="9" max="9" width="37.5703125" customWidth="1"/>
    <col min="10" max="10" width="14.42578125" customWidth="1"/>
    <col min="11" max="11" width="14.140625" customWidth="1"/>
    <col min="13" max="13" width="11.42578125" customWidth="1"/>
    <col min="14" max="14" width="11.7109375" customWidth="1"/>
    <col min="15" max="15" width="10.42578125" customWidth="1"/>
  </cols>
  <sheetData>
    <row r="1" spans="1:15" x14ac:dyDescent="0.25">
      <c r="A1" t="s">
        <v>31</v>
      </c>
      <c r="B1" s="1">
        <v>0.32</v>
      </c>
      <c r="D1" t="s">
        <v>33</v>
      </c>
      <c r="E1" t="s">
        <v>39</v>
      </c>
      <c r="F1" t="s">
        <v>40</v>
      </c>
      <c r="I1" t="s">
        <v>50</v>
      </c>
      <c r="J1" s="11" t="s">
        <v>51</v>
      </c>
      <c r="K1" s="11" t="s">
        <v>52</v>
      </c>
      <c r="M1" t="s">
        <v>53</v>
      </c>
      <c r="N1" t="s">
        <v>57</v>
      </c>
      <c r="O1" t="s">
        <v>58</v>
      </c>
    </row>
    <row r="2" spans="1:15" x14ac:dyDescent="0.25">
      <c r="A2" t="s">
        <v>32</v>
      </c>
      <c r="B2" s="1">
        <v>0.68</v>
      </c>
      <c r="D2" t="s">
        <v>34</v>
      </c>
      <c r="E2">
        <v>800</v>
      </c>
      <c r="F2">
        <v>200</v>
      </c>
      <c r="I2" t="s">
        <v>3</v>
      </c>
      <c r="J2" s="11">
        <v>1</v>
      </c>
      <c r="K2" s="11">
        <v>1</v>
      </c>
      <c r="M2" t="s">
        <v>54</v>
      </c>
      <c r="N2">
        <v>3</v>
      </c>
      <c r="O2">
        <v>2</v>
      </c>
    </row>
    <row r="3" spans="1:15" x14ac:dyDescent="0.25">
      <c r="D3" t="s">
        <v>35</v>
      </c>
      <c r="E3">
        <v>1900</v>
      </c>
      <c r="F3">
        <v>300</v>
      </c>
      <c r="I3" t="s">
        <v>4</v>
      </c>
      <c r="J3" s="11">
        <v>0.5</v>
      </c>
      <c r="K3" s="11">
        <v>0.5</v>
      </c>
      <c r="M3" t="s">
        <v>55</v>
      </c>
      <c r="N3">
        <v>10</v>
      </c>
      <c r="O3">
        <v>5</v>
      </c>
    </row>
    <row r="4" spans="1:15" x14ac:dyDescent="0.25">
      <c r="D4" t="s">
        <v>36</v>
      </c>
      <c r="E4">
        <v>5100</v>
      </c>
      <c r="I4" t="s">
        <v>5</v>
      </c>
      <c r="J4" s="11">
        <v>1</v>
      </c>
      <c r="K4" s="11">
        <v>1</v>
      </c>
      <c r="M4" t="s">
        <v>56</v>
      </c>
      <c r="N4">
        <v>3</v>
      </c>
      <c r="O4">
        <v>1</v>
      </c>
    </row>
    <row r="5" spans="1:15" x14ac:dyDescent="0.25">
      <c r="D5" t="s">
        <v>37</v>
      </c>
      <c r="E5">
        <v>2550</v>
      </c>
      <c r="I5" t="s">
        <v>6</v>
      </c>
      <c r="J5" s="11">
        <v>2</v>
      </c>
      <c r="K5" s="11">
        <v>2</v>
      </c>
    </row>
    <row r="6" spans="1:15" x14ac:dyDescent="0.25">
      <c r="D6" t="s">
        <v>38</v>
      </c>
      <c r="E6">
        <v>1100</v>
      </c>
      <c r="I6" t="s">
        <v>7</v>
      </c>
      <c r="J6" s="11">
        <v>2</v>
      </c>
      <c r="K6" s="11">
        <v>2</v>
      </c>
    </row>
    <row r="7" spans="1:15" x14ac:dyDescent="0.25">
      <c r="I7" t="s">
        <v>8</v>
      </c>
      <c r="J7" s="11">
        <v>2</v>
      </c>
      <c r="K7" s="11">
        <v>4</v>
      </c>
    </row>
    <row r="8" spans="1:15" x14ac:dyDescent="0.25">
      <c r="I8" t="s">
        <v>9</v>
      </c>
      <c r="J8" s="11">
        <v>2</v>
      </c>
      <c r="K8" s="11">
        <v>6</v>
      </c>
    </row>
    <row r="9" spans="1:15" x14ac:dyDescent="0.25">
      <c r="I9" t="s">
        <v>29</v>
      </c>
      <c r="J9" s="11">
        <v>7</v>
      </c>
      <c r="K9" s="11">
        <v>7</v>
      </c>
    </row>
    <row r="10" spans="1:15" x14ac:dyDescent="0.25">
      <c r="I10" t="s">
        <v>30</v>
      </c>
      <c r="J10" s="11">
        <v>7</v>
      </c>
      <c r="K10" s="11">
        <v>13</v>
      </c>
    </row>
    <row r="11" spans="1:15" x14ac:dyDescent="0.25">
      <c r="I11" t="s">
        <v>10</v>
      </c>
      <c r="J11" s="11">
        <v>2</v>
      </c>
      <c r="K11" s="11"/>
    </row>
    <row r="12" spans="1:15" x14ac:dyDescent="0.25">
      <c r="I12" t="s">
        <v>11</v>
      </c>
      <c r="J12" s="11">
        <v>0.5</v>
      </c>
      <c r="K12" s="11"/>
    </row>
    <row r="13" spans="1:15" x14ac:dyDescent="0.25">
      <c r="I13" t="s">
        <v>12</v>
      </c>
      <c r="J13" s="11">
        <v>4</v>
      </c>
      <c r="K13" s="11"/>
    </row>
    <row r="14" spans="1:15" x14ac:dyDescent="0.25">
      <c r="I14" t="s">
        <v>13</v>
      </c>
      <c r="J14" s="11">
        <v>6</v>
      </c>
      <c r="K14" s="11"/>
    </row>
    <row r="15" spans="1:15" x14ac:dyDescent="0.25">
      <c r="I15" t="s">
        <v>14</v>
      </c>
      <c r="J15" s="11">
        <v>6</v>
      </c>
      <c r="K15" s="11"/>
    </row>
    <row r="16" spans="1:15" x14ac:dyDescent="0.25">
      <c r="I16" t="s">
        <v>15</v>
      </c>
      <c r="J16" s="11">
        <v>6</v>
      </c>
      <c r="K16" s="11"/>
    </row>
    <row r="17" spans="9:11" x14ac:dyDescent="0.25">
      <c r="I17" t="s">
        <v>16</v>
      </c>
      <c r="J17" s="11">
        <v>2</v>
      </c>
      <c r="K17" s="11"/>
    </row>
    <row r="18" spans="9:11" x14ac:dyDescent="0.25">
      <c r="I18" t="s">
        <v>17</v>
      </c>
      <c r="J18" s="11">
        <v>4</v>
      </c>
      <c r="K18" s="11"/>
    </row>
    <row r="19" spans="9:11" x14ac:dyDescent="0.25">
      <c r="I19" t="s">
        <v>18</v>
      </c>
      <c r="J19" s="11">
        <v>1</v>
      </c>
      <c r="K19" s="11"/>
    </row>
    <row r="20" spans="9:11" x14ac:dyDescent="0.25">
      <c r="I20" t="s">
        <v>19</v>
      </c>
      <c r="J20" s="11">
        <v>2</v>
      </c>
      <c r="K20" s="11"/>
    </row>
    <row r="21" spans="9:11" x14ac:dyDescent="0.25">
      <c r="I21" t="s">
        <v>20</v>
      </c>
      <c r="J21" s="11">
        <v>1</v>
      </c>
      <c r="K21" s="11"/>
    </row>
    <row r="22" spans="9:11" x14ac:dyDescent="0.25">
      <c r="I22" t="s">
        <v>21</v>
      </c>
      <c r="J22" s="11">
        <v>6</v>
      </c>
      <c r="K22" s="11"/>
    </row>
    <row r="23" spans="9:11" x14ac:dyDescent="0.25">
      <c r="I23" t="s">
        <v>22</v>
      </c>
      <c r="J23" s="11">
        <v>2</v>
      </c>
      <c r="K23" s="11"/>
    </row>
    <row r="24" spans="9:11" x14ac:dyDescent="0.25">
      <c r="I24" t="s">
        <v>23</v>
      </c>
      <c r="J24" s="11">
        <v>4</v>
      </c>
      <c r="K24" s="11"/>
    </row>
    <row r="25" spans="9:11" x14ac:dyDescent="0.25">
      <c r="I25" t="s">
        <v>24</v>
      </c>
      <c r="J25" s="11">
        <v>2</v>
      </c>
      <c r="K25" s="11"/>
    </row>
    <row r="26" spans="9:11" x14ac:dyDescent="0.25">
      <c r="I26" t="s">
        <v>25</v>
      </c>
      <c r="J26" s="11">
        <v>2</v>
      </c>
      <c r="K26" s="11"/>
    </row>
    <row r="27" spans="9:11" x14ac:dyDescent="0.25">
      <c r="I27" t="s">
        <v>26</v>
      </c>
      <c r="J27" s="11">
        <v>3</v>
      </c>
      <c r="K27" s="11"/>
    </row>
    <row r="28" spans="9:11" x14ac:dyDescent="0.25">
      <c r="I28" t="s">
        <v>27</v>
      </c>
      <c r="J28" s="11">
        <v>1.5</v>
      </c>
      <c r="K28" s="11"/>
    </row>
    <row r="29" spans="9:11" x14ac:dyDescent="0.25">
      <c r="I29" t="s">
        <v>28</v>
      </c>
      <c r="J29" s="11">
        <v>1</v>
      </c>
      <c r="K2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3304-7F15-4D79-9263-7DFD4E400612}">
  <dimension ref="A1:C4"/>
  <sheetViews>
    <sheetView workbookViewId="0">
      <selection activeCell="M29" sqref="M29"/>
    </sheetView>
  </sheetViews>
  <sheetFormatPr defaultRowHeight="15" x14ac:dyDescent="0.25"/>
  <sheetData>
    <row r="1" spans="1:3" x14ac:dyDescent="0.25">
      <c r="A1" t="s">
        <v>53</v>
      </c>
      <c r="B1" t="s">
        <v>57</v>
      </c>
      <c r="C1" t="s">
        <v>58</v>
      </c>
    </row>
    <row r="2" spans="1:3" x14ac:dyDescent="0.25">
      <c r="A2" t="s">
        <v>54</v>
      </c>
      <c r="B2">
        <v>3</v>
      </c>
      <c r="C2">
        <v>2</v>
      </c>
    </row>
    <row r="3" spans="1:3" x14ac:dyDescent="0.25">
      <c r="A3" t="s">
        <v>55</v>
      </c>
      <c r="B3">
        <v>10</v>
      </c>
      <c r="C3">
        <v>5</v>
      </c>
    </row>
    <row r="4" spans="1:3" x14ac:dyDescent="0.25">
      <c r="A4" t="s">
        <v>56</v>
      </c>
      <c r="B4">
        <v>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16F6-8C2A-4B91-AB04-485E70BF20CC}">
  <dimension ref="A1:C29"/>
  <sheetViews>
    <sheetView workbookViewId="0">
      <selection activeCell="H29" sqref="H29"/>
    </sheetView>
  </sheetViews>
  <sheetFormatPr defaultRowHeight="15" x14ac:dyDescent="0.25"/>
  <cols>
    <col min="1" max="1" width="47.42578125" customWidth="1"/>
    <col min="2" max="2" width="18.140625" customWidth="1"/>
    <col min="3" max="3" width="12" customWidth="1"/>
  </cols>
  <sheetData>
    <row r="1" spans="1:3" x14ac:dyDescent="0.25">
      <c r="A1" t="s">
        <v>50</v>
      </c>
      <c r="B1" s="11" t="s">
        <v>51</v>
      </c>
      <c r="C1" s="11" t="s">
        <v>52</v>
      </c>
    </row>
    <row r="2" spans="1:3" x14ac:dyDescent="0.25">
      <c r="A2" t="s">
        <v>3</v>
      </c>
      <c r="B2" s="11">
        <v>1</v>
      </c>
      <c r="C2" s="11">
        <v>1</v>
      </c>
    </row>
    <row r="3" spans="1:3" x14ac:dyDescent="0.25">
      <c r="A3" t="s">
        <v>4</v>
      </c>
      <c r="B3" s="11">
        <v>0.5</v>
      </c>
      <c r="C3" s="11">
        <v>0.5</v>
      </c>
    </row>
    <row r="4" spans="1:3" x14ac:dyDescent="0.25">
      <c r="A4" t="s">
        <v>5</v>
      </c>
      <c r="B4" s="11">
        <v>1</v>
      </c>
      <c r="C4" s="11">
        <v>1</v>
      </c>
    </row>
    <row r="5" spans="1:3" x14ac:dyDescent="0.25">
      <c r="A5" t="s">
        <v>6</v>
      </c>
      <c r="B5" s="11">
        <v>2</v>
      </c>
      <c r="C5" s="11">
        <v>2</v>
      </c>
    </row>
    <row r="6" spans="1:3" x14ac:dyDescent="0.25">
      <c r="A6" t="s">
        <v>7</v>
      </c>
      <c r="B6" s="11">
        <v>2</v>
      </c>
      <c r="C6" s="11">
        <v>2</v>
      </c>
    </row>
    <row r="7" spans="1:3" x14ac:dyDescent="0.25">
      <c r="A7" t="s">
        <v>8</v>
      </c>
      <c r="B7" s="11">
        <v>2</v>
      </c>
      <c r="C7" s="11">
        <v>4</v>
      </c>
    </row>
    <row r="8" spans="1:3" x14ac:dyDescent="0.25">
      <c r="A8" t="s">
        <v>9</v>
      </c>
      <c r="B8" s="11">
        <v>2</v>
      </c>
      <c r="C8" s="11">
        <v>6</v>
      </c>
    </row>
    <row r="9" spans="1:3" x14ac:dyDescent="0.25">
      <c r="A9" t="s">
        <v>29</v>
      </c>
      <c r="B9" s="11">
        <v>7</v>
      </c>
      <c r="C9" s="11">
        <v>7</v>
      </c>
    </row>
    <row r="10" spans="1:3" x14ac:dyDescent="0.25">
      <c r="A10" t="s">
        <v>30</v>
      </c>
      <c r="B10" s="11">
        <v>7</v>
      </c>
      <c r="C10" s="11">
        <v>13</v>
      </c>
    </row>
    <row r="11" spans="1:3" x14ac:dyDescent="0.25">
      <c r="A11" t="s">
        <v>10</v>
      </c>
      <c r="B11" s="11">
        <v>2</v>
      </c>
      <c r="C11" s="11"/>
    </row>
    <row r="12" spans="1:3" x14ac:dyDescent="0.25">
      <c r="A12" t="s">
        <v>11</v>
      </c>
      <c r="B12" s="11">
        <v>0.5</v>
      </c>
      <c r="C12" s="11"/>
    </row>
    <row r="13" spans="1:3" x14ac:dyDescent="0.25">
      <c r="A13" t="s">
        <v>12</v>
      </c>
      <c r="B13" s="11">
        <v>4</v>
      </c>
      <c r="C13" s="11"/>
    </row>
    <row r="14" spans="1:3" x14ac:dyDescent="0.25">
      <c r="A14" t="s">
        <v>13</v>
      </c>
      <c r="B14" s="11">
        <v>6</v>
      </c>
      <c r="C14" s="11"/>
    </row>
    <row r="15" spans="1:3" x14ac:dyDescent="0.25">
      <c r="A15" t="s">
        <v>14</v>
      </c>
      <c r="B15" s="11">
        <v>6</v>
      </c>
      <c r="C15" s="11"/>
    </row>
    <row r="16" spans="1:3" x14ac:dyDescent="0.25">
      <c r="A16" t="s">
        <v>15</v>
      </c>
      <c r="B16" s="11">
        <v>6</v>
      </c>
      <c r="C16" s="11"/>
    </row>
    <row r="17" spans="1:3" x14ac:dyDescent="0.25">
      <c r="A17" t="s">
        <v>16</v>
      </c>
      <c r="B17" s="11">
        <v>2</v>
      </c>
      <c r="C17" s="11"/>
    </row>
    <row r="18" spans="1:3" x14ac:dyDescent="0.25">
      <c r="A18" t="s">
        <v>17</v>
      </c>
      <c r="B18" s="11">
        <v>4</v>
      </c>
      <c r="C18" s="11"/>
    </row>
    <row r="19" spans="1:3" x14ac:dyDescent="0.25">
      <c r="A19" t="s">
        <v>18</v>
      </c>
      <c r="B19" s="11">
        <v>1</v>
      </c>
      <c r="C19" s="11"/>
    </row>
    <row r="20" spans="1:3" x14ac:dyDescent="0.25">
      <c r="A20" t="s">
        <v>19</v>
      </c>
      <c r="B20" s="11">
        <v>2</v>
      </c>
      <c r="C20" s="11"/>
    </row>
    <row r="21" spans="1:3" x14ac:dyDescent="0.25">
      <c r="A21" t="s">
        <v>20</v>
      </c>
      <c r="B21" s="11">
        <v>1</v>
      </c>
      <c r="C21" s="11"/>
    </row>
    <row r="22" spans="1:3" x14ac:dyDescent="0.25">
      <c r="A22" t="s">
        <v>21</v>
      </c>
      <c r="B22" s="11">
        <v>6</v>
      </c>
      <c r="C22" s="11"/>
    </row>
    <row r="23" spans="1:3" x14ac:dyDescent="0.25">
      <c r="A23" t="s">
        <v>22</v>
      </c>
      <c r="B23" s="11">
        <v>2</v>
      </c>
      <c r="C23" s="11"/>
    </row>
    <row r="24" spans="1:3" x14ac:dyDescent="0.25">
      <c r="A24" t="s">
        <v>23</v>
      </c>
      <c r="B24" s="11">
        <v>4</v>
      </c>
      <c r="C24" s="11"/>
    </row>
    <row r="25" spans="1:3" x14ac:dyDescent="0.25">
      <c r="A25" t="s">
        <v>24</v>
      </c>
      <c r="B25" s="11">
        <v>2</v>
      </c>
      <c r="C25" s="11"/>
    </row>
    <row r="26" spans="1:3" x14ac:dyDescent="0.25">
      <c r="A26" t="s">
        <v>25</v>
      </c>
      <c r="B26" s="11">
        <v>2</v>
      </c>
      <c r="C26" s="11"/>
    </row>
    <row r="27" spans="1:3" x14ac:dyDescent="0.25">
      <c r="A27" t="s">
        <v>26</v>
      </c>
      <c r="B27" s="11">
        <v>3</v>
      </c>
      <c r="C27" s="11"/>
    </row>
    <row r="28" spans="1:3" x14ac:dyDescent="0.25">
      <c r="A28" t="s">
        <v>27</v>
      </c>
      <c r="B28" s="11">
        <v>1.5</v>
      </c>
      <c r="C28" s="11"/>
    </row>
    <row r="29" spans="1:3" x14ac:dyDescent="0.25">
      <c r="A29" t="s">
        <v>28</v>
      </c>
      <c r="B29" s="11">
        <v>1</v>
      </c>
      <c r="C2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E2B4-C6CE-4F52-AC65-C0FEF3CB1C1A}">
  <dimension ref="A1:B2"/>
  <sheetViews>
    <sheetView workbookViewId="0">
      <selection activeCell="K24" sqref="K24"/>
    </sheetView>
  </sheetViews>
  <sheetFormatPr defaultRowHeight="15" x14ac:dyDescent="0.25"/>
  <cols>
    <col min="1" max="1" width="13" customWidth="1"/>
  </cols>
  <sheetData>
    <row r="1" spans="1:2" x14ac:dyDescent="0.25">
      <c r="A1" t="s">
        <v>31</v>
      </c>
      <c r="B1" s="1">
        <v>0.32</v>
      </c>
    </row>
    <row r="2" spans="1:2" x14ac:dyDescent="0.25">
      <c r="A2" t="s">
        <v>32</v>
      </c>
      <c r="B2" s="1">
        <v>0.68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FAD-931F-4527-BD66-765B69A8BFBC}">
  <dimension ref="A1:C6"/>
  <sheetViews>
    <sheetView workbookViewId="0">
      <selection activeCell="K29" sqref="K29"/>
    </sheetView>
  </sheetViews>
  <sheetFormatPr defaultRowHeight="15" x14ac:dyDescent="0.25"/>
  <cols>
    <col min="1" max="1" width="17.42578125" customWidth="1"/>
    <col min="2" max="2" width="19.140625" customWidth="1"/>
    <col min="3" max="3" width="15.7109375" customWidth="1"/>
  </cols>
  <sheetData>
    <row r="1" spans="1:3" x14ac:dyDescent="0.25">
      <c r="A1" t="s">
        <v>33</v>
      </c>
      <c r="B1" t="s">
        <v>39</v>
      </c>
      <c r="C1" t="s">
        <v>40</v>
      </c>
    </row>
    <row r="2" spans="1:3" x14ac:dyDescent="0.25">
      <c r="A2" t="s">
        <v>34</v>
      </c>
      <c r="B2">
        <v>800</v>
      </c>
      <c r="C2">
        <v>200</v>
      </c>
    </row>
    <row r="3" spans="1:3" x14ac:dyDescent="0.25">
      <c r="A3" t="s">
        <v>35</v>
      </c>
      <c r="B3">
        <v>1900</v>
      </c>
      <c r="C3">
        <v>300</v>
      </c>
    </row>
    <row r="4" spans="1:3" x14ac:dyDescent="0.25">
      <c r="A4" t="s">
        <v>36</v>
      </c>
      <c r="B4">
        <v>5100</v>
      </c>
    </row>
    <row r="5" spans="1:3" x14ac:dyDescent="0.25">
      <c r="A5" t="s">
        <v>37</v>
      </c>
      <c r="B5">
        <v>2550</v>
      </c>
    </row>
    <row r="6" spans="1:3" x14ac:dyDescent="0.25">
      <c r="A6" t="s">
        <v>38</v>
      </c>
      <c r="B6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Tracking Plan - Costs</vt:lpstr>
      <vt:lpstr>Tracking Plan - Schedule</vt:lpstr>
      <vt:lpstr>Tracking Plan - Quality</vt:lpstr>
      <vt:lpstr>Dashboard</vt:lpstr>
      <vt:lpstr>Data</vt:lpstr>
      <vt:lpstr>Bugs</vt:lpstr>
      <vt:lpstr>Timeboxing</vt:lpstr>
      <vt:lpstr>Progress</vt:lpstr>
      <vt:lpstr>Target and Actual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ARNEL GONZALES JR</dc:creator>
  <cp:lastModifiedBy>ARNEL GONZALES JR</cp:lastModifiedBy>
  <dcterms:created xsi:type="dcterms:W3CDTF">2024-02-27T14:56:13Z</dcterms:created>
  <dcterms:modified xsi:type="dcterms:W3CDTF">2024-03-10T13:44:57Z</dcterms:modified>
</cp:coreProperties>
</file>