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AAB53F36-A8C5-484C-BA46-B7450592F399}" xr6:coauthVersionLast="44" xr6:coauthVersionMax="44" xr10:uidLastSave="{00000000-0000-0000-0000-000000000000}"/>
  <bookViews>
    <workbookView xWindow="-19320" yWindow="240" windowWidth="19440" windowHeight="150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C50" i="1"/>
  <c r="E41" i="1"/>
  <c r="E42" i="1"/>
  <c r="E43" i="1"/>
  <c r="E44" i="1"/>
  <c r="E40" i="1"/>
  <c r="D44" i="1"/>
  <c r="D43" i="1"/>
  <c r="D42" i="1"/>
  <c r="C41" i="1"/>
  <c r="C42" i="1"/>
  <c r="C43" i="1"/>
  <c r="C40" i="1"/>
  <c r="B44" i="1"/>
  <c r="C44" i="1" s="1"/>
  <c r="B42" i="1"/>
  <c r="C22" i="1"/>
  <c r="D40" i="1"/>
  <c r="B40" i="1"/>
  <c r="D38" i="1"/>
  <c r="B38" i="1"/>
  <c r="B11" i="1"/>
  <c r="B10" i="1"/>
  <c r="C20" i="1"/>
  <c r="C26" i="1" s="1"/>
</calcChain>
</file>

<file path=xl/sharedStrings.xml><?xml version="1.0" encoding="utf-8"?>
<sst xmlns="http://schemas.openxmlformats.org/spreadsheetml/2006/main" count="57" uniqueCount="50">
  <si>
    <t>Use of Scarce Resources</t>
  </si>
  <si>
    <t>Time</t>
  </si>
  <si>
    <t>Days / a</t>
  </si>
  <si>
    <t>Workinhours</t>
  </si>
  <si>
    <t>Shifts</t>
  </si>
  <si>
    <t>Days/week</t>
  </si>
  <si>
    <t>Maximal % capacity</t>
  </si>
  <si>
    <t>Costs</t>
  </si>
  <si>
    <t>Materials</t>
  </si>
  <si>
    <t>Labour-Cariable</t>
  </si>
  <si>
    <t>Factory-Variable Costs</t>
  </si>
  <si>
    <t>Factory Fixed Cost</t>
  </si>
  <si>
    <t>Sales</t>
  </si>
  <si>
    <t>Summe</t>
  </si>
  <si>
    <t>Profit</t>
  </si>
  <si>
    <t>Soll Auftrag angenommen werden oder nicht?</t>
  </si>
  <si>
    <t>Aufgabe1)</t>
  </si>
  <si>
    <t>Contactx</t>
  </si>
  <si>
    <t>Contract y</t>
  </si>
  <si>
    <t>Material cost per unit</t>
  </si>
  <si>
    <t>Machine-hours (critical cost centre) per unit</t>
  </si>
  <si>
    <t>Contract price per unit</t>
  </si>
  <si>
    <t>Extra selling expenses per unit</t>
  </si>
  <si>
    <t>1) Calculate possible time 100 %</t>
  </si>
  <si>
    <t>2) Calcluate time with %</t>
  </si>
  <si>
    <t>Vergleich Verträge</t>
  </si>
  <si>
    <t>Mögliche Produkte Anzahl</t>
  </si>
  <si>
    <t>Info</t>
  </si>
  <si>
    <t>Contract X</t>
  </si>
  <si>
    <t>Contract Y</t>
  </si>
  <si>
    <t>Mögliche gesamtstundenzahl / Anzahl je stück</t>
  </si>
  <si>
    <t>Anzhal * SP</t>
  </si>
  <si>
    <t>Unit</t>
  </si>
  <si>
    <t>Total</t>
  </si>
  <si>
    <t>Aus Angabe 1a</t>
  </si>
  <si>
    <t>Fixed Selling administrative Cost</t>
  </si>
  <si>
    <t>1) Calculate Variable Production Cost / Hour /// other than Material</t>
  </si>
  <si>
    <t>other Production Cost / unit (incl hour)</t>
  </si>
  <si>
    <t>Aus der Angabe vor Aufgabe 1 habe ich die Factory hour berechnet, das dann mit dem Producthours multipliziert</t>
  </si>
  <si>
    <t>Addiditonal Selling Expense</t>
  </si>
  <si>
    <t>Aus Aufgabe 1a</t>
  </si>
  <si>
    <t>CM</t>
  </si>
  <si>
    <t>Aus Aufgabe a / Multipliziet mit möglicher Gesamtmenge</t>
  </si>
  <si>
    <t>Fixed Cost</t>
  </si>
  <si>
    <t>Factory overheads</t>
  </si>
  <si>
    <t xml:space="preserve">Selling and administration </t>
  </si>
  <si>
    <t>Profit from Contracts</t>
  </si>
  <si>
    <t>Present Profit</t>
  </si>
  <si>
    <t>Aus der Angabe 0</t>
  </si>
  <si>
    <t>Antwort : Annahem Contact y Verspricht am meisten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</si>
</sst>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213277</xdr:colOff>
      <xdr:row>2</xdr:row>
      <xdr:rowOff>85724</xdr:rowOff>
    </xdr:from>
    <xdr:to>
      <xdr:col>12</xdr:col>
      <xdr:colOff>284643</xdr:colOff>
      <xdr:row>18</xdr:row>
      <xdr:rowOff>370762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11A277-4522-449D-90E4-EDB6D899C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277" y="657224"/>
          <a:ext cx="6738866" cy="4333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="85" zoomScaleNormal="85" workbookViewId="0">
      <pane ySplit="1" topLeftCell="A8" activePane="bottomLeft" state="frozen"/>
      <selection pane="bottomLeft" activeCell="F22" sqref="F22"/>
    </sheetView>
  </sheetViews>
  <sheetFormatPr baseColWidth="10" defaultColWidth="9.140625" defaultRowHeight="15" x14ac:dyDescent="0.25"/>
  <cols>
    <col min="1" max="1" width="17.85546875" style="1" customWidth="1"/>
    <col min="2" max="2" width="24.42578125" style="1" customWidth="1"/>
    <col min="3" max="4" width="16" style="1" customWidth="1"/>
    <col min="5" max="5" width="9.140625" style="1"/>
    <col min="6" max="6" width="36" style="1" customWidth="1"/>
    <col min="7" max="7" width="9.140625" style="3"/>
    <col min="8" max="16384" width="9.140625" style="1"/>
  </cols>
  <sheetData>
    <row r="1" spans="1:6" ht="26.25" x14ac:dyDescent="0.4">
      <c r="A1" s="11" t="s">
        <v>0</v>
      </c>
      <c r="B1" s="11"/>
      <c r="C1" s="11"/>
      <c r="D1" s="11"/>
      <c r="E1" s="11" t="s">
        <v>27</v>
      </c>
      <c r="F1" s="11"/>
    </row>
    <row r="2" spans="1:6" ht="18.75" x14ac:dyDescent="0.3">
      <c r="A2" s="10" t="s">
        <v>1</v>
      </c>
      <c r="B2" s="10"/>
      <c r="C2" s="10"/>
      <c r="D2" s="10"/>
      <c r="E2" s="10"/>
      <c r="F2" s="6"/>
    </row>
    <row r="3" spans="1:6" x14ac:dyDescent="0.25">
      <c r="A3" s="4" t="s">
        <v>2</v>
      </c>
      <c r="B3" s="4">
        <v>250</v>
      </c>
    </row>
    <row r="4" spans="1:6" x14ac:dyDescent="0.25">
      <c r="A4" s="4" t="s">
        <v>3</v>
      </c>
      <c r="B4" s="4">
        <v>24</v>
      </c>
    </row>
    <row r="5" spans="1:6" x14ac:dyDescent="0.25">
      <c r="A5" s="4"/>
      <c r="B5" s="4"/>
    </row>
    <row r="6" spans="1:6" x14ac:dyDescent="0.25">
      <c r="A6" s="4" t="s">
        <v>4</v>
      </c>
      <c r="B6" s="4">
        <v>3</v>
      </c>
    </row>
    <row r="7" spans="1:6" x14ac:dyDescent="0.25">
      <c r="A7" s="4" t="s">
        <v>5</v>
      </c>
      <c r="B7" s="4">
        <v>5</v>
      </c>
    </row>
    <row r="8" spans="1:6" ht="30" x14ac:dyDescent="0.25">
      <c r="A8" s="4" t="s">
        <v>6</v>
      </c>
      <c r="B8" s="4">
        <v>80</v>
      </c>
    </row>
    <row r="10" spans="1:6" ht="45" x14ac:dyDescent="0.25">
      <c r="A10" s="1" t="s">
        <v>23</v>
      </c>
      <c r="B10" s="1">
        <f>B3*B4</f>
        <v>6000</v>
      </c>
    </row>
    <row r="11" spans="1:6" ht="30" x14ac:dyDescent="0.25">
      <c r="A11" s="1" t="s">
        <v>24</v>
      </c>
      <c r="B11" s="1">
        <f>B10*B8/100</f>
        <v>4800</v>
      </c>
    </row>
    <row r="14" spans="1:6" ht="18.75" x14ac:dyDescent="0.3">
      <c r="A14" s="10" t="s">
        <v>7</v>
      </c>
      <c r="B14" s="10"/>
      <c r="C14" s="10"/>
      <c r="D14" s="10"/>
      <c r="E14" s="10"/>
      <c r="F14" s="6"/>
    </row>
    <row r="15" spans="1:6" x14ac:dyDescent="0.25">
      <c r="A15" s="4" t="s">
        <v>8</v>
      </c>
      <c r="B15" s="4"/>
      <c r="C15" s="4">
        <v>18</v>
      </c>
      <c r="E15" s="2"/>
      <c r="F15" s="2"/>
    </row>
    <row r="16" spans="1:6" x14ac:dyDescent="0.25">
      <c r="A16" s="4" t="s">
        <v>9</v>
      </c>
      <c r="B16" s="4"/>
      <c r="C16" s="4">
        <v>5.75</v>
      </c>
    </row>
    <row r="17" spans="1:6" ht="30" x14ac:dyDescent="0.25">
      <c r="A17" s="4" t="s">
        <v>10</v>
      </c>
      <c r="B17" s="4"/>
      <c r="C17" s="4">
        <v>6.25</v>
      </c>
    </row>
    <row r="18" spans="1:6" x14ac:dyDescent="0.25">
      <c r="A18" s="4" t="s">
        <v>11</v>
      </c>
      <c r="B18" s="4"/>
      <c r="C18" s="4">
        <v>3</v>
      </c>
    </row>
    <row r="19" spans="1:6" ht="45" x14ac:dyDescent="0.25">
      <c r="A19" s="4" t="s">
        <v>35</v>
      </c>
      <c r="B19" s="4"/>
      <c r="C19" s="4">
        <v>10</v>
      </c>
    </row>
    <row r="20" spans="1:6" x14ac:dyDescent="0.25">
      <c r="A20" s="4" t="s">
        <v>13</v>
      </c>
      <c r="B20" s="4"/>
      <c r="C20" s="4">
        <f>SUM(C15:C19)</f>
        <v>43</v>
      </c>
    </row>
    <row r="21" spans="1:6" x14ac:dyDescent="0.25">
      <c r="A21" s="4"/>
      <c r="B21" s="4"/>
      <c r="C21" s="4"/>
    </row>
    <row r="22" spans="1:6" ht="75" x14ac:dyDescent="0.25">
      <c r="A22" s="1" t="s">
        <v>36</v>
      </c>
      <c r="C22" s="1">
        <f>(575000+625000)/B11</f>
        <v>250</v>
      </c>
    </row>
    <row r="24" spans="1:6" ht="18.75" x14ac:dyDescent="0.3">
      <c r="A24" s="10" t="s">
        <v>12</v>
      </c>
      <c r="B24" s="10"/>
      <c r="C24" s="10"/>
      <c r="D24" s="10"/>
      <c r="E24" s="10"/>
      <c r="F24" s="6"/>
    </row>
    <row r="25" spans="1:6" x14ac:dyDescent="0.25">
      <c r="A25" s="1" t="s">
        <v>12</v>
      </c>
      <c r="C25" s="1">
        <v>48</v>
      </c>
    </row>
    <row r="26" spans="1:6" x14ac:dyDescent="0.25">
      <c r="A26" s="1" t="s">
        <v>14</v>
      </c>
      <c r="C26" s="1">
        <f>C25-C20</f>
        <v>5</v>
      </c>
    </row>
    <row r="27" spans="1:6" s="3" customFormat="1" x14ac:dyDescent="0.25"/>
    <row r="28" spans="1:6" ht="30" x14ac:dyDescent="0.25">
      <c r="A28" s="1" t="s">
        <v>16</v>
      </c>
      <c r="B28" s="1" t="s">
        <v>15</v>
      </c>
    </row>
    <row r="30" spans="1:6" x14ac:dyDescent="0.25">
      <c r="A30" s="4"/>
      <c r="B30" s="4" t="s">
        <v>17</v>
      </c>
      <c r="D30" s="4" t="s">
        <v>18</v>
      </c>
    </row>
    <row r="31" spans="1:6" ht="30" x14ac:dyDescent="0.25">
      <c r="A31" s="5" t="s">
        <v>19</v>
      </c>
      <c r="B31" s="4">
        <v>375</v>
      </c>
      <c r="C31" s="4"/>
      <c r="D31" s="4">
        <v>1750</v>
      </c>
    </row>
    <row r="32" spans="1:6" ht="45" x14ac:dyDescent="0.25">
      <c r="A32" s="4" t="s">
        <v>20</v>
      </c>
      <c r="B32" s="4">
        <v>2</v>
      </c>
      <c r="C32" s="4"/>
      <c r="D32" s="4">
        <v>3</v>
      </c>
    </row>
    <row r="33" spans="1:6" ht="30" x14ac:dyDescent="0.25">
      <c r="A33" s="4" t="s">
        <v>21</v>
      </c>
      <c r="B33" s="4">
        <v>1500</v>
      </c>
      <c r="C33" s="4"/>
      <c r="D33" s="4">
        <v>3750</v>
      </c>
    </row>
    <row r="34" spans="1:6" ht="30" x14ac:dyDescent="0.25">
      <c r="A34" s="4" t="s">
        <v>22</v>
      </c>
      <c r="B34" s="4">
        <v>25</v>
      </c>
      <c r="C34" s="4"/>
      <c r="D34" s="4">
        <v>50</v>
      </c>
    </row>
    <row r="36" spans="1:6" ht="18.75" x14ac:dyDescent="0.3">
      <c r="A36" s="10" t="s">
        <v>25</v>
      </c>
      <c r="B36" s="10"/>
      <c r="C36" s="10"/>
      <c r="D36" s="10"/>
      <c r="E36" s="10"/>
      <c r="F36" s="2"/>
    </row>
    <row r="37" spans="1:6" x14ac:dyDescent="0.25">
      <c r="B37" s="8" t="s">
        <v>28</v>
      </c>
      <c r="C37" s="9"/>
      <c r="D37" s="8" t="s">
        <v>29</v>
      </c>
      <c r="E37" s="9"/>
    </row>
    <row r="38" spans="1:6" ht="30" x14ac:dyDescent="0.25">
      <c r="A38" s="1" t="s">
        <v>26</v>
      </c>
      <c r="B38" s="9">
        <f>B11/B32</f>
        <v>2400</v>
      </c>
      <c r="C38" s="9"/>
      <c r="D38" s="9">
        <f>B11/D32</f>
        <v>1600</v>
      </c>
      <c r="E38" s="9"/>
      <c r="F38" s="2" t="s">
        <v>30</v>
      </c>
    </row>
    <row r="39" spans="1:6" x14ac:dyDescent="0.25">
      <c r="B39" s="1" t="s">
        <v>32</v>
      </c>
      <c r="C39" s="1" t="s">
        <v>33</v>
      </c>
      <c r="D39" s="1" t="s">
        <v>32</v>
      </c>
      <c r="E39" s="1" t="s">
        <v>33</v>
      </c>
      <c r="F39" s="2" t="s">
        <v>31</v>
      </c>
    </row>
    <row r="40" spans="1:6" ht="30" x14ac:dyDescent="0.25">
      <c r="A40" s="1" t="s">
        <v>12</v>
      </c>
      <c r="B40" s="1">
        <f>B33</f>
        <v>1500</v>
      </c>
      <c r="C40" s="1">
        <f>B40*$B$38</f>
        <v>3600000</v>
      </c>
      <c r="D40" s="1">
        <f>D33</f>
        <v>3750</v>
      </c>
      <c r="E40" s="1">
        <f>D40*$D$38</f>
        <v>6000000</v>
      </c>
      <c r="F40" s="2" t="s">
        <v>42</v>
      </c>
    </row>
    <row r="41" spans="1:6" ht="30" x14ac:dyDescent="0.25">
      <c r="A41" s="1" t="s">
        <v>19</v>
      </c>
      <c r="B41" s="1">
        <v>375</v>
      </c>
      <c r="C41" s="1">
        <f t="shared" ref="C41:C44" si="0">B41*$B$38</f>
        <v>900000</v>
      </c>
      <c r="D41" s="1">
        <v>1750</v>
      </c>
      <c r="E41" s="1">
        <f t="shared" ref="E41:E44" si="1">D41*$D$38</f>
        <v>2800000</v>
      </c>
      <c r="F41" s="2" t="s">
        <v>34</v>
      </c>
    </row>
    <row r="42" spans="1:6" ht="90" x14ac:dyDescent="0.25">
      <c r="A42" s="1" t="s">
        <v>37</v>
      </c>
      <c r="B42" s="1">
        <f>B32*C22</f>
        <v>500</v>
      </c>
      <c r="C42" s="1">
        <f t="shared" si="0"/>
        <v>1200000</v>
      </c>
      <c r="D42" s="1">
        <f>C22*D32</f>
        <v>750</v>
      </c>
      <c r="E42" s="1">
        <f t="shared" si="1"/>
        <v>1200000</v>
      </c>
      <c r="F42" s="2" t="s">
        <v>38</v>
      </c>
    </row>
    <row r="43" spans="1:6" ht="30" x14ac:dyDescent="0.25">
      <c r="A43" s="1" t="s">
        <v>39</v>
      </c>
      <c r="B43" s="1">
        <v>25</v>
      </c>
      <c r="C43" s="1">
        <f t="shared" si="0"/>
        <v>60000</v>
      </c>
      <c r="D43" s="1">
        <f>D34</f>
        <v>50</v>
      </c>
      <c r="E43" s="1">
        <f t="shared" si="1"/>
        <v>80000</v>
      </c>
      <c r="F43" s="2" t="s">
        <v>40</v>
      </c>
    </row>
    <row r="44" spans="1:6" x14ac:dyDescent="0.25">
      <c r="A44" s="1" t="s">
        <v>41</v>
      </c>
      <c r="B44" s="7">
        <f xml:space="preserve"> B40-B41-B42-B43</f>
        <v>600</v>
      </c>
      <c r="C44" s="7">
        <f t="shared" si="0"/>
        <v>1440000</v>
      </c>
      <c r="D44" s="7">
        <f>D40-D41-D42-D43</f>
        <v>1200</v>
      </c>
      <c r="E44" s="7">
        <f t="shared" si="1"/>
        <v>1920000</v>
      </c>
      <c r="F44" s="2"/>
    </row>
    <row r="45" spans="1:6" x14ac:dyDescent="0.25">
      <c r="F45" s="2"/>
    </row>
    <row r="46" spans="1:6" x14ac:dyDescent="0.25">
      <c r="A46" s="1" t="s">
        <v>43</v>
      </c>
      <c r="F46" s="2"/>
    </row>
    <row r="47" spans="1:6" x14ac:dyDescent="0.25">
      <c r="A47" s="1" t="s">
        <v>44</v>
      </c>
      <c r="C47" s="1">
        <v>300000</v>
      </c>
      <c r="E47" s="1">
        <v>300000</v>
      </c>
      <c r="F47" s="2" t="s">
        <v>40</v>
      </c>
    </row>
    <row r="48" spans="1:6" ht="30" x14ac:dyDescent="0.25">
      <c r="A48" s="1" t="s">
        <v>45</v>
      </c>
      <c r="C48" s="1">
        <v>1000000</v>
      </c>
      <c r="E48" s="1">
        <v>1000000</v>
      </c>
      <c r="F48" s="2" t="s">
        <v>40</v>
      </c>
    </row>
    <row r="50" spans="1:6" ht="30" x14ac:dyDescent="0.25">
      <c r="A50" s="1" t="s">
        <v>46</v>
      </c>
      <c r="C50" s="1">
        <f>C44-C47-C48</f>
        <v>140000</v>
      </c>
      <c r="E50" s="1">
        <f>E44-E47-E48</f>
        <v>620000</v>
      </c>
    </row>
    <row r="51" spans="1:6" x14ac:dyDescent="0.25">
      <c r="A51" s="1" t="s">
        <v>47</v>
      </c>
      <c r="D51" s="1">
        <v>500000</v>
      </c>
      <c r="F51" s="1" t="s">
        <v>48</v>
      </c>
    </row>
    <row r="53" spans="1:6" x14ac:dyDescent="0.25">
      <c r="A53" s="9" t="s">
        <v>49</v>
      </c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</sheetData>
  <mergeCells count="11">
    <mergeCell ref="A24:E24"/>
    <mergeCell ref="A2:E2"/>
    <mergeCell ref="A14:E14"/>
    <mergeCell ref="A1:D1"/>
    <mergeCell ref="E1:F1"/>
    <mergeCell ref="D37:E37"/>
    <mergeCell ref="A53:F55"/>
    <mergeCell ref="A36:E36"/>
    <mergeCell ref="B37:C37"/>
    <mergeCell ref="B38:C38"/>
    <mergeCell ref="D38:E38"/>
  </mergeCells>
  <conditionalFormatting sqref="C50:E5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2019-11-28T10:26:45Z</dcterms:modified>
</cp:coreProperties>
</file>