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4860" yWindow="-20" windowWidth="21840" windowHeight="14880" tabRatio="500" activeTab="1"/>
  </bookViews>
  <sheets>
    <sheet name="Chapter 5" sheetId="2" r:id="rId1"/>
    <sheet name="Chapter 6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5" i="3" l="1"/>
  <c r="C65" i="3"/>
  <c r="B65" i="3"/>
  <c r="C64" i="3"/>
  <c r="D64" i="3"/>
  <c r="E64" i="3"/>
  <c r="B64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E30" i="3"/>
  <c r="E31" i="3"/>
  <c r="E32" i="3"/>
  <c r="E33" i="3"/>
  <c r="E34" i="3"/>
  <c r="E35" i="3"/>
  <c r="D35" i="3"/>
  <c r="D34" i="3"/>
  <c r="D33" i="3"/>
  <c r="D32" i="3"/>
  <c r="D30" i="3"/>
  <c r="D31" i="3"/>
  <c r="E23" i="3"/>
  <c r="E24" i="3"/>
  <c r="E25" i="3"/>
  <c r="E26" i="3"/>
  <c r="E27" i="3"/>
  <c r="E28" i="3"/>
  <c r="E29" i="3"/>
  <c r="D29" i="3"/>
  <c r="D28" i="3"/>
  <c r="D27" i="3"/>
  <c r="D26" i="3"/>
  <c r="D25" i="3"/>
  <c r="D24" i="3"/>
  <c r="D23" i="3"/>
  <c r="E22" i="3"/>
  <c r="D22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E5" i="3"/>
  <c r="D5" i="3"/>
  <c r="D3" i="3"/>
  <c r="D4" i="3"/>
  <c r="E4" i="3"/>
  <c r="E3" i="3"/>
  <c r="E2" i="3"/>
  <c r="D2" i="3"/>
  <c r="C34" i="2"/>
  <c r="D34" i="2"/>
  <c r="E34" i="2"/>
  <c r="B34" i="2"/>
  <c r="E33" i="2"/>
  <c r="D33" i="2"/>
  <c r="C33" i="2"/>
  <c r="B33" i="2"/>
  <c r="D32" i="2"/>
  <c r="E32" i="2"/>
  <c r="D31" i="2"/>
  <c r="E31" i="2"/>
  <c r="D30" i="2"/>
  <c r="E30" i="2"/>
  <c r="D29" i="2"/>
  <c r="E29" i="2"/>
  <c r="D28" i="2"/>
  <c r="E28" i="2"/>
  <c r="D27" i="2"/>
  <c r="E27" i="2"/>
  <c r="D26" i="2"/>
  <c r="E26" i="2"/>
  <c r="D25" i="2"/>
  <c r="E25" i="2"/>
  <c r="D24" i="2"/>
  <c r="E24" i="2"/>
  <c r="D23" i="2"/>
  <c r="E23" i="2"/>
  <c r="D22" i="2"/>
  <c r="E22" i="2"/>
  <c r="D21" i="2"/>
  <c r="E21" i="2"/>
  <c r="D20" i="2"/>
  <c r="E20" i="2"/>
  <c r="D19" i="2"/>
  <c r="E19" i="2"/>
  <c r="D18" i="2"/>
  <c r="E18" i="2"/>
  <c r="D17" i="2"/>
  <c r="E17" i="2"/>
  <c r="D16" i="2"/>
  <c r="E16" i="2"/>
  <c r="D15" i="2"/>
  <c r="E15" i="2"/>
  <c r="D14" i="2"/>
  <c r="E14" i="2"/>
  <c r="D13" i="2"/>
  <c r="E13" i="2"/>
  <c r="D12" i="2"/>
  <c r="E12" i="2"/>
  <c r="D11" i="2"/>
  <c r="E11" i="2"/>
  <c r="D10" i="2"/>
  <c r="E10" i="2"/>
  <c r="D9" i="2"/>
  <c r="E9" i="2"/>
  <c r="D8" i="2"/>
  <c r="E8" i="2"/>
  <c r="E4" i="2"/>
  <c r="E5" i="2"/>
  <c r="E6" i="2"/>
  <c r="E7" i="2"/>
  <c r="E3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<sst xmlns="http://schemas.openxmlformats.org/spreadsheetml/2006/main" count="103" uniqueCount="79">
  <si>
    <t>glibc</t>
  </si>
  <si>
    <t>zlib</t>
  </si>
  <si>
    <t>binutils pass 1</t>
  </si>
  <si>
    <t>package</t>
  </si>
  <si>
    <t>minutes</t>
  </si>
  <si>
    <t>seconds</t>
  </si>
  <si>
    <t>gcc pass 1</t>
  </si>
  <si>
    <t>linux headers</t>
  </si>
  <si>
    <t>libstdc++</t>
  </si>
  <si>
    <t>binutils pass 2</t>
  </si>
  <si>
    <t>TOTAL SECONDS</t>
  </si>
  <si>
    <t>BUILD UNITS</t>
  </si>
  <si>
    <t>gcc pass 2</t>
  </si>
  <si>
    <t>tcl</t>
  </si>
  <si>
    <t>expect</t>
  </si>
  <si>
    <t>dejagnu</t>
  </si>
  <si>
    <t>check</t>
  </si>
  <si>
    <t>ncurses</t>
  </si>
  <si>
    <t>bash</t>
  </si>
  <si>
    <t>bzip2</t>
  </si>
  <si>
    <t>coreutils</t>
  </si>
  <si>
    <t>diffutils</t>
  </si>
  <si>
    <t>file</t>
  </si>
  <si>
    <t>findutils</t>
  </si>
  <si>
    <t>gawk</t>
  </si>
  <si>
    <t>gettext</t>
  </si>
  <si>
    <t>grep</t>
  </si>
  <si>
    <t>gzip</t>
  </si>
  <si>
    <t>m4</t>
  </si>
  <si>
    <t>make</t>
  </si>
  <si>
    <t>patch</t>
  </si>
  <si>
    <t>perl</t>
  </si>
  <si>
    <t>sed</t>
  </si>
  <si>
    <t>tar</t>
  </si>
  <si>
    <t>texinfo</t>
  </si>
  <si>
    <t>util-linux</t>
  </si>
  <si>
    <t>xz</t>
  </si>
  <si>
    <t>total seconds</t>
  </si>
  <si>
    <t>build units</t>
  </si>
  <si>
    <t>api headers</t>
  </si>
  <si>
    <t>man pages</t>
  </si>
  <si>
    <t>binutils</t>
  </si>
  <si>
    <t>gmp</t>
  </si>
  <si>
    <t>mpfr</t>
  </si>
  <si>
    <t>mpc</t>
  </si>
  <si>
    <t>gcc</t>
  </si>
  <si>
    <t>pkg-config</t>
  </si>
  <si>
    <t>attr</t>
  </si>
  <si>
    <t>acl</t>
  </si>
  <si>
    <t>libcap</t>
  </si>
  <si>
    <t>shadow</t>
  </si>
  <si>
    <t>psmisc</t>
  </si>
  <si>
    <t>procps-ng</t>
  </si>
  <si>
    <t>e2fsprogs</t>
  </si>
  <si>
    <t>iana-etc</t>
  </si>
  <si>
    <t>flex</t>
  </si>
  <si>
    <t>bison</t>
  </si>
  <si>
    <t>readline</t>
  </si>
  <si>
    <t>bc</t>
  </si>
  <si>
    <t>libtool</t>
  </si>
  <si>
    <t>gdbm</t>
  </si>
  <si>
    <t>expat</t>
  </si>
  <si>
    <t>inetutils</t>
  </si>
  <si>
    <t>XML-Parser</t>
  </si>
  <si>
    <t>autoconf</t>
  </si>
  <si>
    <t>automake</t>
  </si>
  <si>
    <t>intltool</t>
  </si>
  <si>
    <t>gperf</t>
  </si>
  <si>
    <t>groff</t>
  </si>
  <si>
    <t>grub</t>
  </si>
  <si>
    <t>less</t>
  </si>
  <si>
    <t>iproute</t>
  </si>
  <si>
    <t>kbd</t>
  </si>
  <si>
    <t>kmod</t>
  </si>
  <si>
    <t>libpipeline</t>
  </si>
  <si>
    <t>systemd</t>
  </si>
  <si>
    <t>dbus</t>
  </si>
  <si>
    <t>man-db</t>
  </si>
  <si>
    <t>vim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</si>
</sst>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showRuler="0" workbookViewId="0">
      <selection activeCell="C34" sqref="C34"/>
    </sheetView>
  </sheetViews>
  <sheetFormatPr baseColWidth="10" defaultRowHeight="15" x14ac:dyDescent="0"/>
  <cols>
    <col min="1" max="1" width="19" customWidth="1"/>
    <col min="4" max="4" width="14.1640625" customWidth="1"/>
    <col min="5" max="5" width="12.1640625" customWidth="1"/>
  </cols>
  <sheetData>
    <row r="1" spans="1:5">
      <c r="A1" t="s">
        <v>3</v>
      </c>
      <c r="B1" t="s">
        <v>4</v>
      </c>
      <c r="C1" t="s">
        <v>5</v>
      </c>
      <c r="D1" t="s">
        <v>10</v>
      </c>
      <c r="E1" t="s">
        <v>11</v>
      </c>
    </row>
    <row r="2" spans="1:5">
      <c r="A2" t="s">
        <v>2</v>
      </c>
      <c r="B2">
        <v>2</v>
      </c>
      <c r="C2">
        <v>17.841000000000001</v>
      </c>
      <c r="D2">
        <f>B2*60+C2</f>
        <v>137.84100000000001</v>
      </c>
      <c r="E2">
        <v>1</v>
      </c>
    </row>
    <row r="3" spans="1:5">
      <c r="A3" t="s">
        <v>6</v>
      </c>
      <c r="B3">
        <v>22</v>
      </c>
      <c r="C3">
        <v>13.065</v>
      </c>
      <c r="D3">
        <f t="shared" ref="D3:D19" si="0">B3*60+C3</f>
        <v>1333.0650000000001</v>
      </c>
      <c r="E3">
        <f>D3/$D$2</f>
        <v>9.6710340174548932</v>
      </c>
    </row>
    <row r="4" spans="1:5">
      <c r="A4" t="s">
        <v>7</v>
      </c>
      <c r="B4">
        <v>0</v>
      </c>
      <c r="C4">
        <v>14.731999999999999</v>
      </c>
      <c r="D4">
        <f t="shared" si="0"/>
        <v>14.731999999999999</v>
      </c>
      <c r="E4">
        <f t="shared" ref="E4:E34" si="1">D4/$D$2</f>
        <v>0.10687676380757538</v>
      </c>
    </row>
    <row r="5" spans="1:5">
      <c r="A5" t="s">
        <v>0</v>
      </c>
      <c r="B5">
        <v>9</v>
      </c>
      <c r="C5">
        <v>35.700000000000003</v>
      </c>
      <c r="D5">
        <f t="shared" si="0"/>
        <v>575.70000000000005</v>
      </c>
      <c r="E5">
        <f t="shared" si="1"/>
        <v>4.1765512438244068</v>
      </c>
    </row>
    <row r="6" spans="1:5">
      <c r="A6" t="s">
        <v>8</v>
      </c>
      <c r="B6">
        <v>1</v>
      </c>
      <c r="C6">
        <v>9.452</v>
      </c>
      <c r="D6">
        <f t="shared" si="0"/>
        <v>69.451999999999998</v>
      </c>
      <c r="E6">
        <f t="shared" si="1"/>
        <v>0.50385589193345948</v>
      </c>
    </row>
    <row r="7" spans="1:5">
      <c r="A7" t="s">
        <v>9</v>
      </c>
      <c r="B7">
        <v>2</v>
      </c>
      <c r="C7">
        <v>36.337000000000003</v>
      </c>
      <c r="D7">
        <f t="shared" si="0"/>
        <v>156.33699999999999</v>
      </c>
      <c r="E7">
        <f t="shared" si="1"/>
        <v>1.1341835883372871</v>
      </c>
    </row>
    <row r="8" spans="1:5">
      <c r="A8" t="s">
        <v>12</v>
      </c>
      <c r="B8">
        <v>25</v>
      </c>
      <c r="C8">
        <v>53.680999999999997</v>
      </c>
      <c r="D8">
        <f t="shared" si="0"/>
        <v>1553.681</v>
      </c>
      <c r="E8">
        <f t="shared" si="1"/>
        <v>11.271544750836108</v>
      </c>
    </row>
    <row r="9" spans="1:5">
      <c r="A9" t="s">
        <v>13</v>
      </c>
      <c r="B9">
        <v>1</v>
      </c>
      <c r="C9">
        <v>17</v>
      </c>
      <c r="D9">
        <f t="shared" si="0"/>
        <v>77</v>
      </c>
      <c r="E9">
        <f t="shared" si="1"/>
        <v>0.55861463570345538</v>
      </c>
    </row>
    <row r="10" spans="1:5">
      <c r="A10" t="s">
        <v>14</v>
      </c>
      <c r="B10">
        <v>0</v>
      </c>
      <c r="C10">
        <v>9</v>
      </c>
      <c r="D10">
        <f t="shared" si="0"/>
        <v>9</v>
      </c>
      <c r="E10">
        <f t="shared" si="1"/>
        <v>6.529261975754673E-2</v>
      </c>
    </row>
    <row r="11" spans="1:5">
      <c r="A11" t="s">
        <v>15</v>
      </c>
      <c r="B11">
        <v>0</v>
      </c>
      <c r="C11">
        <v>0.504</v>
      </c>
      <c r="D11">
        <f t="shared" si="0"/>
        <v>0.504</v>
      </c>
      <c r="E11">
        <f t="shared" si="1"/>
        <v>3.6563867064226172E-3</v>
      </c>
    </row>
    <row r="12" spans="1:5">
      <c r="A12" t="s">
        <v>16</v>
      </c>
      <c r="B12">
        <v>0</v>
      </c>
      <c r="C12">
        <v>10.894</v>
      </c>
      <c r="D12">
        <f t="shared" si="0"/>
        <v>10.894</v>
      </c>
      <c r="E12">
        <f t="shared" si="1"/>
        <v>7.9033088848746019E-2</v>
      </c>
    </row>
    <row r="13" spans="1:5">
      <c r="A13" t="s">
        <v>17</v>
      </c>
      <c r="B13">
        <v>1</v>
      </c>
      <c r="C13">
        <v>12.68</v>
      </c>
      <c r="D13">
        <f t="shared" si="0"/>
        <v>72.680000000000007</v>
      </c>
      <c r="E13">
        <f t="shared" si="1"/>
        <v>0.52727417821983302</v>
      </c>
    </row>
    <row r="14" spans="1:5">
      <c r="A14" t="s">
        <v>18</v>
      </c>
      <c r="B14">
        <v>0</v>
      </c>
      <c r="C14">
        <v>43.707000000000001</v>
      </c>
      <c r="D14">
        <f t="shared" si="0"/>
        <v>43.707000000000001</v>
      </c>
      <c r="E14">
        <f t="shared" si="1"/>
        <v>0.3170827257492328</v>
      </c>
    </row>
    <row r="15" spans="1:5">
      <c r="A15" t="s">
        <v>19</v>
      </c>
      <c r="B15">
        <v>0</v>
      </c>
      <c r="C15">
        <v>4.2839999999999998</v>
      </c>
      <c r="D15">
        <f t="shared" si="0"/>
        <v>4.2839999999999998</v>
      </c>
      <c r="E15">
        <f t="shared" si="1"/>
        <v>3.1079287004592244E-2</v>
      </c>
    </row>
    <row r="16" spans="1:5">
      <c r="A16" t="s">
        <v>20</v>
      </c>
      <c r="B16">
        <v>1</v>
      </c>
      <c r="C16">
        <v>27.382000000000001</v>
      </c>
      <c r="D16">
        <f t="shared" si="0"/>
        <v>87.382000000000005</v>
      </c>
      <c r="E16">
        <f t="shared" si="1"/>
        <v>0.6339332999615499</v>
      </c>
    </row>
    <row r="17" spans="1:5">
      <c r="A17" t="s">
        <v>21</v>
      </c>
      <c r="B17">
        <v>0</v>
      </c>
      <c r="C17">
        <v>22</v>
      </c>
      <c r="D17">
        <f t="shared" si="0"/>
        <v>22</v>
      </c>
      <c r="E17">
        <f t="shared" si="1"/>
        <v>0.15960418162955869</v>
      </c>
    </row>
    <row r="18" spans="1:5">
      <c r="A18" t="s">
        <v>22</v>
      </c>
      <c r="B18">
        <v>0</v>
      </c>
      <c r="C18">
        <v>8.6159999999999997</v>
      </c>
      <c r="D18">
        <f t="shared" si="0"/>
        <v>8.6159999999999997</v>
      </c>
      <c r="E18">
        <f t="shared" si="1"/>
        <v>6.2506801314558075E-2</v>
      </c>
    </row>
    <row r="19" spans="1:5">
      <c r="A19" t="s">
        <v>23</v>
      </c>
      <c r="B19">
        <v>0</v>
      </c>
      <c r="C19">
        <v>22</v>
      </c>
      <c r="D19">
        <f>B19*60+C19</f>
        <v>22</v>
      </c>
      <c r="E19">
        <f t="shared" si="1"/>
        <v>0.15960418162955869</v>
      </c>
    </row>
    <row r="20" spans="1:5">
      <c r="A20" t="s">
        <v>24</v>
      </c>
      <c r="B20">
        <v>0</v>
      </c>
      <c r="C20">
        <v>29.687000000000001</v>
      </c>
      <c r="D20">
        <f>B20*60+C20</f>
        <v>29.687000000000001</v>
      </c>
      <c r="E20">
        <f t="shared" si="1"/>
        <v>0.21537133363803221</v>
      </c>
    </row>
    <row r="21" spans="1:5">
      <c r="A21" t="s">
        <v>25</v>
      </c>
      <c r="B21">
        <v>1</v>
      </c>
      <c r="C21">
        <v>45.720999999999997</v>
      </c>
      <c r="D21">
        <f>B21*60+C21</f>
        <v>105.721</v>
      </c>
      <c r="E21">
        <f t="shared" si="1"/>
        <v>0.76697789482084433</v>
      </c>
    </row>
    <row r="22" spans="1:5">
      <c r="A22" t="s">
        <v>26</v>
      </c>
      <c r="B22">
        <v>0</v>
      </c>
      <c r="C22">
        <v>22.835999999999999</v>
      </c>
      <c r="D22">
        <f>B22*60+C22</f>
        <v>22.835999999999999</v>
      </c>
      <c r="E22">
        <f t="shared" si="1"/>
        <v>0.16566914053148191</v>
      </c>
    </row>
    <row r="23" spans="1:5">
      <c r="A23" t="s">
        <v>27</v>
      </c>
      <c r="B23">
        <v>0</v>
      </c>
      <c r="C23">
        <v>14.048999999999999</v>
      </c>
      <c r="D23">
        <f>B23*60+C23</f>
        <v>14.048999999999999</v>
      </c>
      <c r="E23">
        <f t="shared" si="1"/>
        <v>0.10192177944153046</v>
      </c>
    </row>
    <row r="24" spans="1:5">
      <c r="A24" t="s">
        <v>28</v>
      </c>
      <c r="B24">
        <v>0</v>
      </c>
      <c r="C24">
        <v>20.100000000000001</v>
      </c>
      <c r="D24">
        <f>B24*60+C24</f>
        <v>20.100000000000001</v>
      </c>
      <c r="E24">
        <f t="shared" si="1"/>
        <v>0.14582018412518771</v>
      </c>
    </row>
    <row r="25" spans="1:5">
      <c r="A25" t="s">
        <v>29</v>
      </c>
      <c r="B25">
        <v>0</v>
      </c>
      <c r="C25">
        <v>10.098000000000001</v>
      </c>
      <c r="D25">
        <f>B25*60+C25</f>
        <v>10.098000000000001</v>
      </c>
      <c r="E25">
        <f t="shared" si="1"/>
        <v>7.3258319367967437E-2</v>
      </c>
    </row>
    <row r="26" spans="1:5">
      <c r="A26" t="s">
        <v>30</v>
      </c>
      <c r="B26">
        <v>0</v>
      </c>
      <c r="C26">
        <v>19.462</v>
      </c>
      <c r="D26">
        <f>B26*60+C26</f>
        <v>19.462</v>
      </c>
      <c r="E26">
        <f t="shared" si="1"/>
        <v>0.1411916628579305</v>
      </c>
    </row>
    <row r="27" spans="1:5">
      <c r="A27" t="s">
        <v>31</v>
      </c>
      <c r="B27">
        <v>3</v>
      </c>
      <c r="C27">
        <v>16.273</v>
      </c>
      <c r="D27">
        <f>B27*60+C27</f>
        <v>196.273</v>
      </c>
      <c r="E27">
        <f t="shared" si="1"/>
        <v>1.4239087064081077</v>
      </c>
    </row>
    <row r="28" spans="1:5">
      <c r="A28" t="s">
        <v>32</v>
      </c>
      <c r="B28">
        <v>0</v>
      </c>
      <c r="C28">
        <v>13.342000000000001</v>
      </c>
      <c r="D28">
        <f>B28*60+C28</f>
        <v>13.342000000000001</v>
      </c>
      <c r="E28">
        <f t="shared" si="1"/>
        <v>9.6792681422798732E-2</v>
      </c>
    </row>
    <row r="29" spans="1:5">
      <c r="A29" t="s">
        <v>33</v>
      </c>
      <c r="B29">
        <v>0</v>
      </c>
      <c r="C29">
        <v>37.774999999999999</v>
      </c>
      <c r="D29">
        <f>B29*60+C29</f>
        <v>37.774999999999999</v>
      </c>
      <c r="E29">
        <f t="shared" si="1"/>
        <v>0.27404763459348086</v>
      </c>
    </row>
    <row r="30" spans="1:5">
      <c r="A30" t="s">
        <v>34</v>
      </c>
      <c r="B30">
        <v>0</v>
      </c>
      <c r="C30">
        <v>23.379000000000001</v>
      </c>
      <c r="D30">
        <f>B30*60+C30</f>
        <v>23.379000000000001</v>
      </c>
      <c r="E30">
        <f t="shared" si="1"/>
        <v>0.16960846192352058</v>
      </c>
    </row>
    <row r="31" spans="1:5">
      <c r="A31" t="s">
        <v>35</v>
      </c>
      <c r="B31">
        <v>1</v>
      </c>
      <c r="C31">
        <v>29.082999999999998</v>
      </c>
      <c r="D31">
        <f>B31*60+C31</f>
        <v>89.082999999999998</v>
      </c>
      <c r="E31">
        <f t="shared" si="1"/>
        <v>0.64627360509572618</v>
      </c>
    </row>
    <row r="32" spans="1:5">
      <c r="A32" t="s">
        <v>36</v>
      </c>
      <c r="B32">
        <v>0</v>
      </c>
      <c r="C32">
        <v>30.988</v>
      </c>
      <c r="D32">
        <f>B32*60+C32</f>
        <v>30.988</v>
      </c>
      <c r="E32">
        <f t="shared" si="1"/>
        <v>0.22480974456076203</v>
      </c>
    </row>
    <row r="33" spans="2:5">
      <c r="B33">
        <f>SUM(B2:B32)</f>
        <v>69</v>
      </c>
      <c r="C33">
        <f>SUM(C2:C32)</f>
        <v>671.66800000000012</v>
      </c>
      <c r="D33">
        <f>B33*60+C33</f>
        <v>4811.6679999999997</v>
      </c>
      <c r="E33">
        <f t="shared" si="1"/>
        <v>34.907378791506154</v>
      </c>
    </row>
    <row r="34" spans="2:5">
      <c r="B34">
        <f>ROUNDDOWN(D33/60,0)</f>
        <v>80</v>
      </c>
      <c r="C34">
        <f>(D33/60-B34)*60</f>
        <v>11.667999999999381</v>
      </c>
      <c r="D34">
        <f>B34*60+C34</f>
        <v>4811.6679999999997</v>
      </c>
      <c r="E34">
        <f t="shared" si="1"/>
        <v>34.907378791506154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showRuler="0" topLeftCell="A39" workbookViewId="0">
      <selection activeCell="D66" sqref="D66"/>
    </sheetView>
  </sheetViews>
  <sheetFormatPr baseColWidth="10" defaultRowHeight="15" x14ac:dyDescent="0"/>
  <sheetData>
    <row r="1" spans="1:5">
      <c r="A1" t="s">
        <v>3</v>
      </c>
      <c r="B1" t="s">
        <v>4</v>
      </c>
      <c r="C1" t="s">
        <v>5</v>
      </c>
      <c r="D1" t="s">
        <v>37</v>
      </c>
      <c r="E1" t="s">
        <v>38</v>
      </c>
    </row>
    <row r="2" spans="1:5">
      <c r="A2" t="s">
        <v>39</v>
      </c>
      <c r="B2">
        <v>0</v>
      </c>
      <c r="C2">
        <v>16.841000000000001</v>
      </c>
      <c r="D2">
        <f>B2*60+C2</f>
        <v>16.841000000000001</v>
      </c>
      <c r="E2">
        <f>'Chapter 6'!D2/'Chapter 5'!$D$2</f>
        <v>0.12217700103742718</v>
      </c>
    </row>
    <row r="3" spans="1:5">
      <c r="A3" t="s">
        <v>40</v>
      </c>
      <c r="B3">
        <v>0</v>
      </c>
      <c r="C3">
        <v>0.16300000000000001</v>
      </c>
      <c r="D3">
        <f t="shared" ref="D3:D63" si="0">B3*60+C3</f>
        <v>0.16300000000000001</v>
      </c>
      <c r="E3">
        <f>'Chapter 6'!D3/'Chapter 5'!$D$2</f>
        <v>1.1825218911644575E-3</v>
      </c>
    </row>
    <row r="4" spans="1:5">
      <c r="A4" t="s">
        <v>0</v>
      </c>
      <c r="B4">
        <v>15</v>
      </c>
      <c r="C4">
        <v>28.495999999999999</v>
      </c>
      <c r="D4">
        <f t="shared" si="0"/>
        <v>928.49599999999998</v>
      </c>
      <c r="E4">
        <f>'Chapter 6'!D4/'Chapter 5'!$D$2</f>
        <v>6.7359929193781234</v>
      </c>
    </row>
    <row r="5" spans="1:5">
      <c r="A5" t="s">
        <v>1</v>
      </c>
      <c r="B5">
        <v>0</v>
      </c>
      <c r="C5">
        <v>6.5209999999999999</v>
      </c>
      <c r="D5">
        <f t="shared" si="0"/>
        <v>6.5209999999999999</v>
      </c>
      <c r="E5">
        <f>'Chapter 6'!D5/'Chapter 5'!$D$2</f>
        <v>4.7308130382106919E-2</v>
      </c>
    </row>
    <row r="6" spans="1:5">
      <c r="A6" t="s">
        <v>22</v>
      </c>
      <c r="B6">
        <v>0</v>
      </c>
      <c r="C6">
        <v>9.2439999999999998</v>
      </c>
      <c r="D6">
        <f t="shared" si="0"/>
        <v>9.2439999999999998</v>
      </c>
      <c r="E6">
        <f>'Chapter 6'!D6/'Chapter 5'!$D$2</f>
        <v>6.7062775226529106E-2</v>
      </c>
    </row>
    <row r="7" spans="1:5">
      <c r="A7" t="s">
        <v>41</v>
      </c>
      <c r="B7">
        <v>3</v>
      </c>
      <c r="C7">
        <v>20.936</v>
      </c>
      <c r="D7">
        <f t="shared" si="0"/>
        <v>200.93600000000001</v>
      </c>
      <c r="E7">
        <f>'Chapter 6'!D7/'Chapter 5'!$D$2</f>
        <v>1.4577375381780457</v>
      </c>
    </row>
    <row r="8" spans="1:5">
      <c r="A8" t="s">
        <v>42</v>
      </c>
      <c r="B8">
        <v>1</v>
      </c>
      <c r="C8">
        <v>47.454000000000001</v>
      </c>
      <c r="D8">
        <f t="shared" si="0"/>
        <v>107.45400000000001</v>
      </c>
      <c r="E8">
        <f>'Chapter 6'!D8/'Chapter 5'!$D$2</f>
        <v>0.77955035149193641</v>
      </c>
    </row>
    <row r="9" spans="1:5">
      <c r="A9" t="s">
        <v>43</v>
      </c>
      <c r="B9">
        <v>0</v>
      </c>
      <c r="C9">
        <v>49.265000000000001</v>
      </c>
      <c r="D9">
        <f t="shared" si="0"/>
        <v>49.265000000000001</v>
      </c>
      <c r="E9">
        <f>'Chapter 6'!D9/'Chapter 5'!$D$2</f>
        <v>0.3574045458172822</v>
      </c>
    </row>
    <row r="10" spans="1:5">
      <c r="A10" t="s">
        <v>44</v>
      </c>
      <c r="B10">
        <v>0</v>
      </c>
      <c r="C10">
        <v>17.68</v>
      </c>
      <c r="D10">
        <f t="shared" si="0"/>
        <v>17.68</v>
      </c>
      <c r="E10">
        <f>'Chapter 6'!D10/'Chapter 5'!$D$2</f>
        <v>0.12826372414593626</v>
      </c>
    </row>
    <row r="11" spans="1:5">
      <c r="A11" t="s">
        <v>45</v>
      </c>
      <c r="B11">
        <v>35</v>
      </c>
      <c r="C11">
        <v>54.298000000000002</v>
      </c>
      <c r="D11">
        <f t="shared" si="0"/>
        <v>2154.2979999999998</v>
      </c>
      <c r="E11">
        <f>'Chapter 6'!D11/'Chapter 5'!$D$2</f>
        <v>15.628862239827045</v>
      </c>
    </row>
    <row r="12" spans="1:5">
      <c r="A12" t="s">
        <v>19</v>
      </c>
      <c r="B12">
        <v>0</v>
      </c>
      <c r="C12">
        <v>17.547000000000001</v>
      </c>
      <c r="D12">
        <f t="shared" si="0"/>
        <v>17.547000000000001</v>
      </c>
      <c r="E12">
        <f>'Chapter 6'!D12/'Chapter 5'!$D$2</f>
        <v>0.12729884432063029</v>
      </c>
    </row>
    <row r="13" spans="1:5">
      <c r="A13" t="s">
        <v>46</v>
      </c>
      <c r="B13">
        <v>1</v>
      </c>
      <c r="C13">
        <v>11.598000000000001</v>
      </c>
      <c r="D13">
        <f t="shared" si="0"/>
        <v>71.597999999999999</v>
      </c>
      <c r="E13">
        <f>'Chapter 6'!D13/'Chapter 5'!$D$2</f>
        <v>0.51942455437787016</v>
      </c>
    </row>
    <row r="14" spans="1:5">
      <c r="A14" t="s">
        <v>17</v>
      </c>
      <c r="B14">
        <v>1</v>
      </c>
      <c r="C14">
        <v>34.950000000000003</v>
      </c>
      <c r="D14">
        <f t="shared" si="0"/>
        <v>94.95</v>
      </c>
      <c r="E14">
        <f>'Chapter 6'!D14/'Chapter 5'!$D$2</f>
        <v>0.68883713844211802</v>
      </c>
    </row>
    <row r="15" spans="1:5">
      <c r="A15" t="s">
        <v>47</v>
      </c>
      <c r="B15">
        <v>0</v>
      </c>
      <c r="C15">
        <v>6.54</v>
      </c>
      <c r="D15">
        <f t="shared" si="0"/>
        <v>6.54</v>
      </c>
      <c r="E15">
        <f>'Chapter 6'!D15/'Chapter 5'!$D$2</f>
        <v>4.7445970357150626E-2</v>
      </c>
    </row>
    <row r="16" spans="1:5">
      <c r="A16" t="s">
        <v>48</v>
      </c>
      <c r="B16">
        <v>0</v>
      </c>
      <c r="C16">
        <v>13.167999999999999</v>
      </c>
      <c r="D16">
        <f t="shared" si="0"/>
        <v>13.167999999999999</v>
      </c>
      <c r="E16">
        <f>'Chapter 6'!D16/'Chapter 5'!$D$2</f>
        <v>9.5530357440819488E-2</v>
      </c>
    </row>
    <row r="17" spans="1:5">
      <c r="A17" t="s">
        <v>49</v>
      </c>
      <c r="B17">
        <v>0</v>
      </c>
      <c r="C17">
        <v>1.728</v>
      </c>
      <c r="D17">
        <f t="shared" si="0"/>
        <v>1.728</v>
      </c>
      <c r="E17">
        <f>'Chapter 6'!D17/'Chapter 5'!$D$2</f>
        <v>1.2536182993448972E-2</v>
      </c>
    </row>
    <row r="18" spans="1:5">
      <c r="A18" t="s">
        <v>32</v>
      </c>
      <c r="B18">
        <v>0</v>
      </c>
      <c r="C18">
        <v>25.684999999999999</v>
      </c>
      <c r="D18">
        <f t="shared" si="0"/>
        <v>25.684999999999999</v>
      </c>
      <c r="E18">
        <f>'Chapter 6'!D18/'Chapter 5'!$D$2</f>
        <v>0.18633788205250976</v>
      </c>
    </row>
    <row r="19" spans="1:5">
      <c r="A19" t="s">
        <v>50</v>
      </c>
      <c r="B19">
        <v>0</v>
      </c>
      <c r="C19">
        <v>37.744</v>
      </c>
      <c r="D19">
        <f t="shared" si="0"/>
        <v>37.744</v>
      </c>
      <c r="E19">
        <f>'Chapter 6'!D19/'Chapter 5'!$D$2</f>
        <v>0.27382273779209376</v>
      </c>
    </row>
    <row r="20" spans="1:5">
      <c r="A20" t="s">
        <v>51</v>
      </c>
      <c r="B20">
        <v>0</v>
      </c>
      <c r="C20">
        <v>6.7949999999999999</v>
      </c>
      <c r="D20">
        <f t="shared" si="0"/>
        <v>6.7949999999999999</v>
      </c>
      <c r="E20">
        <f>'Chapter 6'!D20/'Chapter 5'!$D$2</f>
        <v>4.9295927916947785E-2</v>
      </c>
    </row>
    <row r="21" spans="1:5">
      <c r="A21" t="s">
        <v>52</v>
      </c>
      <c r="B21">
        <v>0</v>
      </c>
      <c r="C21">
        <v>21.067</v>
      </c>
      <c r="D21">
        <f t="shared" si="0"/>
        <v>21.067</v>
      </c>
      <c r="E21">
        <f>'Chapter 6'!D21/'Chapter 5'!$D$2</f>
        <v>0.15283551338135967</v>
      </c>
    </row>
    <row r="22" spans="1:5">
      <c r="A22" t="s">
        <v>53</v>
      </c>
      <c r="B22">
        <v>0</v>
      </c>
      <c r="C22">
        <v>59.283999999999999</v>
      </c>
      <c r="D22">
        <f t="shared" si="0"/>
        <v>59.283999999999999</v>
      </c>
      <c r="E22">
        <f>'Chapter 6'!D22/'Chapter 5'!$D$2</f>
        <v>0.43008974107848896</v>
      </c>
    </row>
    <row r="23" spans="1:5">
      <c r="A23" t="s">
        <v>20</v>
      </c>
      <c r="B23">
        <v>2</v>
      </c>
      <c r="C23">
        <v>56.055</v>
      </c>
      <c r="D23">
        <f t="shared" si="0"/>
        <v>176.05500000000001</v>
      </c>
      <c r="E23">
        <f>'Chapter 6'!D23/'Chapter 5'!$D$2</f>
        <v>1.2772324634905434</v>
      </c>
    </row>
    <row r="24" spans="1:5">
      <c r="A24" t="s">
        <v>54</v>
      </c>
      <c r="B24">
        <v>0</v>
      </c>
      <c r="C24">
        <v>0.29899999999999999</v>
      </c>
      <c r="D24">
        <f t="shared" si="0"/>
        <v>0.29899999999999999</v>
      </c>
      <c r="E24">
        <f>'Chapter 6'!D24/'Chapter 5'!$D$2</f>
        <v>2.1691659230562749E-3</v>
      </c>
    </row>
    <row r="25" spans="1:5">
      <c r="A25" t="s">
        <v>28</v>
      </c>
      <c r="B25">
        <v>0</v>
      </c>
      <c r="C25">
        <v>31.869</v>
      </c>
      <c r="D25">
        <f t="shared" si="0"/>
        <v>31.869</v>
      </c>
      <c r="E25">
        <f>'Chapter 6'!D25/'Chapter 5'!$D$2</f>
        <v>0.23120116656147299</v>
      </c>
    </row>
    <row r="26" spans="1:5">
      <c r="A26" t="s">
        <v>55</v>
      </c>
      <c r="B26">
        <v>0</v>
      </c>
      <c r="C26">
        <v>13.946999999999999</v>
      </c>
      <c r="D26">
        <f t="shared" si="0"/>
        <v>13.946999999999999</v>
      </c>
      <c r="E26">
        <f>'Chapter 6'!D26/'Chapter 5'!$D$2</f>
        <v>0.10118179641761159</v>
      </c>
    </row>
    <row r="27" spans="1:5">
      <c r="A27" t="s">
        <v>56</v>
      </c>
      <c r="B27">
        <v>0</v>
      </c>
      <c r="C27">
        <v>54.073</v>
      </c>
      <c r="D27">
        <f t="shared" si="0"/>
        <v>54.073</v>
      </c>
      <c r="E27">
        <f>'Chapter 6'!D27/'Chapter 5'!$D$2</f>
        <v>0.39228531423886942</v>
      </c>
    </row>
    <row r="28" spans="1:5">
      <c r="A28" t="s">
        <v>26</v>
      </c>
      <c r="B28">
        <v>0</v>
      </c>
      <c r="C28">
        <v>33.773000000000003</v>
      </c>
      <c r="D28">
        <f t="shared" si="0"/>
        <v>33.773000000000003</v>
      </c>
      <c r="E28">
        <f>'Chapter 6'!D28/'Chapter 5'!$D$2</f>
        <v>0.24501418300795846</v>
      </c>
    </row>
    <row r="29" spans="1:5">
      <c r="A29" t="s">
        <v>57</v>
      </c>
      <c r="B29">
        <v>0</v>
      </c>
      <c r="C29">
        <v>24.594999999999999</v>
      </c>
      <c r="D29">
        <f t="shared" si="0"/>
        <v>24.594999999999999</v>
      </c>
      <c r="E29">
        <f>'Chapter 6'!D29/'Chapter 5'!$D$2</f>
        <v>0.17843022032631797</v>
      </c>
    </row>
    <row r="30" spans="1:5">
      <c r="A30" t="s">
        <v>18</v>
      </c>
      <c r="D30">
        <f t="shared" si="0"/>
        <v>0</v>
      </c>
      <c r="E30">
        <f>'Chapter 6'!D30/'Chapter 5'!$D$2</f>
        <v>0</v>
      </c>
    </row>
    <row r="31" spans="1:5">
      <c r="A31" t="s">
        <v>58</v>
      </c>
      <c r="B31">
        <v>0</v>
      </c>
      <c r="C31">
        <v>9.2680000000000007</v>
      </c>
      <c r="D31">
        <f t="shared" si="0"/>
        <v>9.2680000000000007</v>
      </c>
      <c r="E31">
        <f>'Chapter 6'!D31/'Chapter 5'!$D$2</f>
        <v>6.7236888879215903E-2</v>
      </c>
    </row>
    <row r="32" spans="1:5">
      <c r="A32" t="s">
        <v>59</v>
      </c>
      <c r="B32">
        <v>0</v>
      </c>
      <c r="C32">
        <v>9.6020000000000003</v>
      </c>
      <c r="D32">
        <f t="shared" si="0"/>
        <v>9.6020000000000003</v>
      </c>
      <c r="E32">
        <f>'Chapter 6'!D32/'Chapter 5'!$D$2</f>
        <v>6.9659970545773747E-2</v>
      </c>
    </row>
    <row r="33" spans="1:5">
      <c r="A33" t="s">
        <v>60</v>
      </c>
      <c r="B33">
        <v>0</v>
      </c>
      <c r="C33">
        <v>16.308</v>
      </c>
      <c r="D33">
        <f t="shared" si="0"/>
        <v>16.308</v>
      </c>
      <c r="E33">
        <f>'Chapter 6'!D33/'Chapter 5'!$D$2</f>
        <v>0.11831022700067469</v>
      </c>
    </row>
    <row r="34" spans="1:5">
      <c r="A34" t="s">
        <v>61</v>
      </c>
      <c r="B34">
        <v>0</v>
      </c>
      <c r="C34">
        <v>20.724</v>
      </c>
      <c r="D34">
        <f t="shared" si="0"/>
        <v>20.724</v>
      </c>
      <c r="E34">
        <f>'Chapter 6'!D34/'Chapter 5'!$D$2</f>
        <v>0.1503471390950443</v>
      </c>
    </row>
    <row r="35" spans="1:5">
      <c r="A35" t="s">
        <v>62</v>
      </c>
      <c r="B35">
        <v>1</v>
      </c>
      <c r="C35">
        <v>6.2240000000000002</v>
      </c>
      <c r="D35">
        <f t="shared" si="0"/>
        <v>66.224000000000004</v>
      </c>
      <c r="E35">
        <f>'Chapter 6'!D35/'Chapter 5'!$D$2</f>
        <v>0.48043760564708615</v>
      </c>
    </row>
    <row r="36" spans="1:5">
      <c r="A36" t="s">
        <v>31</v>
      </c>
      <c r="B36">
        <v>7</v>
      </c>
      <c r="C36">
        <v>32.621000000000002</v>
      </c>
      <c r="D36">
        <f t="shared" si="0"/>
        <v>452.62099999999998</v>
      </c>
      <c r="E36">
        <f>'Chapter 6'!D36/'Chapter 5'!$D$2</f>
        <v>3.2836456496978399</v>
      </c>
    </row>
    <row r="37" spans="1:5">
      <c r="A37" t="s">
        <v>63</v>
      </c>
      <c r="B37">
        <v>0</v>
      </c>
      <c r="C37">
        <v>4.0250000000000004</v>
      </c>
      <c r="D37">
        <f t="shared" si="0"/>
        <v>4.0250000000000004</v>
      </c>
      <c r="E37">
        <f>'Chapter 6'!D37/'Chapter 5'!$D$2</f>
        <v>2.9200310502680626E-2</v>
      </c>
    </row>
    <row r="38" spans="1:5">
      <c r="A38" t="s">
        <v>64</v>
      </c>
      <c r="B38">
        <v>0</v>
      </c>
      <c r="C38">
        <v>2.113</v>
      </c>
      <c r="D38">
        <f t="shared" si="0"/>
        <v>2.113</v>
      </c>
      <c r="E38">
        <f>'Chapter 6'!D38/'Chapter 5'!$D$2</f>
        <v>1.532925617196625E-2</v>
      </c>
    </row>
    <row r="39" spans="1:5">
      <c r="A39" t="s">
        <v>65</v>
      </c>
      <c r="B39">
        <v>0</v>
      </c>
      <c r="C39">
        <v>3.11</v>
      </c>
      <c r="D39">
        <f t="shared" si="0"/>
        <v>3.11</v>
      </c>
      <c r="E39">
        <f>'Chapter 6'!D39/'Chapter 5'!$D$2</f>
        <v>2.2562227493996705E-2</v>
      </c>
    </row>
    <row r="40" spans="1:5">
      <c r="A40" t="s">
        <v>21</v>
      </c>
      <c r="B40">
        <v>0</v>
      </c>
      <c r="C40">
        <v>44.506999999999998</v>
      </c>
      <c r="D40">
        <f t="shared" si="0"/>
        <v>44.506999999999998</v>
      </c>
      <c r="E40">
        <f>'Chapter 6'!D40/'Chapter 5'!$D$2</f>
        <v>0.32288651417212583</v>
      </c>
    </row>
    <row r="41" spans="1:5">
      <c r="A41" t="s">
        <v>24</v>
      </c>
      <c r="B41">
        <v>0</v>
      </c>
      <c r="C41">
        <v>37.453000000000003</v>
      </c>
      <c r="D41">
        <f t="shared" si="0"/>
        <v>37.453000000000003</v>
      </c>
      <c r="E41">
        <f>'Chapter 6'!D41/'Chapter 5'!$D$2</f>
        <v>0.27171160975326647</v>
      </c>
    </row>
    <row r="42" spans="1:5">
      <c r="A42" t="s">
        <v>23</v>
      </c>
      <c r="B42">
        <v>0</v>
      </c>
      <c r="C42">
        <v>39.411000000000001</v>
      </c>
      <c r="D42">
        <f t="shared" si="0"/>
        <v>39.411000000000001</v>
      </c>
      <c r="E42">
        <f>'Chapter 6'!D42/'Chapter 5'!$D$2</f>
        <v>0.28591638191829716</v>
      </c>
    </row>
    <row r="43" spans="1:5">
      <c r="A43" t="s">
        <v>25</v>
      </c>
      <c r="B43">
        <v>7</v>
      </c>
      <c r="C43">
        <v>12.185</v>
      </c>
      <c r="D43">
        <f t="shared" si="0"/>
        <v>432.185</v>
      </c>
      <c r="E43">
        <f>'Chapter 6'!D43/'Chapter 5'!$D$2</f>
        <v>3.1353878744350374</v>
      </c>
    </row>
    <row r="44" spans="1:5">
      <c r="A44" t="s">
        <v>66</v>
      </c>
      <c r="B44">
        <v>0</v>
      </c>
      <c r="C44">
        <v>0.25800000000000001</v>
      </c>
      <c r="D44">
        <f t="shared" si="0"/>
        <v>0.25800000000000001</v>
      </c>
      <c r="E44">
        <f>'Chapter 6'!D44/'Chapter 5'!$D$2</f>
        <v>1.8717217663830066E-3</v>
      </c>
    </row>
    <row r="45" spans="1:5">
      <c r="A45" t="s">
        <v>67</v>
      </c>
      <c r="B45">
        <v>0</v>
      </c>
      <c r="C45">
        <v>5.133</v>
      </c>
      <c r="D45">
        <f t="shared" si="0"/>
        <v>5.133</v>
      </c>
      <c r="E45">
        <f>'Chapter 6'!D45/'Chapter 5'!$D$2</f>
        <v>3.7238557468387487E-2</v>
      </c>
    </row>
    <row r="46" spans="1:5">
      <c r="A46" t="s">
        <v>68</v>
      </c>
      <c r="B46">
        <v>1</v>
      </c>
      <c r="C46">
        <v>38.034999999999997</v>
      </c>
      <c r="D46">
        <f t="shared" si="0"/>
        <v>98.034999999999997</v>
      </c>
      <c r="E46">
        <f>'Chapter 6'!D46/'Chapter 5'!$D$2</f>
        <v>0.71121799754789927</v>
      </c>
    </row>
    <row r="47" spans="1:5">
      <c r="A47" t="s">
        <v>36</v>
      </c>
      <c r="B47">
        <v>0</v>
      </c>
      <c r="C47">
        <v>56.625999999999998</v>
      </c>
      <c r="D47">
        <f t="shared" si="0"/>
        <v>56.625999999999998</v>
      </c>
      <c r="E47">
        <f>'Chapter 6'!D47/'Chapter 5'!$D$2</f>
        <v>0.41080665404342681</v>
      </c>
    </row>
    <row r="48" spans="1:5">
      <c r="A48" t="s">
        <v>69</v>
      </c>
      <c r="B48">
        <v>3</v>
      </c>
      <c r="C48">
        <v>38.691000000000003</v>
      </c>
      <c r="D48">
        <f t="shared" si="0"/>
        <v>218.691</v>
      </c>
      <c r="E48">
        <f>'Chapter 6'!D48/'Chapter 5'!$D$2</f>
        <v>1.5865453674886281</v>
      </c>
    </row>
    <row r="49" spans="1:5">
      <c r="A49" t="s">
        <v>70</v>
      </c>
      <c r="B49">
        <v>0</v>
      </c>
      <c r="C49">
        <v>10.186999999999999</v>
      </c>
      <c r="D49">
        <f t="shared" si="0"/>
        <v>10.186999999999999</v>
      </c>
      <c r="E49">
        <f>'Chapter 6'!D49/'Chapter 5'!$D$2</f>
        <v>7.3903990830014282E-2</v>
      </c>
    </row>
    <row r="50" spans="1:5">
      <c r="A50" t="s">
        <v>27</v>
      </c>
      <c r="B50">
        <v>0</v>
      </c>
      <c r="C50">
        <v>25.31</v>
      </c>
      <c r="D50">
        <f t="shared" si="0"/>
        <v>25.31</v>
      </c>
      <c r="E50">
        <f>'Chapter 6'!D50/'Chapter 5'!$D$2</f>
        <v>0.18361735622927863</v>
      </c>
    </row>
    <row r="51" spans="1:5">
      <c r="A51" t="s">
        <v>71</v>
      </c>
      <c r="B51">
        <v>0</v>
      </c>
      <c r="C51">
        <v>41.195999999999998</v>
      </c>
      <c r="D51">
        <f t="shared" si="0"/>
        <v>41.195999999999998</v>
      </c>
      <c r="E51">
        <f>'Chapter 6'!D51/'Chapter 5'!$D$2</f>
        <v>0.29886608483687727</v>
      </c>
    </row>
    <row r="52" spans="1:5">
      <c r="A52" t="s">
        <v>72</v>
      </c>
      <c r="B52">
        <v>0</v>
      </c>
      <c r="C52">
        <v>27.32</v>
      </c>
      <c r="D52">
        <f t="shared" si="0"/>
        <v>27.32</v>
      </c>
      <c r="E52">
        <f>'Chapter 6'!D52/'Chapter 5'!$D$2</f>
        <v>0.19819937464179743</v>
      </c>
    </row>
    <row r="53" spans="1:5">
      <c r="A53" t="s">
        <v>73</v>
      </c>
      <c r="B53">
        <v>0</v>
      </c>
      <c r="C53">
        <v>24.593</v>
      </c>
      <c r="D53">
        <f t="shared" si="0"/>
        <v>24.593</v>
      </c>
      <c r="E53">
        <f>'Chapter 6'!D53/'Chapter 5'!$D$2</f>
        <v>0.17841571085526076</v>
      </c>
    </row>
    <row r="54" spans="1:5">
      <c r="A54" t="s">
        <v>74</v>
      </c>
      <c r="B54">
        <v>0</v>
      </c>
      <c r="C54">
        <v>23.606000000000002</v>
      </c>
      <c r="D54">
        <f t="shared" si="0"/>
        <v>23.606000000000002</v>
      </c>
      <c r="E54">
        <f>'Chapter 6'!D54/'Chapter 5'!$D$2</f>
        <v>0.17125528688851649</v>
      </c>
    </row>
    <row r="55" spans="1:5">
      <c r="A55" t="s">
        <v>29</v>
      </c>
      <c r="B55">
        <v>0</v>
      </c>
      <c r="C55">
        <v>17.846</v>
      </c>
      <c r="D55">
        <f t="shared" si="0"/>
        <v>17.846</v>
      </c>
      <c r="E55">
        <f>'Chapter 6'!D55/'Chapter 5'!$D$2</f>
        <v>0.12946801024368657</v>
      </c>
    </row>
    <row r="56" spans="1:5">
      <c r="A56" t="s">
        <v>30</v>
      </c>
      <c r="B56">
        <v>0</v>
      </c>
      <c r="C56">
        <v>28.969000000000001</v>
      </c>
      <c r="D56">
        <f t="shared" si="0"/>
        <v>28.969000000000001</v>
      </c>
      <c r="E56">
        <f>'Chapter 6'!D56/'Chapter 5'!$D$2</f>
        <v>0.21016243352848571</v>
      </c>
    </row>
    <row r="57" spans="1:5">
      <c r="A57" t="s">
        <v>75</v>
      </c>
      <c r="B57">
        <v>5</v>
      </c>
      <c r="C57">
        <v>53.854999999999997</v>
      </c>
      <c r="D57">
        <f t="shared" si="0"/>
        <v>353.85500000000002</v>
      </c>
      <c r="E57">
        <f>'Chapter 6'!D57/'Chapter 5'!$D$2</f>
        <v>2.5671244404785223</v>
      </c>
    </row>
    <row r="58" spans="1:5">
      <c r="A58" t="s">
        <v>76</v>
      </c>
      <c r="B58">
        <v>0</v>
      </c>
      <c r="C58">
        <v>55.758000000000003</v>
      </c>
      <c r="D58">
        <f t="shared" si="0"/>
        <v>55.758000000000003</v>
      </c>
      <c r="E58">
        <f>'Chapter 6'!D58/'Chapter 5'!$D$2</f>
        <v>0.40450954360458791</v>
      </c>
    </row>
    <row r="59" spans="1:5">
      <c r="A59" t="s">
        <v>35</v>
      </c>
      <c r="B59">
        <v>1</v>
      </c>
      <c r="C59">
        <v>39.945999999999998</v>
      </c>
      <c r="D59">
        <f t="shared" si="0"/>
        <v>99.945999999999998</v>
      </c>
      <c r="E59">
        <f>'Chapter 6'!D59/'Chapter 5'!$D$2</f>
        <v>0.72508179714308507</v>
      </c>
    </row>
    <row r="60" spans="1:5">
      <c r="A60" t="s">
        <v>77</v>
      </c>
      <c r="B60">
        <v>0</v>
      </c>
      <c r="C60">
        <v>38.768999999999998</v>
      </c>
      <c r="D60">
        <f t="shared" si="0"/>
        <v>38.768999999999998</v>
      </c>
      <c r="E60">
        <f>'Chapter 6'!D60/'Chapter 5'!$D$2</f>
        <v>0.28125884170892546</v>
      </c>
    </row>
    <row r="61" spans="1:5">
      <c r="A61" t="s">
        <v>33</v>
      </c>
      <c r="B61">
        <v>0</v>
      </c>
      <c r="C61">
        <v>54.567</v>
      </c>
      <c r="D61">
        <f t="shared" si="0"/>
        <v>54.567</v>
      </c>
      <c r="E61">
        <f>'Chapter 6'!D61/'Chapter 5'!$D$2</f>
        <v>0.39586915359000585</v>
      </c>
    </row>
    <row r="62" spans="1:5">
      <c r="A62" t="s">
        <v>34</v>
      </c>
      <c r="B62">
        <v>0</v>
      </c>
      <c r="C62">
        <v>33.209000000000003</v>
      </c>
      <c r="D62">
        <f t="shared" si="0"/>
        <v>33.209000000000003</v>
      </c>
      <c r="E62">
        <f>'Chapter 6'!D62/'Chapter 5'!$D$2</f>
        <v>0.24092251216981886</v>
      </c>
    </row>
    <row r="63" spans="1:5">
      <c r="A63" t="s">
        <v>78</v>
      </c>
      <c r="B63">
        <v>1</v>
      </c>
      <c r="C63">
        <v>11.253</v>
      </c>
      <c r="D63">
        <f t="shared" si="0"/>
        <v>71.253</v>
      </c>
      <c r="E63">
        <f>'Chapter 6'!D63/'Chapter 5'!$D$2</f>
        <v>0.51692167062049754</v>
      </c>
    </row>
    <row r="64" spans="1:5">
      <c r="B64">
        <f>SUM(B2:B63)</f>
        <v>84</v>
      </c>
      <c r="C64">
        <f t="shared" ref="C64:E64" si="1">SUM(C2:C63)</f>
        <v>1564.2930000000001</v>
      </c>
      <c r="D64">
        <f t="shared" si="1"/>
        <v>6604.2929999999988</v>
      </c>
      <c r="E64">
        <f t="shared" si="1"/>
        <v>47.912399068491951</v>
      </c>
    </row>
    <row r="65" spans="2:4">
      <c r="B65">
        <f>B64+ROUNDDOWN(C64/60,0)</f>
        <v>110</v>
      </c>
      <c r="C65">
        <f>(C64/60-ROUNDDOWN(C64/60,0))*60</f>
        <v>4.2930000000001201</v>
      </c>
      <c r="D65">
        <f>B65*60+C65</f>
        <v>6604.2929999999997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 5</vt:lpstr>
      <vt:lpstr>Chapter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Freeman</dc:creator>
  <cp:lastModifiedBy>John Freeman</cp:lastModifiedBy>
  <dcterms:created xsi:type="dcterms:W3CDTF">2015-05-27T07:48:13Z</dcterms:created>
  <dcterms:modified xsi:type="dcterms:W3CDTF">2015-05-27T12:46:59Z</dcterms:modified>
</cp:coreProperties>
</file>