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 Guerdat\Box\0. UNH\1. Research\Ag Engineering Research-Shared\2. Research Facilities\Kingman\Project data\"/>
    </mc:Choice>
  </mc:AlternateContent>
  <xr:revisionPtr revIDLastSave="0" documentId="13_ncr:1_{2B3944F4-A5FA-46BB-9795-CFA8F77B48F8}" xr6:coauthVersionLast="36" xr6:coauthVersionMax="43" xr10:uidLastSave="{00000000-0000-0000-0000-000000000000}"/>
  <bookViews>
    <workbookView xWindow="-120" yWindow="-120" windowWidth="20730" windowHeight="11160" activeTab="3" xr2:uid="{E32DFAA3-A627-491E-B1D6-63262EE9B6A0}"/>
  </bookViews>
  <sheets>
    <sheet name="Summary" sheetId="4" r:id="rId1"/>
    <sheet name="Greenhouse 1" sheetId="1" r:id="rId2"/>
    <sheet name="Greenhouse 2" sheetId="2" r:id="rId3"/>
    <sheet name="Greenhouse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3" i="4" l="1"/>
  <c r="H106" i="1"/>
  <c r="K106" i="1" s="1"/>
  <c r="I106" i="1"/>
  <c r="J106" i="1"/>
  <c r="D56" i="4" l="1"/>
  <c r="C55" i="4"/>
  <c r="B54" i="4"/>
  <c r="B51" i="4"/>
  <c r="D38" i="4"/>
  <c r="H58" i="3"/>
  <c r="K58" i="3" s="1"/>
  <c r="D35" i="4" s="1"/>
  <c r="I58" i="3"/>
  <c r="J58" i="3"/>
  <c r="H93" i="3"/>
  <c r="I93" i="3"/>
  <c r="J93" i="3"/>
  <c r="H98" i="3"/>
  <c r="K98" i="3" s="1"/>
  <c r="I98" i="3"/>
  <c r="J98" i="3"/>
  <c r="H103" i="3"/>
  <c r="K103" i="3" s="1"/>
  <c r="D62" i="4" s="1"/>
  <c r="I103" i="3"/>
  <c r="J103" i="3"/>
  <c r="H48" i="1"/>
  <c r="I48" i="1"/>
  <c r="J48" i="1"/>
  <c r="H53" i="1"/>
  <c r="I53" i="1"/>
  <c r="J53" i="1"/>
  <c r="H58" i="1"/>
  <c r="I58" i="1"/>
  <c r="J58" i="1"/>
  <c r="H63" i="1"/>
  <c r="I63" i="1"/>
  <c r="J63" i="1"/>
  <c r="H53" i="3"/>
  <c r="I53" i="3"/>
  <c r="J53" i="3"/>
  <c r="H63" i="3"/>
  <c r="I63" i="3"/>
  <c r="J63" i="3"/>
  <c r="H68" i="3"/>
  <c r="I68" i="3"/>
  <c r="J68" i="3"/>
  <c r="H53" i="2"/>
  <c r="I53" i="2"/>
  <c r="J53" i="2"/>
  <c r="H58" i="2"/>
  <c r="I58" i="2"/>
  <c r="J58" i="2"/>
  <c r="H63" i="2"/>
  <c r="I63" i="2"/>
  <c r="J63" i="2"/>
  <c r="H68" i="2"/>
  <c r="I68" i="2"/>
  <c r="J68" i="2"/>
  <c r="J103" i="2"/>
  <c r="I103" i="2"/>
  <c r="H103" i="2"/>
  <c r="J98" i="2"/>
  <c r="I98" i="2"/>
  <c r="H98" i="2"/>
  <c r="J93" i="2"/>
  <c r="I93" i="2"/>
  <c r="H93" i="2"/>
  <c r="H103" i="1"/>
  <c r="I103" i="1"/>
  <c r="J103" i="1"/>
  <c r="J98" i="1"/>
  <c r="I98" i="1"/>
  <c r="H98" i="1"/>
  <c r="J93" i="1"/>
  <c r="I93" i="1"/>
  <c r="H93" i="1"/>
  <c r="J88" i="1"/>
  <c r="I88" i="1"/>
  <c r="H88" i="1"/>
  <c r="K48" i="3"/>
  <c r="J48" i="3"/>
  <c r="I48" i="3"/>
  <c r="H48" i="3"/>
  <c r="K48" i="2"/>
  <c r="J48" i="2"/>
  <c r="I48" i="2"/>
  <c r="H48" i="2"/>
  <c r="J68" i="1"/>
  <c r="I68" i="1"/>
  <c r="H68" i="1"/>
  <c r="K98" i="1" l="1"/>
  <c r="B57" i="4" s="1"/>
  <c r="K98" i="2"/>
  <c r="C58" i="4" s="1"/>
  <c r="K93" i="3"/>
  <c r="K93" i="2"/>
  <c r="K93" i="1"/>
  <c r="K88" i="1"/>
  <c r="K68" i="3"/>
  <c r="D41" i="4" s="1"/>
  <c r="K63" i="3"/>
  <c r="K68" i="2"/>
  <c r="C40" i="4" s="1"/>
  <c r="K63" i="2"/>
  <c r="C37" i="4" s="1"/>
  <c r="K58" i="2"/>
  <c r="C34" i="4" s="1"/>
  <c r="K63" i="1"/>
  <c r="B36" i="4" s="1"/>
  <c r="K58" i="1"/>
  <c r="B33" i="4" s="1"/>
  <c r="K53" i="3"/>
  <c r="D32" i="4" s="1"/>
  <c r="K53" i="2"/>
  <c r="C31" i="4" s="1"/>
  <c r="K53" i="1"/>
  <c r="B30" i="4" s="1"/>
  <c r="K48" i="1"/>
  <c r="K103" i="2"/>
  <c r="C61" i="4" s="1"/>
  <c r="K68" i="1"/>
  <c r="B39" i="4" s="1"/>
  <c r="K103" i="1"/>
  <c r="B60" i="4" s="1"/>
  <c r="H73" i="3"/>
  <c r="I73" i="3"/>
  <c r="J73" i="3"/>
  <c r="H78" i="3"/>
  <c r="I78" i="3"/>
  <c r="J78" i="3"/>
  <c r="H83" i="3"/>
  <c r="I83" i="3"/>
  <c r="J83" i="3"/>
  <c r="H88" i="3"/>
  <c r="I88" i="3"/>
  <c r="J88" i="3"/>
  <c r="H73" i="2"/>
  <c r="I73" i="2"/>
  <c r="J73" i="2"/>
  <c r="H78" i="2"/>
  <c r="I78" i="2"/>
  <c r="J78" i="2"/>
  <c r="H83" i="2"/>
  <c r="I83" i="2"/>
  <c r="J83" i="2"/>
  <c r="H88" i="2"/>
  <c r="I88" i="2"/>
  <c r="J88" i="2"/>
  <c r="H73" i="1"/>
  <c r="I73" i="1"/>
  <c r="J73" i="1"/>
  <c r="H78" i="1"/>
  <c r="I78" i="1"/>
  <c r="J78" i="1"/>
  <c r="H83" i="1"/>
  <c r="I83" i="1"/>
  <c r="J83" i="1"/>
  <c r="K73" i="1" l="1"/>
  <c r="B42" i="4" s="1"/>
  <c r="K88" i="3"/>
  <c r="D53" i="4" s="1"/>
  <c r="K78" i="3"/>
  <c r="D47" i="4" s="1"/>
  <c r="K83" i="3"/>
  <c r="D50" i="4" s="1"/>
  <c r="K73" i="3"/>
  <c r="D44" i="4" s="1"/>
  <c r="K78" i="2"/>
  <c r="C46" i="4" s="1"/>
  <c r="K83" i="2"/>
  <c r="C49" i="4" s="1"/>
  <c r="K88" i="2"/>
  <c r="C52" i="4" s="1"/>
  <c r="K73" i="2"/>
  <c r="C43" i="4" s="1"/>
  <c r="K83" i="1"/>
  <c r="B48" i="4" s="1"/>
  <c r="K78" i="1"/>
  <c r="B45" i="4" s="1"/>
  <c r="D29" i="4" l="1"/>
  <c r="C28" i="4"/>
  <c r="B27" i="4"/>
  <c r="J8" i="3" l="1"/>
  <c r="I8" i="3"/>
  <c r="H8" i="3"/>
  <c r="J8" i="2"/>
  <c r="I8" i="2"/>
  <c r="H8" i="2"/>
  <c r="K8" i="2" s="1"/>
  <c r="C4" i="4" s="1"/>
  <c r="J8" i="1"/>
  <c r="I8" i="1"/>
  <c r="H8" i="1"/>
  <c r="K8" i="1" l="1"/>
  <c r="B3" i="4" s="1"/>
  <c r="K8" i="3"/>
  <c r="D5" i="4" s="1"/>
  <c r="J13" i="3"/>
  <c r="I13" i="3"/>
  <c r="H13" i="3"/>
  <c r="J13" i="2"/>
  <c r="I13" i="2"/>
  <c r="H13" i="2"/>
  <c r="J13" i="1"/>
  <c r="I13" i="1"/>
  <c r="H13" i="1"/>
  <c r="J18" i="1"/>
  <c r="I18" i="1"/>
  <c r="H18" i="1"/>
  <c r="K18" i="1" s="1"/>
  <c r="B9" i="4" s="1"/>
  <c r="J18" i="3"/>
  <c r="I18" i="3"/>
  <c r="H18" i="3"/>
  <c r="K13" i="2" l="1"/>
  <c r="C7" i="4" s="1"/>
  <c r="K13" i="1"/>
  <c r="B6" i="4" s="1"/>
  <c r="K13" i="3"/>
  <c r="D8" i="4" s="1"/>
  <c r="K18" i="3"/>
  <c r="D11" i="4" s="1"/>
  <c r="K43" i="2"/>
  <c r="C25" i="4" s="1"/>
  <c r="J43" i="2"/>
  <c r="I43" i="2"/>
  <c r="H43" i="2"/>
  <c r="K43" i="3" l="1"/>
  <c r="D26" i="4" s="1"/>
  <c r="J43" i="3"/>
  <c r="I43" i="3"/>
  <c r="H43" i="3"/>
  <c r="K38" i="3"/>
  <c r="D23" i="4" s="1"/>
  <c r="J38" i="3"/>
  <c r="I38" i="3"/>
  <c r="H38" i="3"/>
  <c r="K33" i="3"/>
  <c r="D20" i="4" s="1"/>
  <c r="J33" i="3"/>
  <c r="I33" i="3"/>
  <c r="H33" i="3"/>
  <c r="K28" i="3"/>
  <c r="D17" i="4" s="1"/>
  <c r="J28" i="3"/>
  <c r="I28" i="3"/>
  <c r="H28" i="3"/>
  <c r="K23" i="3"/>
  <c r="D14" i="4" s="1"/>
  <c r="J23" i="3"/>
  <c r="I23" i="3"/>
  <c r="H23" i="3"/>
  <c r="K23" i="1"/>
  <c r="B12" i="4" s="1"/>
  <c r="J23" i="1"/>
  <c r="I23" i="1"/>
  <c r="H23" i="1"/>
  <c r="K18" i="2"/>
  <c r="C10" i="4" s="1"/>
  <c r="J18" i="2"/>
  <c r="I18" i="2"/>
  <c r="H18" i="2"/>
  <c r="K23" i="2"/>
  <c r="C13" i="4" s="1"/>
  <c r="J23" i="2"/>
  <c r="I23" i="2"/>
  <c r="H23" i="2"/>
  <c r="K28" i="2"/>
  <c r="C16" i="4" s="1"/>
  <c r="J28" i="2"/>
  <c r="I28" i="2"/>
  <c r="H28" i="2"/>
  <c r="K33" i="2"/>
  <c r="C19" i="4" s="1"/>
  <c r="J33" i="2"/>
  <c r="I33" i="2"/>
  <c r="H33" i="2"/>
  <c r="K38" i="2"/>
  <c r="C22" i="4" s="1"/>
  <c r="J38" i="2"/>
  <c r="I38" i="2"/>
  <c r="H38" i="2"/>
  <c r="K43" i="1"/>
  <c r="B24" i="4" s="1"/>
  <c r="J43" i="1"/>
  <c r="I43" i="1"/>
  <c r="H43" i="1"/>
  <c r="A21" i="4" l="1"/>
  <c r="A18" i="4"/>
  <c r="A15" i="4"/>
  <c r="K28" i="1"/>
  <c r="B15" i="4" s="1"/>
  <c r="J28" i="1"/>
  <c r="I28" i="1"/>
  <c r="H28" i="1"/>
  <c r="O24" i="1"/>
  <c r="K33" i="1"/>
  <c r="B18" i="4" s="1"/>
  <c r="J33" i="1"/>
  <c r="I33" i="1"/>
  <c r="H33" i="1"/>
  <c r="K38" i="1"/>
  <c r="B21" i="4" s="1"/>
  <c r="J38" i="1"/>
  <c r="I38" i="1"/>
  <c r="H38" i="1"/>
</calcChain>
</file>

<file path=xl/sharedStrings.xml><?xml version="1.0" encoding="utf-8"?>
<sst xmlns="http://schemas.openxmlformats.org/spreadsheetml/2006/main" count="82" uniqueCount="30">
  <si>
    <t>Date</t>
  </si>
  <si>
    <t>Greenhouse 1</t>
  </si>
  <si>
    <t>Greenhouse 2</t>
  </si>
  <si>
    <t>Greenhouse 3</t>
  </si>
  <si>
    <t>Bed 1</t>
  </si>
  <si>
    <t>Bed 2</t>
  </si>
  <si>
    <t>Bed 3</t>
  </si>
  <si>
    <t>Sample #</t>
  </si>
  <si>
    <t>Mass (g)</t>
  </si>
  <si>
    <t>Bed 1 Average Mass (g)/head</t>
  </si>
  <si>
    <t>Bed 2 Average Mass (g)/head</t>
  </si>
  <si>
    <t>Bed 3 Average Mass (g)/head</t>
  </si>
  <si>
    <t>GH1 Average Mass (g)/ head</t>
  </si>
  <si>
    <t>Sent to</t>
  </si>
  <si>
    <t># of heads harvested</t>
  </si>
  <si>
    <t>GH2 Average Mass (g)/ head</t>
  </si>
  <si>
    <t>GH3 Average Mass (g)/ head</t>
  </si>
  <si>
    <t>Anna Wallingford and Jenny Kerr</t>
  </si>
  <si>
    <t>UNH DINING</t>
  </si>
  <si>
    <t>TOTAL HEADS HARVESTED TO DATE</t>
  </si>
  <si>
    <t>260-UNH Dining</t>
  </si>
  <si>
    <t>3- samples</t>
  </si>
  <si>
    <t>SVDP</t>
  </si>
  <si>
    <t>Gather</t>
  </si>
  <si>
    <t>dining</t>
  </si>
  <si>
    <t>minus 2 cull</t>
  </si>
  <si>
    <t>gather</t>
  </si>
  <si>
    <t>Culls</t>
  </si>
  <si>
    <t>food pantries</t>
  </si>
  <si>
    <t>food pantires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</si>
</sst>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5" borderId="1" xfId="0" applyFont="1" applyFill="1" applyBorder="1"/>
    <xf numFmtId="0" fontId="0" fillId="5" borderId="0" xfId="0" applyFont="1" applyFill="1" applyBorder="1"/>
    <xf numFmtId="14" fontId="0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0" fontId="0" fillId="6" borderId="1" xfId="0" applyFont="1" applyFill="1" applyBorder="1"/>
    <xf numFmtId="0" fontId="0" fillId="0" borderId="0" xfId="0" applyFont="1"/>
    <xf numFmtId="0" fontId="0" fillId="6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ont="1" applyFill="1" applyBorder="1" applyAlignment="1">
      <alignment horizontal="center" vertical="center" wrapText="1"/>
    </xf>
    <xf numFmtId="0" fontId="0" fillId="7" borderId="0" xfId="0" applyNumberForma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7" borderId="2" xfId="0" applyNumberFormat="1" applyFill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Lettuce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Greenhouse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Summary!$A$3:$A$65</c:f>
              <c:numCache>
                <c:formatCode>m/d/yyyy</c:formatCode>
                <c:ptCount val="63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43467</c:v>
                </c:pt>
                <c:pt idx="4">
                  <c:v>43468</c:v>
                </c:pt>
                <c:pt idx="5">
                  <c:v>43469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43501</c:v>
                </c:pt>
                <c:pt idx="19">
                  <c:v>43502</c:v>
                </c:pt>
                <c:pt idx="20">
                  <c:v>43503</c:v>
                </c:pt>
                <c:pt idx="21">
                  <c:v>43508</c:v>
                </c:pt>
                <c:pt idx="22">
                  <c:v>43509</c:v>
                </c:pt>
                <c:pt idx="23">
                  <c:v>43510</c:v>
                </c:pt>
                <c:pt idx="24" formatCode="d\-mmm">
                  <c:v>43515</c:v>
                </c:pt>
                <c:pt idx="25">
                  <c:v>43516</c:v>
                </c:pt>
                <c:pt idx="26">
                  <c:v>43517</c:v>
                </c:pt>
                <c:pt idx="27">
                  <c:v>43522</c:v>
                </c:pt>
                <c:pt idx="28">
                  <c:v>43523</c:v>
                </c:pt>
                <c:pt idx="29">
                  <c:v>43524</c:v>
                </c:pt>
                <c:pt idx="30">
                  <c:v>43529</c:v>
                </c:pt>
                <c:pt idx="31">
                  <c:v>43530</c:v>
                </c:pt>
                <c:pt idx="32">
                  <c:v>43531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43550</c:v>
                </c:pt>
                <c:pt idx="40">
                  <c:v>43551</c:v>
                </c:pt>
                <c:pt idx="41">
                  <c:v>43552</c:v>
                </c:pt>
                <c:pt idx="42">
                  <c:v>43557</c:v>
                </c:pt>
                <c:pt idx="43">
                  <c:v>43558</c:v>
                </c:pt>
                <c:pt idx="44">
                  <c:v>43559</c:v>
                </c:pt>
                <c:pt idx="45">
                  <c:v>43563</c:v>
                </c:pt>
                <c:pt idx="46">
                  <c:v>43564</c:v>
                </c:pt>
                <c:pt idx="47">
                  <c:v>43565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43577</c:v>
                </c:pt>
                <c:pt idx="52">
                  <c:v>43578</c:v>
                </c:pt>
                <c:pt idx="53">
                  <c:v>43579</c:v>
                </c:pt>
                <c:pt idx="54">
                  <c:v>43584</c:v>
                </c:pt>
                <c:pt idx="55">
                  <c:v>43585</c:v>
                </c:pt>
                <c:pt idx="56">
                  <c:v>43586</c:v>
                </c:pt>
                <c:pt idx="57">
                  <c:v>43591</c:v>
                </c:pt>
                <c:pt idx="58">
                  <c:v>43592</c:v>
                </c:pt>
                <c:pt idx="59">
                  <c:v>43593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</c:numCache>
            </c:numRef>
          </c:cat>
          <c:val>
            <c:numRef>
              <c:f>Summary!$B$3:$B$65</c:f>
              <c:numCache>
                <c:formatCode>0.00</c:formatCode>
                <c:ptCount val="63"/>
                <c:pt idx="0">
                  <c:v>70.806666666666672</c:v>
                </c:pt>
                <c:pt idx="3">
                  <c:v>102.79333333333334</c:v>
                </c:pt>
                <c:pt idx="6">
                  <c:v>119.02</c:v>
                </c:pt>
                <c:pt idx="9">
                  <c:v>159.18666666666664</c:v>
                </c:pt>
                <c:pt idx="12">
                  <c:v>110.09333333333332</c:v>
                </c:pt>
                <c:pt idx="15">
                  <c:v>103.66666666666667</c:v>
                </c:pt>
                <c:pt idx="18">
                  <c:v>84.913333333333341</c:v>
                </c:pt>
                <c:pt idx="21">
                  <c:v>88.773333333333326</c:v>
                </c:pt>
                <c:pt idx="24">
                  <c:v>0</c:v>
                </c:pt>
                <c:pt idx="27">
                  <c:v>86.813333333333318</c:v>
                </c:pt>
                <c:pt idx="30">
                  <c:v>46.266666666666659</c:v>
                </c:pt>
                <c:pt idx="33">
                  <c:v>96.086666666666659</c:v>
                </c:pt>
                <c:pt idx="36">
                  <c:v>143.87333333333331</c:v>
                </c:pt>
                <c:pt idx="39">
                  <c:v>141.96666666666667</c:v>
                </c:pt>
                <c:pt idx="42">
                  <c:v>101.92666666666666</c:v>
                </c:pt>
                <c:pt idx="45">
                  <c:v>82.899999999999991</c:v>
                </c:pt>
                <c:pt idx="48">
                  <c:v>84.833333333333329</c:v>
                </c:pt>
                <c:pt idx="51">
                  <c:v>127.17777777777779</c:v>
                </c:pt>
                <c:pt idx="54">
                  <c:v>137.14000000000001</c:v>
                </c:pt>
                <c:pt idx="57">
                  <c:v>115.54666666666667</c:v>
                </c:pt>
                <c:pt idx="60" formatCode="General">
                  <c:v>145.04666666666665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0B-4D18-A4F7-AFA423911B5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Greenhouse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Summary!$A$3:$A$65</c:f>
              <c:numCache>
                <c:formatCode>m/d/yyyy</c:formatCode>
                <c:ptCount val="63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43467</c:v>
                </c:pt>
                <c:pt idx="4">
                  <c:v>43468</c:v>
                </c:pt>
                <c:pt idx="5">
                  <c:v>43469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43501</c:v>
                </c:pt>
                <c:pt idx="19">
                  <c:v>43502</c:v>
                </c:pt>
                <c:pt idx="20">
                  <c:v>43503</c:v>
                </c:pt>
                <c:pt idx="21">
                  <c:v>43508</c:v>
                </c:pt>
                <c:pt idx="22">
                  <c:v>43509</c:v>
                </c:pt>
                <c:pt idx="23">
                  <c:v>43510</c:v>
                </c:pt>
                <c:pt idx="24" formatCode="d\-mmm">
                  <c:v>43515</c:v>
                </c:pt>
                <c:pt idx="25">
                  <c:v>43516</c:v>
                </c:pt>
                <c:pt idx="26">
                  <c:v>43517</c:v>
                </c:pt>
                <c:pt idx="27">
                  <c:v>43522</c:v>
                </c:pt>
                <c:pt idx="28">
                  <c:v>43523</c:v>
                </c:pt>
                <c:pt idx="29">
                  <c:v>43524</c:v>
                </c:pt>
                <c:pt idx="30">
                  <c:v>43529</c:v>
                </c:pt>
                <c:pt idx="31">
                  <c:v>43530</c:v>
                </c:pt>
                <c:pt idx="32">
                  <c:v>43531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43550</c:v>
                </c:pt>
                <c:pt idx="40">
                  <c:v>43551</c:v>
                </c:pt>
                <c:pt idx="41">
                  <c:v>43552</c:v>
                </c:pt>
                <c:pt idx="42">
                  <c:v>43557</c:v>
                </c:pt>
                <c:pt idx="43">
                  <c:v>43558</c:v>
                </c:pt>
                <c:pt idx="44">
                  <c:v>43559</c:v>
                </c:pt>
                <c:pt idx="45">
                  <c:v>43563</c:v>
                </c:pt>
                <c:pt idx="46">
                  <c:v>43564</c:v>
                </c:pt>
                <c:pt idx="47">
                  <c:v>43565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43577</c:v>
                </c:pt>
                <c:pt idx="52">
                  <c:v>43578</c:v>
                </c:pt>
                <c:pt idx="53">
                  <c:v>43579</c:v>
                </c:pt>
                <c:pt idx="54">
                  <c:v>43584</c:v>
                </c:pt>
                <c:pt idx="55">
                  <c:v>43585</c:v>
                </c:pt>
                <c:pt idx="56">
                  <c:v>43586</c:v>
                </c:pt>
                <c:pt idx="57">
                  <c:v>43591</c:v>
                </c:pt>
                <c:pt idx="58">
                  <c:v>43592</c:v>
                </c:pt>
                <c:pt idx="59">
                  <c:v>43593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</c:numCache>
            </c:numRef>
          </c:cat>
          <c:val>
            <c:numRef>
              <c:f>Summary!$C$3:$C$65</c:f>
              <c:numCache>
                <c:formatCode>0.00</c:formatCode>
                <c:ptCount val="63"/>
                <c:pt idx="1">
                  <c:v>72.64</c:v>
                </c:pt>
                <c:pt idx="4">
                  <c:v>126.92666666666669</c:v>
                </c:pt>
                <c:pt idx="7">
                  <c:v>104.92</c:v>
                </c:pt>
                <c:pt idx="10">
                  <c:v>129.56</c:v>
                </c:pt>
                <c:pt idx="13">
                  <c:v>112.46666666666668</c:v>
                </c:pt>
                <c:pt idx="16">
                  <c:v>103.54666666666667</c:v>
                </c:pt>
                <c:pt idx="19">
                  <c:v>79.84</c:v>
                </c:pt>
                <c:pt idx="22">
                  <c:v>64.84</c:v>
                </c:pt>
                <c:pt idx="25">
                  <c:v>0</c:v>
                </c:pt>
                <c:pt idx="28">
                  <c:v>115.59333333333335</c:v>
                </c:pt>
                <c:pt idx="31">
                  <c:v>36.213333333333331</c:v>
                </c:pt>
                <c:pt idx="34">
                  <c:v>90.08</c:v>
                </c:pt>
                <c:pt idx="37">
                  <c:v>151.15333333333334</c:v>
                </c:pt>
                <c:pt idx="40">
                  <c:v>120.10000000000001</c:v>
                </c:pt>
                <c:pt idx="43">
                  <c:v>98.926666666666662</c:v>
                </c:pt>
                <c:pt idx="46">
                  <c:v>119.59333333333332</c:v>
                </c:pt>
                <c:pt idx="49">
                  <c:v>151.42666666666665</c:v>
                </c:pt>
                <c:pt idx="52">
                  <c:v>180.9</c:v>
                </c:pt>
                <c:pt idx="55">
                  <c:v>149.38666666666668</c:v>
                </c:pt>
                <c:pt idx="58">
                  <c:v>178.51333333333332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0B-4D18-A4F7-AFA423911B58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Greenhouse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Summary!$A$3:$A$65</c:f>
              <c:numCache>
                <c:formatCode>m/d/yyyy</c:formatCode>
                <c:ptCount val="63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43467</c:v>
                </c:pt>
                <c:pt idx="4">
                  <c:v>43468</c:v>
                </c:pt>
                <c:pt idx="5">
                  <c:v>43469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43501</c:v>
                </c:pt>
                <c:pt idx="19">
                  <c:v>43502</c:v>
                </c:pt>
                <c:pt idx="20">
                  <c:v>43503</c:v>
                </c:pt>
                <c:pt idx="21">
                  <c:v>43508</c:v>
                </c:pt>
                <c:pt idx="22">
                  <c:v>43509</c:v>
                </c:pt>
                <c:pt idx="23">
                  <c:v>43510</c:v>
                </c:pt>
                <c:pt idx="24" formatCode="d\-mmm">
                  <c:v>43515</c:v>
                </c:pt>
                <c:pt idx="25">
                  <c:v>43516</c:v>
                </c:pt>
                <c:pt idx="26">
                  <c:v>43517</c:v>
                </c:pt>
                <c:pt idx="27">
                  <c:v>43522</c:v>
                </c:pt>
                <c:pt idx="28">
                  <c:v>43523</c:v>
                </c:pt>
                <c:pt idx="29">
                  <c:v>43524</c:v>
                </c:pt>
                <c:pt idx="30">
                  <c:v>43529</c:v>
                </c:pt>
                <c:pt idx="31">
                  <c:v>43530</c:v>
                </c:pt>
                <c:pt idx="32">
                  <c:v>43531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43550</c:v>
                </c:pt>
                <c:pt idx="40">
                  <c:v>43551</c:v>
                </c:pt>
                <c:pt idx="41">
                  <c:v>43552</c:v>
                </c:pt>
                <c:pt idx="42">
                  <c:v>43557</c:v>
                </c:pt>
                <c:pt idx="43">
                  <c:v>43558</c:v>
                </c:pt>
                <c:pt idx="44">
                  <c:v>43559</c:v>
                </c:pt>
                <c:pt idx="45">
                  <c:v>43563</c:v>
                </c:pt>
                <c:pt idx="46">
                  <c:v>43564</c:v>
                </c:pt>
                <c:pt idx="47">
                  <c:v>43565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43577</c:v>
                </c:pt>
                <c:pt idx="52">
                  <c:v>43578</c:v>
                </c:pt>
                <c:pt idx="53">
                  <c:v>43579</c:v>
                </c:pt>
                <c:pt idx="54">
                  <c:v>43584</c:v>
                </c:pt>
                <c:pt idx="55">
                  <c:v>43585</c:v>
                </c:pt>
                <c:pt idx="56">
                  <c:v>43586</c:v>
                </c:pt>
                <c:pt idx="57">
                  <c:v>43591</c:v>
                </c:pt>
                <c:pt idx="58">
                  <c:v>43592</c:v>
                </c:pt>
                <c:pt idx="59">
                  <c:v>43593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</c:numCache>
            </c:numRef>
          </c:cat>
          <c:val>
            <c:numRef>
              <c:f>Summary!$D$3:$D$65</c:f>
              <c:numCache>
                <c:formatCode>0.00</c:formatCode>
                <c:ptCount val="63"/>
                <c:pt idx="2">
                  <c:v>78.94</c:v>
                </c:pt>
                <c:pt idx="5">
                  <c:v>147.43333333333331</c:v>
                </c:pt>
                <c:pt idx="8">
                  <c:v>117.62666666666667</c:v>
                </c:pt>
                <c:pt idx="11">
                  <c:v>132.64666666666668</c:v>
                </c:pt>
                <c:pt idx="14">
                  <c:v>154.75333333333336</c:v>
                </c:pt>
                <c:pt idx="17">
                  <c:v>147.77333333333337</c:v>
                </c:pt>
                <c:pt idx="20">
                  <c:v>114.34666666666666</c:v>
                </c:pt>
                <c:pt idx="23">
                  <c:v>103.39333333333333</c:v>
                </c:pt>
                <c:pt idx="26">
                  <c:v>0</c:v>
                </c:pt>
                <c:pt idx="29">
                  <c:v>103.23333333333333</c:v>
                </c:pt>
                <c:pt idx="32">
                  <c:v>34.966666666666669</c:v>
                </c:pt>
                <c:pt idx="35">
                  <c:v>65.973333333333329</c:v>
                </c:pt>
                <c:pt idx="38">
                  <c:v>58.853333333333332</c:v>
                </c:pt>
                <c:pt idx="41">
                  <c:v>86.25333333333333</c:v>
                </c:pt>
                <c:pt idx="44">
                  <c:v>111.90666666666668</c:v>
                </c:pt>
                <c:pt idx="47">
                  <c:v>66.846666666666664</c:v>
                </c:pt>
                <c:pt idx="50">
                  <c:v>93.2</c:v>
                </c:pt>
                <c:pt idx="53">
                  <c:v>129.5</c:v>
                </c:pt>
                <c:pt idx="59">
                  <c:v>164.18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0B-4D18-A4F7-AFA42391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36192"/>
        <c:axId val="884923928"/>
      </c:lineChart>
      <c:dateAx>
        <c:axId val="8100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3928"/>
        <c:crosses val="autoZero"/>
        <c:auto val="1"/>
        <c:lblOffset val="100"/>
        <c:baseTimeUnit val="days"/>
      </c:dateAx>
      <c:valAx>
        <c:axId val="8849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56913280300528"/>
          <c:y val="0.94712067049471882"/>
          <c:w val="0.62812903734248782"/>
          <c:h val="4.875439852877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80962</xdr:rowOff>
    </xdr:from>
    <xdr:to>
      <xdr:col>15</xdr:col>
      <xdr:colOff>180975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FFA6AF-6B5B-4633-BDCE-CED9FBFA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7A10-7E68-4F0C-8E1C-498F83F12C5D}">
  <dimension ref="A1:XFD65"/>
  <sheetViews>
    <sheetView workbookViewId="0"/>
  </sheetViews>
  <sheetFormatPr defaultColWidth="8.85546875" defaultRowHeight="15" x14ac:dyDescent="0.25"/>
  <cols>
    <col min="1" max="1" width="13.28515625" style="21" bestFit="1" customWidth="1"/>
    <col min="2" max="4" width="13.7109375" style="28" bestFit="1" customWidth="1"/>
  </cols>
  <sheetData>
    <row r="1" spans="1:16384" x14ac:dyDescent="0.25">
      <c r="A1" s="21" t="s">
        <v>0</v>
      </c>
      <c r="B1" s="22" t="s">
        <v>1</v>
      </c>
      <c r="C1" s="23" t="s">
        <v>2</v>
      </c>
      <c r="D1" s="24" t="s">
        <v>3</v>
      </c>
      <c r="G1" s="16"/>
      <c r="H1" s="18"/>
      <c r="I1" s="18"/>
      <c r="J1" s="18"/>
    </row>
    <row r="2" spans="1:16384" x14ac:dyDescent="0.25">
      <c r="B2" s="25"/>
      <c r="C2" s="25"/>
      <c r="D2" s="25"/>
      <c r="E2" s="19"/>
      <c r="F2" s="19"/>
      <c r="G2" s="20"/>
      <c r="H2" s="18"/>
      <c r="I2" s="18"/>
      <c r="J2" s="18"/>
    </row>
    <row r="3" spans="1:16384" x14ac:dyDescent="0.25">
      <c r="A3" s="27">
        <v>43460</v>
      </c>
      <c r="B3" s="30">
        <f>'Greenhouse 1'!K8</f>
        <v>70.806666666666672</v>
      </c>
      <c r="C3" s="30"/>
      <c r="D3" s="30"/>
      <c r="E3" s="19"/>
      <c r="F3" s="19"/>
      <c r="G3" s="20"/>
      <c r="H3" s="18"/>
      <c r="I3" s="18"/>
      <c r="J3" s="18"/>
    </row>
    <row r="4" spans="1:16384" x14ac:dyDescent="0.25">
      <c r="A4" s="27">
        <v>43461</v>
      </c>
      <c r="B4" s="30"/>
      <c r="C4" s="30">
        <f>'Greenhouse 2'!K8</f>
        <v>72.64</v>
      </c>
      <c r="D4" s="30"/>
      <c r="E4" s="19"/>
      <c r="F4" s="19"/>
      <c r="G4" s="20"/>
      <c r="H4" s="18"/>
      <c r="I4" s="18"/>
      <c r="J4" s="18"/>
    </row>
    <row r="5" spans="1:16384" x14ac:dyDescent="0.25">
      <c r="A5" s="27">
        <v>43462</v>
      </c>
      <c r="B5" s="30"/>
      <c r="C5" s="30"/>
      <c r="D5" s="30">
        <f>'Greenhouse 3'!K8</f>
        <v>78.94</v>
      </c>
      <c r="E5" s="19"/>
      <c r="F5" s="19"/>
      <c r="G5" s="20"/>
      <c r="H5" s="18"/>
      <c r="I5" s="18"/>
      <c r="J5" s="18"/>
    </row>
    <row r="6" spans="1:16384" x14ac:dyDescent="0.25">
      <c r="A6" s="27">
        <v>43467</v>
      </c>
      <c r="B6" s="30">
        <f>'Greenhouse 1'!K13</f>
        <v>102.79333333333334</v>
      </c>
      <c r="C6" s="30"/>
      <c r="D6" s="30"/>
      <c r="E6" s="19"/>
      <c r="F6" s="19"/>
      <c r="G6" s="20"/>
      <c r="H6" s="18"/>
      <c r="I6" s="18"/>
      <c r="J6" s="18"/>
    </row>
    <row r="7" spans="1:16384" x14ac:dyDescent="0.25">
      <c r="A7" s="27">
        <v>43468</v>
      </c>
      <c r="B7" s="30"/>
      <c r="C7" s="30">
        <f>'Greenhouse 2'!K13</f>
        <v>126.92666666666669</v>
      </c>
      <c r="D7" s="30"/>
      <c r="E7" s="19"/>
      <c r="F7" s="19"/>
      <c r="G7" s="20"/>
      <c r="H7" s="18"/>
      <c r="I7" s="18"/>
      <c r="J7" s="18"/>
    </row>
    <row r="8" spans="1:16384" x14ac:dyDescent="0.25">
      <c r="A8" s="27">
        <v>43469</v>
      </c>
      <c r="B8" s="30"/>
      <c r="C8" s="30"/>
      <c r="D8" s="30">
        <f>'Greenhouse 3'!K13</f>
        <v>147.43333333333331</v>
      </c>
      <c r="E8" s="19"/>
      <c r="F8" s="19"/>
      <c r="G8" s="20"/>
      <c r="H8" s="18"/>
      <c r="I8" s="18"/>
      <c r="J8" s="18"/>
    </row>
    <row r="9" spans="1:16384" x14ac:dyDescent="0.25">
      <c r="A9" s="27">
        <v>43473</v>
      </c>
      <c r="B9" s="30">
        <f>'Greenhouse 1'!K18</f>
        <v>119.02</v>
      </c>
      <c r="C9" s="30"/>
      <c r="D9" s="30"/>
      <c r="E9" s="19"/>
      <c r="F9" s="19"/>
      <c r="G9" s="20"/>
      <c r="H9" s="18"/>
      <c r="I9" s="18"/>
      <c r="J9" s="18"/>
    </row>
    <row r="10" spans="1:16384" x14ac:dyDescent="0.25">
      <c r="A10" s="27">
        <v>43474</v>
      </c>
      <c r="B10" s="30"/>
      <c r="C10" s="30">
        <f>'Greenhouse 2'!K18</f>
        <v>104.92</v>
      </c>
      <c r="D10" s="30"/>
      <c r="E10" s="19"/>
      <c r="F10" s="19"/>
      <c r="G10" s="20"/>
      <c r="H10" s="18"/>
      <c r="I10" s="18"/>
      <c r="J10" s="18"/>
    </row>
    <row r="11" spans="1:16384" x14ac:dyDescent="0.25">
      <c r="A11" s="27">
        <v>43475</v>
      </c>
      <c r="B11" s="30"/>
      <c r="C11" s="30"/>
      <c r="D11" s="30">
        <f>'Greenhouse 3'!K18</f>
        <v>117.62666666666667</v>
      </c>
      <c r="E11" s="19"/>
      <c r="F11" s="19"/>
      <c r="G11" s="20"/>
      <c r="H11" s="18"/>
      <c r="I11" s="18"/>
      <c r="J11" s="18"/>
    </row>
    <row r="12" spans="1:16384" x14ac:dyDescent="0.25">
      <c r="A12" s="26">
        <v>43480</v>
      </c>
      <c r="B12" s="31">
        <f>'Greenhouse 1'!K23</f>
        <v>159.18666666666664</v>
      </c>
      <c r="C12" s="31"/>
      <c r="D12" s="3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 x14ac:dyDescent="0.25">
      <c r="A13" s="26">
        <v>43481</v>
      </c>
      <c r="B13" s="31"/>
      <c r="C13" s="31">
        <f>'Greenhouse 2'!K23</f>
        <v>129.56</v>
      </c>
      <c r="D13" s="3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spans="1:16384" x14ac:dyDescent="0.25">
      <c r="A14" s="26">
        <v>43482</v>
      </c>
      <c r="B14" s="31"/>
      <c r="C14" s="31"/>
      <c r="D14" s="31">
        <f>'Greenhouse 3'!K23</f>
        <v>132.64666666666668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spans="1:16384" x14ac:dyDescent="0.25">
      <c r="A15" s="27">
        <f>'Greenhouse 1'!A24</f>
        <v>43487</v>
      </c>
      <c r="B15" s="32">
        <f>'Greenhouse 1'!K28</f>
        <v>110.09333333333332</v>
      </c>
      <c r="C15" s="32"/>
      <c r="D15" s="32"/>
    </row>
    <row r="16" spans="1:16384" x14ac:dyDescent="0.25">
      <c r="A16" s="27">
        <v>43488</v>
      </c>
      <c r="B16" s="32"/>
      <c r="C16" s="32">
        <f>'Greenhouse 2'!K28</f>
        <v>112.46666666666668</v>
      </c>
      <c r="D16" s="32"/>
    </row>
    <row r="17" spans="1:4" x14ac:dyDescent="0.25">
      <c r="A17" s="27">
        <v>43489</v>
      </c>
      <c r="B17" s="32"/>
      <c r="C17" s="32"/>
      <c r="D17" s="32">
        <f>'Greenhouse 3'!K28</f>
        <v>154.75333333333336</v>
      </c>
    </row>
    <row r="18" spans="1:4" x14ac:dyDescent="0.25">
      <c r="A18" s="27">
        <f>'Greenhouse 1'!A29</f>
        <v>43494</v>
      </c>
      <c r="B18" s="32">
        <f>'Greenhouse 1'!K33</f>
        <v>103.66666666666667</v>
      </c>
      <c r="C18" s="32"/>
      <c r="D18" s="32"/>
    </row>
    <row r="19" spans="1:4" x14ac:dyDescent="0.25">
      <c r="A19" s="27">
        <v>43495</v>
      </c>
      <c r="B19" s="32"/>
      <c r="C19" s="32">
        <f>'Greenhouse 2'!K33</f>
        <v>103.54666666666667</v>
      </c>
      <c r="D19" s="32"/>
    </row>
    <row r="20" spans="1:4" x14ac:dyDescent="0.25">
      <c r="A20" s="27">
        <v>43496</v>
      </c>
      <c r="B20" s="32"/>
      <c r="C20" s="32"/>
      <c r="D20" s="32">
        <f>'Greenhouse 3'!K33</f>
        <v>147.77333333333337</v>
      </c>
    </row>
    <row r="21" spans="1:4" x14ac:dyDescent="0.25">
      <c r="A21" s="27">
        <f>'Greenhouse 1'!A34</f>
        <v>43501</v>
      </c>
      <c r="B21" s="32">
        <f>'Greenhouse 1'!K38</f>
        <v>84.913333333333341</v>
      </c>
      <c r="C21" s="32"/>
      <c r="D21" s="32"/>
    </row>
    <row r="22" spans="1:4" x14ac:dyDescent="0.25">
      <c r="A22" s="27">
        <v>43502</v>
      </c>
      <c r="B22" s="32"/>
      <c r="C22" s="32">
        <f>'Greenhouse 2'!K38</f>
        <v>79.84</v>
      </c>
      <c r="D22" s="32"/>
    </row>
    <row r="23" spans="1:4" x14ac:dyDescent="0.25">
      <c r="A23" s="27">
        <v>43503</v>
      </c>
      <c r="B23" s="32"/>
      <c r="C23" s="32"/>
      <c r="D23" s="32">
        <f>'Greenhouse 3'!K38</f>
        <v>114.34666666666666</v>
      </c>
    </row>
    <row r="24" spans="1:4" x14ac:dyDescent="0.25">
      <c r="A24" s="27">
        <v>43508</v>
      </c>
      <c r="B24" s="32">
        <f>'Greenhouse 1'!K43</f>
        <v>88.773333333333326</v>
      </c>
      <c r="C24" s="32"/>
      <c r="D24" s="32"/>
    </row>
    <row r="25" spans="1:4" x14ac:dyDescent="0.25">
      <c r="A25" s="27">
        <v>43509</v>
      </c>
      <c r="B25" s="32"/>
      <c r="C25" s="32">
        <f>'Greenhouse 2'!K43</f>
        <v>64.84</v>
      </c>
      <c r="D25" s="32"/>
    </row>
    <row r="26" spans="1:4" x14ac:dyDescent="0.25">
      <c r="A26" s="27">
        <v>43510</v>
      </c>
      <c r="B26" s="32"/>
      <c r="C26" s="32"/>
      <c r="D26" s="32">
        <f>'Greenhouse 3'!K43</f>
        <v>103.39333333333333</v>
      </c>
    </row>
    <row r="27" spans="1:4" x14ac:dyDescent="0.25">
      <c r="A27" s="29">
        <v>43515</v>
      </c>
      <c r="B27" s="32" t="e">
        <f>#REF!</f>
        <v>#REF!</v>
      </c>
      <c r="C27" s="32"/>
      <c r="D27" s="32"/>
    </row>
    <row r="28" spans="1:4" x14ac:dyDescent="0.25">
      <c r="A28" s="27">
        <v>43516</v>
      </c>
      <c r="B28" s="32"/>
      <c r="C28" s="32" t="e">
        <f>#REF!</f>
        <v>#REF!</v>
      </c>
      <c r="D28" s="32"/>
    </row>
    <row r="29" spans="1:4" x14ac:dyDescent="0.25">
      <c r="A29" s="27">
        <v>43517</v>
      </c>
      <c r="B29" s="32"/>
      <c r="C29" s="32"/>
      <c r="D29" s="32" t="e">
        <f>#REF!</f>
        <v>#REF!</v>
      </c>
    </row>
    <row r="30" spans="1:4" x14ac:dyDescent="0.25">
      <c r="A30" s="27">
        <v>43522</v>
      </c>
      <c r="B30" s="32">
        <f>'Greenhouse 1'!K53</f>
        <v>86.813333333333318</v>
      </c>
      <c r="C30" s="32"/>
      <c r="D30" s="32"/>
    </row>
    <row r="31" spans="1:4" x14ac:dyDescent="0.25">
      <c r="A31" s="27">
        <v>43523</v>
      </c>
      <c r="B31" s="32"/>
      <c r="C31" s="32">
        <f>'Greenhouse 2'!K53</f>
        <v>115.59333333333335</v>
      </c>
      <c r="D31" s="32"/>
    </row>
    <row r="32" spans="1:4" x14ac:dyDescent="0.25">
      <c r="A32" s="27">
        <v>43524</v>
      </c>
      <c r="B32" s="32"/>
      <c r="C32" s="32"/>
      <c r="D32" s="32">
        <f>'Greenhouse 3'!K53</f>
        <v>103.23333333333333</v>
      </c>
    </row>
    <row r="33" spans="1:4" x14ac:dyDescent="0.25">
      <c r="A33" s="27">
        <v>43529</v>
      </c>
      <c r="B33" s="32">
        <f>'Greenhouse 1'!K58</f>
        <v>46.266666666666659</v>
      </c>
      <c r="C33" s="32"/>
      <c r="D33" s="32"/>
    </row>
    <row r="34" spans="1:4" x14ac:dyDescent="0.25">
      <c r="A34" s="27">
        <v>43530</v>
      </c>
      <c r="B34" s="32"/>
      <c r="C34" s="32">
        <f>'Greenhouse 2'!K58</f>
        <v>36.213333333333331</v>
      </c>
      <c r="D34" s="32"/>
    </row>
    <row r="35" spans="1:4" x14ac:dyDescent="0.25">
      <c r="A35" s="27">
        <v>43531</v>
      </c>
      <c r="B35" s="32"/>
      <c r="C35" s="32"/>
      <c r="D35" s="32">
        <f>'Greenhouse 3'!K58</f>
        <v>34.966666666666669</v>
      </c>
    </row>
    <row r="36" spans="1:4" x14ac:dyDescent="0.25">
      <c r="A36" s="27">
        <v>43536</v>
      </c>
      <c r="B36" s="32">
        <f>'Greenhouse 1'!K63</f>
        <v>96.086666666666659</v>
      </c>
      <c r="C36" s="32"/>
      <c r="D36" s="32"/>
    </row>
    <row r="37" spans="1:4" x14ac:dyDescent="0.25">
      <c r="A37" s="27">
        <v>43537</v>
      </c>
      <c r="B37" s="32"/>
      <c r="C37" s="32">
        <f>'Greenhouse 2'!K63</f>
        <v>90.08</v>
      </c>
      <c r="D37" s="32"/>
    </row>
    <row r="38" spans="1:4" x14ac:dyDescent="0.25">
      <c r="A38" s="27">
        <v>43538</v>
      </c>
      <c r="B38" s="32"/>
      <c r="C38" s="32"/>
      <c r="D38" s="32">
        <f>'Greenhouse 3'!K63</f>
        <v>65.973333333333329</v>
      </c>
    </row>
    <row r="39" spans="1:4" x14ac:dyDescent="0.25">
      <c r="A39" s="27">
        <v>43543</v>
      </c>
      <c r="B39" s="32">
        <f>'Greenhouse 1'!K68</f>
        <v>143.87333333333331</v>
      </c>
      <c r="C39" s="32"/>
      <c r="D39" s="32"/>
    </row>
    <row r="40" spans="1:4" x14ac:dyDescent="0.25">
      <c r="A40" s="27">
        <v>43544</v>
      </c>
      <c r="B40" s="32"/>
      <c r="C40" s="32">
        <f>'Greenhouse 2'!K68</f>
        <v>151.15333333333334</v>
      </c>
      <c r="D40" s="32"/>
    </row>
    <row r="41" spans="1:4" x14ac:dyDescent="0.25">
      <c r="A41" s="27">
        <v>43545</v>
      </c>
      <c r="B41" s="32"/>
      <c r="C41" s="32"/>
      <c r="D41" s="32">
        <f>'Greenhouse 3'!K68</f>
        <v>58.853333333333332</v>
      </c>
    </row>
    <row r="42" spans="1:4" x14ac:dyDescent="0.25">
      <c r="A42" s="27">
        <v>43550</v>
      </c>
      <c r="B42" s="32">
        <f>'Greenhouse 1'!K73</f>
        <v>141.96666666666667</v>
      </c>
      <c r="C42" s="32"/>
      <c r="D42" s="32"/>
    </row>
    <row r="43" spans="1:4" x14ac:dyDescent="0.25">
      <c r="A43" s="27">
        <v>43551</v>
      </c>
      <c r="B43" s="32"/>
      <c r="C43" s="32">
        <f>'Greenhouse 2'!K73</f>
        <v>120.10000000000001</v>
      </c>
      <c r="D43" s="32"/>
    </row>
    <row r="44" spans="1:4" x14ac:dyDescent="0.25">
      <c r="A44" s="27">
        <v>43552</v>
      </c>
      <c r="B44" s="32"/>
      <c r="C44" s="32"/>
      <c r="D44" s="32">
        <f>'Greenhouse 3'!K73</f>
        <v>86.25333333333333</v>
      </c>
    </row>
    <row r="45" spans="1:4" x14ac:dyDescent="0.25">
      <c r="A45" s="27">
        <v>43557</v>
      </c>
      <c r="B45" s="32">
        <f>'Greenhouse 1'!K78</f>
        <v>101.92666666666666</v>
      </c>
      <c r="C45" s="32"/>
      <c r="D45" s="32"/>
    </row>
    <row r="46" spans="1:4" x14ac:dyDescent="0.25">
      <c r="A46" s="27">
        <v>43558</v>
      </c>
      <c r="B46" s="32"/>
      <c r="C46" s="32">
        <f>'Greenhouse 2'!K78</f>
        <v>98.926666666666662</v>
      </c>
      <c r="D46" s="32"/>
    </row>
    <row r="47" spans="1:4" x14ac:dyDescent="0.25">
      <c r="A47" s="27">
        <v>43559</v>
      </c>
      <c r="B47" s="32"/>
      <c r="C47" s="32"/>
      <c r="D47" s="32">
        <f>'Greenhouse 3'!K78</f>
        <v>111.90666666666668</v>
      </c>
    </row>
    <row r="48" spans="1:4" x14ac:dyDescent="0.25">
      <c r="A48" s="27">
        <v>43563</v>
      </c>
      <c r="B48" s="32">
        <f>'Greenhouse 1'!K83</f>
        <v>82.899999999999991</v>
      </c>
      <c r="C48" s="32"/>
      <c r="D48" s="32"/>
    </row>
    <row r="49" spans="1:4" x14ac:dyDescent="0.25">
      <c r="A49" s="27">
        <v>43564</v>
      </c>
      <c r="B49" s="32"/>
      <c r="C49" s="32">
        <f>'Greenhouse 2'!K83</f>
        <v>119.59333333333332</v>
      </c>
      <c r="D49" s="32"/>
    </row>
    <row r="50" spans="1:4" x14ac:dyDescent="0.25">
      <c r="A50" s="27">
        <v>43565</v>
      </c>
      <c r="B50" s="32"/>
      <c r="C50" s="32"/>
      <c r="D50" s="32">
        <f>'Greenhouse 3'!K83</f>
        <v>66.846666666666664</v>
      </c>
    </row>
    <row r="51" spans="1:4" x14ac:dyDescent="0.25">
      <c r="A51" s="27">
        <v>43570</v>
      </c>
      <c r="B51" s="32">
        <f>'Greenhouse 1'!K88</f>
        <v>84.833333333333329</v>
      </c>
      <c r="C51" s="32"/>
      <c r="D51" s="32"/>
    </row>
    <row r="52" spans="1:4" x14ac:dyDescent="0.25">
      <c r="A52" s="27">
        <v>43571</v>
      </c>
      <c r="B52" s="32"/>
      <c r="C52" s="32">
        <f>'Greenhouse 2'!K88</f>
        <v>151.42666666666665</v>
      </c>
      <c r="D52" s="32"/>
    </row>
    <row r="53" spans="1:4" x14ac:dyDescent="0.25">
      <c r="A53" s="27">
        <v>43572</v>
      </c>
      <c r="B53" s="32"/>
      <c r="C53" s="32"/>
      <c r="D53" s="32">
        <f>'Greenhouse 3'!K88</f>
        <v>93.2</v>
      </c>
    </row>
    <row r="54" spans="1:4" x14ac:dyDescent="0.25">
      <c r="A54" s="27">
        <v>43577</v>
      </c>
      <c r="B54" s="32">
        <f>'Greenhouse 1'!K93</f>
        <v>127.17777777777779</v>
      </c>
      <c r="C54" s="32"/>
      <c r="D54" s="32"/>
    </row>
    <row r="55" spans="1:4" x14ac:dyDescent="0.25">
      <c r="A55" s="27">
        <v>43578</v>
      </c>
      <c r="B55" s="32"/>
      <c r="C55" s="32">
        <f>'Greenhouse 2'!K93</f>
        <v>180.9</v>
      </c>
      <c r="D55" s="32"/>
    </row>
    <row r="56" spans="1:4" x14ac:dyDescent="0.25">
      <c r="A56" s="27">
        <v>43579</v>
      </c>
      <c r="B56" s="32"/>
      <c r="C56" s="32"/>
      <c r="D56" s="32">
        <f>'Greenhouse 3'!K93</f>
        <v>129.5</v>
      </c>
    </row>
    <row r="57" spans="1:4" x14ac:dyDescent="0.25">
      <c r="A57" s="27">
        <v>43584</v>
      </c>
      <c r="B57" s="32">
        <f>'Greenhouse 1'!K98</f>
        <v>137.14000000000001</v>
      </c>
      <c r="C57" s="32"/>
      <c r="D57" s="32"/>
    </row>
    <row r="58" spans="1:4" x14ac:dyDescent="0.25">
      <c r="A58" s="27">
        <v>43585</v>
      </c>
      <c r="B58" s="32"/>
      <c r="C58" s="32">
        <f>'Greenhouse 2'!K98</f>
        <v>149.38666666666668</v>
      </c>
      <c r="D58" s="32"/>
    </row>
    <row r="59" spans="1:4" x14ac:dyDescent="0.25">
      <c r="A59" s="27">
        <v>43586</v>
      </c>
      <c r="B59" s="32"/>
      <c r="C59" s="32"/>
      <c r="D59" s="32"/>
    </row>
    <row r="60" spans="1:4" x14ac:dyDescent="0.25">
      <c r="A60" s="27">
        <v>43591</v>
      </c>
      <c r="B60" s="32">
        <f>'Greenhouse 1'!K103</f>
        <v>115.54666666666667</v>
      </c>
      <c r="C60" s="32"/>
      <c r="D60" s="32"/>
    </row>
    <row r="61" spans="1:4" x14ac:dyDescent="0.25">
      <c r="A61" s="27">
        <v>43592</v>
      </c>
      <c r="B61" s="32"/>
      <c r="C61" s="32">
        <f>'Greenhouse 2'!K103</f>
        <v>178.51333333333332</v>
      </c>
      <c r="D61" s="32"/>
    </row>
    <row r="62" spans="1:4" x14ac:dyDescent="0.25">
      <c r="A62" s="27">
        <v>43593</v>
      </c>
      <c r="B62" s="32"/>
      <c r="C62" s="32"/>
      <c r="D62" s="32">
        <f>'Greenhouse 3'!K103</f>
        <v>164.18</v>
      </c>
    </row>
    <row r="63" spans="1:4" x14ac:dyDescent="0.25">
      <c r="A63" s="27">
        <v>43605</v>
      </c>
      <c r="B63" s="28">
        <f>'Greenhouse 1'!K106</f>
        <v>145.04666666666665</v>
      </c>
    </row>
    <row r="64" spans="1:4" x14ac:dyDescent="0.25">
      <c r="A64" s="27">
        <v>43606</v>
      </c>
    </row>
    <row r="65" spans="1:1" x14ac:dyDescent="0.25">
      <c r="A65" s="27">
        <v>43607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AFF-6B75-4AD0-BF79-4F7197742454}">
  <dimension ref="A1:AM106"/>
  <sheetViews>
    <sheetView workbookViewId="0"/>
  </sheetViews>
  <sheetFormatPr defaultColWidth="9.140625" defaultRowHeight="15" x14ac:dyDescent="0.25"/>
  <cols>
    <col min="1" max="1" width="10.7109375" style="9" bestFit="1" customWidth="1"/>
    <col min="2" max="2" width="9.28515625" style="34" bestFit="1" customWidth="1"/>
    <col min="3" max="3" width="9.28515625" style="35" bestFit="1" customWidth="1"/>
    <col min="4" max="4" width="9.28515625" style="34" bestFit="1" customWidth="1"/>
    <col min="5" max="5" width="9.28515625" style="35" bestFit="1" customWidth="1"/>
    <col min="6" max="6" width="9.28515625" style="34" bestFit="1" customWidth="1"/>
    <col min="7" max="7" width="9.28515625" style="35" bestFit="1" customWidth="1"/>
    <col min="8" max="8" width="9.28515625" style="10" bestFit="1" customWidth="1"/>
    <col min="9" max="10" width="9.28515625" style="11" bestFit="1" customWidth="1"/>
    <col min="11" max="11" width="13.140625" style="12" bestFit="1" customWidth="1"/>
    <col min="12" max="12" width="9.42578125" style="10" customWidth="1"/>
    <col min="13" max="13" width="12.42578125" style="13" customWidth="1"/>
    <col min="14" max="14" width="14.85546875" style="13" customWidth="1"/>
    <col min="15" max="16384" width="9.140625" style="13"/>
  </cols>
  <sheetData>
    <row r="1" spans="1:39" x14ac:dyDescent="0.25">
      <c r="B1" s="54" t="s">
        <v>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</row>
    <row r="2" spans="1:39" x14ac:dyDescent="0.25">
      <c r="B2" s="52" t="s">
        <v>4</v>
      </c>
      <c r="C2" s="53"/>
      <c r="D2" s="52" t="s">
        <v>5</v>
      </c>
      <c r="E2" s="53"/>
      <c r="F2" s="52" t="s">
        <v>6</v>
      </c>
      <c r="G2" s="53"/>
      <c r="H2" s="10" t="s">
        <v>4</v>
      </c>
      <c r="I2" s="11" t="s">
        <v>5</v>
      </c>
      <c r="J2" s="11" t="s">
        <v>6</v>
      </c>
      <c r="AB2" s="51"/>
      <c r="AC2" s="51"/>
      <c r="AD2" s="51"/>
      <c r="AE2" s="51"/>
      <c r="AF2" s="51"/>
      <c r="AG2" s="51"/>
    </row>
    <row r="3" spans="1:39" s="7" customFormat="1" ht="75" x14ac:dyDescent="0.25">
      <c r="A3" s="3" t="s">
        <v>0</v>
      </c>
      <c r="B3" s="4" t="s">
        <v>7</v>
      </c>
      <c r="C3" s="5" t="s">
        <v>8</v>
      </c>
      <c r="D3" s="4" t="s">
        <v>7</v>
      </c>
      <c r="E3" s="5" t="s">
        <v>8</v>
      </c>
      <c r="F3" s="4" t="s">
        <v>7</v>
      </c>
      <c r="G3" s="5" t="s">
        <v>8</v>
      </c>
      <c r="H3" s="4" t="s">
        <v>9</v>
      </c>
      <c r="I3" s="5" t="s">
        <v>10</v>
      </c>
      <c r="J3" s="5" t="s">
        <v>11</v>
      </c>
      <c r="K3" s="6" t="s">
        <v>12</v>
      </c>
      <c r="L3" s="4" t="s">
        <v>14</v>
      </c>
      <c r="M3" s="7" t="s">
        <v>13</v>
      </c>
      <c r="N3" s="7" t="s">
        <v>27</v>
      </c>
      <c r="O3" s="14" t="s">
        <v>19</v>
      </c>
    </row>
    <row r="4" spans="1:39" s="7" customFormat="1" x14ac:dyDescent="0.25">
      <c r="A4" s="9">
        <v>43460</v>
      </c>
      <c r="B4" s="34">
        <v>16</v>
      </c>
      <c r="C4" s="35">
        <v>50.8</v>
      </c>
      <c r="D4" s="34">
        <v>1</v>
      </c>
      <c r="E4" s="15">
        <v>85.6</v>
      </c>
      <c r="F4" s="34">
        <v>8</v>
      </c>
      <c r="G4" s="15">
        <v>63.3</v>
      </c>
      <c r="H4" s="1"/>
      <c r="I4" s="2"/>
      <c r="J4" s="2"/>
      <c r="K4" s="12"/>
      <c r="L4" s="10"/>
      <c r="M4" s="13"/>
      <c r="O4" s="14"/>
    </row>
    <row r="5" spans="1:39" s="7" customFormat="1" x14ac:dyDescent="0.25">
      <c r="A5" s="9"/>
      <c r="B5" s="34">
        <v>44</v>
      </c>
      <c r="C5" s="35">
        <v>68.400000000000006</v>
      </c>
      <c r="D5" s="34">
        <v>29</v>
      </c>
      <c r="E5" s="15">
        <v>29.8</v>
      </c>
      <c r="F5" s="34">
        <v>17</v>
      </c>
      <c r="G5" s="15">
        <v>51.2</v>
      </c>
      <c r="H5" s="1"/>
      <c r="I5" s="2"/>
      <c r="J5" s="2"/>
      <c r="K5" s="12"/>
      <c r="L5" s="10"/>
      <c r="M5" s="13"/>
      <c r="O5" s="14"/>
    </row>
    <row r="6" spans="1:39" s="7" customFormat="1" x14ac:dyDescent="0.25">
      <c r="A6" s="9"/>
      <c r="B6" s="34">
        <v>60</v>
      </c>
      <c r="C6" s="35">
        <v>58.1</v>
      </c>
      <c r="D6" s="34">
        <v>35</v>
      </c>
      <c r="E6" s="15">
        <v>95</v>
      </c>
      <c r="F6" s="34">
        <v>24</v>
      </c>
      <c r="G6" s="15">
        <v>65</v>
      </c>
      <c r="H6" s="1"/>
      <c r="I6" s="2"/>
      <c r="J6" s="2"/>
      <c r="K6" s="12"/>
      <c r="L6" s="10"/>
      <c r="M6" s="13"/>
      <c r="O6" s="14"/>
    </row>
    <row r="7" spans="1:39" s="7" customFormat="1" x14ac:dyDescent="0.25">
      <c r="A7" s="9"/>
      <c r="B7" s="34">
        <v>62</v>
      </c>
      <c r="C7" s="35">
        <v>61.5</v>
      </c>
      <c r="D7" s="34">
        <v>71</v>
      </c>
      <c r="E7" s="15">
        <v>104</v>
      </c>
      <c r="F7" s="34">
        <v>56</v>
      </c>
      <c r="G7" s="15">
        <v>95.6</v>
      </c>
      <c r="H7" s="1"/>
      <c r="I7" s="2"/>
      <c r="J7" s="2"/>
      <c r="K7" s="12"/>
      <c r="L7" s="10"/>
      <c r="M7" s="13"/>
      <c r="O7" s="14"/>
    </row>
    <row r="8" spans="1:39" s="7" customFormat="1" x14ac:dyDescent="0.25">
      <c r="A8" s="9"/>
      <c r="B8" s="34">
        <v>76</v>
      </c>
      <c r="C8" s="35">
        <v>48.2</v>
      </c>
      <c r="D8" s="34">
        <v>77</v>
      </c>
      <c r="E8" s="15">
        <v>78.099999999999994</v>
      </c>
      <c r="F8" s="34">
        <v>88</v>
      </c>
      <c r="G8" s="15">
        <v>107.5</v>
      </c>
      <c r="H8" s="10">
        <f>AVERAGE(C4:C8)</f>
        <v>57.4</v>
      </c>
      <c r="I8" s="11">
        <f>AVERAGE(E4:E8)</f>
        <v>78.5</v>
      </c>
      <c r="J8" s="11">
        <f>AVERAGE(G4:G8)</f>
        <v>76.52000000000001</v>
      </c>
      <c r="K8" s="12">
        <f>AVERAGE(H8:J8)</f>
        <v>70.806666666666672</v>
      </c>
      <c r="L8" s="10">
        <v>270</v>
      </c>
      <c r="M8" s="13" t="s">
        <v>28</v>
      </c>
      <c r="O8" s="14"/>
    </row>
    <row r="9" spans="1:39" s="7" customFormat="1" x14ac:dyDescent="0.25">
      <c r="A9" s="9">
        <v>43467</v>
      </c>
      <c r="B9" s="34">
        <v>9</v>
      </c>
      <c r="C9" s="35">
        <v>65.400000000000006</v>
      </c>
      <c r="D9" s="34">
        <v>6</v>
      </c>
      <c r="E9" s="35">
        <v>106.5</v>
      </c>
      <c r="F9" s="34">
        <v>4</v>
      </c>
      <c r="G9" s="35">
        <v>142.5</v>
      </c>
      <c r="H9" s="1"/>
      <c r="I9" s="2"/>
      <c r="J9" s="2"/>
      <c r="K9" s="12"/>
      <c r="L9" s="10"/>
      <c r="M9" s="13"/>
      <c r="N9" s="13"/>
      <c r="O9" s="14"/>
    </row>
    <row r="10" spans="1:39" s="7" customFormat="1" x14ac:dyDescent="0.25">
      <c r="A10" s="9"/>
      <c r="B10" s="34">
        <v>28</v>
      </c>
      <c r="C10" s="35">
        <v>76.099999999999994</v>
      </c>
      <c r="D10" s="34">
        <v>7</v>
      </c>
      <c r="E10" s="35">
        <v>117.8</v>
      </c>
      <c r="F10" s="34">
        <v>19</v>
      </c>
      <c r="G10" s="35">
        <v>127</v>
      </c>
      <c r="H10" s="1"/>
      <c r="I10" s="2"/>
      <c r="J10" s="2"/>
      <c r="K10" s="12"/>
      <c r="L10" s="10"/>
      <c r="M10" s="13"/>
      <c r="N10" s="13"/>
      <c r="O10" s="14"/>
    </row>
    <row r="11" spans="1:39" s="7" customFormat="1" x14ac:dyDescent="0.25">
      <c r="A11" s="9"/>
      <c r="B11" s="34">
        <v>33</v>
      </c>
      <c r="C11" s="35">
        <v>82</v>
      </c>
      <c r="D11" s="34">
        <v>8</v>
      </c>
      <c r="E11" s="35">
        <v>124.3</v>
      </c>
      <c r="F11" s="34">
        <v>25</v>
      </c>
      <c r="G11" s="35">
        <v>86.9</v>
      </c>
      <c r="H11" s="1"/>
      <c r="I11" s="2"/>
      <c r="J11" s="2"/>
      <c r="K11" s="12"/>
      <c r="L11" s="10"/>
      <c r="M11" s="13"/>
      <c r="N11" s="13"/>
      <c r="O11" s="14"/>
    </row>
    <row r="12" spans="1:39" s="7" customFormat="1" x14ac:dyDescent="0.25">
      <c r="A12" s="9"/>
      <c r="B12" s="34">
        <v>35</v>
      </c>
      <c r="C12" s="35">
        <v>67.099999999999994</v>
      </c>
      <c r="D12" s="34">
        <v>11</v>
      </c>
      <c r="E12" s="35">
        <v>128.1</v>
      </c>
      <c r="F12" s="34">
        <v>31</v>
      </c>
      <c r="G12" s="35">
        <v>94.6</v>
      </c>
      <c r="H12" s="1"/>
      <c r="I12" s="2"/>
      <c r="J12" s="2"/>
      <c r="K12" s="12"/>
      <c r="L12" s="10"/>
      <c r="M12" s="13"/>
      <c r="N12" s="13"/>
      <c r="O12" s="14"/>
    </row>
    <row r="13" spans="1:39" s="7" customFormat="1" x14ac:dyDescent="0.25">
      <c r="A13" s="9"/>
      <c r="B13" s="34">
        <v>72</v>
      </c>
      <c r="C13" s="35">
        <v>63.2</v>
      </c>
      <c r="D13" s="34">
        <v>61</v>
      </c>
      <c r="E13" s="35">
        <v>140</v>
      </c>
      <c r="F13" s="34">
        <v>56</v>
      </c>
      <c r="G13" s="35">
        <v>120.4</v>
      </c>
      <c r="H13" s="10">
        <f>AVERAGE(C9:C13)</f>
        <v>70.760000000000005</v>
      </c>
      <c r="I13" s="11">
        <f>AVERAGE(E9:E13)</f>
        <v>123.34</v>
      </c>
      <c r="J13" s="11">
        <f>AVERAGE(G9:G13)</f>
        <v>114.28</v>
      </c>
      <c r="K13" s="12">
        <f>AVERAGE(H13:J13)</f>
        <v>102.79333333333334</v>
      </c>
      <c r="L13" s="10">
        <v>216</v>
      </c>
      <c r="M13" s="13" t="s">
        <v>28</v>
      </c>
      <c r="N13" s="13"/>
      <c r="O13" s="14"/>
    </row>
    <row r="14" spans="1:39" s="7" customFormat="1" x14ac:dyDescent="0.25">
      <c r="A14" s="9">
        <v>43473</v>
      </c>
      <c r="B14" s="34">
        <v>23</v>
      </c>
      <c r="C14" s="35">
        <v>89</v>
      </c>
      <c r="D14" s="34">
        <v>5</v>
      </c>
      <c r="E14" s="15">
        <v>128.4</v>
      </c>
      <c r="F14" s="34">
        <v>13</v>
      </c>
      <c r="G14" s="15">
        <v>118.6</v>
      </c>
      <c r="H14" s="1"/>
      <c r="I14" s="2"/>
      <c r="J14" s="2"/>
      <c r="K14" s="12"/>
      <c r="L14" s="10"/>
      <c r="M14" s="13"/>
      <c r="N14" s="13"/>
      <c r="O14" s="14"/>
    </row>
    <row r="15" spans="1:39" s="7" customFormat="1" x14ac:dyDescent="0.25">
      <c r="A15" s="9"/>
      <c r="B15" s="34">
        <v>30</v>
      </c>
      <c r="C15" s="35">
        <v>89</v>
      </c>
      <c r="D15" s="34">
        <v>7</v>
      </c>
      <c r="E15" s="15">
        <v>146.1</v>
      </c>
      <c r="F15" s="34">
        <v>24</v>
      </c>
      <c r="G15" s="15">
        <v>132.4</v>
      </c>
      <c r="H15" s="1"/>
      <c r="I15" s="2"/>
      <c r="J15" s="2"/>
      <c r="K15" s="12"/>
      <c r="L15" s="10"/>
      <c r="M15" s="13"/>
      <c r="N15" s="13"/>
      <c r="O15" s="14"/>
    </row>
    <row r="16" spans="1:39" s="7" customFormat="1" x14ac:dyDescent="0.25">
      <c r="A16" s="9"/>
      <c r="B16" s="34">
        <v>34</v>
      </c>
      <c r="C16" s="35">
        <v>127.8</v>
      </c>
      <c r="D16" s="34">
        <v>33</v>
      </c>
      <c r="E16" s="15">
        <v>119.7</v>
      </c>
      <c r="F16" s="34">
        <v>25</v>
      </c>
      <c r="G16" s="15">
        <v>126.5</v>
      </c>
      <c r="H16" s="1"/>
      <c r="I16" s="2"/>
      <c r="J16" s="2"/>
      <c r="K16" s="12"/>
      <c r="L16" s="10"/>
      <c r="M16" s="13"/>
      <c r="N16" s="13"/>
      <c r="O16" s="14"/>
    </row>
    <row r="17" spans="1:15" s="7" customFormat="1" x14ac:dyDescent="0.25">
      <c r="A17" s="9"/>
      <c r="B17" s="34">
        <v>36</v>
      </c>
      <c r="C17" s="15">
        <v>88.2</v>
      </c>
      <c r="D17" s="34">
        <v>37</v>
      </c>
      <c r="E17" s="15">
        <v>88.5</v>
      </c>
      <c r="F17" s="34">
        <v>61</v>
      </c>
      <c r="G17" s="15">
        <v>143.80000000000001</v>
      </c>
      <c r="H17" s="1"/>
      <c r="I17" s="2"/>
      <c r="J17" s="2"/>
      <c r="K17" s="12"/>
      <c r="L17" s="10"/>
      <c r="M17" s="13"/>
      <c r="N17" s="13"/>
      <c r="O17" s="14"/>
    </row>
    <row r="18" spans="1:15" s="7" customFormat="1" x14ac:dyDescent="0.25">
      <c r="A18" s="9"/>
      <c r="B18" s="34">
        <v>58</v>
      </c>
      <c r="C18" s="15">
        <v>109.6</v>
      </c>
      <c r="D18" s="34">
        <v>52</v>
      </c>
      <c r="E18" s="15">
        <v>137.1</v>
      </c>
      <c r="F18" s="34">
        <v>68</v>
      </c>
      <c r="G18" s="15">
        <v>140.6</v>
      </c>
      <c r="H18" s="10">
        <f>AVERAGE(C14:C18)</f>
        <v>100.72</v>
      </c>
      <c r="I18" s="11">
        <f>AVERAGE(E14:E18)</f>
        <v>123.96</v>
      </c>
      <c r="J18" s="11">
        <f>AVERAGE(G14:G18)</f>
        <v>132.38</v>
      </c>
      <c r="K18" s="12">
        <f>AVERAGE(H18:J18)</f>
        <v>119.02</v>
      </c>
      <c r="L18" s="10">
        <v>216</v>
      </c>
      <c r="M18" s="13" t="s">
        <v>28</v>
      </c>
      <c r="N18" s="13"/>
      <c r="O18" s="14"/>
    </row>
    <row r="19" spans="1:15" s="7" customFormat="1" x14ac:dyDescent="0.25">
      <c r="A19" s="3">
        <v>43480</v>
      </c>
      <c r="B19" s="4">
        <v>40</v>
      </c>
      <c r="C19" s="5">
        <v>147.19999999999999</v>
      </c>
      <c r="D19" s="4">
        <v>41</v>
      </c>
      <c r="E19" s="5">
        <v>178.3</v>
      </c>
      <c r="F19" s="4">
        <v>18</v>
      </c>
      <c r="G19" s="5">
        <v>170.3</v>
      </c>
      <c r="H19" s="1"/>
      <c r="I19" s="2"/>
      <c r="J19" s="2"/>
      <c r="K19" s="6"/>
      <c r="L19" s="4"/>
      <c r="O19" s="14"/>
    </row>
    <row r="20" spans="1:15" s="7" customFormat="1" x14ac:dyDescent="0.25">
      <c r="A20" s="3"/>
      <c r="B20" s="4">
        <v>45</v>
      </c>
      <c r="C20" s="5">
        <v>169.3</v>
      </c>
      <c r="D20" s="4">
        <v>44</v>
      </c>
      <c r="E20" s="5">
        <v>154.19999999999999</v>
      </c>
      <c r="F20" s="4">
        <v>33</v>
      </c>
      <c r="G20" s="5">
        <v>186.8</v>
      </c>
      <c r="H20" s="1"/>
      <c r="I20" s="2"/>
      <c r="J20" s="2"/>
      <c r="K20" s="6"/>
      <c r="L20" s="4"/>
      <c r="O20" s="14"/>
    </row>
    <row r="21" spans="1:15" s="7" customFormat="1" x14ac:dyDescent="0.25">
      <c r="A21" s="3"/>
      <c r="B21" s="4">
        <v>72</v>
      </c>
      <c r="C21" s="5">
        <v>114.2</v>
      </c>
      <c r="D21" s="4">
        <v>4</v>
      </c>
      <c r="E21" s="5">
        <v>167.2</v>
      </c>
      <c r="F21" s="4">
        <v>51</v>
      </c>
      <c r="G21" s="5">
        <v>151.30000000000001</v>
      </c>
      <c r="H21" s="1"/>
      <c r="I21" s="2"/>
      <c r="J21" s="2"/>
      <c r="K21" s="6"/>
      <c r="L21" s="4"/>
      <c r="O21" s="14"/>
    </row>
    <row r="22" spans="1:15" s="7" customFormat="1" x14ac:dyDescent="0.25">
      <c r="A22" s="3"/>
      <c r="B22" s="4">
        <v>44</v>
      </c>
      <c r="C22" s="5">
        <v>148.30000000000001</v>
      </c>
      <c r="D22" s="4">
        <v>15</v>
      </c>
      <c r="E22" s="5">
        <v>163.1</v>
      </c>
      <c r="F22" s="4">
        <v>67</v>
      </c>
      <c r="G22" s="5">
        <v>134.1</v>
      </c>
      <c r="H22" s="1"/>
      <c r="I22" s="2"/>
      <c r="J22" s="2"/>
      <c r="K22" s="6"/>
      <c r="L22" s="4"/>
      <c r="O22" s="14"/>
    </row>
    <row r="23" spans="1:15" s="7" customFormat="1" x14ac:dyDescent="0.25">
      <c r="A23" s="3"/>
      <c r="B23" s="4">
        <v>38</v>
      </c>
      <c r="C23" s="5">
        <v>150</v>
      </c>
      <c r="D23" s="4">
        <v>46</v>
      </c>
      <c r="E23" s="5">
        <v>178</v>
      </c>
      <c r="F23" s="4">
        <v>64</v>
      </c>
      <c r="G23" s="5">
        <v>175.5</v>
      </c>
      <c r="H23" s="4">
        <f>AVERAGE(C19:C23)</f>
        <v>145.80000000000001</v>
      </c>
      <c r="I23" s="5">
        <f>AVERAGE(E19:E23)</f>
        <v>168.16</v>
      </c>
      <c r="J23" s="5">
        <f>AVERAGE(G19:G23)</f>
        <v>163.6</v>
      </c>
      <c r="K23" s="6">
        <f>AVERAGE(C19:C23,E19:E23,G19:G23)</f>
        <v>159.18666666666664</v>
      </c>
      <c r="L23" s="4">
        <v>216</v>
      </c>
      <c r="O23" s="14"/>
    </row>
    <row r="24" spans="1:15" s="7" customFormat="1" x14ac:dyDescent="0.25">
      <c r="A24" s="3">
        <v>43487</v>
      </c>
      <c r="B24" s="4">
        <v>83</v>
      </c>
      <c r="C24" s="5">
        <v>98.6</v>
      </c>
      <c r="D24" s="4">
        <v>45</v>
      </c>
      <c r="E24" s="5">
        <v>99.1</v>
      </c>
      <c r="F24" s="4">
        <v>82</v>
      </c>
      <c r="G24" s="5">
        <v>94.3</v>
      </c>
      <c r="H24" s="1"/>
      <c r="I24" s="2"/>
      <c r="J24" s="2"/>
      <c r="K24" s="6"/>
      <c r="L24" s="4"/>
      <c r="O24" s="7">
        <f>SUM(L:L)</f>
        <v>4852</v>
      </c>
    </row>
    <row r="25" spans="1:15" s="7" customFormat="1" x14ac:dyDescent="0.25">
      <c r="A25" s="3"/>
      <c r="B25" s="4">
        <v>10</v>
      </c>
      <c r="C25" s="5">
        <v>101.6</v>
      </c>
      <c r="D25" s="4">
        <v>85</v>
      </c>
      <c r="E25" s="5">
        <v>130</v>
      </c>
      <c r="F25" s="4">
        <v>34</v>
      </c>
      <c r="G25" s="5">
        <v>156.5</v>
      </c>
      <c r="H25" s="1"/>
      <c r="I25" s="2"/>
      <c r="J25" s="2"/>
      <c r="K25" s="6"/>
      <c r="L25" s="4"/>
    </row>
    <row r="26" spans="1:15" s="7" customFormat="1" x14ac:dyDescent="0.25">
      <c r="A26" s="3"/>
      <c r="B26" s="4">
        <v>54</v>
      </c>
      <c r="C26" s="5">
        <v>77.599999999999994</v>
      </c>
      <c r="D26" s="4">
        <v>21</v>
      </c>
      <c r="E26" s="5">
        <v>143.4</v>
      </c>
      <c r="F26" s="4">
        <v>59</v>
      </c>
      <c r="G26" s="5">
        <v>102.6</v>
      </c>
      <c r="H26" s="1"/>
      <c r="I26" s="2"/>
      <c r="J26" s="2"/>
      <c r="K26" s="6"/>
      <c r="L26" s="4"/>
    </row>
    <row r="27" spans="1:15" s="7" customFormat="1" x14ac:dyDescent="0.25">
      <c r="A27" s="3"/>
      <c r="B27" s="4">
        <v>39</v>
      </c>
      <c r="C27" s="5">
        <v>71.5</v>
      </c>
      <c r="D27" s="4">
        <v>83</v>
      </c>
      <c r="E27" s="5">
        <v>126.2</v>
      </c>
      <c r="F27" s="4">
        <v>11</v>
      </c>
      <c r="G27" s="5">
        <v>111.2</v>
      </c>
      <c r="H27" s="1"/>
      <c r="I27" s="2"/>
      <c r="J27" s="2"/>
      <c r="K27" s="6"/>
      <c r="L27" s="4"/>
    </row>
    <row r="28" spans="1:15" s="7" customFormat="1" ht="16.5" customHeight="1" x14ac:dyDescent="0.25">
      <c r="A28" s="3"/>
      <c r="B28" s="4">
        <v>30</v>
      </c>
      <c r="C28" s="5">
        <v>124.9</v>
      </c>
      <c r="D28" s="4">
        <v>49</v>
      </c>
      <c r="E28" s="5">
        <v>107.3</v>
      </c>
      <c r="F28" s="4">
        <v>42</v>
      </c>
      <c r="G28" s="5">
        <v>106.6</v>
      </c>
      <c r="H28" s="4">
        <f>AVERAGE(C24:C28)</f>
        <v>94.839999999999989</v>
      </c>
      <c r="I28" s="5">
        <f>AVERAGE(E24:E28)</f>
        <v>121.2</v>
      </c>
      <c r="J28" s="5">
        <f>AVERAGE(G24:G28)</f>
        <v>114.23999999999998</v>
      </c>
      <c r="K28" s="6">
        <f>AVERAGE(C24:C28,E24:E28,G24:G28)</f>
        <v>110.09333333333332</v>
      </c>
      <c r="L28" s="4">
        <v>270</v>
      </c>
      <c r="M28" s="8" t="s">
        <v>20</v>
      </c>
    </row>
    <row r="29" spans="1:15" x14ac:dyDescent="0.25">
      <c r="A29" s="9">
        <v>43494</v>
      </c>
      <c r="B29" s="34">
        <v>34</v>
      </c>
      <c r="C29" s="35">
        <v>113.8</v>
      </c>
      <c r="D29" s="34">
        <v>36</v>
      </c>
      <c r="E29" s="15">
        <v>126.9</v>
      </c>
      <c r="F29" s="34">
        <v>34</v>
      </c>
      <c r="G29" s="15">
        <v>118.1</v>
      </c>
      <c r="H29" s="1"/>
      <c r="I29" s="2"/>
      <c r="J29" s="2"/>
    </row>
    <row r="30" spans="1:15" x14ac:dyDescent="0.25">
      <c r="B30" s="34">
        <v>52</v>
      </c>
      <c r="C30" s="35">
        <v>111.5</v>
      </c>
      <c r="D30" s="34">
        <v>57</v>
      </c>
      <c r="E30" s="15">
        <v>109.3</v>
      </c>
      <c r="F30" s="34">
        <v>50</v>
      </c>
      <c r="G30" s="15">
        <v>109.2</v>
      </c>
      <c r="H30" s="1"/>
      <c r="I30" s="2"/>
      <c r="J30" s="2"/>
    </row>
    <row r="31" spans="1:15" x14ac:dyDescent="0.25">
      <c r="B31" s="34">
        <v>13</v>
      </c>
      <c r="C31" s="35">
        <v>104.5</v>
      </c>
      <c r="D31" s="34">
        <v>62</v>
      </c>
      <c r="E31" s="15">
        <v>121.8</v>
      </c>
      <c r="F31" s="34">
        <v>22</v>
      </c>
      <c r="G31" s="15">
        <v>99.2</v>
      </c>
      <c r="H31" s="1"/>
      <c r="I31" s="2"/>
      <c r="J31" s="2"/>
    </row>
    <row r="32" spans="1:15" x14ac:dyDescent="0.25">
      <c r="B32" s="34">
        <v>12</v>
      </c>
      <c r="C32" s="15">
        <v>81.3</v>
      </c>
      <c r="D32" s="34">
        <v>49</v>
      </c>
      <c r="E32" s="15">
        <v>69.3</v>
      </c>
      <c r="F32" s="34">
        <v>71</v>
      </c>
      <c r="G32" s="15">
        <v>103.4</v>
      </c>
      <c r="H32" s="1"/>
      <c r="I32" s="2"/>
      <c r="J32" s="2"/>
    </row>
    <row r="33" spans="1:14" x14ac:dyDescent="0.25">
      <c r="B33" s="34">
        <v>37</v>
      </c>
      <c r="C33" s="15">
        <v>42.3</v>
      </c>
      <c r="D33" s="34">
        <v>53</v>
      </c>
      <c r="E33" s="15">
        <v>146.80000000000001</v>
      </c>
      <c r="F33" s="34">
        <v>35</v>
      </c>
      <c r="G33" s="15">
        <v>97.6</v>
      </c>
      <c r="H33" s="10">
        <f>AVERAGE(C29:C33)</f>
        <v>90.68</v>
      </c>
      <c r="I33" s="11">
        <f>AVERAGE(E29:E33)</f>
        <v>114.82000000000001</v>
      </c>
      <c r="J33" s="11">
        <f>AVERAGE(G29:G33)</f>
        <v>105.5</v>
      </c>
      <c r="K33" s="12">
        <f>AVERAGE(C29:C33,E29:E33,G29:G33)</f>
        <v>103.66666666666667</v>
      </c>
      <c r="L33" s="10">
        <v>213</v>
      </c>
      <c r="M33" s="13" t="s">
        <v>18</v>
      </c>
    </row>
    <row r="34" spans="1:14" x14ac:dyDescent="0.25">
      <c r="A34" s="9">
        <v>43501</v>
      </c>
      <c r="B34" s="34">
        <v>1</v>
      </c>
      <c r="C34" s="35">
        <v>88.6</v>
      </c>
      <c r="D34" s="34">
        <v>10</v>
      </c>
      <c r="E34" s="35">
        <v>79.099999999999994</v>
      </c>
      <c r="F34" s="34">
        <v>3</v>
      </c>
      <c r="G34" s="35">
        <v>94.6</v>
      </c>
      <c r="H34" s="1"/>
      <c r="I34" s="2"/>
      <c r="J34" s="2"/>
    </row>
    <row r="35" spans="1:14" x14ac:dyDescent="0.25">
      <c r="B35" s="34">
        <v>40</v>
      </c>
      <c r="C35" s="35">
        <v>110</v>
      </c>
      <c r="D35" s="34">
        <v>11</v>
      </c>
      <c r="E35" s="35">
        <v>71.5</v>
      </c>
      <c r="F35" s="34">
        <v>26</v>
      </c>
      <c r="G35" s="35">
        <v>92.8</v>
      </c>
      <c r="H35" s="1"/>
      <c r="I35" s="2"/>
      <c r="J35" s="2"/>
    </row>
    <row r="36" spans="1:14" x14ac:dyDescent="0.25">
      <c r="B36" s="34">
        <v>11</v>
      </c>
      <c r="C36" s="35">
        <v>76.5</v>
      </c>
      <c r="D36" s="34">
        <v>61</v>
      </c>
      <c r="E36" s="35">
        <v>85</v>
      </c>
      <c r="F36" s="34">
        <v>38</v>
      </c>
      <c r="G36" s="35">
        <v>101.4</v>
      </c>
      <c r="H36" s="1"/>
      <c r="I36" s="2"/>
      <c r="J36" s="2"/>
    </row>
    <row r="37" spans="1:14" x14ac:dyDescent="0.25">
      <c r="B37" s="34">
        <v>49</v>
      </c>
      <c r="C37" s="35">
        <v>43.5</v>
      </c>
      <c r="D37" s="34">
        <v>26</v>
      </c>
      <c r="E37" s="35">
        <v>91.3</v>
      </c>
      <c r="F37" s="34">
        <v>17</v>
      </c>
      <c r="G37" s="35">
        <v>89.4</v>
      </c>
      <c r="H37" s="1"/>
      <c r="I37" s="2"/>
      <c r="J37" s="2"/>
    </row>
    <row r="38" spans="1:14" x14ac:dyDescent="0.25">
      <c r="B38" s="34">
        <v>50</v>
      </c>
      <c r="C38" s="35">
        <v>63.8</v>
      </c>
      <c r="D38" s="34">
        <v>20</v>
      </c>
      <c r="E38" s="35">
        <v>78.599999999999994</v>
      </c>
      <c r="F38" s="34">
        <v>5</v>
      </c>
      <c r="G38" s="35">
        <v>107.6</v>
      </c>
      <c r="H38" s="10">
        <f>AVERAGE(C34:C38)</f>
        <v>76.48</v>
      </c>
      <c r="I38" s="11">
        <f>AVERAGE(E34:E38)</f>
        <v>81.099999999999994</v>
      </c>
      <c r="J38" s="11">
        <f>AVERAGE(G34:G38)</f>
        <v>97.16</v>
      </c>
      <c r="K38" s="12">
        <f>AVERAGE(C34:C38,E34:E38,G34:G38)</f>
        <v>84.913333333333341</v>
      </c>
      <c r="L38" s="10">
        <v>214</v>
      </c>
      <c r="M38" s="13" t="s">
        <v>17</v>
      </c>
    </row>
    <row r="39" spans="1:14" x14ac:dyDescent="0.25">
      <c r="A39" s="9">
        <v>43508</v>
      </c>
      <c r="B39" s="34">
        <v>19</v>
      </c>
      <c r="C39" s="15">
        <v>79.099999999999994</v>
      </c>
      <c r="D39" s="34">
        <v>59</v>
      </c>
      <c r="E39" s="15">
        <v>90.1</v>
      </c>
      <c r="F39" s="34">
        <v>11</v>
      </c>
      <c r="G39" s="15">
        <v>92</v>
      </c>
      <c r="H39" s="1"/>
      <c r="I39" s="2"/>
      <c r="J39" s="2"/>
    </row>
    <row r="40" spans="1:14" x14ac:dyDescent="0.25">
      <c r="B40" s="34">
        <v>33</v>
      </c>
      <c r="C40" s="15">
        <v>109.2</v>
      </c>
      <c r="D40" s="34">
        <v>19</v>
      </c>
      <c r="E40" s="15">
        <v>76.5</v>
      </c>
      <c r="F40" s="34">
        <v>12</v>
      </c>
      <c r="G40" s="15">
        <v>79</v>
      </c>
      <c r="H40" s="1"/>
      <c r="I40" s="2"/>
      <c r="J40" s="2"/>
    </row>
    <row r="41" spans="1:14" x14ac:dyDescent="0.25">
      <c r="B41" s="34">
        <v>5</v>
      </c>
      <c r="C41" s="15">
        <v>87.3</v>
      </c>
      <c r="D41" s="34">
        <v>14</v>
      </c>
      <c r="E41" s="15">
        <v>80.3</v>
      </c>
      <c r="F41" s="34">
        <v>50</v>
      </c>
      <c r="G41" s="15">
        <v>69.5</v>
      </c>
      <c r="H41" s="1"/>
      <c r="I41" s="2"/>
      <c r="J41" s="2"/>
    </row>
    <row r="42" spans="1:14" x14ac:dyDescent="0.25">
      <c r="B42" s="34">
        <v>34</v>
      </c>
      <c r="C42" s="15">
        <v>106.4</v>
      </c>
      <c r="D42" s="34">
        <v>36</v>
      </c>
      <c r="E42" s="15">
        <v>83.4</v>
      </c>
      <c r="F42" s="34">
        <v>21</v>
      </c>
      <c r="G42" s="15">
        <v>108.2</v>
      </c>
      <c r="H42" s="1"/>
      <c r="I42" s="2"/>
      <c r="J42" s="2"/>
    </row>
    <row r="43" spans="1:14" x14ac:dyDescent="0.25">
      <c r="B43" s="34">
        <v>20</v>
      </c>
      <c r="C43" s="15">
        <v>92.6</v>
      </c>
      <c r="D43" s="34">
        <v>24</v>
      </c>
      <c r="E43" s="15">
        <v>85.8</v>
      </c>
      <c r="F43" s="34">
        <v>67</v>
      </c>
      <c r="G43" s="15">
        <v>92.2</v>
      </c>
      <c r="H43" s="10">
        <f>AVERAGE(C39:C43)</f>
        <v>94.92</v>
      </c>
      <c r="I43" s="11">
        <f>AVERAGE(E39:E43)</f>
        <v>83.22</v>
      </c>
      <c r="J43" s="11">
        <f>AVERAGE(G39:G43)</f>
        <v>88.179999999999993</v>
      </c>
      <c r="K43" s="12">
        <f>AVERAGE(C39:C43,E39:E43,G39:G43)</f>
        <v>88.773333333333326</v>
      </c>
      <c r="L43" s="10">
        <v>213</v>
      </c>
      <c r="M43" s="13" t="s">
        <v>21</v>
      </c>
      <c r="N43" s="13" t="s">
        <v>22</v>
      </c>
    </row>
    <row r="44" spans="1:14" x14ac:dyDescent="0.25">
      <c r="A44" s="9">
        <v>43515</v>
      </c>
      <c r="B44" s="34">
        <v>56</v>
      </c>
      <c r="C44" s="15">
        <v>74.900000000000006</v>
      </c>
      <c r="D44" s="34">
        <v>81</v>
      </c>
      <c r="E44" s="15">
        <v>85.2</v>
      </c>
      <c r="F44" s="34">
        <v>75</v>
      </c>
      <c r="G44" s="15">
        <v>69.400000000000006</v>
      </c>
      <c r="H44" s="1"/>
      <c r="I44" s="2"/>
      <c r="J44" s="2"/>
      <c r="L44" s="13"/>
    </row>
    <row r="45" spans="1:14" x14ac:dyDescent="0.25">
      <c r="B45" s="34">
        <v>41</v>
      </c>
      <c r="C45" s="15">
        <v>79.900000000000006</v>
      </c>
      <c r="D45" s="34">
        <v>1</v>
      </c>
      <c r="E45" s="15">
        <v>80.099999999999994</v>
      </c>
      <c r="F45" s="34">
        <v>16</v>
      </c>
      <c r="G45" s="15">
        <v>70.3</v>
      </c>
      <c r="H45" s="1"/>
      <c r="I45" s="2"/>
      <c r="J45" s="2"/>
      <c r="L45" s="13"/>
    </row>
    <row r="46" spans="1:14" x14ac:dyDescent="0.25">
      <c r="B46" s="34">
        <v>79</v>
      </c>
      <c r="C46" s="15">
        <v>65.3</v>
      </c>
      <c r="D46" s="34">
        <v>78</v>
      </c>
      <c r="E46" s="15">
        <v>56.5</v>
      </c>
      <c r="F46" s="34">
        <v>45</v>
      </c>
      <c r="G46" s="15">
        <v>97.4</v>
      </c>
      <c r="H46" s="1"/>
      <c r="I46" s="2"/>
      <c r="J46" s="2"/>
      <c r="L46" s="13"/>
    </row>
    <row r="47" spans="1:14" x14ac:dyDescent="0.25">
      <c r="B47" s="34">
        <v>37</v>
      </c>
      <c r="C47" s="15">
        <v>72.5</v>
      </c>
      <c r="D47" s="34">
        <v>15</v>
      </c>
      <c r="E47" s="15">
        <v>80.599999999999994</v>
      </c>
      <c r="F47" s="34">
        <v>24</v>
      </c>
      <c r="G47" s="15">
        <v>68.3</v>
      </c>
      <c r="H47" s="1"/>
      <c r="I47" s="2"/>
      <c r="J47" s="2"/>
      <c r="L47" s="13"/>
    </row>
    <row r="48" spans="1:14" x14ac:dyDescent="0.25">
      <c r="B48" s="34">
        <v>77</v>
      </c>
      <c r="C48" s="15">
        <v>68.099999999999994</v>
      </c>
      <c r="D48" s="34">
        <v>41</v>
      </c>
      <c r="E48" s="15">
        <v>76.099999999999994</v>
      </c>
      <c r="F48" s="34">
        <v>72</v>
      </c>
      <c r="G48" s="15">
        <v>79.599999999999994</v>
      </c>
      <c r="H48" s="10">
        <f t="shared" ref="H48" si="0">AVERAGE(C44:C48)</f>
        <v>72.140000000000015</v>
      </c>
      <c r="I48" s="11">
        <f t="shared" ref="I48" si="1">AVERAGE(E44:E48)</f>
        <v>75.7</v>
      </c>
      <c r="J48" s="11">
        <f t="shared" ref="J48" si="2">AVERAGE(G44:G48)</f>
        <v>77</v>
      </c>
      <c r="K48" s="12">
        <f t="shared" ref="K48" si="3">AVERAGE(H48:J48)</f>
        <v>74.946666666666673</v>
      </c>
      <c r="L48" s="13">
        <v>270</v>
      </c>
    </row>
    <row r="49" spans="1:12" x14ac:dyDescent="0.25">
      <c r="A49" s="9">
        <v>43522</v>
      </c>
      <c r="B49" s="34">
        <v>37</v>
      </c>
      <c r="C49" s="15">
        <v>50.5</v>
      </c>
      <c r="D49" s="34">
        <v>28</v>
      </c>
      <c r="E49" s="15">
        <v>99.6</v>
      </c>
      <c r="F49" s="34">
        <v>62</v>
      </c>
      <c r="G49" s="15">
        <v>83</v>
      </c>
      <c r="H49" s="1"/>
      <c r="I49" s="2"/>
      <c r="J49" s="2"/>
      <c r="L49" s="13"/>
    </row>
    <row r="50" spans="1:12" x14ac:dyDescent="0.25">
      <c r="B50" s="34">
        <v>54</v>
      </c>
      <c r="C50" s="15">
        <v>94.5</v>
      </c>
      <c r="D50" s="34">
        <v>11</v>
      </c>
      <c r="E50" s="15">
        <v>97.3</v>
      </c>
      <c r="F50" s="34">
        <v>14</v>
      </c>
      <c r="G50" s="15">
        <v>110.1</v>
      </c>
      <c r="H50" s="1"/>
      <c r="I50" s="2"/>
      <c r="J50" s="2"/>
      <c r="L50" s="13"/>
    </row>
    <row r="51" spans="1:12" x14ac:dyDescent="0.25">
      <c r="B51" s="34">
        <v>55</v>
      </c>
      <c r="C51" s="15">
        <v>51.5</v>
      </c>
      <c r="D51" s="34">
        <v>31</v>
      </c>
      <c r="E51" s="15">
        <v>100</v>
      </c>
      <c r="F51" s="34">
        <v>65</v>
      </c>
      <c r="G51" s="15">
        <v>53.3</v>
      </c>
      <c r="H51" s="1"/>
      <c r="I51" s="2"/>
      <c r="J51" s="2"/>
      <c r="L51" s="13"/>
    </row>
    <row r="52" spans="1:12" x14ac:dyDescent="0.25">
      <c r="B52" s="34">
        <v>68</v>
      </c>
      <c r="C52" s="15">
        <v>94.3</v>
      </c>
      <c r="D52" s="34">
        <v>53</v>
      </c>
      <c r="E52" s="15">
        <v>59.2</v>
      </c>
      <c r="F52" s="34">
        <v>42</v>
      </c>
      <c r="G52" s="15">
        <v>113.5</v>
      </c>
      <c r="H52" s="1"/>
      <c r="I52" s="2"/>
      <c r="J52" s="2"/>
      <c r="L52" s="13"/>
    </row>
    <row r="53" spans="1:12" x14ac:dyDescent="0.25">
      <c r="B53" s="34">
        <v>62</v>
      </c>
      <c r="C53" s="15">
        <v>86.1</v>
      </c>
      <c r="D53" s="34">
        <v>12</v>
      </c>
      <c r="E53" s="15">
        <v>105.6</v>
      </c>
      <c r="F53" s="34">
        <v>35</v>
      </c>
      <c r="G53" s="15">
        <v>103.7</v>
      </c>
      <c r="H53" s="10">
        <f t="shared" ref="H53" si="4">AVERAGE(C49:C53)</f>
        <v>75.38</v>
      </c>
      <c r="I53" s="11">
        <f t="shared" ref="I53" si="5">AVERAGE(E49:E53)</f>
        <v>92.339999999999989</v>
      </c>
      <c r="J53" s="11">
        <f t="shared" ref="J53" si="6">AVERAGE(G49:G53)</f>
        <v>92.72</v>
      </c>
      <c r="K53" s="12">
        <f t="shared" ref="K53" si="7">AVERAGE(H53:J53)</f>
        <v>86.813333333333318</v>
      </c>
      <c r="L53" s="13">
        <v>216</v>
      </c>
    </row>
    <row r="54" spans="1:12" x14ac:dyDescent="0.25">
      <c r="A54" s="9">
        <v>43529</v>
      </c>
      <c r="B54" s="34">
        <v>7</v>
      </c>
      <c r="C54" s="15">
        <v>49</v>
      </c>
      <c r="D54" s="34">
        <v>40</v>
      </c>
      <c r="E54" s="15">
        <v>81.8</v>
      </c>
      <c r="F54" s="34">
        <v>68</v>
      </c>
      <c r="G54" s="15">
        <v>19.5</v>
      </c>
      <c r="H54" s="1"/>
      <c r="I54" s="2"/>
      <c r="J54" s="2"/>
      <c r="L54" s="13"/>
    </row>
    <row r="55" spans="1:12" x14ac:dyDescent="0.25">
      <c r="B55" s="34">
        <v>44</v>
      </c>
      <c r="C55" s="15">
        <v>35.200000000000003</v>
      </c>
      <c r="D55" s="34">
        <v>58</v>
      </c>
      <c r="E55" s="15">
        <v>77.099999999999994</v>
      </c>
      <c r="F55" s="34">
        <v>61</v>
      </c>
      <c r="G55" s="15">
        <v>20.2</v>
      </c>
      <c r="H55" s="1"/>
      <c r="I55" s="2"/>
      <c r="J55" s="2"/>
      <c r="L55" s="13"/>
    </row>
    <row r="56" spans="1:12" x14ac:dyDescent="0.25">
      <c r="B56" s="34">
        <v>54</v>
      </c>
      <c r="C56" s="15">
        <v>27.5</v>
      </c>
      <c r="D56" s="34">
        <v>41</v>
      </c>
      <c r="E56" s="15">
        <v>69.5</v>
      </c>
      <c r="F56" s="34">
        <v>20</v>
      </c>
      <c r="G56" s="15">
        <v>46.5</v>
      </c>
      <c r="H56" s="1"/>
      <c r="I56" s="2"/>
      <c r="J56" s="2"/>
      <c r="L56" s="13"/>
    </row>
    <row r="57" spans="1:12" x14ac:dyDescent="0.25">
      <c r="B57" s="34">
        <v>8</v>
      </c>
      <c r="C57" s="15">
        <v>31.4</v>
      </c>
      <c r="D57" s="34">
        <v>34</v>
      </c>
      <c r="E57" s="15">
        <v>60.1</v>
      </c>
      <c r="F57" s="34">
        <v>30</v>
      </c>
      <c r="G57" s="15">
        <v>32.299999999999997</v>
      </c>
      <c r="H57" s="1"/>
      <c r="I57" s="2"/>
      <c r="J57" s="2"/>
      <c r="L57" s="13"/>
    </row>
    <row r="58" spans="1:12" x14ac:dyDescent="0.25">
      <c r="B58" s="34">
        <v>58</v>
      </c>
      <c r="C58" s="15">
        <v>73.5</v>
      </c>
      <c r="D58" s="34">
        <v>2</v>
      </c>
      <c r="E58" s="15">
        <v>36.4</v>
      </c>
      <c r="F58" s="34">
        <v>57</v>
      </c>
      <c r="G58" s="15">
        <v>34</v>
      </c>
      <c r="H58" s="10">
        <f t="shared" ref="H58" si="8">AVERAGE(C54:C58)</f>
        <v>43.32</v>
      </c>
      <c r="I58" s="11">
        <f t="shared" ref="I58" si="9">AVERAGE(E54:E58)</f>
        <v>64.97999999999999</v>
      </c>
      <c r="J58" s="11">
        <f t="shared" ref="J58" si="10">AVERAGE(G54:G58)</f>
        <v>30.5</v>
      </c>
      <c r="K58" s="12">
        <f t="shared" ref="K58" si="11">AVERAGE(H58:J58)</f>
        <v>46.266666666666659</v>
      </c>
      <c r="L58" s="13">
        <v>216</v>
      </c>
    </row>
    <row r="59" spans="1:12" x14ac:dyDescent="0.25">
      <c r="A59" s="9">
        <v>43536</v>
      </c>
      <c r="B59" s="34">
        <v>46</v>
      </c>
      <c r="C59" s="15">
        <v>104.8</v>
      </c>
      <c r="D59" s="34">
        <v>7</v>
      </c>
      <c r="E59" s="15">
        <v>117.9</v>
      </c>
      <c r="F59" s="34">
        <v>64</v>
      </c>
      <c r="G59" s="15">
        <v>127.8</v>
      </c>
      <c r="H59" s="1"/>
      <c r="I59" s="2"/>
      <c r="J59" s="2"/>
    </row>
    <row r="60" spans="1:12" x14ac:dyDescent="0.25">
      <c r="B60" s="34">
        <v>26</v>
      </c>
      <c r="C60" s="15">
        <v>96.6</v>
      </c>
      <c r="D60" s="34">
        <v>56</v>
      </c>
      <c r="E60" s="15">
        <v>93.9</v>
      </c>
      <c r="F60" s="34">
        <v>68</v>
      </c>
      <c r="G60" s="15">
        <v>99.5</v>
      </c>
      <c r="H60" s="1"/>
      <c r="I60" s="2"/>
      <c r="J60" s="2"/>
    </row>
    <row r="61" spans="1:12" x14ac:dyDescent="0.25">
      <c r="B61" s="34">
        <v>34</v>
      </c>
      <c r="C61" s="15">
        <v>84</v>
      </c>
      <c r="D61" s="34">
        <v>69</v>
      </c>
      <c r="E61" s="15">
        <v>98.9</v>
      </c>
      <c r="F61" s="34">
        <v>36</v>
      </c>
      <c r="G61" s="15">
        <v>47.9</v>
      </c>
      <c r="H61" s="1"/>
      <c r="I61" s="2"/>
      <c r="J61" s="2"/>
    </row>
    <row r="62" spans="1:12" x14ac:dyDescent="0.25">
      <c r="B62" s="34">
        <v>58</v>
      </c>
      <c r="C62" s="15">
        <v>117.8</v>
      </c>
      <c r="D62" s="34">
        <v>42</v>
      </c>
      <c r="E62" s="15">
        <v>118</v>
      </c>
      <c r="F62" s="34">
        <v>43</v>
      </c>
      <c r="G62" s="15">
        <v>71.5</v>
      </c>
      <c r="H62" s="1"/>
      <c r="I62" s="2"/>
      <c r="J62" s="2"/>
    </row>
    <row r="63" spans="1:12" x14ac:dyDescent="0.25">
      <c r="B63" s="34">
        <v>1</v>
      </c>
      <c r="C63" s="15">
        <v>95.4</v>
      </c>
      <c r="D63" s="34">
        <v>58</v>
      </c>
      <c r="E63" s="15">
        <v>103.2</v>
      </c>
      <c r="F63" s="34">
        <v>7</v>
      </c>
      <c r="G63" s="15">
        <v>64.099999999999994</v>
      </c>
      <c r="H63" s="10">
        <f t="shared" ref="H63" si="12">AVERAGE(C59:C63)</f>
        <v>99.72</v>
      </c>
      <c r="I63" s="11">
        <f t="shared" ref="I63" si="13">AVERAGE(E59:E63)</f>
        <v>106.38000000000002</v>
      </c>
      <c r="J63" s="11">
        <f t="shared" ref="J63" si="14">AVERAGE(G59:G63)</f>
        <v>82.16</v>
      </c>
      <c r="K63" s="12">
        <f t="shared" ref="K63" si="15">AVERAGE(H63:J63)</f>
        <v>96.086666666666659</v>
      </c>
      <c r="L63" s="10">
        <v>216</v>
      </c>
    </row>
    <row r="64" spans="1:12" x14ac:dyDescent="0.25">
      <c r="A64" s="9">
        <v>43543</v>
      </c>
      <c r="B64" s="34">
        <v>73</v>
      </c>
      <c r="C64" s="33">
        <v>116.4</v>
      </c>
      <c r="D64" s="34">
        <v>65</v>
      </c>
      <c r="E64" s="33">
        <v>190.2</v>
      </c>
      <c r="F64" s="34">
        <v>72</v>
      </c>
      <c r="G64" s="33">
        <v>156.30000000000001</v>
      </c>
      <c r="H64" s="1"/>
      <c r="I64" s="2"/>
      <c r="J64" s="2"/>
    </row>
    <row r="65" spans="1:12" x14ac:dyDescent="0.25">
      <c r="A65" s="13"/>
      <c r="B65" s="34">
        <v>77</v>
      </c>
      <c r="C65" s="33">
        <v>156.80000000000001</v>
      </c>
      <c r="D65" s="34">
        <v>23</v>
      </c>
      <c r="E65" s="33">
        <v>137.1</v>
      </c>
      <c r="F65" s="34">
        <v>82</v>
      </c>
      <c r="G65" s="33">
        <v>182.8</v>
      </c>
      <c r="H65" s="1"/>
      <c r="I65" s="2"/>
      <c r="J65" s="2"/>
    </row>
    <row r="66" spans="1:12" x14ac:dyDescent="0.25">
      <c r="A66" s="13"/>
      <c r="B66" s="34">
        <v>29</v>
      </c>
      <c r="C66" s="33">
        <v>129</v>
      </c>
      <c r="D66" s="34">
        <v>27</v>
      </c>
      <c r="E66" s="33">
        <v>119.9</v>
      </c>
      <c r="F66" s="34">
        <v>80</v>
      </c>
      <c r="G66" s="33">
        <v>155.4</v>
      </c>
      <c r="H66" s="1"/>
      <c r="I66" s="2"/>
      <c r="J66" s="2"/>
    </row>
    <row r="67" spans="1:12" x14ac:dyDescent="0.25">
      <c r="A67" s="13"/>
      <c r="B67" s="34">
        <v>5</v>
      </c>
      <c r="C67" s="33">
        <v>142.1</v>
      </c>
      <c r="D67" s="34">
        <v>42</v>
      </c>
      <c r="E67" s="33">
        <v>139.6</v>
      </c>
      <c r="F67" s="34">
        <v>52</v>
      </c>
      <c r="G67" s="33">
        <v>149.9</v>
      </c>
      <c r="H67" s="1"/>
      <c r="I67" s="2"/>
      <c r="J67" s="2"/>
    </row>
    <row r="68" spans="1:12" x14ac:dyDescent="0.25">
      <c r="A68" s="13"/>
      <c r="B68" s="34">
        <v>17</v>
      </c>
      <c r="C68" s="33">
        <v>98</v>
      </c>
      <c r="D68" s="34">
        <v>51</v>
      </c>
      <c r="E68" s="33">
        <v>130.4</v>
      </c>
      <c r="F68" s="34">
        <v>84</v>
      </c>
      <c r="G68" s="33">
        <v>154.19999999999999</v>
      </c>
      <c r="H68" s="10">
        <f>AVERAGE(C64:C68)</f>
        <v>128.46</v>
      </c>
      <c r="I68" s="11">
        <f>AVERAGE(E64:E68)</f>
        <v>143.44</v>
      </c>
      <c r="J68" s="11">
        <f>AVERAGE(G64:G68)</f>
        <v>159.71999999999997</v>
      </c>
      <c r="K68" s="12">
        <f>AVERAGE(H68:J68)</f>
        <v>143.87333333333331</v>
      </c>
      <c r="L68" s="10">
        <v>270</v>
      </c>
    </row>
    <row r="69" spans="1:12" x14ac:dyDescent="0.25">
      <c r="A69" s="9">
        <v>43550</v>
      </c>
      <c r="B69" s="34">
        <v>58</v>
      </c>
      <c r="C69" s="15">
        <v>129.4</v>
      </c>
      <c r="D69" s="34">
        <v>35</v>
      </c>
      <c r="E69" s="15">
        <v>163</v>
      </c>
      <c r="F69" s="34">
        <v>22</v>
      </c>
      <c r="G69" s="15">
        <v>149</v>
      </c>
      <c r="H69" s="1"/>
      <c r="I69" s="2"/>
      <c r="J69" s="2"/>
    </row>
    <row r="70" spans="1:12" x14ac:dyDescent="0.25">
      <c r="B70" s="34">
        <v>61</v>
      </c>
      <c r="C70" s="15">
        <v>110.5</v>
      </c>
      <c r="D70" s="34">
        <v>68</v>
      </c>
      <c r="E70" s="15">
        <v>147.5</v>
      </c>
      <c r="F70" s="34">
        <v>69</v>
      </c>
      <c r="G70" s="15">
        <v>166.1</v>
      </c>
      <c r="H70" s="1"/>
      <c r="I70" s="2"/>
      <c r="J70" s="2"/>
    </row>
    <row r="71" spans="1:12" x14ac:dyDescent="0.25">
      <c r="B71" s="34">
        <v>23</v>
      </c>
      <c r="C71" s="15">
        <v>138.5</v>
      </c>
      <c r="D71" s="34">
        <v>10</v>
      </c>
      <c r="E71" s="15">
        <v>125</v>
      </c>
      <c r="F71" s="34">
        <v>66</v>
      </c>
      <c r="G71" s="15">
        <v>148</v>
      </c>
      <c r="H71" s="1"/>
      <c r="I71" s="2"/>
      <c r="J71" s="2"/>
    </row>
    <row r="72" spans="1:12" x14ac:dyDescent="0.25">
      <c r="B72" s="34">
        <v>17</v>
      </c>
      <c r="C72" s="15">
        <v>130.30000000000001</v>
      </c>
      <c r="D72" s="34">
        <v>12</v>
      </c>
      <c r="E72" s="15">
        <v>154.1</v>
      </c>
      <c r="F72" s="34">
        <v>59</v>
      </c>
      <c r="G72" s="15">
        <v>149.1</v>
      </c>
      <c r="H72" s="1"/>
      <c r="I72" s="2"/>
      <c r="J72" s="2"/>
    </row>
    <row r="73" spans="1:12" x14ac:dyDescent="0.25">
      <c r="B73" s="34">
        <v>55</v>
      </c>
      <c r="C73" s="15">
        <v>122</v>
      </c>
      <c r="D73" s="34">
        <v>24</v>
      </c>
      <c r="E73" s="15">
        <v>160.5</v>
      </c>
      <c r="F73" s="34">
        <v>18</v>
      </c>
      <c r="G73" s="15">
        <v>136.5</v>
      </c>
      <c r="H73" s="10">
        <f>AVERAGE(C69:C73)</f>
        <v>126.14000000000001</v>
      </c>
      <c r="I73" s="11">
        <f>AVERAGE(E69:E73)</f>
        <v>150.02000000000001</v>
      </c>
      <c r="J73" s="11">
        <f>AVERAGE(G69:G73)</f>
        <v>149.74</v>
      </c>
      <c r="K73" s="12">
        <f>AVERAGE(H73:J73)</f>
        <v>141.96666666666667</v>
      </c>
      <c r="L73" s="10">
        <v>216</v>
      </c>
    </row>
    <row r="74" spans="1:12" x14ac:dyDescent="0.25">
      <c r="A74" s="9">
        <v>43557</v>
      </c>
      <c r="B74" s="34">
        <v>10</v>
      </c>
      <c r="C74" s="15">
        <v>76.599999999999994</v>
      </c>
      <c r="D74" s="34">
        <v>4</v>
      </c>
      <c r="E74" s="15">
        <v>75.8</v>
      </c>
      <c r="F74" s="34">
        <v>6</v>
      </c>
      <c r="G74" s="15">
        <v>94.4</v>
      </c>
      <c r="H74" s="1"/>
      <c r="I74" s="2"/>
      <c r="J74" s="2"/>
    </row>
    <row r="75" spans="1:12" x14ac:dyDescent="0.25">
      <c r="B75" s="34">
        <v>29</v>
      </c>
      <c r="C75" s="15">
        <v>75.599999999999994</v>
      </c>
      <c r="D75" s="34">
        <v>16</v>
      </c>
      <c r="E75" s="15">
        <v>128.5</v>
      </c>
      <c r="F75" s="34">
        <v>19</v>
      </c>
      <c r="G75" s="15">
        <v>96.1</v>
      </c>
      <c r="H75" s="1"/>
      <c r="I75" s="2"/>
      <c r="J75" s="2"/>
    </row>
    <row r="76" spans="1:12" x14ac:dyDescent="0.25">
      <c r="B76" s="34">
        <v>37</v>
      </c>
      <c r="C76" s="15">
        <v>99.1</v>
      </c>
      <c r="D76" s="34">
        <v>27</v>
      </c>
      <c r="E76" s="15">
        <v>119.9</v>
      </c>
      <c r="F76" s="34">
        <v>34</v>
      </c>
      <c r="G76" s="15">
        <v>107.1</v>
      </c>
      <c r="H76" s="1"/>
      <c r="I76" s="2"/>
      <c r="J76" s="2"/>
    </row>
    <row r="77" spans="1:12" x14ac:dyDescent="0.25">
      <c r="B77" s="34">
        <v>45</v>
      </c>
      <c r="C77" s="15">
        <v>100.8</v>
      </c>
      <c r="D77" s="34">
        <v>57</v>
      </c>
      <c r="E77" s="15">
        <v>120.7</v>
      </c>
      <c r="F77" s="34">
        <v>66</v>
      </c>
      <c r="G77" s="15">
        <v>112.7</v>
      </c>
      <c r="H77" s="1"/>
      <c r="I77" s="2"/>
      <c r="J77" s="2"/>
    </row>
    <row r="78" spans="1:12" x14ac:dyDescent="0.25">
      <c r="B78" s="34">
        <v>63</v>
      </c>
      <c r="C78" s="15">
        <v>83.2</v>
      </c>
      <c r="D78" s="34">
        <v>70</v>
      </c>
      <c r="E78" s="15">
        <v>133.1</v>
      </c>
      <c r="F78" s="34">
        <v>69</v>
      </c>
      <c r="G78" s="15">
        <v>105.3</v>
      </c>
      <c r="H78" s="10">
        <f>AVERAGE(C74:C78)</f>
        <v>87.059999999999988</v>
      </c>
      <c r="I78" s="11">
        <f>AVERAGE(E74:E78)</f>
        <v>115.6</v>
      </c>
      <c r="J78" s="11">
        <f>AVERAGE(G74:G78)</f>
        <v>103.12</v>
      </c>
      <c r="K78" s="12">
        <f>AVERAGE(H78:J78)</f>
        <v>101.92666666666666</v>
      </c>
      <c r="L78" s="10">
        <v>216</v>
      </c>
    </row>
    <row r="79" spans="1:12" x14ac:dyDescent="0.25">
      <c r="A79" s="9">
        <v>43563</v>
      </c>
      <c r="B79" s="34">
        <v>12</v>
      </c>
      <c r="C79" s="15">
        <v>96.7</v>
      </c>
      <c r="D79" s="34">
        <v>5</v>
      </c>
      <c r="E79" s="15">
        <v>78.3</v>
      </c>
      <c r="F79" s="34">
        <v>19</v>
      </c>
      <c r="G79" s="15">
        <v>43.3</v>
      </c>
      <c r="H79" s="1"/>
      <c r="I79" s="2"/>
      <c r="J79" s="2"/>
    </row>
    <row r="80" spans="1:12" x14ac:dyDescent="0.25">
      <c r="B80" s="34">
        <v>21</v>
      </c>
      <c r="C80" s="15">
        <v>70.7</v>
      </c>
      <c r="D80" s="34">
        <v>14</v>
      </c>
      <c r="E80" s="15">
        <v>99.8</v>
      </c>
      <c r="F80" s="34">
        <v>25</v>
      </c>
      <c r="G80" s="15">
        <v>79.5</v>
      </c>
      <c r="H80" s="1"/>
      <c r="I80" s="2"/>
      <c r="J80" s="2"/>
    </row>
    <row r="81" spans="1:12" x14ac:dyDescent="0.25">
      <c r="B81" s="34">
        <v>39</v>
      </c>
      <c r="C81" s="15">
        <v>64.8</v>
      </c>
      <c r="D81" s="34">
        <v>15</v>
      </c>
      <c r="E81" s="15">
        <v>80.5</v>
      </c>
      <c r="F81" s="34">
        <v>33</v>
      </c>
      <c r="G81" s="15">
        <v>78.599999999999994</v>
      </c>
      <c r="H81" s="1"/>
      <c r="I81" s="2"/>
      <c r="J81" s="2"/>
    </row>
    <row r="82" spans="1:12" x14ac:dyDescent="0.25">
      <c r="B82" s="34">
        <v>46</v>
      </c>
      <c r="C82" s="15">
        <v>91.7</v>
      </c>
      <c r="D82" s="34">
        <v>21</v>
      </c>
      <c r="E82" s="15">
        <v>93.9</v>
      </c>
      <c r="F82" s="34">
        <v>47</v>
      </c>
      <c r="G82" s="15">
        <v>84.9</v>
      </c>
      <c r="H82" s="1"/>
      <c r="I82" s="2"/>
      <c r="J82" s="2"/>
    </row>
    <row r="83" spans="1:12" x14ac:dyDescent="0.25">
      <c r="B83" s="34">
        <v>70</v>
      </c>
      <c r="C83" s="15">
        <v>83.8</v>
      </c>
      <c r="D83" s="34">
        <v>25</v>
      </c>
      <c r="E83" s="15">
        <v>114.1</v>
      </c>
      <c r="F83" s="34">
        <v>50</v>
      </c>
      <c r="G83" s="15">
        <v>82.9</v>
      </c>
      <c r="H83" s="10">
        <f>AVERAGE(C79:C83)</f>
        <v>81.539999999999992</v>
      </c>
      <c r="I83" s="11">
        <f>AVERAGE(E79:E83)</f>
        <v>93.320000000000007</v>
      </c>
      <c r="J83" s="11">
        <f>AVERAGE(G79:G83)</f>
        <v>73.839999999999989</v>
      </c>
      <c r="K83" s="12">
        <f>AVERAGE(H83:J83)</f>
        <v>82.899999999999991</v>
      </c>
      <c r="L83" s="10">
        <v>216</v>
      </c>
    </row>
    <row r="84" spans="1:12" x14ac:dyDescent="0.25">
      <c r="A84" s="9">
        <v>43570</v>
      </c>
      <c r="B84" s="34">
        <v>3</v>
      </c>
      <c r="C84" s="35">
        <v>32.6</v>
      </c>
      <c r="D84" s="34">
        <v>6</v>
      </c>
      <c r="E84" s="35">
        <v>99</v>
      </c>
      <c r="F84" s="34">
        <v>5</v>
      </c>
      <c r="G84" s="35">
        <v>104.5</v>
      </c>
    </row>
    <row r="85" spans="1:12" x14ac:dyDescent="0.25">
      <c r="B85" s="34">
        <v>5</v>
      </c>
      <c r="C85" s="35">
        <v>70.099999999999994</v>
      </c>
      <c r="D85" s="34">
        <v>14</v>
      </c>
      <c r="E85" s="35">
        <v>67.2</v>
      </c>
      <c r="F85" s="34">
        <v>17</v>
      </c>
      <c r="G85" s="35">
        <v>82.1</v>
      </c>
    </row>
    <row r="86" spans="1:12" x14ac:dyDescent="0.25">
      <c r="B86" s="34">
        <v>41</v>
      </c>
      <c r="C86" s="35">
        <v>92.8</v>
      </c>
      <c r="D86" s="34">
        <v>47</v>
      </c>
      <c r="E86" s="35">
        <v>71.3</v>
      </c>
      <c r="F86" s="34">
        <v>30</v>
      </c>
      <c r="G86" s="35">
        <v>88.3</v>
      </c>
    </row>
    <row r="87" spans="1:12" x14ac:dyDescent="0.25">
      <c r="B87" s="34">
        <v>46</v>
      </c>
      <c r="C87" s="35">
        <v>74</v>
      </c>
      <c r="D87" s="34">
        <v>59</v>
      </c>
      <c r="E87" s="35">
        <v>87.2</v>
      </c>
      <c r="F87" s="34">
        <v>46</v>
      </c>
      <c r="G87" s="35">
        <v>110.7</v>
      </c>
    </row>
    <row r="88" spans="1:12" x14ac:dyDescent="0.25">
      <c r="B88" s="34">
        <v>54</v>
      </c>
      <c r="C88" s="35">
        <v>96.9</v>
      </c>
      <c r="D88" s="34">
        <v>70</v>
      </c>
      <c r="E88" s="35">
        <v>103.5</v>
      </c>
      <c r="F88" s="34">
        <v>67</v>
      </c>
      <c r="G88" s="35">
        <v>92.3</v>
      </c>
      <c r="H88" s="10">
        <f>AVERAGE(C84:C88)</f>
        <v>73.28</v>
      </c>
      <c r="I88" s="11">
        <f>AVERAGE(E84:E88)</f>
        <v>85.64</v>
      </c>
      <c r="J88" s="11">
        <f>AVERAGE(G84:G88)</f>
        <v>95.58</v>
      </c>
      <c r="K88" s="12">
        <f>AVERAGE(H88:J88)</f>
        <v>84.833333333333329</v>
      </c>
      <c r="L88" s="10">
        <v>270</v>
      </c>
    </row>
    <row r="89" spans="1:12" x14ac:dyDescent="0.25">
      <c r="A89" s="9">
        <v>43577</v>
      </c>
      <c r="B89" s="34">
        <v>43</v>
      </c>
      <c r="C89" s="35">
        <v>112.8</v>
      </c>
      <c r="D89" s="34">
        <v>69</v>
      </c>
      <c r="E89" s="35">
        <v>152.30000000000001</v>
      </c>
      <c r="F89" s="34">
        <v>52</v>
      </c>
      <c r="G89" s="35">
        <v>99.8</v>
      </c>
    </row>
    <row r="90" spans="1:12" x14ac:dyDescent="0.25">
      <c r="B90" s="34">
        <v>47</v>
      </c>
      <c r="C90" s="35">
        <v>120.4</v>
      </c>
      <c r="D90" s="34">
        <v>8</v>
      </c>
      <c r="E90" s="35">
        <v>135.19999999999999</v>
      </c>
      <c r="F90" s="34">
        <v>47</v>
      </c>
      <c r="G90" s="35">
        <v>133.5</v>
      </c>
    </row>
    <row r="91" spans="1:12" x14ac:dyDescent="0.25">
      <c r="B91" s="34">
        <v>19</v>
      </c>
      <c r="C91" s="35">
        <v>114</v>
      </c>
      <c r="D91" s="34">
        <v>70</v>
      </c>
      <c r="E91" s="35">
        <v>148.6</v>
      </c>
      <c r="F91" s="34">
        <v>19</v>
      </c>
      <c r="G91" s="35">
        <v>128</v>
      </c>
    </row>
    <row r="93" spans="1:12" x14ac:dyDescent="0.25">
      <c r="H93" s="10">
        <f>AVERAGE(C89:C93)</f>
        <v>115.73333333333333</v>
      </c>
      <c r="I93" s="11">
        <f>AVERAGE(E89:E93)</f>
        <v>145.36666666666667</v>
      </c>
      <c r="J93" s="11">
        <f>AVERAGE(G89:G93)</f>
        <v>120.43333333333334</v>
      </c>
      <c r="K93" s="12">
        <f>AVERAGE(H93:J93)</f>
        <v>127.17777777777779</v>
      </c>
      <c r="L93" s="10">
        <v>216</v>
      </c>
    </row>
    <row r="94" spans="1:12" x14ac:dyDescent="0.25">
      <c r="A94" s="9">
        <v>43584</v>
      </c>
      <c r="B94" s="34">
        <v>7</v>
      </c>
      <c r="C94" s="35">
        <v>102</v>
      </c>
      <c r="D94" s="34">
        <v>3</v>
      </c>
      <c r="E94" s="35">
        <v>163.9</v>
      </c>
      <c r="F94" s="34">
        <v>13</v>
      </c>
      <c r="G94" s="35">
        <v>136.6</v>
      </c>
    </row>
    <row r="95" spans="1:12" x14ac:dyDescent="0.25">
      <c r="B95" s="34">
        <v>31</v>
      </c>
      <c r="C95" s="35">
        <v>115.1</v>
      </c>
      <c r="D95" s="34">
        <v>32</v>
      </c>
      <c r="E95" s="35">
        <v>117.7</v>
      </c>
      <c r="F95" s="34">
        <v>23</v>
      </c>
      <c r="G95" s="35">
        <v>141.80000000000001</v>
      </c>
    </row>
    <row r="96" spans="1:12" x14ac:dyDescent="0.25">
      <c r="B96" s="34">
        <v>50</v>
      </c>
      <c r="C96" s="35">
        <v>189.5</v>
      </c>
      <c r="D96" s="34">
        <v>50</v>
      </c>
      <c r="E96" s="35">
        <v>117.1</v>
      </c>
      <c r="F96" s="34">
        <v>36</v>
      </c>
      <c r="G96" s="35">
        <v>131.1</v>
      </c>
    </row>
    <row r="97" spans="1:12" x14ac:dyDescent="0.25">
      <c r="B97" s="34">
        <v>61</v>
      </c>
      <c r="C97" s="35">
        <v>203.4</v>
      </c>
      <c r="D97" s="34">
        <v>54</v>
      </c>
      <c r="E97" s="35">
        <v>136</v>
      </c>
      <c r="F97" s="34">
        <v>42</v>
      </c>
      <c r="G97" s="35">
        <v>94.1</v>
      </c>
    </row>
    <row r="98" spans="1:12" x14ac:dyDescent="0.25">
      <c r="B98" s="34">
        <v>64</v>
      </c>
      <c r="C98" s="35">
        <v>118</v>
      </c>
      <c r="D98" s="34">
        <v>62</v>
      </c>
      <c r="E98" s="35">
        <v>155.5</v>
      </c>
      <c r="F98" s="34">
        <v>47</v>
      </c>
      <c r="G98" s="35">
        <v>135.30000000000001</v>
      </c>
      <c r="H98" s="10">
        <f>AVERAGE(C94:C98)</f>
        <v>145.6</v>
      </c>
      <c r="I98" s="11">
        <f>AVERAGE(E94:E98)</f>
        <v>138.04000000000002</v>
      </c>
      <c r="J98" s="11">
        <f>AVERAGE(G94:G98)</f>
        <v>127.78000000000002</v>
      </c>
      <c r="K98" s="12">
        <f>AVERAGE(H98:J98)</f>
        <v>137.14000000000001</v>
      </c>
      <c r="L98" s="10">
        <v>216</v>
      </c>
    </row>
    <row r="99" spans="1:12" x14ac:dyDescent="0.25">
      <c r="A99" s="9">
        <v>43591</v>
      </c>
      <c r="B99" s="34">
        <v>40</v>
      </c>
      <c r="C99" s="35">
        <v>110.6</v>
      </c>
      <c r="D99" s="34">
        <v>6</v>
      </c>
      <c r="E99" s="35">
        <v>93.7</v>
      </c>
      <c r="F99" s="34">
        <v>11</v>
      </c>
      <c r="G99" s="35">
        <v>107.6</v>
      </c>
    </row>
    <row r="100" spans="1:12" x14ac:dyDescent="0.25">
      <c r="B100" s="34">
        <v>43</v>
      </c>
      <c r="C100" s="35">
        <v>136.6</v>
      </c>
      <c r="D100" s="34">
        <v>9</v>
      </c>
      <c r="E100" s="35">
        <v>122.9</v>
      </c>
      <c r="F100" s="34">
        <v>20</v>
      </c>
      <c r="G100" s="35">
        <v>109.8</v>
      </c>
    </row>
    <row r="101" spans="1:12" x14ac:dyDescent="0.25">
      <c r="B101" s="34">
        <v>54</v>
      </c>
      <c r="C101" s="35">
        <v>123.6</v>
      </c>
      <c r="D101" s="34">
        <v>39</v>
      </c>
      <c r="E101" s="35">
        <v>90.7</v>
      </c>
      <c r="F101" s="34">
        <v>34</v>
      </c>
      <c r="G101" s="35">
        <v>132.9</v>
      </c>
    </row>
    <row r="102" spans="1:12" x14ac:dyDescent="0.25">
      <c r="B102" s="34">
        <v>59</v>
      </c>
      <c r="C102" s="35">
        <v>109.2</v>
      </c>
      <c r="D102" s="34">
        <v>51</v>
      </c>
      <c r="E102" s="35">
        <v>114</v>
      </c>
      <c r="F102" s="34">
        <v>43</v>
      </c>
      <c r="G102" s="35">
        <v>94</v>
      </c>
    </row>
    <row r="103" spans="1:12" x14ac:dyDescent="0.25">
      <c r="B103" s="34">
        <v>64</v>
      </c>
      <c r="C103" s="35">
        <v>162.19999999999999</v>
      </c>
      <c r="D103" s="34">
        <v>60</v>
      </c>
      <c r="E103" s="35">
        <v>126.7</v>
      </c>
      <c r="F103" s="34">
        <v>44</v>
      </c>
      <c r="G103" s="35">
        <v>98.7</v>
      </c>
      <c r="H103" s="10">
        <f t="shared" ref="H103" si="16">AVERAGE(C99:C103)</f>
        <v>128.44</v>
      </c>
      <c r="I103" s="11">
        <f t="shared" ref="I103" si="17">AVERAGE(E99:E103)</f>
        <v>109.6</v>
      </c>
      <c r="J103" s="11">
        <f t="shared" ref="J103" si="18">AVERAGE(G99:G103)</f>
        <v>108.6</v>
      </c>
      <c r="K103" s="12">
        <f t="shared" ref="K103" si="19">AVERAGE(H103:J103)</f>
        <v>115.54666666666667</v>
      </c>
      <c r="L103" s="10">
        <v>216</v>
      </c>
    </row>
    <row r="104" spans="1:12" x14ac:dyDescent="0.25">
      <c r="A104" s="9">
        <v>43605</v>
      </c>
      <c r="B104" s="34">
        <v>32</v>
      </c>
      <c r="C104" s="35">
        <v>144.69999999999999</v>
      </c>
      <c r="D104" s="34">
        <v>22</v>
      </c>
      <c r="E104" s="35">
        <v>97.6</v>
      </c>
      <c r="F104" s="34">
        <v>5</v>
      </c>
      <c r="G104" s="35">
        <v>173.9</v>
      </c>
    </row>
    <row r="105" spans="1:12" x14ac:dyDescent="0.25">
      <c r="B105" s="34">
        <v>60</v>
      </c>
      <c r="C105" s="35">
        <v>190.6</v>
      </c>
      <c r="D105" s="34">
        <v>35</v>
      </c>
      <c r="E105" s="35">
        <v>173.5</v>
      </c>
      <c r="F105" s="34">
        <v>53</v>
      </c>
      <c r="G105" s="35">
        <v>126.7</v>
      </c>
    </row>
    <row r="106" spans="1:12" x14ac:dyDescent="0.25">
      <c r="B106" s="34">
        <v>64</v>
      </c>
      <c r="C106" s="35">
        <v>217</v>
      </c>
      <c r="D106" s="34">
        <v>50</v>
      </c>
      <c r="E106" s="35">
        <v>178.8</v>
      </c>
      <c r="F106" s="34">
        <v>70</v>
      </c>
      <c r="G106" s="35">
        <v>168.1</v>
      </c>
      <c r="H106" s="10">
        <f t="shared" ref="H106" si="20">AVERAGE(C102:C106)</f>
        <v>164.73999999999998</v>
      </c>
      <c r="I106" s="11">
        <f t="shared" ref="I106" si="21">AVERAGE(E102:E106)</f>
        <v>138.11999999999998</v>
      </c>
      <c r="J106" s="11">
        <f t="shared" ref="J106" si="22">AVERAGE(G102:G106)</f>
        <v>132.28</v>
      </c>
      <c r="K106" s="12">
        <f t="shared" ref="K106" si="23">AVERAGE(H106:J106)</f>
        <v>145.04666666666665</v>
      </c>
      <c r="L106" s="10">
        <v>270</v>
      </c>
    </row>
  </sheetData>
  <mergeCells count="8">
    <mergeCell ref="AB1:AM1"/>
    <mergeCell ref="AB2:AC2"/>
    <mergeCell ref="AD2:AE2"/>
    <mergeCell ref="AF2:AG2"/>
    <mergeCell ref="B2:C2"/>
    <mergeCell ref="D2:E2"/>
    <mergeCell ref="F2:G2"/>
    <mergeCell ref="B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48C9-BE5D-4E9B-915B-C878C101A4DA}">
  <dimension ref="A1:N103"/>
  <sheetViews>
    <sheetView workbookViewId="0"/>
  </sheetViews>
  <sheetFormatPr defaultColWidth="8.85546875" defaultRowHeight="15" x14ac:dyDescent="0.25"/>
  <cols>
    <col min="1" max="1" width="10.7109375" style="13" bestFit="1" customWidth="1"/>
    <col min="2" max="16384" width="8.85546875" style="13"/>
  </cols>
  <sheetData>
    <row r="1" spans="1:14" ht="15.75" x14ac:dyDescent="0.25">
      <c r="A1" s="42"/>
      <c r="B1" s="55" t="s">
        <v>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5.75" x14ac:dyDescent="0.25">
      <c r="A2" s="42"/>
      <c r="B2" s="56" t="s">
        <v>4</v>
      </c>
      <c r="C2" s="56"/>
      <c r="D2" s="56" t="s">
        <v>5</v>
      </c>
      <c r="E2" s="56"/>
      <c r="F2" s="56" t="s">
        <v>6</v>
      </c>
      <c r="G2" s="56"/>
      <c r="H2" s="42"/>
      <c r="I2" s="42"/>
      <c r="J2" s="42"/>
      <c r="K2" s="42"/>
      <c r="L2" s="42"/>
      <c r="M2" s="42"/>
    </row>
    <row r="3" spans="1:14" ht="78.75" x14ac:dyDescent="0.25">
      <c r="A3" s="43" t="s">
        <v>0</v>
      </c>
      <c r="B3" s="43" t="s">
        <v>7</v>
      </c>
      <c r="C3" s="43" t="s">
        <v>8</v>
      </c>
      <c r="D3" s="43" t="s">
        <v>7</v>
      </c>
      <c r="E3" s="43" t="s">
        <v>8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3" t="s">
        <v>15</v>
      </c>
      <c r="L3" s="43" t="s">
        <v>14</v>
      </c>
      <c r="M3" s="43" t="s">
        <v>13</v>
      </c>
      <c r="N3" s="43" t="s">
        <v>27</v>
      </c>
    </row>
    <row r="4" spans="1:14" x14ac:dyDescent="0.25">
      <c r="A4" s="9">
        <v>43460</v>
      </c>
      <c r="B4" s="34">
        <v>10</v>
      </c>
      <c r="C4" s="15">
        <v>93.2</v>
      </c>
      <c r="D4" s="34">
        <v>11</v>
      </c>
      <c r="E4" s="15">
        <v>80.2</v>
      </c>
      <c r="F4" s="34">
        <v>15</v>
      </c>
      <c r="G4" s="15">
        <v>108.9</v>
      </c>
      <c r="H4" s="39"/>
      <c r="I4" s="40"/>
      <c r="J4" s="40"/>
      <c r="K4" s="41"/>
    </row>
    <row r="5" spans="1:14" x14ac:dyDescent="0.25">
      <c r="A5" s="9"/>
      <c r="B5" s="34">
        <v>19</v>
      </c>
      <c r="C5" s="15">
        <v>42.9</v>
      </c>
      <c r="D5" s="34">
        <v>18</v>
      </c>
      <c r="E5" s="15">
        <v>78.900000000000006</v>
      </c>
      <c r="F5" s="34">
        <v>33</v>
      </c>
      <c r="G5" s="15">
        <v>75.599999999999994</v>
      </c>
      <c r="H5" s="39"/>
      <c r="I5" s="40"/>
      <c r="J5" s="40"/>
      <c r="K5" s="41"/>
    </row>
    <row r="6" spans="1:14" x14ac:dyDescent="0.25">
      <c r="A6" s="9"/>
      <c r="B6" s="34">
        <v>29</v>
      </c>
      <c r="C6" s="15">
        <v>54.3</v>
      </c>
      <c r="D6" s="34">
        <v>26</v>
      </c>
      <c r="E6" s="15">
        <v>71.7</v>
      </c>
      <c r="F6" s="34">
        <v>44</v>
      </c>
      <c r="G6" s="15">
        <v>81.8</v>
      </c>
      <c r="H6" s="39"/>
      <c r="I6" s="40"/>
      <c r="J6" s="40"/>
      <c r="K6" s="41"/>
    </row>
    <row r="7" spans="1:14" x14ac:dyDescent="0.25">
      <c r="A7" s="9"/>
      <c r="B7" s="34">
        <v>42</v>
      </c>
      <c r="C7" s="15">
        <v>39.799999999999997</v>
      </c>
      <c r="D7" s="34">
        <v>53</v>
      </c>
      <c r="E7" s="15">
        <v>90</v>
      </c>
      <c r="F7" s="34">
        <v>47</v>
      </c>
      <c r="G7" s="15">
        <v>67.599999999999994</v>
      </c>
      <c r="H7" s="39"/>
      <c r="I7" s="40"/>
      <c r="J7" s="40"/>
      <c r="K7" s="41"/>
    </row>
    <row r="8" spans="1:14" x14ac:dyDescent="0.25">
      <c r="A8" s="9"/>
      <c r="B8" s="34">
        <v>48</v>
      </c>
      <c r="C8" s="15">
        <v>39.700000000000003</v>
      </c>
      <c r="D8" s="34">
        <v>57</v>
      </c>
      <c r="E8" s="15">
        <v>87.8</v>
      </c>
      <c r="F8" s="34">
        <v>61</v>
      </c>
      <c r="G8" s="15">
        <v>77.2</v>
      </c>
      <c r="H8" s="34">
        <f>AVERAGE(C4:C8)</f>
        <v>53.98</v>
      </c>
      <c r="I8" s="35">
        <f>AVERAGE(E4:E8)</f>
        <v>81.72</v>
      </c>
      <c r="J8" s="35">
        <f>AVERAGE(G4:G8)</f>
        <v>82.22</v>
      </c>
      <c r="K8" s="41">
        <f>AVERAGE(H8:J8)</f>
        <v>72.64</v>
      </c>
      <c r="L8" s="13">
        <v>216</v>
      </c>
      <c r="M8" s="13" t="s">
        <v>29</v>
      </c>
    </row>
    <row r="9" spans="1:14" x14ac:dyDescent="0.25">
      <c r="A9" s="9">
        <v>43467</v>
      </c>
      <c r="B9" s="34">
        <v>4</v>
      </c>
      <c r="C9" s="15">
        <v>117.8</v>
      </c>
      <c r="D9" s="34">
        <v>8</v>
      </c>
      <c r="E9" s="15">
        <v>116.2</v>
      </c>
      <c r="F9" s="34">
        <v>22</v>
      </c>
      <c r="G9" s="15">
        <v>167.8</v>
      </c>
      <c r="H9" s="39"/>
      <c r="I9" s="40"/>
      <c r="J9" s="40"/>
      <c r="K9" s="41"/>
      <c r="L9" s="10"/>
    </row>
    <row r="10" spans="1:14" x14ac:dyDescent="0.25">
      <c r="A10" s="9"/>
      <c r="B10" s="34">
        <v>13</v>
      </c>
      <c r="C10" s="15">
        <v>102.4</v>
      </c>
      <c r="D10" s="34">
        <v>24</v>
      </c>
      <c r="E10" s="15">
        <v>141.1</v>
      </c>
      <c r="F10" s="34">
        <v>24</v>
      </c>
      <c r="G10" s="15">
        <v>113.6</v>
      </c>
      <c r="H10" s="39"/>
      <c r="I10" s="40"/>
      <c r="J10" s="40"/>
      <c r="K10" s="41"/>
      <c r="L10" s="10"/>
    </row>
    <row r="11" spans="1:14" x14ac:dyDescent="0.25">
      <c r="A11" s="9"/>
      <c r="B11" s="34">
        <v>16</v>
      </c>
      <c r="C11" s="15">
        <v>141.4</v>
      </c>
      <c r="D11" s="34">
        <v>32</v>
      </c>
      <c r="E11" s="15">
        <v>148.4</v>
      </c>
      <c r="F11" s="34">
        <v>28</v>
      </c>
      <c r="G11" s="15">
        <v>116.6</v>
      </c>
      <c r="H11" s="39"/>
      <c r="I11" s="40"/>
      <c r="J11" s="40"/>
      <c r="K11" s="41"/>
      <c r="L11" s="10"/>
    </row>
    <row r="12" spans="1:14" x14ac:dyDescent="0.25">
      <c r="A12" s="9"/>
      <c r="B12" s="34">
        <v>78</v>
      </c>
      <c r="C12" s="15">
        <v>98.5</v>
      </c>
      <c r="D12" s="34">
        <v>40</v>
      </c>
      <c r="E12" s="15">
        <v>154.19999999999999</v>
      </c>
      <c r="F12" s="34">
        <v>29</v>
      </c>
      <c r="G12" s="15">
        <v>149.69999999999999</v>
      </c>
      <c r="H12" s="39"/>
      <c r="I12" s="40"/>
      <c r="J12" s="40"/>
      <c r="K12" s="41"/>
      <c r="L12" s="10"/>
    </row>
    <row r="13" spans="1:14" x14ac:dyDescent="0.25">
      <c r="A13" s="9"/>
      <c r="B13" s="34">
        <v>87</v>
      </c>
      <c r="C13" s="15">
        <v>122.6</v>
      </c>
      <c r="D13" s="34">
        <v>78</v>
      </c>
      <c r="E13" s="15">
        <v>91.5</v>
      </c>
      <c r="F13" s="34">
        <v>56</v>
      </c>
      <c r="G13" s="15">
        <v>122.1</v>
      </c>
      <c r="H13" s="34">
        <f>AVERAGE(C9:C13)</f>
        <v>116.54</v>
      </c>
      <c r="I13" s="35">
        <f>AVERAGE(E9:E13)</f>
        <v>130.28000000000003</v>
      </c>
      <c r="J13" s="35">
        <f>AVERAGE(G9:G13)</f>
        <v>133.96</v>
      </c>
      <c r="K13" s="41">
        <f>AVERAGE(H13:J13)</f>
        <v>126.92666666666669</v>
      </c>
      <c r="L13" s="10">
        <v>270</v>
      </c>
      <c r="M13" s="13" t="s">
        <v>29</v>
      </c>
    </row>
    <row r="14" spans="1:14" x14ac:dyDescent="0.25">
      <c r="A14" s="9">
        <v>43473</v>
      </c>
      <c r="B14" s="34">
        <v>17</v>
      </c>
      <c r="C14" s="15">
        <v>97.6</v>
      </c>
      <c r="D14" s="34">
        <v>6</v>
      </c>
      <c r="E14" s="15">
        <v>100.1</v>
      </c>
      <c r="F14" s="34">
        <v>15</v>
      </c>
      <c r="G14" s="15">
        <v>118.6</v>
      </c>
      <c r="H14" s="39"/>
      <c r="I14" s="40"/>
      <c r="J14" s="40"/>
      <c r="K14" s="41"/>
      <c r="L14" s="10"/>
    </row>
    <row r="15" spans="1:14" x14ac:dyDescent="0.25">
      <c r="A15" s="9"/>
      <c r="B15" s="34">
        <v>35</v>
      </c>
      <c r="C15" s="15">
        <v>111.9</v>
      </c>
      <c r="D15" s="34">
        <v>30</v>
      </c>
      <c r="E15" s="15">
        <v>99.6</v>
      </c>
      <c r="F15" s="34">
        <v>26</v>
      </c>
      <c r="G15" s="15">
        <v>106.1</v>
      </c>
      <c r="H15" s="39"/>
      <c r="I15" s="40"/>
      <c r="J15" s="40"/>
      <c r="K15" s="41"/>
      <c r="L15" s="10"/>
    </row>
    <row r="16" spans="1:14" x14ac:dyDescent="0.25">
      <c r="A16" s="9"/>
      <c r="B16" s="34">
        <v>54</v>
      </c>
      <c r="C16" s="15">
        <v>98.2</v>
      </c>
      <c r="D16" s="34">
        <v>37</v>
      </c>
      <c r="E16" s="15">
        <v>122.4</v>
      </c>
      <c r="F16" s="34">
        <v>53</v>
      </c>
      <c r="G16" s="15">
        <v>74</v>
      </c>
      <c r="H16" s="39"/>
      <c r="I16" s="40"/>
      <c r="J16" s="40"/>
      <c r="K16" s="41"/>
      <c r="L16" s="10"/>
    </row>
    <row r="17" spans="1:14" x14ac:dyDescent="0.25">
      <c r="A17" s="9"/>
      <c r="B17" s="34">
        <v>57</v>
      </c>
      <c r="C17" s="15">
        <v>63.1</v>
      </c>
      <c r="D17" s="34">
        <v>45</v>
      </c>
      <c r="E17" s="15">
        <v>125</v>
      </c>
      <c r="F17" s="34">
        <v>57</v>
      </c>
      <c r="G17" s="15">
        <v>122.5</v>
      </c>
      <c r="H17" s="39"/>
      <c r="I17" s="40"/>
      <c r="J17" s="40"/>
      <c r="K17" s="41"/>
      <c r="L17" s="10"/>
    </row>
    <row r="18" spans="1:14" x14ac:dyDescent="0.25">
      <c r="A18" s="9"/>
      <c r="B18" s="34">
        <v>60</v>
      </c>
      <c r="C18" s="15">
        <v>125.9</v>
      </c>
      <c r="D18" s="34">
        <v>63</v>
      </c>
      <c r="E18" s="15">
        <v>113.8</v>
      </c>
      <c r="F18" s="34">
        <v>61</v>
      </c>
      <c r="G18" s="15">
        <v>95</v>
      </c>
      <c r="H18" s="34">
        <f>AVERAGE(C14:C18)</f>
        <v>99.34</v>
      </c>
      <c r="I18" s="35">
        <f>AVERAGE(E14:E18)</f>
        <v>112.17999999999999</v>
      </c>
      <c r="J18" s="35">
        <f>AVERAGE(G14:G18)</f>
        <v>103.24000000000001</v>
      </c>
      <c r="K18" s="41">
        <f>AVERAGE(C14:C18,E14:E18,G14:G18)</f>
        <v>104.92</v>
      </c>
      <c r="L18" s="10">
        <v>216</v>
      </c>
      <c r="M18" s="13" t="s">
        <v>29</v>
      </c>
    </row>
    <row r="19" spans="1:14" x14ac:dyDescent="0.25">
      <c r="A19" s="9">
        <v>43480</v>
      </c>
      <c r="B19" s="34">
        <v>46</v>
      </c>
      <c r="C19" s="15">
        <v>110.6</v>
      </c>
      <c r="D19" s="34">
        <v>72</v>
      </c>
      <c r="E19" s="15">
        <v>119.3</v>
      </c>
      <c r="F19" s="34">
        <v>6</v>
      </c>
      <c r="G19" s="15">
        <v>121.3</v>
      </c>
      <c r="H19" s="39"/>
      <c r="I19" s="40"/>
      <c r="J19" s="40"/>
      <c r="K19" s="41"/>
      <c r="L19" s="10"/>
    </row>
    <row r="20" spans="1:14" x14ac:dyDescent="0.25">
      <c r="A20" s="9"/>
      <c r="B20" s="34">
        <v>49</v>
      </c>
      <c r="C20" s="15">
        <v>67.3</v>
      </c>
      <c r="D20" s="34">
        <v>3</v>
      </c>
      <c r="E20" s="15">
        <v>143.5</v>
      </c>
      <c r="F20" s="34">
        <v>68</v>
      </c>
      <c r="G20" s="15">
        <v>124.5</v>
      </c>
      <c r="H20" s="39"/>
      <c r="I20" s="40"/>
      <c r="J20" s="40"/>
      <c r="K20" s="41"/>
      <c r="L20" s="10"/>
    </row>
    <row r="21" spans="1:14" x14ac:dyDescent="0.25">
      <c r="A21" s="9"/>
      <c r="B21" s="34">
        <v>2</v>
      </c>
      <c r="C21" s="15">
        <v>128.6</v>
      </c>
      <c r="D21" s="34">
        <v>37</v>
      </c>
      <c r="E21" s="15">
        <v>147.1</v>
      </c>
      <c r="F21" s="34">
        <v>65</v>
      </c>
      <c r="G21" s="15">
        <v>141.19999999999999</v>
      </c>
      <c r="H21" s="39"/>
      <c r="I21" s="40"/>
      <c r="J21" s="40"/>
      <c r="K21" s="41"/>
      <c r="L21" s="10"/>
    </row>
    <row r="22" spans="1:14" x14ac:dyDescent="0.25">
      <c r="A22" s="9"/>
      <c r="B22" s="34">
        <v>65</v>
      </c>
      <c r="C22" s="15">
        <v>142.30000000000001</v>
      </c>
      <c r="D22" s="34">
        <v>27</v>
      </c>
      <c r="E22" s="15">
        <v>133.1</v>
      </c>
      <c r="F22" s="34">
        <v>53</v>
      </c>
      <c r="G22" s="15">
        <v>126.2</v>
      </c>
      <c r="H22" s="39"/>
      <c r="I22" s="40"/>
      <c r="J22" s="40"/>
      <c r="K22" s="41"/>
      <c r="L22" s="10"/>
    </row>
    <row r="23" spans="1:14" x14ac:dyDescent="0.25">
      <c r="A23" s="9"/>
      <c r="B23" s="34">
        <v>20</v>
      </c>
      <c r="C23" s="15">
        <v>175.1</v>
      </c>
      <c r="D23" s="34">
        <v>53</v>
      </c>
      <c r="E23" s="15">
        <v>130.80000000000001</v>
      </c>
      <c r="F23" s="34">
        <v>72</v>
      </c>
      <c r="G23" s="15">
        <v>132.5</v>
      </c>
      <c r="H23" s="34">
        <f>AVERAGE(C19:C23)</f>
        <v>124.78</v>
      </c>
      <c r="I23" s="35">
        <f>AVERAGE(E19:E23)</f>
        <v>134.76</v>
      </c>
      <c r="J23" s="35">
        <f>AVERAGE(G19:G23)</f>
        <v>129.14000000000001</v>
      </c>
      <c r="K23" s="41">
        <f>AVERAGE(C19:C23,E19:E23,G19:G23)</f>
        <v>129.56</v>
      </c>
      <c r="L23" s="10">
        <v>216</v>
      </c>
      <c r="M23" s="13" t="s">
        <v>29</v>
      </c>
    </row>
    <row r="24" spans="1:14" x14ac:dyDescent="0.25">
      <c r="A24" s="9">
        <v>43488</v>
      </c>
      <c r="B24" s="34">
        <v>49</v>
      </c>
      <c r="C24" s="15">
        <v>76.400000000000006</v>
      </c>
      <c r="D24" s="34">
        <v>64</v>
      </c>
      <c r="E24" s="15">
        <v>134.9</v>
      </c>
      <c r="F24" s="34">
        <v>57</v>
      </c>
      <c r="G24" s="15">
        <v>97.9</v>
      </c>
      <c r="H24" s="39"/>
      <c r="I24" s="40"/>
      <c r="J24" s="40"/>
      <c r="K24" s="41"/>
      <c r="L24" s="10"/>
    </row>
    <row r="25" spans="1:14" x14ac:dyDescent="0.25">
      <c r="A25" s="9"/>
      <c r="B25" s="34">
        <v>52</v>
      </c>
      <c r="C25" s="15">
        <v>125.9</v>
      </c>
      <c r="D25" s="34">
        <v>22</v>
      </c>
      <c r="E25" s="15">
        <v>70.5</v>
      </c>
      <c r="F25" s="34">
        <v>18</v>
      </c>
      <c r="G25" s="15">
        <v>119.4</v>
      </c>
      <c r="H25" s="39"/>
      <c r="I25" s="40"/>
      <c r="J25" s="40"/>
      <c r="K25" s="41"/>
      <c r="L25" s="10"/>
    </row>
    <row r="26" spans="1:14" x14ac:dyDescent="0.25">
      <c r="A26" s="9"/>
      <c r="B26" s="34">
        <v>69</v>
      </c>
      <c r="C26" s="15">
        <v>102.9</v>
      </c>
      <c r="D26" s="34">
        <v>66</v>
      </c>
      <c r="E26" s="15">
        <v>124.8</v>
      </c>
      <c r="F26" s="34">
        <v>17</v>
      </c>
      <c r="G26" s="15">
        <v>136.19999999999999</v>
      </c>
      <c r="H26" s="39"/>
      <c r="I26" s="40"/>
      <c r="J26" s="40"/>
      <c r="K26" s="41"/>
      <c r="L26" s="10"/>
    </row>
    <row r="27" spans="1:14" x14ac:dyDescent="0.25">
      <c r="A27" s="9"/>
      <c r="B27" s="34">
        <v>11</v>
      </c>
      <c r="C27" s="15">
        <v>93.9</v>
      </c>
      <c r="D27" s="34">
        <v>55</v>
      </c>
      <c r="E27" s="15">
        <v>127.7</v>
      </c>
      <c r="F27" s="34">
        <v>29</v>
      </c>
      <c r="G27" s="15">
        <v>120</v>
      </c>
      <c r="H27" s="39"/>
      <c r="I27" s="40"/>
      <c r="J27" s="40"/>
      <c r="K27" s="41"/>
      <c r="L27" s="10"/>
    </row>
    <row r="28" spans="1:14" x14ac:dyDescent="0.25">
      <c r="A28" s="9"/>
      <c r="B28" s="34">
        <v>70</v>
      </c>
      <c r="C28" s="15">
        <v>110.2</v>
      </c>
      <c r="D28" s="34">
        <v>25</v>
      </c>
      <c r="E28" s="15">
        <v>141.5</v>
      </c>
      <c r="F28" s="34">
        <v>47</v>
      </c>
      <c r="G28" s="15">
        <v>104.8</v>
      </c>
      <c r="H28" s="34">
        <f>AVERAGE(C24:C28)</f>
        <v>101.86</v>
      </c>
      <c r="I28" s="35">
        <f>AVERAGE(E24:E28)</f>
        <v>119.88</v>
      </c>
      <c r="J28" s="35">
        <f>AVERAGE(G24:G28)</f>
        <v>115.66</v>
      </c>
      <c r="K28" s="41">
        <f>AVERAGE(C24:C28,E24:E28,G24:G28)</f>
        <v>112.46666666666668</v>
      </c>
      <c r="L28" s="10">
        <v>214</v>
      </c>
      <c r="M28" s="13" t="s">
        <v>24</v>
      </c>
      <c r="N28" s="13" t="s">
        <v>25</v>
      </c>
    </row>
    <row r="29" spans="1:14" x14ac:dyDescent="0.25">
      <c r="A29" s="9">
        <v>43495</v>
      </c>
      <c r="B29" s="34">
        <v>22</v>
      </c>
      <c r="C29" s="15">
        <v>115.9</v>
      </c>
      <c r="D29" s="34">
        <v>73</v>
      </c>
      <c r="E29" s="15">
        <v>48.9</v>
      </c>
      <c r="F29" s="34">
        <v>53</v>
      </c>
      <c r="G29" s="15">
        <v>100.9</v>
      </c>
      <c r="H29" s="39"/>
      <c r="I29" s="40"/>
      <c r="J29" s="40"/>
      <c r="K29" s="41"/>
      <c r="L29" s="10"/>
    </row>
    <row r="30" spans="1:14" x14ac:dyDescent="0.25">
      <c r="A30" s="9"/>
      <c r="B30" s="34">
        <v>46</v>
      </c>
      <c r="C30" s="15">
        <v>140.6</v>
      </c>
      <c r="D30" s="34">
        <v>27</v>
      </c>
      <c r="E30" s="15">
        <v>105.9</v>
      </c>
      <c r="F30" s="34">
        <v>29</v>
      </c>
      <c r="G30" s="15">
        <v>106.6</v>
      </c>
      <c r="H30" s="39"/>
      <c r="I30" s="40"/>
      <c r="J30" s="40"/>
      <c r="K30" s="41"/>
      <c r="L30" s="10"/>
    </row>
    <row r="31" spans="1:14" x14ac:dyDescent="0.25">
      <c r="A31" s="9"/>
      <c r="B31" s="34">
        <v>78</v>
      </c>
      <c r="C31" s="15">
        <v>104.1</v>
      </c>
      <c r="D31" s="34">
        <v>85</v>
      </c>
      <c r="E31" s="15">
        <v>123.5</v>
      </c>
      <c r="F31" s="34">
        <v>72</v>
      </c>
      <c r="G31" s="15">
        <v>105.6</v>
      </c>
      <c r="H31" s="39"/>
      <c r="I31" s="40"/>
      <c r="J31" s="40"/>
      <c r="K31" s="41"/>
      <c r="L31" s="10"/>
    </row>
    <row r="32" spans="1:14" x14ac:dyDescent="0.25">
      <c r="A32" s="9"/>
      <c r="B32" s="34">
        <v>77</v>
      </c>
      <c r="C32" s="15">
        <v>96.3</v>
      </c>
      <c r="D32" s="34">
        <v>23</v>
      </c>
      <c r="E32" s="15">
        <v>113.4</v>
      </c>
      <c r="F32" s="34">
        <v>9</v>
      </c>
      <c r="G32" s="15">
        <v>82.2</v>
      </c>
      <c r="H32" s="39"/>
      <c r="I32" s="40"/>
      <c r="J32" s="40"/>
      <c r="K32" s="41"/>
      <c r="L32" s="10"/>
    </row>
    <row r="33" spans="1:13" x14ac:dyDescent="0.25">
      <c r="A33" s="9"/>
      <c r="B33" s="34">
        <v>6</v>
      </c>
      <c r="C33" s="15">
        <v>93.9</v>
      </c>
      <c r="D33" s="34">
        <v>13</v>
      </c>
      <c r="E33" s="15">
        <v>93.5</v>
      </c>
      <c r="F33" s="34">
        <v>33</v>
      </c>
      <c r="G33" s="15">
        <v>121.9</v>
      </c>
      <c r="H33" s="34">
        <f>AVERAGE(C29:C33)</f>
        <v>110.16000000000001</v>
      </c>
      <c r="I33" s="35">
        <f>AVERAGE(E29:E33)</f>
        <v>97.04</v>
      </c>
      <c r="J33" s="35">
        <f>AVERAGE(G29:G33)</f>
        <v>103.44000000000001</v>
      </c>
      <c r="K33" s="41">
        <f>AVERAGE(C29:C33,E29:E33,G29:G33)</f>
        <v>103.54666666666667</v>
      </c>
      <c r="L33" s="10">
        <v>270</v>
      </c>
    </row>
    <row r="34" spans="1:13" x14ac:dyDescent="0.25">
      <c r="A34" s="9">
        <v>43502</v>
      </c>
      <c r="B34" s="34">
        <v>18</v>
      </c>
      <c r="C34" s="35">
        <v>56.6</v>
      </c>
      <c r="D34" s="34">
        <v>13</v>
      </c>
      <c r="E34" s="15">
        <v>70.5</v>
      </c>
      <c r="F34" s="34">
        <v>22</v>
      </c>
      <c r="G34" s="15">
        <v>102.5</v>
      </c>
      <c r="H34" s="39"/>
      <c r="I34" s="40"/>
      <c r="J34" s="40"/>
      <c r="K34" s="41"/>
      <c r="L34" s="10"/>
    </row>
    <row r="35" spans="1:13" x14ac:dyDescent="0.25">
      <c r="A35" s="9"/>
      <c r="B35" s="34">
        <v>58</v>
      </c>
      <c r="C35" s="35">
        <v>76.3</v>
      </c>
      <c r="D35" s="34">
        <v>25</v>
      </c>
      <c r="E35" s="15">
        <v>67.7</v>
      </c>
      <c r="F35" s="34">
        <v>28</v>
      </c>
      <c r="G35" s="15">
        <v>113.6</v>
      </c>
      <c r="H35" s="39"/>
      <c r="I35" s="40"/>
      <c r="J35" s="40"/>
      <c r="K35" s="41"/>
      <c r="L35" s="10"/>
    </row>
    <row r="36" spans="1:13" x14ac:dyDescent="0.25">
      <c r="A36" s="9"/>
      <c r="B36" s="34">
        <v>67</v>
      </c>
      <c r="C36" s="35">
        <v>35</v>
      </c>
      <c r="D36" s="34">
        <v>69</v>
      </c>
      <c r="E36" s="15">
        <v>103.1</v>
      </c>
      <c r="F36" s="34">
        <v>62</v>
      </c>
      <c r="G36" s="15">
        <v>74</v>
      </c>
      <c r="H36" s="39"/>
      <c r="I36" s="40"/>
      <c r="J36" s="40"/>
      <c r="K36" s="41"/>
      <c r="L36" s="10"/>
    </row>
    <row r="37" spans="1:13" x14ac:dyDescent="0.25">
      <c r="A37" s="9"/>
      <c r="B37" s="34">
        <v>6</v>
      </c>
      <c r="C37" s="15">
        <v>67.7</v>
      </c>
      <c r="D37" s="34">
        <v>51</v>
      </c>
      <c r="E37" s="15">
        <v>111.2</v>
      </c>
      <c r="F37" s="34">
        <v>66</v>
      </c>
      <c r="G37" s="15">
        <v>39.799999999999997</v>
      </c>
      <c r="H37" s="39"/>
      <c r="I37" s="40"/>
      <c r="J37" s="40"/>
      <c r="K37" s="41"/>
      <c r="L37" s="10"/>
    </row>
    <row r="38" spans="1:13" x14ac:dyDescent="0.25">
      <c r="A38" s="9"/>
      <c r="B38" s="34">
        <v>33</v>
      </c>
      <c r="C38" s="15">
        <v>89.5</v>
      </c>
      <c r="D38" s="34">
        <v>46</v>
      </c>
      <c r="E38" s="15">
        <v>107.2</v>
      </c>
      <c r="F38" s="34">
        <v>69</v>
      </c>
      <c r="G38" s="15">
        <v>82.9</v>
      </c>
      <c r="H38" s="34">
        <f>AVERAGE(C34:C38)</f>
        <v>65.02000000000001</v>
      </c>
      <c r="I38" s="35">
        <f>AVERAGE(E34:E38)</f>
        <v>91.94</v>
      </c>
      <c r="J38" s="35">
        <f>AVERAGE(G34:G38)</f>
        <v>82.560000000000016</v>
      </c>
      <c r="K38" s="41">
        <f>AVERAGE(C34:C38,E34:E38,G34:G38)</f>
        <v>79.84</v>
      </c>
      <c r="L38" s="10">
        <v>216</v>
      </c>
      <c r="M38" s="13" t="s">
        <v>23</v>
      </c>
    </row>
    <row r="39" spans="1:13" ht="15.75" x14ac:dyDescent="0.25">
      <c r="A39" s="9">
        <v>43509</v>
      </c>
      <c r="B39" s="34">
        <v>43</v>
      </c>
      <c r="C39" s="35">
        <v>55.2</v>
      </c>
      <c r="D39" s="34">
        <v>25</v>
      </c>
      <c r="E39" s="15">
        <v>52.1</v>
      </c>
      <c r="F39" s="34">
        <v>13</v>
      </c>
      <c r="G39" s="15">
        <v>33.9</v>
      </c>
      <c r="H39" s="39"/>
      <c r="I39" s="40"/>
      <c r="J39" s="40"/>
      <c r="K39" s="41"/>
      <c r="L39" s="43"/>
      <c r="M39" s="43"/>
    </row>
    <row r="40" spans="1:13" x14ac:dyDescent="0.25">
      <c r="A40" s="9"/>
      <c r="B40" s="34">
        <v>44</v>
      </c>
      <c r="C40" s="35">
        <v>63.9</v>
      </c>
      <c r="D40" s="34">
        <v>6</v>
      </c>
      <c r="E40" s="15">
        <v>55.2</v>
      </c>
      <c r="F40" s="34">
        <v>64</v>
      </c>
      <c r="G40" s="15">
        <v>59.6</v>
      </c>
      <c r="H40" s="39"/>
      <c r="I40" s="40"/>
      <c r="J40" s="40"/>
      <c r="K40" s="41"/>
    </row>
    <row r="41" spans="1:13" x14ac:dyDescent="0.25">
      <c r="A41" s="9"/>
      <c r="B41" s="34">
        <v>54</v>
      </c>
      <c r="C41" s="35">
        <v>40</v>
      </c>
      <c r="D41" s="34">
        <v>42</v>
      </c>
      <c r="E41" s="15">
        <v>72.2</v>
      </c>
      <c r="F41" s="34">
        <v>18</v>
      </c>
      <c r="G41" s="15">
        <v>52.5</v>
      </c>
      <c r="H41" s="39"/>
      <c r="I41" s="40"/>
      <c r="J41" s="40"/>
      <c r="K41" s="41"/>
    </row>
    <row r="42" spans="1:13" x14ac:dyDescent="0.25">
      <c r="A42" s="9"/>
      <c r="B42" s="34">
        <v>50</v>
      </c>
      <c r="C42" s="15">
        <v>76</v>
      </c>
      <c r="D42" s="34">
        <v>46</v>
      </c>
      <c r="E42" s="15">
        <v>92.7</v>
      </c>
      <c r="F42" s="34">
        <v>2</v>
      </c>
      <c r="G42" s="15">
        <v>55.4</v>
      </c>
      <c r="H42" s="39"/>
      <c r="I42" s="40"/>
      <c r="J42" s="40"/>
      <c r="K42" s="41"/>
    </row>
    <row r="43" spans="1:13" x14ac:dyDescent="0.25">
      <c r="A43" s="9"/>
      <c r="B43" s="34">
        <v>64</v>
      </c>
      <c r="C43" s="15">
        <v>86.7</v>
      </c>
      <c r="D43" s="34">
        <v>26</v>
      </c>
      <c r="E43" s="15">
        <v>81</v>
      </c>
      <c r="F43" s="34">
        <v>29</v>
      </c>
      <c r="G43" s="15">
        <v>96.2</v>
      </c>
      <c r="H43" s="34">
        <f>AVERAGE(C39:C43)</f>
        <v>64.36</v>
      </c>
      <c r="I43" s="35">
        <f>AVERAGE(E39:E43)</f>
        <v>70.64</v>
      </c>
      <c r="J43" s="35">
        <f>AVERAGE(G39:G43)</f>
        <v>59.52</v>
      </c>
      <c r="K43" s="41">
        <f>AVERAGE(C39:C43,E39:E43,G39:G43)</f>
        <v>64.84</v>
      </c>
      <c r="L43" s="13">
        <v>213</v>
      </c>
      <c r="M43" s="13" t="s">
        <v>26</v>
      </c>
    </row>
    <row r="44" spans="1:13" x14ac:dyDescent="0.25">
      <c r="A44" s="9">
        <v>43516</v>
      </c>
      <c r="B44" s="34">
        <v>56</v>
      </c>
      <c r="C44" s="15">
        <v>53.1</v>
      </c>
      <c r="D44" s="34">
        <v>14</v>
      </c>
      <c r="E44" s="37">
        <v>99.9</v>
      </c>
      <c r="F44" s="44">
        <v>49</v>
      </c>
      <c r="G44" s="15">
        <v>52.8</v>
      </c>
      <c r="H44" s="39"/>
      <c r="I44" s="40"/>
      <c r="J44" s="40"/>
      <c r="K44" s="41"/>
    </row>
    <row r="45" spans="1:13" x14ac:dyDescent="0.25">
      <c r="B45" s="34">
        <v>29</v>
      </c>
      <c r="C45" s="15">
        <v>47</v>
      </c>
      <c r="D45" s="34">
        <v>70</v>
      </c>
      <c r="E45" s="37">
        <v>89.3</v>
      </c>
      <c r="F45" s="44">
        <v>35</v>
      </c>
      <c r="G45" s="15">
        <v>58.6</v>
      </c>
      <c r="H45" s="39"/>
      <c r="I45" s="40"/>
      <c r="J45" s="40"/>
      <c r="K45" s="41"/>
    </row>
    <row r="46" spans="1:13" x14ac:dyDescent="0.25">
      <c r="B46" s="34">
        <v>60</v>
      </c>
      <c r="C46" s="15">
        <v>23</v>
      </c>
      <c r="D46" s="34">
        <v>53</v>
      </c>
      <c r="E46" s="37">
        <v>82.4</v>
      </c>
      <c r="F46" s="44">
        <v>50</v>
      </c>
      <c r="G46" s="15">
        <v>70.400000000000006</v>
      </c>
      <c r="H46" s="39"/>
      <c r="I46" s="40"/>
      <c r="J46" s="40"/>
      <c r="K46" s="41"/>
    </row>
    <row r="47" spans="1:13" x14ac:dyDescent="0.25">
      <c r="B47" s="34">
        <v>37</v>
      </c>
      <c r="C47" s="15">
        <v>57.3</v>
      </c>
      <c r="D47" s="34">
        <v>2</v>
      </c>
      <c r="E47" s="37">
        <v>75.8</v>
      </c>
      <c r="F47" s="44">
        <v>56</v>
      </c>
      <c r="G47" s="15">
        <v>70.7</v>
      </c>
      <c r="H47" s="39"/>
      <c r="I47" s="40"/>
      <c r="J47" s="40"/>
      <c r="K47" s="41"/>
    </row>
    <row r="48" spans="1:13" x14ac:dyDescent="0.25">
      <c r="B48" s="34">
        <v>9</v>
      </c>
      <c r="C48" s="15">
        <v>71.3</v>
      </c>
      <c r="D48" s="34">
        <v>30</v>
      </c>
      <c r="E48" s="37">
        <v>53.5</v>
      </c>
      <c r="F48" s="44">
        <v>43</v>
      </c>
      <c r="G48" s="15">
        <v>53.3</v>
      </c>
      <c r="H48" s="34">
        <f>AVERAGE(C44:C48)</f>
        <v>50.339999999999996</v>
      </c>
      <c r="I48" s="35">
        <f>AVERAGE(E44:E48)</f>
        <v>80.180000000000007</v>
      </c>
      <c r="J48" s="35">
        <f>AVERAGE(G44:G48)</f>
        <v>61.160000000000004</v>
      </c>
      <c r="K48" s="41">
        <f>AVERAGE(C44:C48,E44:E48,G44:G48)</f>
        <v>63.893333333333331</v>
      </c>
      <c r="L48" s="13">
        <v>216</v>
      </c>
    </row>
    <row r="49" spans="1:12" x14ac:dyDescent="0.25">
      <c r="A49" s="9">
        <v>43523</v>
      </c>
      <c r="B49" s="34">
        <v>90</v>
      </c>
      <c r="C49" s="15">
        <v>71.8</v>
      </c>
      <c r="D49" s="34">
        <v>45</v>
      </c>
      <c r="E49" s="36">
        <v>158.1</v>
      </c>
      <c r="F49" s="44">
        <v>40</v>
      </c>
      <c r="G49" s="15">
        <v>157.80000000000001</v>
      </c>
      <c r="H49" s="39"/>
      <c r="I49" s="40"/>
      <c r="J49" s="40"/>
      <c r="K49" s="41"/>
    </row>
    <row r="50" spans="1:12" x14ac:dyDescent="0.25">
      <c r="B50" s="34">
        <v>10</v>
      </c>
      <c r="C50" s="15">
        <v>115.1</v>
      </c>
      <c r="D50" s="34">
        <v>24</v>
      </c>
      <c r="E50" s="36">
        <v>91</v>
      </c>
      <c r="F50" s="44">
        <v>75</v>
      </c>
      <c r="G50" s="15">
        <v>113.9</v>
      </c>
      <c r="H50" s="39"/>
      <c r="I50" s="40"/>
      <c r="J50" s="40"/>
      <c r="K50" s="41"/>
    </row>
    <row r="51" spans="1:12" x14ac:dyDescent="0.25">
      <c r="B51" s="34">
        <v>88</v>
      </c>
      <c r="C51" s="15">
        <v>94.6</v>
      </c>
      <c r="D51" s="34">
        <v>10</v>
      </c>
      <c r="E51" s="36">
        <v>134</v>
      </c>
      <c r="F51" s="44">
        <v>63</v>
      </c>
      <c r="G51" s="15">
        <v>106.8</v>
      </c>
      <c r="H51" s="39"/>
      <c r="I51" s="40"/>
      <c r="J51" s="40"/>
      <c r="K51" s="41"/>
    </row>
    <row r="52" spans="1:12" x14ac:dyDescent="0.25">
      <c r="B52" s="34">
        <v>22</v>
      </c>
      <c r="C52" s="15">
        <v>106</v>
      </c>
      <c r="D52" s="34">
        <v>12</v>
      </c>
      <c r="E52" s="36">
        <v>104.4</v>
      </c>
      <c r="F52" s="44">
        <v>51</v>
      </c>
      <c r="G52" s="15">
        <v>117.8</v>
      </c>
      <c r="H52" s="39"/>
      <c r="I52" s="40"/>
      <c r="J52" s="40"/>
      <c r="K52" s="41"/>
    </row>
    <row r="53" spans="1:12" x14ac:dyDescent="0.25">
      <c r="B53" s="34">
        <v>63</v>
      </c>
      <c r="C53" s="15">
        <v>118.1</v>
      </c>
      <c r="D53" s="34">
        <v>22</v>
      </c>
      <c r="E53" s="36">
        <v>123.2</v>
      </c>
      <c r="F53" s="44">
        <v>42</v>
      </c>
      <c r="G53" s="15">
        <v>121.3</v>
      </c>
      <c r="H53" s="34">
        <f t="shared" ref="H53" si="0">AVERAGE(C49:C53)</f>
        <v>101.12</v>
      </c>
      <c r="I53" s="35">
        <f t="shared" ref="I53" si="1">AVERAGE(E49:E53)</f>
        <v>122.14000000000001</v>
      </c>
      <c r="J53" s="35">
        <f t="shared" ref="J53" si="2">AVERAGE(G49:G53)</f>
        <v>123.52000000000001</v>
      </c>
      <c r="K53" s="41">
        <f t="shared" ref="K53" si="3">AVERAGE(H53:J53)</f>
        <v>115.59333333333335</v>
      </c>
      <c r="L53" s="13">
        <v>270</v>
      </c>
    </row>
    <row r="54" spans="1:12" x14ac:dyDescent="0.25">
      <c r="A54" s="9">
        <v>43530</v>
      </c>
      <c r="B54" s="34">
        <v>71</v>
      </c>
      <c r="C54" s="15">
        <v>33.200000000000003</v>
      </c>
      <c r="D54" s="34">
        <v>16</v>
      </c>
      <c r="E54" s="36">
        <v>55.9</v>
      </c>
      <c r="F54" s="44">
        <v>38</v>
      </c>
      <c r="G54" s="15">
        <v>29.8</v>
      </c>
      <c r="H54" s="39"/>
      <c r="I54" s="40"/>
      <c r="J54" s="40"/>
      <c r="K54" s="41"/>
    </row>
    <row r="55" spans="1:12" x14ac:dyDescent="0.25">
      <c r="B55" s="34">
        <v>18</v>
      </c>
      <c r="C55" s="15">
        <v>41.2</v>
      </c>
      <c r="D55" s="34">
        <v>20</v>
      </c>
      <c r="E55" s="36">
        <v>42.3</v>
      </c>
      <c r="F55" s="44">
        <v>61</v>
      </c>
      <c r="G55" s="15">
        <v>22.3</v>
      </c>
      <c r="H55" s="39"/>
      <c r="I55" s="40"/>
      <c r="J55" s="40"/>
      <c r="K55" s="41"/>
    </row>
    <row r="56" spans="1:12" x14ac:dyDescent="0.25">
      <c r="B56" s="34">
        <v>33</v>
      </c>
      <c r="C56" s="15">
        <v>39.5</v>
      </c>
      <c r="D56" s="34">
        <v>50</v>
      </c>
      <c r="E56" s="36">
        <v>27.7</v>
      </c>
      <c r="F56" s="44">
        <v>59</v>
      </c>
      <c r="G56" s="15">
        <v>33.700000000000003</v>
      </c>
      <c r="H56" s="39"/>
      <c r="I56" s="40"/>
      <c r="J56" s="40"/>
      <c r="K56" s="41"/>
    </row>
    <row r="57" spans="1:12" x14ac:dyDescent="0.25">
      <c r="B57" s="34">
        <v>4</v>
      </c>
      <c r="C57" s="15">
        <v>27.9</v>
      </c>
      <c r="D57" s="34">
        <v>65</v>
      </c>
      <c r="E57" s="36">
        <v>28.1</v>
      </c>
      <c r="F57" s="44">
        <v>37</v>
      </c>
      <c r="G57" s="15">
        <v>21.9</v>
      </c>
      <c r="H57" s="39"/>
      <c r="I57" s="40"/>
      <c r="J57" s="40"/>
      <c r="K57" s="41"/>
    </row>
    <row r="58" spans="1:12" x14ac:dyDescent="0.25">
      <c r="B58" s="34">
        <v>17</v>
      </c>
      <c r="C58" s="15">
        <v>41.1</v>
      </c>
      <c r="D58" s="34">
        <v>11</v>
      </c>
      <c r="E58" s="36">
        <v>19.8</v>
      </c>
      <c r="F58" s="44">
        <v>9</v>
      </c>
      <c r="G58" s="15">
        <v>78.8</v>
      </c>
      <c r="H58" s="34">
        <f t="shared" ref="H58" si="4">AVERAGE(C54:C58)</f>
        <v>36.58</v>
      </c>
      <c r="I58" s="35">
        <f t="shared" ref="I58" si="5">AVERAGE(E54:E58)</f>
        <v>34.760000000000005</v>
      </c>
      <c r="J58" s="35">
        <f t="shared" ref="J58" si="6">AVERAGE(G54:G58)</f>
        <v>37.299999999999997</v>
      </c>
      <c r="K58" s="41">
        <f t="shared" ref="K58" si="7">AVERAGE(H58:J58)</f>
        <v>36.213333333333331</v>
      </c>
      <c r="L58" s="13">
        <v>216</v>
      </c>
    </row>
    <row r="59" spans="1:12" x14ac:dyDescent="0.25">
      <c r="A59" s="9">
        <v>43537</v>
      </c>
      <c r="B59" s="34">
        <v>36</v>
      </c>
      <c r="C59" s="15">
        <v>66.7</v>
      </c>
      <c r="D59" s="34">
        <v>20</v>
      </c>
      <c r="E59" s="36">
        <v>100.8</v>
      </c>
      <c r="F59" s="44">
        <v>49</v>
      </c>
      <c r="G59" s="15">
        <v>76.3</v>
      </c>
      <c r="H59" s="39"/>
      <c r="I59" s="40"/>
      <c r="J59" s="40"/>
      <c r="K59" s="41"/>
    </row>
    <row r="60" spans="1:12" x14ac:dyDescent="0.25">
      <c r="B60" s="34">
        <v>50</v>
      </c>
      <c r="C60" s="15">
        <v>106.3</v>
      </c>
      <c r="D60" s="34">
        <v>56</v>
      </c>
      <c r="E60" s="36">
        <v>109</v>
      </c>
      <c r="F60" s="44">
        <v>46</v>
      </c>
      <c r="G60" s="15">
        <v>110.4</v>
      </c>
      <c r="H60" s="39"/>
      <c r="I60" s="40"/>
      <c r="J60" s="40"/>
      <c r="K60" s="41"/>
    </row>
    <row r="61" spans="1:12" x14ac:dyDescent="0.25">
      <c r="B61" s="34">
        <v>17</v>
      </c>
      <c r="C61" s="15">
        <v>106.5</v>
      </c>
      <c r="D61" s="34">
        <v>36</v>
      </c>
      <c r="E61" s="36">
        <v>63.9</v>
      </c>
      <c r="F61" s="44">
        <v>14</v>
      </c>
      <c r="G61" s="15">
        <v>89.9</v>
      </c>
      <c r="H61" s="39"/>
      <c r="I61" s="40"/>
      <c r="J61" s="40"/>
      <c r="K61" s="41"/>
    </row>
    <row r="62" spans="1:12" x14ac:dyDescent="0.25">
      <c r="B62" s="34">
        <v>25</v>
      </c>
      <c r="C62" s="15">
        <v>80.2</v>
      </c>
      <c r="D62" s="34">
        <v>18</v>
      </c>
      <c r="E62" s="36">
        <v>46</v>
      </c>
      <c r="F62" s="44">
        <v>22</v>
      </c>
      <c r="G62" s="15">
        <v>146.80000000000001</v>
      </c>
      <c r="H62" s="39"/>
      <c r="I62" s="40"/>
      <c r="J62" s="40"/>
      <c r="K62" s="41"/>
    </row>
    <row r="63" spans="1:12" x14ac:dyDescent="0.25">
      <c r="B63" s="34">
        <v>38</v>
      </c>
      <c r="C63" s="15">
        <v>91.6</v>
      </c>
      <c r="D63" s="34">
        <v>33</v>
      </c>
      <c r="E63" s="36">
        <v>78.599999999999994</v>
      </c>
      <c r="F63" s="44">
        <v>65</v>
      </c>
      <c r="G63" s="15">
        <v>78.2</v>
      </c>
      <c r="H63" s="34">
        <f t="shared" ref="H63" si="8">AVERAGE(C59:C63)</f>
        <v>90.259999999999991</v>
      </c>
      <c r="I63" s="35">
        <f t="shared" ref="I63" si="9">AVERAGE(E59:E63)</f>
        <v>79.66</v>
      </c>
      <c r="J63" s="35">
        <f t="shared" ref="J63" si="10">AVERAGE(G59:G63)</f>
        <v>100.32000000000001</v>
      </c>
      <c r="K63" s="41">
        <f t="shared" ref="K63" si="11">AVERAGE(H63:J63)</f>
        <v>90.08</v>
      </c>
      <c r="L63" s="13">
        <v>216</v>
      </c>
    </row>
    <row r="64" spans="1:12" x14ac:dyDescent="0.25">
      <c r="A64" s="9">
        <v>43544</v>
      </c>
      <c r="B64" s="34">
        <v>55</v>
      </c>
      <c r="C64" s="15">
        <v>112.1</v>
      </c>
      <c r="D64" s="34">
        <v>61</v>
      </c>
      <c r="E64" s="36">
        <v>161.9</v>
      </c>
      <c r="F64" s="44">
        <v>29</v>
      </c>
      <c r="G64" s="15">
        <v>141.6</v>
      </c>
      <c r="H64" s="39"/>
      <c r="I64" s="40"/>
      <c r="J64" s="40"/>
      <c r="K64" s="41"/>
    </row>
    <row r="65" spans="1:12" x14ac:dyDescent="0.25">
      <c r="B65" s="34">
        <v>24</v>
      </c>
      <c r="C65" s="15">
        <v>150.69999999999999</v>
      </c>
      <c r="D65" s="34">
        <v>69</v>
      </c>
      <c r="E65" s="36">
        <v>167.4</v>
      </c>
      <c r="F65" s="44">
        <v>8</v>
      </c>
      <c r="G65" s="15">
        <v>162.30000000000001</v>
      </c>
      <c r="H65" s="39"/>
      <c r="I65" s="40"/>
      <c r="J65" s="40"/>
      <c r="K65" s="41"/>
    </row>
    <row r="66" spans="1:12" x14ac:dyDescent="0.25">
      <c r="B66" s="34">
        <v>33</v>
      </c>
      <c r="C66" s="15">
        <v>145</v>
      </c>
      <c r="D66" s="34">
        <v>17</v>
      </c>
      <c r="E66" s="36">
        <v>163.1</v>
      </c>
      <c r="F66" s="44">
        <v>45</v>
      </c>
      <c r="G66" s="15">
        <v>141</v>
      </c>
      <c r="H66" s="39"/>
      <c r="I66" s="40"/>
      <c r="J66" s="40"/>
      <c r="K66" s="41"/>
    </row>
    <row r="67" spans="1:12" x14ac:dyDescent="0.25">
      <c r="B67" s="34">
        <v>46</v>
      </c>
      <c r="C67" s="15">
        <v>200.2</v>
      </c>
      <c r="D67" s="34">
        <v>42</v>
      </c>
      <c r="E67" s="36">
        <v>107.6</v>
      </c>
      <c r="F67" s="44">
        <v>24</v>
      </c>
      <c r="G67" s="15">
        <v>148.69999999999999</v>
      </c>
      <c r="H67" s="39"/>
      <c r="I67" s="40"/>
      <c r="J67" s="40"/>
      <c r="K67" s="41"/>
    </row>
    <row r="68" spans="1:12" x14ac:dyDescent="0.25">
      <c r="B68" s="34">
        <v>64</v>
      </c>
      <c r="C68" s="15">
        <v>151</v>
      </c>
      <c r="D68" s="34">
        <v>40</v>
      </c>
      <c r="E68" s="36">
        <v>172.9</v>
      </c>
      <c r="F68" s="44">
        <v>56</v>
      </c>
      <c r="G68" s="15">
        <v>141.80000000000001</v>
      </c>
      <c r="H68" s="34">
        <f t="shared" ref="H68" si="12">AVERAGE(C64:C68)</f>
        <v>151.80000000000001</v>
      </c>
      <c r="I68" s="35">
        <f t="shared" ref="I68" si="13">AVERAGE(E64:E68)</f>
        <v>154.57999999999998</v>
      </c>
      <c r="J68" s="35">
        <f t="shared" ref="J68" si="14">AVERAGE(G64:G68)</f>
        <v>147.07999999999998</v>
      </c>
      <c r="K68" s="41">
        <f t="shared" ref="K68" si="15">AVERAGE(H68:J68)</f>
        <v>151.15333333333334</v>
      </c>
      <c r="L68" s="13">
        <v>216</v>
      </c>
    </row>
    <row r="69" spans="1:12" x14ac:dyDescent="0.25">
      <c r="A69" s="9">
        <v>43551</v>
      </c>
      <c r="B69" s="34">
        <v>20</v>
      </c>
      <c r="C69" s="15">
        <v>132.5</v>
      </c>
      <c r="D69" s="34">
        <v>4</v>
      </c>
      <c r="E69" s="37">
        <v>127.2</v>
      </c>
      <c r="F69" s="35">
        <v>90</v>
      </c>
      <c r="G69" s="15">
        <v>99.2</v>
      </c>
      <c r="H69" s="39"/>
      <c r="I69" s="40"/>
      <c r="J69" s="40"/>
      <c r="K69" s="41"/>
    </row>
    <row r="70" spans="1:12" x14ac:dyDescent="0.25">
      <c r="A70" s="9"/>
      <c r="B70" s="34">
        <v>83</v>
      </c>
      <c r="C70" s="15">
        <v>133.9</v>
      </c>
      <c r="D70" s="34">
        <v>13</v>
      </c>
      <c r="E70" s="37">
        <v>13</v>
      </c>
      <c r="F70" s="35">
        <v>47</v>
      </c>
      <c r="G70" s="15">
        <v>138.5</v>
      </c>
      <c r="H70" s="39"/>
      <c r="I70" s="40"/>
      <c r="J70" s="40"/>
      <c r="K70" s="41"/>
    </row>
    <row r="71" spans="1:12" x14ac:dyDescent="0.25">
      <c r="A71" s="9"/>
      <c r="B71" s="34">
        <v>74</v>
      </c>
      <c r="C71" s="15">
        <v>136.80000000000001</v>
      </c>
      <c r="D71" s="34">
        <v>73</v>
      </c>
      <c r="E71" s="37">
        <v>119.3</v>
      </c>
      <c r="F71" s="35">
        <v>81</v>
      </c>
      <c r="G71" s="15">
        <v>145.9</v>
      </c>
      <c r="H71" s="39"/>
      <c r="I71" s="40"/>
      <c r="J71" s="40"/>
      <c r="K71" s="41"/>
    </row>
    <row r="72" spans="1:12" x14ac:dyDescent="0.25">
      <c r="A72" s="9"/>
      <c r="B72" s="34">
        <v>34</v>
      </c>
      <c r="C72" s="15">
        <v>131.30000000000001</v>
      </c>
      <c r="D72" s="34">
        <v>7</v>
      </c>
      <c r="E72" s="37">
        <v>136.9</v>
      </c>
      <c r="F72" s="35">
        <v>35</v>
      </c>
      <c r="G72" s="15">
        <v>127.6</v>
      </c>
      <c r="H72" s="39"/>
      <c r="I72" s="40"/>
      <c r="J72" s="40"/>
      <c r="K72" s="41"/>
    </row>
    <row r="73" spans="1:12" x14ac:dyDescent="0.25">
      <c r="A73" s="9"/>
      <c r="B73" s="34">
        <v>72</v>
      </c>
      <c r="C73" s="15">
        <v>114.1</v>
      </c>
      <c r="D73" s="34">
        <v>17</v>
      </c>
      <c r="E73" s="37">
        <v>108.4</v>
      </c>
      <c r="F73" s="35">
        <v>69</v>
      </c>
      <c r="G73" s="15">
        <v>136.9</v>
      </c>
      <c r="H73" s="34">
        <f>AVERAGE(C69:C73)</f>
        <v>129.72</v>
      </c>
      <c r="I73" s="35">
        <f>AVERAGE(E69:E73)</f>
        <v>100.96</v>
      </c>
      <c r="J73" s="35">
        <f>AVERAGE(G69:G73)</f>
        <v>129.62</v>
      </c>
      <c r="K73" s="41">
        <f>AVERAGE(H73:J73)</f>
        <v>120.10000000000001</v>
      </c>
      <c r="L73" s="13">
        <v>270</v>
      </c>
    </row>
    <row r="74" spans="1:12" x14ac:dyDescent="0.25">
      <c r="A74" s="9">
        <v>43558</v>
      </c>
      <c r="B74" s="34">
        <v>5</v>
      </c>
      <c r="C74" s="15">
        <v>91.7</v>
      </c>
      <c r="D74" s="34">
        <v>6</v>
      </c>
      <c r="E74" s="37">
        <v>99.5</v>
      </c>
      <c r="F74" s="35">
        <v>2</v>
      </c>
      <c r="G74" s="15">
        <v>95.6</v>
      </c>
      <c r="H74" s="39"/>
      <c r="I74" s="40"/>
      <c r="J74" s="40"/>
      <c r="K74" s="41"/>
    </row>
    <row r="75" spans="1:12" x14ac:dyDescent="0.25">
      <c r="A75" s="9"/>
      <c r="B75" s="34">
        <v>15</v>
      </c>
      <c r="C75" s="15">
        <v>87.6</v>
      </c>
      <c r="D75" s="34">
        <v>18</v>
      </c>
      <c r="E75" s="37">
        <v>107</v>
      </c>
      <c r="F75" s="35">
        <v>16</v>
      </c>
      <c r="G75" s="15">
        <v>127.2</v>
      </c>
      <c r="H75" s="39"/>
      <c r="I75" s="40"/>
      <c r="J75" s="40"/>
      <c r="K75" s="41"/>
    </row>
    <row r="76" spans="1:12" x14ac:dyDescent="0.25">
      <c r="A76" s="9"/>
      <c r="B76" s="34">
        <v>28</v>
      </c>
      <c r="C76" s="15">
        <v>88.1</v>
      </c>
      <c r="D76" s="34">
        <v>26</v>
      </c>
      <c r="E76" s="37">
        <v>112.7</v>
      </c>
      <c r="F76" s="35">
        <v>56</v>
      </c>
      <c r="G76" s="15">
        <v>78.599999999999994</v>
      </c>
      <c r="H76" s="39"/>
      <c r="I76" s="40"/>
      <c r="J76" s="40"/>
      <c r="K76" s="41"/>
    </row>
    <row r="77" spans="1:12" x14ac:dyDescent="0.25">
      <c r="A77" s="9"/>
      <c r="B77" s="34">
        <v>30</v>
      </c>
      <c r="C77" s="15">
        <v>94.4</v>
      </c>
      <c r="D77" s="34">
        <v>32</v>
      </c>
      <c r="E77" s="37">
        <v>101.1</v>
      </c>
      <c r="F77" s="35">
        <v>57</v>
      </c>
      <c r="G77" s="15">
        <v>140.30000000000001</v>
      </c>
      <c r="H77" s="39"/>
      <c r="I77" s="40"/>
      <c r="J77" s="40"/>
      <c r="K77" s="41"/>
    </row>
    <row r="78" spans="1:12" x14ac:dyDescent="0.25">
      <c r="A78" s="9"/>
      <c r="B78" s="34">
        <v>72</v>
      </c>
      <c r="C78" s="15">
        <v>88.6</v>
      </c>
      <c r="D78" s="34">
        <v>61</v>
      </c>
      <c r="E78" s="37">
        <v>100.9</v>
      </c>
      <c r="F78" s="35">
        <v>62</v>
      </c>
      <c r="G78" s="15">
        <v>70.599999999999994</v>
      </c>
      <c r="H78" s="34">
        <f>AVERAGE(C74:C78)</f>
        <v>90.08</v>
      </c>
      <c r="I78" s="35">
        <f>AVERAGE(E74:E78)</f>
        <v>104.23999999999998</v>
      </c>
      <c r="J78" s="35">
        <f>AVERAGE(G74:G78)</f>
        <v>102.46</v>
      </c>
      <c r="K78" s="41">
        <f>AVERAGE(H78:J78)</f>
        <v>98.926666666666662</v>
      </c>
      <c r="L78" s="13">
        <v>216</v>
      </c>
    </row>
    <row r="79" spans="1:12" x14ac:dyDescent="0.25">
      <c r="A79" s="9">
        <v>43564</v>
      </c>
      <c r="B79" s="34">
        <v>1</v>
      </c>
      <c r="C79" s="15">
        <v>109.8</v>
      </c>
      <c r="D79" s="34">
        <v>8</v>
      </c>
      <c r="E79" s="37">
        <v>81</v>
      </c>
      <c r="F79" s="35">
        <v>20</v>
      </c>
      <c r="G79" s="15">
        <v>122</v>
      </c>
      <c r="H79" s="39"/>
      <c r="I79" s="40"/>
      <c r="J79" s="40"/>
      <c r="K79" s="41"/>
    </row>
    <row r="80" spans="1:12" x14ac:dyDescent="0.25">
      <c r="A80" s="9"/>
      <c r="B80" s="34">
        <v>14</v>
      </c>
      <c r="C80" s="15">
        <v>119.7</v>
      </c>
      <c r="D80" s="34">
        <v>32</v>
      </c>
      <c r="E80" s="37">
        <v>135.69999999999999</v>
      </c>
      <c r="F80" s="35">
        <v>38</v>
      </c>
      <c r="G80" s="15">
        <v>162.6</v>
      </c>
      <c r="H80" s="39"/>
      <c r="I80" s="40"/>
      <c r="J80" s="40"/>
      <c r="K80" s="41"/>
    </row>
    <row r="81" spans="1:12" x14ac:dyDescent="0.25">
      <c r="A81" s="9"/>
      <c r="B81" s="34">
        <v>30</v>
      </c>
      <c r="C81" s="15">
        <v>105.7</v>
      </c>
      <c r="D81" s="34">
        <v>40</v>
      </c>
      <c r="E81" s="37">
        <v>119</v>
      </c>
      <c r="F81" s="35">
        <v>50</v>
      </c>
      <c r="G81" s="15">
        <v>139.1</v>
      </c>
      <c r="H81" s="39"/>
      <c r="I81" s="40"/>
      <c r="J81" s="40"/>
      <c r="K81" s="41"/>
    </row>
    <row r="82" spans="1:12" x14ac:dyDescent="0.25">
      <c r="A82" s="9"/>
      <c r="B82" s="34">
        <v>37</v>
      </c>
      <c r="C82" s="15">
        <v>90.5</v>
      </c>
      <c r="D82" s="34">
        <v>43</v>
      </c>
      <c r="E82" s="37">
        <v>150.9</v>
      </c>
      <c r="F82" s="35">
        <v>55</v>
      </c>
      <c r="G82" s="15">
        <v>137</v>
      </c>
      <c r="H82" s="39"/>
      <c r="I82" s="40"/>
      <c r="J82" s="40"/>
      <c r="K82" s="41"/>
    </row>
    <row r="83" spans="1:12" x14ac:dyDescent="0.25">
      <c r="A83" s="9"/>
      <c r="B83" s="34">
        <v>50</v>
      </c>
      <c r="C83" s="15">
        <v>110.8</v>
      </c>
      <c r="D83" s="34">
        <v>56</v>
      </c>
      <c r="E83" s="37">
        <v>82.3</v>
      </c>
      <c r="F83" s="35">
        <v>61</v>
      </c>
      <c r="G83" s="15">
        <v>127.8</v>
      </c>
      <c r="H83" s="34">
        <f>AVERAGE(C79:C83)</f>
        <v>107.3</v>
      </c>
      <c r="I83" s="35">
        <f>AVERAGE(E79:E83)</f>
        <v>113.78</v>
      </c>
      <c r="J83" s="35">
        <f>AVERAGE(G79:G83)</f>
        <v>137.69999999999999</v>
      </c>
      <c r="K83" s="41">
        <f>AVERAGE(H83:J83)</f>
        <v>119.59333333333332</v>
      </c>
      <c r="L83" s="13">
        <v>216</v>
      </c>
    </row>
    <row r="84" spans="1:12" x14ac:dyDescent="0.25">
      <c r="A84" s="9">
        <v>43571</v>
      </c>
      <c r="B84" s="34">
        <v>15</v>
      </c>
      <c r="C84" s="15">
        <v>145.19999999999999</v>
      </c>
      <c r="D84" s="34">
        <v>18</v>
      </c>
      <c r="E84" s="37">
        <v>178.5</v>
      </c>
      <c r="F84" s="33">
        <v>7</v>
      </c>
      <c r="G84" s="15">
        <v>163.5</v>
      </c>
      <c r="H84" s="39"/>
      <c r="I84" s="40"/>
      <c r="J84" s="40"/>
      <c r="K84" s="41"/>
    </row>
    <row r="85" spans="1:12" x14ac:dyDescent="0.25">
      <c r="A85" s="9"/>
      <c r="B85" s="34">
        <v>32</v>
      </c>
      <c r="C85" s="15">
        <v>162.5</v>
      </c>
      <c r="D85" s="34">
        <v>39</v>
      </c>
      <c r="E85" s="37">
        <v>103.4</v>
      </c>
      <c r="F85" s="33">
        <v>13</v>
      </c>
      <c r="G85" s="15">
        <v>152.80000000000001</v>
      </c>
      <c r="H85" s="39"/>
      <c r="I85" s="40"/>
      <c r="J85" s="40"/>
      <c r="K85" s="41"/>
    </row>
    <row r="86" spans="1:12" x14ac:dyDescent="0.25">
      <c r="A86" s="9"/>
      <c r="B86" s="34">
        <v>38</v>
      </c>
      <c r="C86" s="15">
        <v>157.5</v>
      </c>
      <c r="D86" s="34">
        <v>44</v>
      </c>
      <c r="E86" s="37">
        <v>162.1</v>
      </c>
      <c r="F86" s="33">
        <v>27</v>
      </c>
      <c r="G86" s="15">
        <v>133.19999999999999</v>
      </c>
      <c r="H86" s="39"/>
      <c r="I86" s="40"/>
      <c r="J86" s="40"/>
      <c r="K86" s="41"/>
    </row>
    <row r="87" spans="1:12" x14ac:dyDescent="0.25">
      <c r="A87" s="9"/>
      <c r="B87" s="34">
        <v>57</v>
      </c>
      <c r="C87" s="15">
        <v>152.4</v>
      </c>
      <c r="D87" s="34">
        <v>49</v>
      </c>
      <c r="E87" s="37">
        <v>126.2</v>
      </c>
      <c r="F87" s="33">
        <v>37</v>
      </c>
      <c r="G87" s="15">
        <v>179.3</v>
      </c>
      <c r="H87" s="39"/>
      <c r="I87" s="40"/>
      <c r="J87" s="40"/>
      <c r="K87" s="41"/>
    </row>
    <row r="88" spans="1:12" x14ac:dyDescent="0.25">
      <c r="A88" s="9"/>
      <c r="B88" s="34">
        <v>68</v>
      </c>
      <c r="C88" s="15">
        <v>187.7</v>
      </c>
      <c r="D88" s="34">
        <v>57</v>
      </c>
      <c r="E88" s="37">
        <v>127.1</v>
      </c>
      <c r="F88" s="33">
        <v>49</v>
      </c>
      <c r="G88" s="15">
        <v>140</v>
      </c>
      <c r="H88" s="34">
        <f>AVERAGE(C84:C88)</f>
        <v>161.06</v>
      </c>
      <c r="I88" s="35">
        <f>AVERAGE(E84:E88)</f>
        <v>139.46</v>
      </c>
      <c r="J88" s="35">
        <f>AVERAGE(G84:G88)</f>
        <v>153.76</v>
      </c>
      <c r="K88" s="41">
        <f>AVERAGE(H88:J88)</f>
        <v>151.42666666666665</v>
      </c>
      <c r="L88" s="13">
        <v>216</v>
      </c>
    </row>
    <row r="89" spans="1:12" x14ac:dyDescent="0.25">
      <c r="A89" s="9">
        <v>43578</v>
      </c>
      <c r="B89" s="34">
        <v>39</v>
      </c>
      <c r="C89" s="35">
        <v>176.9</v>
      </c>
      <c r="D89" s="34">
        <v>61</v>
      </c>
      <c r="E89" s="36">
        <v>159.9</v>
      </c>
      <c r="F89" s="35">
        <v>43</v>
      </c>
      <c r="G89" s="35">
        <v>192.1</v>
      </c>
      <c r="H89" s="34"/>
      <c r="I89" s="35"/>
      <c r="J89" s="35"/>
      <c r="K89" s="41"/>
    </row>
    <row r="90" spans="1:12" x14ac:dyDescent="0.25">
      <c r="A90" s="9"/>
      <c r="B90" s="34">
        <v>45</v>
      </c>
      <c r="C90" s="35">
        <v>180.3</v>
      </c>
      <c r="D90" s="34">
        <v>71</v>
      </c>
      <c r="E90" s="35">
        <v>206.2</v>
      </c>
      <c r="F90" s="34">
        <v>10</v>
      </c>
      <c r="G90" s="35">
        <v>164.7</v>
      </c>
      <c r="H90" s="34"/>
      <c r="I90" s="35"/>
      <c r="J90" s="35"/>
      <c r="K90" s="41"/>
    </row>
    <row r="91" spans="1:12" x14ac:dyDescent="0.25">
      <c r="A91" s="9"/>
      <c r="B91" s="34">
        <v>3</v>
      </c>
      <c r="C91" s="35">
        <v>149.4</v>
      </c>
      <c r="D91" s="34">
        <v>72</v>
      </c>
      <c r="E91" s="35">
        <v>208.4</v>
      </c>
      <c r="F91" s="34">
        <v>2</v>
      </c>
      <c r="G91" s="35">
        <v>190.2</v>
      </c>
      <c r="H91" s="34"/>
      <c r="I91" s="35"/>
      <c r="J91" s="35"/>
      <c r="K91" s="41"/>
    </row>
    <row r="92" spans="1:12" x14ac:dyDescent="0.25">
      <c r="A92" s="9"/>
      <c r="B92" s="34"/>
      <c r="C92" s="35"/>
      <c r="D92" s="34"/>
      <c r="E92" s="35"/>
      <c r="F92" s="34"/>
      <c r="G92" s="35"/>
      <c r="H92" s="34"/>
      <c r="I92" s="35"/>
      <c r="J92" s="35"/>
      <c r="K92" s="41"/>
    </row>
    <row r="93" spans="1:12" x14ac:dyDescent="0.25">
      <c r="A93" s="9"/>
      <c r="B93" s="34"/>
      <c r="C93" s="35"/>
      <c r="D93" s="34"/>
      <c r="E93" s="35"/>
      <c r="F93" s="34"/>
      <c r="G93" s="35"/>
      <c r="H93" s="34">
        <f>AVERAGE(C89:C93)</f>
        <v>168.86666666666667</v>
      </c>
      <c r="I93" s="35">
        <f>AVERAGE(E89:E93)</f>
        <v>191.5</v>
      </c>
      <c r="J93" s="35">
        <f>AVERAGE(G89:G93)</f>
        <v>182.33333333333334</v>
      </c>
      <c r="K93" s="41">
        <f>AVERAGE(H93:J93)</f>
        <v>180.9</v>
      </c>
      <c r="L93" s="13">
        <v>270</v>
      </c>
    </row>
    <row r="94" spans="1:12" x14ac:dyDescent="0.25">
      <c r="A94" s="9">
        <v>43585</v>
      </c>
      <c r="B94" s="34">
        <v>9</v>
      </c>
      <c r="C94" s="35">
        <v>140</v>
      </c>
      <c r="D94" s="34">
        <v>1</v>
      </c>
      <c r="E94" s="35">
        <v>144.5</v>
      </c>
      <c r="F94" s="34">
        <v>3</v>
      </c>
      <c r="G94" s="35">
        <v>125.2</v>
      </c>
      <c r="H94" s="34"/>
      <c r="I94" s="35"/>
      <c r="J94" s="35"/>
      <c r="K94" s="41"/>
    </row>
    <row r="95" spans="1:12" x14ac:dyDescent="0.25">
      <c r="A95" s="9"/>
      <c r="B95" s="34">
        <v>13</v>
      </c>
      <c r="C95" s="35">
        <v>166.5</v>
      </c>
      <c r="D95" s="34">
        <v>3</v>
      </c>
      <c r="E95" s="35">
        <v>140.6</v>
      </c>
      <c r="F95" s="34">
        <v>6</v>
      </c>
      <c r="G95" s="35">
        <v>140.6</v>
      </c>
      <c r="H95" s="34"/>
      <c r="I95" s="35"/>
      <c r="J95" s="35"/>
      <c r="K95" s="41"/>
    </row>
    <row r="96" spans="1:12" x14ac:dyDescent="0.25">
      <c r="A96" s="9"/>
      <c r="B96" s="34">
        <v>20</v>
      </c>
      <c r="C96" s="35">
        <v>177.1</v>
      </c>
      <c r="D96" s="34">
        <v>23</v>
      </c>
      <c r="E96" s="35">
        <v>195.2</v>
      </c>
      <c r="F96" s="34">
        <v>8</v>
      </c>
      <c r="G96" s="35">
        <v>184.3</v>
      </c>
      <c r="H96" s="34"/>
      <c r="I96" s="35"/>
      <c r="J96" s="35"/>
      <c r="K96" s="41"/>
    </row>
    <row r="97" spans="1:12" x14ac:dyDescent="0.25">
      <c r="A97" s="9"/>
      <c r="B97" s="34">
        <v>21</v>
      </c>
      <c r="C97" s="35">
        <v>125</v>
      </c>
      <c r="D97" s="34">
        <v>54</v>
      </c>
      <c r="E97" s="35">
        <v>174.2</v>
      </c>
      <c r="F97" s="34">
        <v>32</v>
      </c>
      <c r="G97" s="35">
        <v>170.8</v>
      </c>
      <c r="H97" s="34"/>
      <c r="I97" s="35"/>
      <c r="J97" s="35"/>
      <c r="K97" s="41"/>
    </row>
    <row r="98" spans="1:12" x14ac:dyDescent="0.25">
      <c r="A98" s="9"/>
      <c r="B98" s="34">
        <v>24</v>
      </c>
      <c r="C98" s="35">
        <v>165.7</v>
      </c>
      <c r="D98" s="34">
        <v>57</v>
      </c>
      <c r="E98" s="35">
        <v>36.700000000000003</v>
      </c>
      <c r="F98" s="34">
        <v>34</v>
      </c>
      <c r="G98" s="35">
        <v>154.4</v>
      </c>
      <c r="H98" s="34">
        <f>AVERAGE(C94:C98)</f>
        <v>154.85999999999999</v>
      </c>
      <c r="I98" s="35">
        <f>AVERAGE(E94:E98)</f>
        <v>138.24</v>
      </c>
      <c r="J98" s="35">
        <f>AVERAGE(G94:G98)</f>
        <v>155.06</v>
      </c>
      <c r="K98" s="41">
        <f>AVERAGE(H98:J98)</f>
        <v>149.38666666666668</v>
      </c>
      <c r="L98" s="13">
        <v>216</v>
      </c>
    </row>
    <row r="99" spans="1:12" x14ac:dyDescent="0.25">
      <c r="A99" s="9">
        <v>43592</v>
      </c>
      <c r="B99" s="34">
        <v>3</v>
      </c>
      <c r="C99" s="35">
        <v>163.19999999999999</v>
      </c>
      <c r="D99" s="34">
        <v>5</v>
      </c>
      <c r="E99" s="35">
        <v>128.9</v>
      </c>
      <c r="F99" s="34">
        <v>2</v>
      </c>
      <c r="G99" s="35">
        <v>149.1</v>
      </c>
      <c r="H99" s="34"/>
      <c r="I99" s="35"/>
      <c r="J99" s="35"/>
      <c r="K99" s="41"/>
    </row>
    <row r="100" spans="1:12" x14ac:dyDescent="0.25">
      <c r="A100" s="9"/>
      <c r="B100" s="34">
        <v>21</v>
      </c>
      <c r="C100" s="35">
        <v>97.6</v>
      </c>
      <c r="D100" s="34">
        <v>41</v>
      </c>
      <c r="E100" s="35">
        <v>192.2</v>
      </c>
      <c r="F100" s="34">
        <v>45</v>
      </c>
      <c r="G100" s="35">
        <v>192.4</v>
      </c>
      <c r="H100" s="34"/>
      <c r="I100" s="35"/>
      <c r="J100" s="35"/>
      <c r="K100" s="41"/>
    </row>
    <row r="101" spans="1:12" x14ac:dyDescent="0.25">
      <c r="A101" s="9"/>
      <c r="B101" s="34">
        <v>48</v>
      </c>
      <c r="C101" s="35">
        <v>205.3</v>
      </c>
      <c r="D101" s="34">
        <v>43</v>
      </c>
      <c r="E101" s="35">
        <v>171.9</v>
      </c>
      <c r="F101" s="34">
        <v>57</v>
      </c>
      <c r="G101" s="35">
        <v>215.7</v>
      </c>
      <c r="H101" s="34"/>
      <c r="I101" s="35"/>
      <c r="J101" s="35"/>
      <c r="K101" s="41"/>
    </row>
    <row r="102" spans="1:12" x14ac:dyDescent="0.25">
      <c r="A102" s="9"/>
      <c r="B102" s="34">
        <v>58</v>
      </c>
      <c r="C102" s="35">
        <v>125.5</v>
      </c>
      <c r="D102" s="34">
        <v>63</v>
      </c>
      <c r="E102" s="35">
        <v>220.5</v>
      </c>
      <c r="F102" s="34">
        <v>68</v>
      </c>
      <c r="G102" s="35">
        <v>216.6</v>
      </c>
      <c r="H102" s="34"/>
      <c r="I102" s="35"/>
      <c r="J102" s="35"/>
      <c r="K102" s="41"/>
    </row>
    <row r="103" spans="1:12" x14ac:dyDescent="0.25">
      <c r="A103" s="9"/>
      <c r="B103" s="34">
        <v>71</v>
      </c>
      <c r="C103" s="35">
        <v>193.1</v>
      </c>
      <c r="D103" s="34">
        <v>67</v>
      </c>
      <c r="E103" s="35">
        <v>196.7</v>
      </c>
      <c r="F103" s="34">
        <v>72</v>
      </c>
      <c r="G103" s="35">
        <v>209</v>
      </c>
      <c r="H103" s="34">
        <f t="shared" ref="H103" si="16">AVERAGE(C99:C103)</f>
        <v>156.94</v>
      </c>
      <c r="I103" s="35">
        <f t="shared" ref="I103" si="17">AVERAGE(E99:E103)</f>
        <v>182.04000000000002</v>
      </c>
      <c r="J103" s="35">
        <f t="shared" ref="J103" si="18">AVERAGE(G99:G103)</f>
        <v>196.56</v>
      </c>
      <c r="K103" s="41">
        <f t="shared" ref="K103" si="19">AVERAGE(H103:J103)</f>
        <v>178.51333333333332</v>
      </c>
      <c r="L103" s="13">
        <v>216</v>
      </c>
    </row>
  </sheetData>
  <mergeCells count="4">
    <mergeCell ref="B1:M1"/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6628-3ED6-4BD4-89C6-BF8772F33DCF}">
  <dimension ref="A1:N103"/>
  <sheetViews>
    <sheetView tabSelected="1" workbookViewId="0"/>
  </sheetViews>
  <sheetFormatPr defaultColWidth="9.140625" defaultRowHeight="15.75" x14ac:dyDescent="0.25"/>
  <cols>
    <col min="1" max="1" width="10.7109375" style="42" bestFit="1" customWidth="1"/>
    <col min="2" max="10" width="9.140625" style="42"/>
    <col min="11" max="11" width="11.7109375" style="42" bestFit="1" customWidth="1"/>
    <col min="12" max="16384" width="9.140625" style="42"/>
  </cols>
  <sheetData>
    <row r="1" spans="1:14" x14ac:dyDescent="0.25">
      <c r="B1" s="57" t="s">
        <v>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4" x14ac:dyDescent="0.25">
      <c r="B2" s="56" t="s">
        <v>4</v>
      </c>
      <c r="C2" s="56"/>
      <c r="D2" s="56" t="s">
        <v>5</v>
      </c>
      <c r="E2" s="56"/>
      <c r="F2" s="56" t="s">
        <v>6</v>
      </c>
      <c r="G2" s="56"/>
    </row>
    <row r="3" spans="1:14" ht="63" x14ac:dyDescent="0.25">
      <c r="A3" s="43" t="s">
        <v>0</v>
      </c>
      <c r="B3" s="43" t="s">
        <v>7</v>
      </c>
      <c r="C3" s="43" t="s">
        <v>8</v>
      </c>
      <c r="D3" s="43" t="s">
        <v>7</v>
      </c>
      <c r="E3" s="43" t="s">
        <v>8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3" t="s">
        <v>16</v>
      </c>
      <c r="L3" s="43" t="s">
        <v>14</v>
      </c>
      <c r="M3" s="43" t="s">
        <v>13</v>
      </c>
      <c r="N3" s="42" t="s">
        <v>27</v>
      </c>
    </row>
    <row r="4" spans="1:14" x14ac:dyDescent="0.25">
      <c r="A4" s="9">
        <v>43460</v>
      </c>
      <c r="B4" s="34">
        <v>13</v>
      </c>
      <c r="C4" s="35">
        <v>86.3</v>
      </c>
      <c r="D4" s="34">
        <v>1</v>
      </c>
      <c r="E4" s="35">
        <v>86.9</v>
      </c>
      <c r="F4" s="34">
        <v>24</v>
      </c>
      <c r="G4" s="35">
        <v>68.8</v>
      </c>
      <c r="H4" s="39"/>
      <c r="I4" s="40"/>
      <c r="J4" s="40"/>
      <c r="K4" s="41"/>
    </row>
    <row r="5" spans="1:14" x14ac:dyDescent="0.25">
      <c r="A5" s="9"/>
      <c r="B5" s="34">
        <v>53</v>
      </c>
      <c r="C5" s="35">
        <v>65.3</v>
      </c>
      <c r="D5" s="34">
        <v>11</v>
      </c>
      <c r="E5" s="35">
        <v>94.3</v>
      </c>
      <c r="F5" s="34">
        <v>33</v>
      </c>
      <c r="G5" s="35">
        <v>84.2</v>
      </c>
      <c r="H5" s="39"/>
      <c r="I5" s="40"/>
      <c r="J5" s="40"/>
      <c r="K5" s="41"/>
    </row>
    <row r="6" spans="1:14" x14ac:dyDescent="0.25">
      <c r="A6" s="9"/>
      <c r="B6" s="34">
        <v>57</v>
      </c>
      <c r="C6" s="35">
        <v>68.900000000000006</v>
      </c>
      <c r="D6" s="34">
        <v>18</v>
      </c>
      <c r="E6" s="35">
        <v>77.8</v>
      </c>
      <c r="F6" s="34">
        <v>48</v>
      </c>
      <c r="G6" s="35">
        <v>69.5</v>
      </c>
      <c r="H6" s="39"/>
      <c r="I6" s="40"/>
      <c r="J6" s="40"/>
      <c r="K6" s="41"/>
    </row>
    <row r="7" spans="1:14" x14ac:dyDescent="0.25">
      <c r="A7" s="9"/>
      <c r="B7" s="34">
        <v>58</v>
      </c>
      <c r="C7" s="35">
        <v>55.4</v>
      </c>
      <c r="D7" s="34">
        <v>19</v>
      </c>
      <c r="E7" s="35">
        <v>87.8</v>
      </c>
      <c r="F7" s="34">
        <v>63</v>
      </c>
      <c r="G7" s="35">
        <v>65.099999999999994</v>
      </c>
      <c r="H7" s="39"/>
      <c r="I7" s="40"/>
      <c r="J7" s="40"/>
      <c r="K7" s="41"/>
    </row>
    <row r="8" spans="1:14" x14ac:dyDescent="0.25">
      <c r="A8" s="9"/>
      <c r="B8" s="34">
        <v>62</v>
      </c>
      <c r="C8" s="35">
        <v>107.1</v>
      </c>
      <c r="D8" s="34">
        <v>58</v>
      </c>
      <c r="E8" s="35">
        <v>67.599999999999994</v>
      </c>
      <c r="F8" s="34">
        <v>68</v>
      </c>
      <c r="G8" s="35">
        <v>99.1</v>
      </c>
      <c r="H8" s="34">
        <f>AVERAGE(C4:C8)</f>
        <v>76.599999999999994</v>
      </c>
      <c r="I8" s="35">
        <f>AVERAGE(E4:E8)</f>
        <v>82.88</v>
      </c>
      <c r="J8" s="35">
        <f>AVERAGE(G4:G8)</f>
        <v>77.34</v>
      </c>
      <c r="K8" s="41">
        <f>AVERAGE(H8:J8)</f>
        <v>78.94</v>
      </c>
      <c r="L8" s="42">
        <v>216</v>
      </c>
      <c r="M8" s="42" t="s">
        <v>28</v>
      </c>
    </row>
    <row r="9" spans="1:14" x14ac:dyDescent="0.25">
      <c r="A9" s="9">
        <v>43467</v>
      </c>
      <c r="B9" s="34">
        <v>4</v>
      </c>
      <c r="C9" s="35">
        <v>134.19999999999999</v>
      </c>
      <c r="D9" s="34">
        <v>34</v>
      </c>
      <c r="E9" s="15">
        <v>185.3</v>
      </c>
      <c r="F9" s="34">
        <v>4</v>
      </c>
      <c r="G9" s="15">
        <v>156</v>
      </c>
      <c r="H9" s="39"/>
      <c r="I9" s="40"/>
      <c r="J9" s="40"/>
      <c r="K9" s="41"/>
    </row>
    <row r="10" spans="1:14" x14ac:dyDescent="0.25">
      <c r="A10" s="9"/>
      <c r="B10" s="34">
        <v>12</v>
      </c>
      <c r="C10" s="35">
        <v>90.9</v>
      </c>
      <c r="D10" s="34">
        <v>41</v>
      </c>
      <c r="E10" s="15">
        <v>165</v>
      </c>
      <c r="F10" s="34">
        <v>12</v>
      </c>
      <c r="G10" s="15">
        <v>109.1</v>
      </c>
      <c r="H10" s="39"/>
      <c r="I10" s="40"/>
      <c r="J10" s="40"/>
      <c r="K10" s="41"/>
    </row>
    <row r="11" spans="1:14" x14ac:dyDescent="0.25">
      <c r="A11" s="9"/>
      <c r="B11" s="34">
        <v>25</v>
      </c>
      <c r="C11" s="35">
        <v>125.3</v>
      </c>
      <c r="D11" s="34">
        <v>45</v>
      </c>
      <c r="E11" s="15">
        <v>168</v>
      </c>
      <c r="F11" s="34">
        <v>16</v>
      </c>
      <c r="G11" s="15">
        <v>131.19999999999999</v>
      </c>
      <c r="H11" s="39"/>
      <c r="I11" s="40"/>
      <c r="J11" s="40"/>
      <c r="K11" s="41"/>
    </row>
    <row r="12" spans="1:14" x14ac:dyDescent="0.25">
      <c r="A12" s="9"/>
      <c r="B12" s="34">
        <v>34</v>
      </c>
      <c r="C12" s="15">
        <v>155</v>
      </c>
      <c r="D12" s="34">
        <v>59</v>
      </c>
      <c r="E12" s="15">
        <v>174.4</v>
      </c>
      <c r="F12" s="34">
        <v>24</v>
      </c>
      <c r="G12" s="15">
        <v>113.5</v>
      </c>
      <c r="H12" s="39"/>
      <c r="I12" s="40"/>
      <c r="J12" s="40"/>
      <c r="K12" s="41"/>
    </row>
    <row r="13" spans="1:14" x14ac:dyDescent="0.25">
      <c r="A13" s="9"/>
      <c r="B13" s="34">
        <v>51</v>
      </c>
      <c r="C13" s="15">
        <v>137.1</v>
      </c>
      <c r="D13" s="34">
        <v>68</v>
      </c>
      <c r="E13" s="15">
        <v>201.8</v>
      </c>
      <c r="F13" s="34">
        <v>47</v>
      </c>
      <c r="G13" s="15">
        <v>164.7</v>
      </c>
      <c r="H13" s="34">
        <f>AVERAGE(C9:C13)</f>
        <v>128.5</v>
      </c>
      <c r="I13" s="35">
        <f>AVERAGE(E9:E13)</f>
        <v>178.9</v>
      </c>
      <c r="J13" s="35">
        <f>AVERAGE(G9:G13)</f>
        <v>134.9</v>
      </c>
      <c r="K13" s="41">
        <f>AVERAGE(H13:J13)</f>
        <v>147.43333333333331</v>
      </c>
      <c r="L13" s="42">
        <v>216</v>
      </c>
      <c r="M13" s="42" t="s">
        <v>28</v>
      </c>
    </row>
    <row r="14" spans="1:14" x14ac:dyDescent="0.25">
      <c r="A14" s="3">
        <v>43473</v>
      </c>
      <c r="B14" s="5">
        <v>17</v>
      </c>
      <c r="C14" s="5">
        <v>86.7</v>
      </c>
      <c r="D14" s="4">
        <v>1</v>
      </c>
      <c r="E14" s="5">
        <v>93.8</v>
      </c>
      <c r="F14" s="5">
        <v>17</v>
      </c>
      <c r="G14" s="5">
        <v>127.6</v>
      </c>
      <c r="H14" s="40"/>
      <c r="I14" s="40"/>
      <c r="J14" s="40"/>
      <c r="K14" s="17"/>
    </row>
    <row r="15" spans="1:14" x14ac:dyDescent="0.25">
      <c r="A15" s="3"/>
      <c r="B15" s="5">
        <v>31</v>
      </c>
      <c r="C15" s="5">
        <v>48.3</v>
      </c>
      <c r="D15" s="4">
        <v>45</v>
      </c>
      <c r="E15" s="5">
        <v>121.1</v>
      </c>
      <c r="F15" s="5">
        <v>22</v>
      </c>
      <c r="G15" s="5">
        <v>112.1</v>
      </c>
      <c r="H15" s="40"/>
      <c r="I15" s="40"/>
      <c r="J15" s="40"/>
      <c r="K15" s="17"/>
    </row>
    <row r="16" spans="1:14" x14ac:dyDescent="0.25">
      <c r="A16" s="3"/>
      <c r="B16" s="5">
        <v>35</v>
      </c>
      <c r="C16" s="5">
        <v>132.80000000000001</v>
      </c>
      <c r="D16" s="4">
        <v>64</v>
      </c>
      <c r="E16" s="5">
        <v>137.4</v>
      </c>
      <c r="F16" s="5">
        <v>29</v>
      </c>
      <c r="G16" s="5">
        <v>115.5</v>
      </c>
      <c r="H16" s="40"/>
      <c r="I16" s="40"/>
      <c r="J16" s="40"/>
      <c r="K16" s="17"/>
    </row>
    <row r="17" spans="1:13" x14ac:dyDescent="0.25">
      <c r="A17" s="3"/>
      <c r="B17" s="5">
        <v>51</v>
      </c>
      <c r="C17" s="5">
        <v>121.3</v>
      </c>
      <c r="D17" s="4">
        <v>73</v>
      </c>
      <c r="E17" s="5">
        <v>114.3</v>
      </c>
      <c r="F17" s="5">
        <v>64</v>
      </c>
      <c r="G17" s="5">
        <v>138.5</v>
      </c>
      <c r="H17" s="40"/>
      <c r="I17" s="40"/>
      <c r="J17" s="40"/>
      <c r="K17" s="17"/>
    </row>
    <row r="18" spans="1:13" x14ac:dyDescent="0.25">
      <c r="A18" s="3"/>
      <c r="B18" s="5">
        <v>67</v>
      </c>
      <c r="C18" s="5">
        <v>86.3</v>
      </c>
      <c r="D18" s="4">
        <v>86</v>
      </c>
      <c r="E18" s="5">
        <v>171</v>
      </c>
      <c r="F18" s="5">
        <v>71</v>
      </c>
      <c r="G18" s="5">
        <v>157.69999999999999</v>
      </c>
      <c r="H18" s="15">
        <f>AVERAGE(C14:C18)</f>
        <v>95.080000000000013</v>
      </c>
      <c r="I18" s="15">
        <f>AVERAGE(E14:E18)</f>
        <v>127.51999999999998</v>
      </c>
      <c r="J18" s="15">
        <f>AVERAGE(G14:G18)</f>
        <v>130.28</v>
      </c>
      <c r="K18" s="17">
        <f>AVERAGE(H18:J18)</f>
        <v>117.62666666666667</v>
      </c>
      <c r="L18" s="42">
        <v>270</v>
      </c>
      <c r="M18" s="42" t="s">
        <v>28</v>
      </c>
    </row>
    <row r="19" spans="1:13" x14ac:dyDescent="0.25">
      <c r="A19" s="3">
        <v>43482</v>
      </c>
      <c r="B19" s="4">
        <v>39</v>
      </c>
      <c r="C19" s="5">
        <v>107.8</v>
      </c>
      <c r="D19" s="4">
        <v>21</v>
      </c>
      <c r="E19" s="5">
        <v>158.9</v>
      </c>
      <c r="F19" s="4">
        <v>22</v>
      </c>
      <c r="G19" s="5">
        <v>130.80000000000001</v>
      </c>
      <c r="H19" s="39"/>
      <c r="I19" s="40"/>
      <c r="J19" s="40"/>
      <c r="K19" s="6"/>
    </row>
    <row r="20" spans="1:13" x14ac:dyDescent="0.25">
      <c r="A20" s="3"/>
      <c r="B20" s="4">
        <v>32</v>
      </c>
      <c r="C20" s="5">
        <v>98.1</v>
      </c>
      <c r="D20" s="4">
        <v>43</v>
      </c>
      <c r="E20" s="5">
        <v>133.19999999999999</v>
      </c>
      <c r="F20" s="4">
        <v>15</v>
      </c>
      <c r="G20" s="5">
        <v>161</v>
      </c>
      <c r="H20" s="39"/>
      <c r="I20" s="40"/>
      <c r="J20" s="40"/>
      <c r="K20" s="6"/>
    </row>
    <row r="21" spans="1:13" x14ac:dyDescent="0.25">
      <c r="A21" s="3"/>
      <c r="B21" s="4">
        <v>1</v>
      </c>
      <c r="C21" s="5">
        <v>82.2</v>
      </c>
      <c r="D21" s="4">
        <v>48</v>
      </c>
      <c r="E21" s="5">
        <v>137.30000000000001</v>
      </c>
      <c r="F21" s="4">
        <v>47</v>
      </c>
      <c r="G21" s="5">
        <v>133.9</v>
      </c>
      <c r="H21" s="39"/>
      <c r="I21" s="40"/>
      <c r="J21" s="40"/>
      <c r="K21" s="6"/>
    </row>
    <row r="22" spans="1:13" x14ac:dyDescent="0.25">
      <c r="A22" s="3"/>
      <c r="B22" s="4">
        <v>26</v>
      </c>
      <c r="C22" s="5">
        <v>144.69999999999999</v>
      </c>
      <c r="D22" s="4">
        <v>42</v>
      </c>
      <c r="E22" s="5">
        <v>99.7</v>
      </c>
      <c r="F22" s="4">
        <v>72</v>
      </c>
      <c r="G22" s="5">
        <v>169.6</v>
      </c>
      <c r="H22" s="39"/>
      <c r="I22" s="40"/>
      <c r="J22" s="40"/>
      <c r="K22" s="6"/>
    </row>
    <row r="23" spans="1:13" x14ac:dyDescent="0.25">
      <c r="A23" s="3"/>
      <c r="B23" s="4">
        <v>64</v>
      </c>
      <c r="C23" s="38">
        <v>115.4</v>
      </c>
      <c r="D23" s="4">
        <v>30</v>
      </c>
      <c r="E23" s="5">
        <v>156.4</v>
      </c>
      <c r="F23" s="4">
        <v>35</v>
      </c>
      <c r="G23" s="5">
        <v>160.69999999999999</v>
      </c>
      <c r="H23" s="4">
        <f>AVERAGE(C19:C23)</f>
        <v>109.63999999999999</v>
      </c>
      <c r="I23" s="5">
        <f>AVERAGE(E19:E23)</f>
        <v>137.1</v>
      </c>
      <c r="J23" s="5">
        <f>AVERAGE(G19:G23)</f>
        <v>151.19999999999999</v>
      </c>
      <c r="K23" s="6">
        <f>AVERAGE(C19:C23,E19:E23,G19:G23)</f>
        <v>132.64666666666668</v>
      </c>
      <c r="L23" s="42">
        <v>216</v>
      </c>
    </row>
    <row r="24" spans="1:13" x14ac:dyDescent="0.25">
      <c r="A24" s="3">
        <v>43489</v>
      </c>
      <c r="B24" s="4">
        <v>12</v>
      </c>
      <c r="C24" s="38">
        <v>93.6</v>
      </c>
      <c r="D24" s="4">
        <v>47</v>
      </c>
      <c r="E24" s="5">
        <v>207.3</v>
      </c>
      <c r="F24" s="4">
        <v>57</v>
      </c>
      <c r="G24" s="5">
        <v>152.4</v>
      </c>
      <c r="H24" s="39"/>
      <c r="I24" s="40"/>
      <c r="J24" s="40"/>
      <c r="K24" s="6"/>
    </row>
    <row r="25" spans="1:13" x14ac:dyDescent="0.25">
      <c r="A25" s="3"/>
      <c r="B25" s="4">
        <v>38</v>
      </c>
      <c r="C25" s="38">
        <v>147.19999999999999</v>
      </c>
      <c r="D25" s="4">
        <v>13</v>
      </c>
      <c r="E25" s="5">
        <v>99.8</v>
      </c>
      <c r="F25" s="4">
        <v>53</v>
      </c>
      <c r="G25" s="5">
        <v>168.9</v>
      </c>
      <c r="H25" s="39"/>
      <c r="I25" s="40"/>
      <c r="J25" s="40"/>
      <c r="K25" s="6"/>
    </row>
    <row r="26" spans="1:13" x14ac:dyDescent="0.25">
      <c r="A26" s="3"/>
      <c r="B26" s="4">
        <v>17</v>
      </c>
      <c r="C26" s="38">
        <v>139.80000000000001</v>
      </c>
      <c r="D26" s="4">
        <v>10</v>
      </c>
      <c r="E26" s="5">
        <v>162.1</v>
      </c>
      <c r="F26" s="4">
        <v>30</v>
      </c>
      <c r="G26" s="5">
        <v>144.80000000000001</v>
      </c>
      <c r="H26" s="39"/>
      <c r="I26" s="40"/>
      <c r="J26" s="40"/>
      <c r="K26" s="6"/>
    </row>
    <row r="27" spans="1:13" x14ac:dyDescent="0.25">
      <c r="A27" s="3"/>
      <c r="B27" s="4">
        <v>15</v>
      </c>
      <c r="C27" s="38">
        <v>135.1</v>
      </c>
      <c r="D27" s="4">
        <v>69</v>
      </c>
      <c r="E27" s="5">
        <v>211.5</v>
      </c>
      <c r="F27" s="4">
        <v>71</v>
      </c>
      <c r="G27" s="5">
        <v>144.30000000000001</v>
      </c>
      <c r="H27" s="39"/>
      <c r="I27" s="40"/>
      <c r="J27" s="40"/>
      <c r="K27" s="6"/>
    </row>
    <row r="28" spans="1:13" x14ac:dyDescent="0.25">
      <c r="A28" s="3"/>
      <c r="B28" s="4">
        <v>53</v>
      </c>
      <c r="C28" s="38">
        <v>134.6</v>
      </c>
      <c r="D28" s="4">
        <v>52</v>
      </c>
      <c r="E28" s="5">
        <v>180.3</v>
      </c>
      <c r="F28" s="4">
        <v>21</v>
      </c>
      <c r="G28" s="5">
        <v>199.6</v>
      </c>
      <c r="H28" s="4">
        <f>AVERAGE(C24:C28)</f>
        <v>130.06</v>
      </c>
      <c r="I28" s="5">
        <f>AVERAGE(E24:E28)</f>
        <v>172.2</v>
      </c>
      <c r="J28" s="5">
        <f>AVERAGE(G24:G28)</f>
        <v>162.00000000000003</v>
      </c>
      <c r="K28" s="6">
        <f>AVERAGE(C24:C28,E24:E28,G24:G28)</f>
        <v>154.75333333333336</v>
      </c>
      <c r="L28" s="42">
        <v>178</v>
      </c>
      <c r="M28" s="42" t="s">
        <v>24</v>
      </c>
    </row>
    <row r="29" spans="1:13" x14ac:dyDescent="0.25">
      <c r="A29" s="9">
        <v>43496</v>
      </c>
      <c r="B29" s="34">
        <v>38</v>
      </c>
      <c r="C29" s="36">
        <v>144.80000000000001</v>
      </c>
      <c r="D29" s="34">
        <v>56</v>
      </c>
      <c r="E29" s="15">
        <v>184.5</v>
      </c>
      <c r="F29" s="34">
        <v>43</v>
      </c>
      <c r="G29" s="15">
        <v>140.9</v>
      </c>
      <c r="H29" s="39"/>
      <c r="I29" s="40"/>
      <c r="J29" s="40"/>
      <c r="K29" s="41"/>
    </row>
    <row r="30" spans="1:13" x14ac:dyDescent="0.25">
      <c r="A30" s="9"/>
      <c r="B30" s="34">
        <v>16</v>
      </c>
      <c r="C30" s="36">
        <v>196.2</v>
      </c>
      <c r="D30" s="34">
        <v>11</v>
      </c>
      <c r="E30" s="15">
        <v>149.30000000000001</v>
      </c>
      <c r="F30" s="34">
        <v>72</v>
      </c>
      <c r="G30" s="15">
        <v>110.4</v>
      </c>
      <c r="H30" s="39"/>
      <c r="I30" s="40"/>
      <c r="J30" s="40"/>
      <c r="K30" s="41"/>
    </row>
    <row r="31" spans="1:13" x14ac:dyDescent="0.25">
      <c r="A31" s="9"/>
      <c r="B31" s="34">
        <v>29</v>
      </c>
      <c r="C31" s="36">
        <v>160</v>
      </c>
      <c r="D31" s="34">
        <v>15</v>
      </c>
      <c r="E31" s="15">
        <v>150.69999999999999</v>
      </c>
      <c r="F31" s="34">
        <v>41</v>
      </c>
      <c r="G31" s="15">
        <v>177.3</v>
      </c>
      <c r="H31" s="39"/>
      <c r="I31" s="40"/>
      <c r="J31" s="40"/>
      <c r="K31" s="41"/>
    </row>
    <row r="32" spans="1:13" x14ac:dyDescent="0.25">
      <c r="A32" s="9"/>
      <c r="B32" s="34">
        <v>10</v>
      </c>
      <c r="C32" s="37">
        <v>159.5</v>
      </c>
      <c r="D32" s="34">
        <v>7</v>
      </c>
      <c r="E32" s="15">
        <v>149.80000000000001</v>
      </c>
      <c r="F32" s="34">
        <v>50</v>
      </c>
      <c r="G32" s="15">
        <v>131.1</v>
      </c>
      <c r="H32" s="39"/>
      <c r="I32" s="40"/>
      <c r="J32" s="40"/>
      <c r="K32" s="41"/>
    </row>
    <row r="33" spans="1:12" x14ac:dyDescent="0.25">
      <c r="A33" s="9"/>
      <c r="B33" s="34">
        <v>59</v>
      </c>
      <c r="C33" s="37">
        <v>161.1</v>
      </c>
      <c r="D33" s="34">
        <v>3</v>
      </c>
      <c r="E33" s="15">
        <v>119</v>
      </c>
      <c r="F33" s="34">
        <v>47</v>
      </c>
      <c r="G33" s="15">
        <v>82</v>
      </c>
      <c r="H33" s="34">
        <f>AVERAGE(C29:C33)</f>
        <v>164.32</v>
      </c>
      <c r="I33" s="35">
        <f>AVERAGE(E29:E33)</f>
        <v>150.66</v>
      </c>
      <c r="J33" s="35">
        <f>AVERAGE(G29:G33)</f>
        <v>128.34</v>
      </c>
      <c r="K33" s="41">
        <f>AVERAGE(C29:C33,E29:E33,G29:G33)</f>
        <v>147.77333333333337</v>
      </c>
      <c r="L33" s="42">
        <v>216</v>
      </c>
    </row>
    <row r="34" spans="1:12" x14ac:dyDescent="0.25">
      <c r="A34" s="9">
        <v>43503</v>
      </c>
      <c r="B34" s="34">
        <v>81</v>
      </c>
      <c r="C34" s="36">
        <v>102.2</v>
      </c>
      <c r="D34" s="34">
        <v>38</v>
      </c>
      <c r="E34" s="35">
        <v>152.9</v>
      </c>
      <c r="F34" s="34">
        <v>78</v>
      </c>
      <c r="G34" s="35">
        <v>101.6</v>
      </c>
      <c r="H34" s="39"/>
      <c r="I34" s="40"/>
      <c r="J34" s="40"/>
      <c r="K34" s="41"/>
    </row>
    <row r="35" spans="1:12" x14ac:dyDescent="0.25">
      <c r="A35" s="9"/>
      <c r="B35" s="34">
        <v>76</v>
      </c>
      <c r="C35" s="36">
        <v>98.9</v>
      </c>
      <c r="D35" s="34">
        <v>53</v>
      </c>
      <c r="E35" s="35">
        <v>72.8</v>
      </c>
      <c r="F35" s="34">
        <v>45</v>
      </c>
      <c r="G35" s="35">
        <v>140.69999999999999</v>
      </c>
      <c r="H35" s="39"/>
      <c r="I35" s="40"/>
      <c r="J35" s="40"/>
      <c r="K35" s="41"/>
    </row>
    <row r="36" spans="1:12" x14ac:dyDescent="0.25">
      <c r="A36" s="9"/>
      <c r="B36" s="34">
        <v>89</v>
      </c>
      <c r="C36" s="36">
        <v>105.1</v>
      </c>
      <c r="D36" s="34">
        <v>27</v>
      </c>
      <c r="E36" s="35">
        <v>168.8</v>
      </c>
      <c r="F36" s="34">
        <v>58</v>
      </c>
      <c r="G36" s="35">
        <v>96.4</v>
      </c>
      <c r="H36" s="39"/>
      <c r="I36" s="40"/>
      <c r="J36" s="40"/>
      <c r="K36" s="41"/>
    </row>
    <row r="37" spans="1:12" x14ac:dyDescent="0.25">
      <c r="A37" s="9"/>
      <c r="B37" s="34">
        <v>64</v>
      </c>
      <c r="C37" s="36">
        <v>99.7</v>
      </c>
      <c r="D37" s="34">
        <v>69</v>
      </c>
      <c r="E37" s="35">
        <v>122</v>
      </c>
      <c r="F37" s="34">
        <v>39</v>
      </c>
      <c r="G37" s="35">
        <v>137</v>
      </c>
      <c r="H37" s="39"/>
      <c r="I37" s="40"/>
      <c r="J37" s="40"/>
      <c r="K37" s="41"/>
    </row>
    <row r="38" spans="1:12" x14ac:dyDescent="0.25">
      <c r="A38" s="9"/>
      <c r="B38" s="34">
        <v>27</v>
      </c>
      <c r="C38" s="36">
        <v>97.4</v>
      </c>
      <c r="D38" s="34">
        <v>48</v>
      </c>
      <c r="E38" s="35">
        <v>126.9</v>
      </c>
      <c r="F38" s="34">
        <v>36</v>
      </c>
      <c r="G38" s="35">
        <v>92.8</v>
      </c>
      <c r="H38" s="34">
        <f>AVERAGE(C34:C38)</f>
        <v>100.66000000000001</v>
      </c>
      <c r="I38" s="35">
        <f>AVERAGE(E34:E38)</f>
        <v>128.68</v>
      </c>
      <c r="J38" s="35">
        <f>AVERAGE(G34:G38)</f>
        <v>113.7</v>
      </c>
      <c r="K38" s="41">
        <f>AVERAGE(C34:C38,E34:E38,G34:G38)</f>
        <v>114.34666666666666</v>
      </c>
      <c r="L38" s="42">
        <v>270</v>
      </c>
    </row>
    <row r="39" spans="1:12" x14ac:dyDescent="0.25">
      <c r="A39" s="9">
        <v>43510</v>
      </c>
      <c r="B39" s="34">
        <v>37</v>
      </c>
      <c r="C39" s="37">
        <v>129.30000000000001</v>
      </c>
      <c r="D39" s="34">
        <v>61</v>
      </c>
      <c r="E39" s="15">
        <v>102.8</v>
      </c>
      <c r="F39" s="34">
        <v>68</v>
      </c>
      <c r="G39" s="15">
        <v>89.7</v>
      </c>
      <c r="H39" s="39"/>
      <c r="I39" s="40"/>
      <c r="J39" s="40"/>
      <c r="K39" s="41"/>
    </row>
    <row r="40" spans="1:12" x14ac:dyDescent="0.25">
      <c r="A40" s="9"/>
      <c r="B40" s="34">
        <v>38</v>
      </c>
      <c r="C40" s="37">
        <v>108</v>
      </c>
      <c r="D40" s="34">
        <v>66</v>
      </c>
      <c r="E40" s="15">
        <v>125.3</v>
      </c>
      <c r="F40" s="34">
        <v>52</v>
      </c>
      <c r="G40" s="15">
        <v>123.2</v>
      </c>
      <c r="H40" s="39"/>
      <c r="I40" s="40"/>
      <c r="J40" s="40"/>
      <c r="K40" s="41"/>
    </row>
    <row r="41" spans="1:12" x14ac:dyDescent="0.25">
      <c r="A41" s="9"/>
      <c r="B41" s="34">
        <v>11</v>
      </c>
      <c r="C41" s="37">
        <v>91</v>
      </c>
      <c r="D41" s="34">
        <v>57</v>
      </c>
      <c r="E41" s="15">
        <v>109.9</v>
      </c>
      <c r="F41" s="34">
        <v>8</v>
      </c>
      <c r="G41" s="15">
        <v>100.7</v>
      </c>
      <c r="H41" s="39"/>
      <c r="I41" s="40"/>
      <c r="J41" s="40"/>
      <c r="K41" s="41"/>
    </row>
    <row r="42" spans="1:12" x14ac:dyDescent="0.25">
      <c r="A42" s="9"/>
      <c r="B42" s="34">
        <v>1</v>
      </c>
      <c r="C42" s="37">
        <v>74</v>
      </c>
      <c r="D42" s="34">
        <v>30</v>
      </c>
      <c r="E42" s="15">
        <v>114.5</v>
      </c>
      <c r="F42" s="34">
        <v>28</v>
      </c>
      <c r="G42" s="15">
        <v>89.8</v>
      </c>
      <c r="H42" s="39"/>
      <c r="I42" s="40"/>
      <c r="J42" s="40"/>
      <c r="K42" s="41"/>
    </row>
    <row r="43" spans="1:12" x14ac:dyDescent="0.25">
      <c r="A43" s="9"/>
      <c r="B43" s="34">
        <v>54</v>
      </c>
      <c r="C43" s="37">
        <v>69.7</v>
      </c>
      <c r="D43" s="34">
        <v>62</v>
      </c>
      <c r="E43" s="15">
        <v>111.4</v>
      </c>
      <c r="F43" s="34">
        <v>37</v>
      </c>
      <c r="G43" s="37">
        <v>111.6</v>
      </c>
      <c r="H43" s="34">
        <f>AVERAGE(C39:C43)</f>
        <v>94.4</v>
      </c>
      <c r="I43" s="35">
        <f>AVERAGE(E39:E43)</f>
        <v>112.78</v>
      </c>
      <c r="J43" s="35">
        <f>AVERAGE(G39:G43)</f>
        <v>103</v>
      </c>
      <c r="K43" s="41">
        <f>AVERAGE(C39:C43,E39:E43,G39:G43)</f>
        <v>103.39333333333333</v>
      </c>
      <c r="L43" s="42">
        <v>216</v>
      </c>
    </row>
    <row r="44" spans="1:12" x14ac:dyDescent="0.25">
      <c r="A44" s="45">
        <v>43517</v>
      </c>
      <c r="B44" s="46"/>
      <c r="C44" s="47">
        <v>52.9</v>
      </c>
      <c r="D44" s="46"/>
      <c r="E44" s="48">
        <v>64.8</v>
      </c>
      <c r="F44" s="46"/>
      <c r="G44" s="47">
        <v>69.2</v>
      </c>
      <c r="H44" s="39"/>
      <c r="I44" s="40"/>
      <c r="J44" s="40"/>
      <c r="K44" s="41"/>
    </row>
    <row r="45" spans="1:12" x14ac:dyDescent="0.25">
      <c r="B45" s="46"/>
      <c r="C45" s="47">
        <v>73.7</v>
      </c>
      <c r="D45" s="46"/>
      <c r="E45" s="48">
        <v>59</v>
      </c>
      <c r="F45" s="46"/>
      <c r="G45" s="47">
        <v>57.8</v>
      </c>
      <c r="H45" s="39"/>
      <c r="I45" s="40"/>
      <c r="J45" s="40"/>
      <c r="K45" s="41"/>
    </row>
    <row r="46" spans="1:12" x14ac:dyDescent="0.25">
      <c r="B46" s="46"/>
      <c r="C46" s="47">
        <v>68.400000000000006</v>
      </c>
      <c r="D46" s="46"/>
      <c r="E46" s="48">
        <v>61</v>
      </c>
      <c r="F46" s="46"/>
      <c r="G46" s="47">
        <v>52.8</v>
      </c>
      <c r="H46" s="39"/>
      <c r="I46" s="40"/>
      <c r="J46" s="40"/>
      <c r="K46" s="41"/>
    </row>
    <row r="47" spans="1:12" x14ac:dyDescent="0.25">
      <c r="B47" s="46"/>
      <c r="C47" s="47">
        <v>62.2</v>
      </c>
      <c r="D47" s="46"/>
      <c r="E47" s="48">
        <v>53.2</v>
      </c>
      <c r="F47" s="46"/>
      <c r="G47" s="47">
        <v>35.1</v>
      </c>
      <c r="H47" s="39"/>
      <c r="I47" s="40"/>
      <c r="J47" s="40"/>
      <c r="K47" s="41"/>
    </row>
    <row r="48" spans="1:12" x14ac:dyDescent="0.25">
      <c r="B48" s="46"/>
      <c r="C48" s="47">
        <v>58.6</v>
      </c>
      <c r="D48" s="46"/>
      <c r="E48" s="48">
        <v>40.200000000000003</v>
      </c>
      <c r="F48" s="46"/>
      <c r="G48" s="47">
        <v>73.900000000000006</v>
      </c>
      <c r="H48" s="34">
        <f>AVERAGE(C44:C48)</f>
        <v>63.160000000000004</v>
      </c>
      <c r="I48" s="35">
        <f>AVERAGE(E44:E48)</f>
        <v>55.64</v>
      </c>
      <c r="J48" s="35">
        <f>AVERAGE(G44:G48)</f>
        <v>57.760000000000005</v>
      </c>
      <c r="K48" s="41">
        <f>AVERAGE(C44:C48,E44:E48,G44:G48)</f>
        <v>58.853333333333339</v>
      </c>
      <c r="L48" s="42">
        <v>216</v>
      </c>
    </row>
    <row r="49" spans="1:12" x14ac:dyDescent="0.25">
      <c r="A49" s="45">
        <v>43524</v>
      </c>
      <c r="B49" s="46">
        <v>62</v>
      </c>
      <c r="C49" s="47">
        <v>135.19999999999999</v>
      </c>
      <c r="D49" s="46">
        <v>18</v>
      </c>
      <c r="E49" s="48">
        <v>80.599999999999994</v>
      </c>
      <c r="F49" s="46">
        <v>45</v>
      </c>
      <c r="G49" s="47">
        <v>92</v>
      </c>
      <c r="H49" s="39"/>
      <c r="I49" s="40"/>
      <c r="J49" s="40"/>
      <c r="K49" s="41"/>
    </row>
    <row r="50" spans="1:12" x14ac:dyDescent="0.25">
      <c r="B50" s="46">
        <v>55</v>
      </c>
      <c r="C50" s="47">
        <v>96.6</v>
      </c>
      <c r="D50" s="46">
        <v>65</v>
      </c>
      <c r="E50" s="48">
        <v>110.7</v>
      </c>
      <c r="F50" s="46">
        <v>32</v>
      </c>
      <c r="G50" s="47">
        <v>141.9</v>
      </c>
      <c r="H50" s="39"/>
      <c r="I50" s="40"/>
      <c r="J50" s="40"/>
      <c r="K50" s="41"/>
    </row>
    <row r="51" spans="1:12" x14ac:dyDescent="0.25">
      <c r="B51" s="46">
        <v>23</v>
      </c>
      <c r="C51" s="47">
        <v>86.3</v>
      </c>
      <c r="D51" s="46">
        <v>22</v>
      </c>
      <c r="E51" s="48">
        <v>65.7</v>
      </c>
      <c r="F51" s="46">
        <v>55</v>
      </c>
      <c r="G51" s="47">
        <v>117.6</v>
      </c>
      <c r="H51" s="39"/>
      <c r="I51" s="40"/>
      <c r="J51" s="40"/>
      <c r="K51" s="41"/>
    </row>
    <row r="52" spans="1:12" x14ac:dyDescent="0.25">
      <c r="B52" s="46">
        <v>47</v>
      </c>
      <c r="C52" s="47">
        <v>96.2</v>
      </c>
      <c r="D52" s="46">
        <v>5</v>
      </c>
      <c r="E52" s="48">
        <v>103.3</v>
      </c>
      <c r="F52" s="46">
        <v>69</v>
      </c>
      <c r="G52" s="47">
        <v>126.6</v>
      </c>
      <c r="H52" s="39"/>
      <c r="I52" s="40"/>
      <c r="J52" s="40"/>
      <c r="K52" s="41"/>
    </row>
    <row r="53" spans="1:12" x14ac:dyDescent="0.25">
      <c r="B53" s="46">
        <v>20</v>
      </c>
      <c r="C53" s="47">
        <v>97.9</v>
      </c>
      <c r="D53" s="46">
        <v>39</v>
      </c>
      <c r="E53" s="48">
        <v>133.1</v>
      </c>
      <c r="F53" s="46">
        <v>60</v>
      </c>
      <c r="G53" s="47">
        <v>64.8</v>
      </c>
      <c r="H53" s="34">
        <f t="shared" ref="H53" si="0">AVERAGE(C49:C53)</f>
        <v>102.43999999999998</v>
      </c>
      <c r="I53" s="35">
        <f t="shared" ref="I53" si="1">AVERAGE(E49:E53)</f>
        <v>98.679999999999993</v>
      </c>
      <c r="J53" s="35">
        <f t="shared" ref="J53" si="2">AVERAGE(G49:G53)</f>
        <v>108.58</v>
      </c>
      <c r="K53" s="41">
        <f t="shared" ref="K53" si="3">AVERAGE(H53:J53)</f>
        <v>103.23333333333333</v>
      </c>
      <c r="L53" s="42">
        <v>216</v>
      </c>
    </row>
    <row r="54" spans="1:12" x14ac:dyDescent="0.25">
      <c r="A54" s="45">
        <v>43531</v>
      </c>
      <c r="B54" s="46">
        <v>26</v>
      </c>
      <c r="C54" s="47">
        <v>15.4</v>
      </c>
      <c r="D54" s="46">
        <v>26</v>
      </c>
      <c r="E54" s="48">
        <v>11.5</v>
      </c>
      <c r="F54" s="46">
        <v>14</v>
      </c>
      <c r="G54" s="49">
        <v>32.700000000000003</v>
      </c>
      <c r="H54" s="39"/>
      <c r="I54" s="40"/>
      <c r="J54" s="40"/>
      <c r="K54" s="41"/>
    </row>
    <row r="55" spans="1:12" x14ac:dyDescent="0.25">
      <c r="B55" s="46">
        <v>16</v>
      </c>
      <c r="C55" s="47">
        <v>25</v>
      </c>
      <c r="D55" s="46">
        <v>75</v>
      </c>
      <c r="E55" s="48">
        <v>96.6</v>
      </c>
      <c r="F55" s="46">
        <v>76</v>
      </c>
      <c r="G55" s="49">
        <v>37.9</v>
      </c>
      <c r="H55" s="39"/>
      <c r="I55" s="40"/>
      <c r="J55" s="40"/>
      <c r="K55" s="41"/>
    </row>
    <row r="56" spans="1:12" x14ac:dyDescent="0.25">
      <c r="B56" s="46">
        <v>83</v>
      </c>
      <c r="C56" s="47">
        <v>37.9</v>
      </c>
      <c r="D56" s="46">
        <v>54</v>
      </c>
      <c r="E56" s="48">
        <v>12.7</v>
      </c>
      <c r="F56" s="46">
        <v>64</v>
      </c>
      <c r="G56" s="49">
        <v>50.5</v>
      </c>
      <c r="H56" s="39"/>
      <c r="I56" s="40"/>
      <c r="J56" s="40"/>
      <c r="K56" s="41"/>
    </row>
    <row r="57" spans="1:12" x14ac:dyDescent="0.25">
      <c r="B57" s="46">
        <v>10</v>
      </c>
      <c r="C57" s="47">
        <v>27.2</v>
      </c>
      <c r="D57" s="46">
        <v>49</v>
      </c>
      <c r="E57" s="48">
        <v>23</v>
      </c>
      <c r="F57" s="46">
        <v>62</v>
      </c>
      <c r="G57" s="49">
        <v>31.1</v>
      </c>
      <c r="H57" s="39"/>
      <c r="I57" s="40"/>
      <c r="J57" s="40"/>
      <c r="K57" s="41"/>
    </row>
    <row r="58" spans="1:12" x14ac:dyDescent="0.25">
      <c r="B58" s="46">
        <v>14</v>
      </c>
      <c r="C58" s="47">
        <v>28.9</v>
      </c>
      <c r="D58" s="46">
        <v>8</v>
      </c>
      <c r="E58" s="48">
        <v>31.4</v>
      </c>
      <c r="F58" s="46">
        <v>23</v>
      </c>
      <c r="G58" s="49">
        <v>62.7</v>
      </c>
      <c r="H58" s="34">
        <f t="shared" ref="H58" si="4">AVERAGE(C54:C58)</f>
        <v>26.880000000000003</v>
      </c>
      <c r="I58" s="35">
        <f t="shared" ref="I58" si="5">AVERAGE(E54:E58)</f>
        <v>35.040000000000006</v>
      </c>
      <c r="J58" s="35">
        <f t="shared" ref="J58" si="6">AVERAGE(G54:G58)</f>
        <v>42.98</v>
      </c>
      <c r="K58" s="41">
        <f t="shared" ref="K58" si="7">AVERAGE(H58:J58)</f>
        <v>34.966666666666669</v>
      </c>
      <c r="L58" s="42">
        <v>270</v>
      </c>
    </row>
    <row r="59" spans="1:12" x14ac:dyDescent="0.25">
      <c r="A59" s="45">
        <v>43538</v>
      </c>
      <c r="B59" s="46">
        <v>4</v>
      </c>
      <c r="C59" s="47">
        <v>71.7</v>
      </c>
      <c r="D59" s="46">
        <v>18</v>
      </c>
      <c r="E59" s="48">
        <v>40.700000000000003</v>
      </c>
      <c r="F59" s="46">
        <v>14</v>
      </c>
      <c r="G59" s="47">
        <v>62.7</v>
      </c>
      <c r="H59" s="39"/>
      <c r="I59" s="40"/>
      <c r="J59" s="40"/>
      <c r="K59" s="41"/>
    </row>
    <row r="60" spans="1:12" x14ac:dyDescent="0.25">
      <c r="B60" s="46">
        <v>48</v>
      </c>
      <c r="C60" s="47">
        <v>66.7</v>
      </c>
      <c r="D60" s="46">
        <v>11</v>
      </c>
      <c r="E60" s="48">
        <v>67.5</v>
      </c>
      <c r="F60" s="46">
        <v>2</v>
      </c>
      <c r="G60" s="47">
        <v>66.8</v>
      </c>
      <c r="H60" s="39"/>
      <c r="I60" s="40"/>
      <c r="J60" s="40"/>
      <c r="K60" s="41"/>
    </row>
    <row r="61" spans="1:12" x14ac:dyDescent="0.25">
      <c r="B61" s="46">
        <v>59</v>
      </c>
      <c r="C61" s="47">
        <v>100.9</v>
      </c>
      <c r="D61" s="46">
        <v>62</v>
      </c>
      <c r="E61" s="48">
        <v>49.9</v>
      </c>
      <c r="F61" s="46">
        <v>71</v>
      </c>
      <c r="G61" s="47">
        <v>67.400000000000006</v>
      </c>
      <c r="H61" s="39"/>
      <c r="I61" s="40"/>
      <c r="J61" s="40"/>
      <c r="K61" s="41"/>
    </row>
    <row r="62" spans="1:12" x14ac:dyDescent="0.25">
      <c r="B62" s="46">
        <v>12</v>
      </c>
      <c r="C62" s="47">
        <v>46.9</v>
      </c>
      <c r="D62" s="46">
        <v>47</v>
      </c>
      <c r="E62" s="48">
        <v>46.6</v>
      </c>
      <c r="F62" s="46">
        <v>37</v>
      </c>
      <c r="G62" s="47">
        <v>74</v>
      </c>
      <c r="H62" s="39"/>
      <c r="I62" s="40"/>
      <c r="J62" s="40"/>
      <c r="K62" s="41"/>
    </row>
    <row r="63" spans="1:12" x14ac:dyDescent="0.25">
      <c r="B63" s="46">
        <v>40</v>
      </c>
      <c r="C63" s="47">
        <v>110.4</v>
      </c>
      <c r="D63" s="46">
        <v>70</v>
      </c>
      <c r="E63" s="48">
        <v>56.4</v>
      </c>
      <c r="F63" s="46">
        <v>45</v>
      </c>
      <c r="G63" s="47">
        <v>61</v>
      </c>
      <c r="H63" s="34">
        <f t="shared" ref="H63" si="8">AVERAGE(C59:C63)</f>
        <v>79.320000000000007</v>
      </c>
      <c r="I63" s="35">
        <f t="shared" ref="I63" si="9">AVERAGE(E59:E63)</f>
        <v>52.219999999999992</v>
      </c>
      <c r="J63" s="35">
        <f t="shared" ref="J63" si="10">AVERAGE(G59:G63)</f>
        <v>66.38</v>
      </c>
      <c r="K63" s="41">
        <f t="shared" ref="K63" si="11">AVERAGE(H63:J63)</f>
        <v>65.973333333333329</v>
      </c>
      <c r="L63" s="42">
        <v>216</v>
      </c>
    </row>
    <row r="64" spans="1:12" x14ac:dyDescent="0.25">
      <c r="A64" s="45">
        <v>43545</v>
      </c>
      <c r="B64" s="46">
        <v>12</v>
      </c>
      <c r="C64" s="47">
        <v>52.9</v>
      </c>
      <c r="D64" s="46">
        <v>27</v>
      </c>
      <c r="E64" s="48">
        <v>64.8</v>
      </c>
      <c r="F64" s="46">
        <v>43</v>
      </c>
      <c r="G64" s="47">
        <v>69.2</v>
      </c>
      <c r="H64" s="39"/>
      <c r="I64" s="40"/>
      <c r="J64" s="40"/>
      <c r="K64" s="41"/>
    </row>
    <row r="65" spans="1:12" x14ac:dyDescent="0.25">
      <c r="B65" s="46">
        <v>23</v>
      </c>
      <c r="C65" s="47">
        <v>73.7</v>
      </c>
      <c r="D65" s="46">
        <v>30</v>
      </c>
      <c r="E65" s="48">
        <v>59</v>
      </c>
      <c r="F65" s="46">
        <v>58</v>
      </c>
      <c r="G65" s="47">
        <v>57.8</v>
      </c>
      <c r="H65" s="39"/>
      <c r="I65" s="40"/>
      <c r="J65" s="40"/>
      <c r="K65" s="41"/>
    </row>
    <row r="66" spans="1:12" x14ac:dyDescent="0.25">
      <c r="B66" s="46">
        <v>6</v>
      </c>
      <c r="C66" s="47">
        <v>68.400000000000006</v>
      </c>
      <c r="D66" s="46">
        <v>17</v>
      </c>
      <c r="E66" s="48">
        <v>61</v>
      </c>
      <c r="F66" s="46">
        <v>67</v>
      </c>
      <c r="G66" s="47">
        <v>52.8</v>
      </c>
      <c r="H66" s="39"/>
      <c r="I66" s="40"/>
      <c r="J66" s="40"/>
      <c r="K66" s="41"/>
    </row>
    <row r="67" spans="1:12" x14ac:dyDescent="0.25">
      <c r="B67" s="46">
        <v>29</v>
      </c>
      <c r="C67" s="47">
        <v>62.2</v>
      </c>
      <c r="D67" s="46">
        <v>6</v>
      </c>
      <c r="E67" s="48">
        <v>53.2</v>
      </c>
      <c r="F67" s="46">
        <v>11</v>
      </c>
      <c r="G67" s="47">
        <v>35.1</v>
      </c>
      <c r="H67" s="39"/>
      <c r="I67" s="40"/>
      <c r="J67" s="40"/>
      <c r="K67" s="41"/>
    </row>
    <row r="68" spans="1:12" x14ac:dyDescent="0.25">
      <c r="B68" s="46">
        <v>46</v>
      </c>
      <c r="C68" s="47">
        <v>58.6</v>
      </c>
      <c r="D68" s="46">
        <v>37</v>
      </c>
      <c r="E68" s="48">
        <v>40.200000000000003</v>
      </c>
      <c r="F68" s="46">
        <v>32</v>
      </c>
      <c r="G68" s="47">
        <v>73.900000000000006</v>
      </c>
      <c r="H68" s="34">
        <f t="shared" ref="H68" si="12">AVERAGE(C64:C68)</f>
        <v>63.160000000000004</v>
      </c>
      <c r="I68" s="35">
        <f t="shared" ref="I68" si="13">AVERAGE(E64:E68)</f>
        <v>55.64</v>
      </c>
      <c r="J68" s="35">
        <f t="shared" ref="J68" si="14">AVERAGE(G64:G68)</f>
        <v>57.760000000000005</v>
      </c>
      <c r="K68" s="41">
        <f t="shared" ref="K68" si="15">AVERAGE(H68:J68)</f>
        <v>58.853333333333332</v>
      </c>
      <c r="L68" s="42">
        <v>216</v>
      </c>
    </row>
    <row r="69" spans="1:12" x14ac:dyDescent="0.25">
      <c r="A69" s="9">
        <v>43552</v>
      </c>
      <c r="B69" s="34">
        <v>4</v>
      </c>
      <c r="C69" s="37">
        <v>94.8</v>
      </c>
      <c r="D69" s="34">
        <v>2</v>
      </c>
      <c r="E69" s="15">
        <v>78.7</v>
      </c>
      <c r="F69" s="34">
        <v>35</v>
      </c>
      <c r="G69" s="37">
        <v>79.3</v>
      </c>
      <c r="H69" s="39"/>
      <c r="I69" s="40"/>
      <c r="J69" s="40"/>
      <c r="K69" s="41"/>
    </row>
    <row r="70" spans="1:12" x14ac:dyDescent="0.25">
      <c r="A70" s="9"/>
      <c r="B70" s="34">
        <v>15</v>
      </c>
      <c r="C70" s="37">
        <v>81.3</v>
      </c>
      <c r="D70" s="34">
        <v>5</v>
      </c>
      <c r="E70" s="15">
        <v>55.5</v>
      </c>
      <c r="F70" s="34">
        <v>36</v>
      </c>
      <c r="G70" s="37">
        <v>74.099999999999994</v>
      </c>
      <c r="H70" s="39"/>
      <c r="I70" s="40"/>
      <c r="J70" s="40"/>
      <c r="K70" s="41"/>
    </row>
    <row r="71" spans="1:12" x14ac:dyDescent="0.25">
      <c r="A71" s="9"/>
      <c r="B71" s="34">
        <v>27</v>
      </c>
      <c r="C71" s="37">
        <v>119.1</v>
      </c>
      <c r="D71" s="34">
        <v>10</v>
      </c>
      <c r="E71" s="15">
        <v>39.9</v>
      </c>
      <c r="F71" s="34">
        <v>56</v>
      </c>
      <c r="G71" s="37">
        <v>89.3</v>
      </c>
      <c r="H71" s="39"/>
      <c r="I71" s="40"/>
      <c r="J71" s="40"/>
      <c r="K71" s="41"/>
    </row>
    <row r="72" spans="1:12" x14ac:dyDescent="0.25">
      <c r="A72" s="9"/>
      <c r="B72" s="34">
        <v>29</v>
      </c>
      <c r="C72" s="37">
        <v>83.2</v>
      </c>
      <c r="D72" s="34">
        <v>37</v>
      </c>
      <c r="E72" s="15">
        <v>91.2</v>
      </c>
      <c r="F72" s="34">
        <v>62</v>
      </c>
      <c r="G72" s="37">
        <v>91.1</v>
      </c>
      <c r="H72" s="39"/>
      <c r="I72" s="40"/>
      <c r="J72" s="40"/>
      <c r="K72" s="41"/>
    </row>
    <row r="73" spans="1:12" x14ac:dyDescent="0.25">
      <c r="A73" s="9"/>
      <c r="B73" s="34">
        <v>58</v>
      </c>
      <c r="C73" s="37">
        <v>153.9</v>
      </c>
      <c r="D73" s="34">
        <v>72</v>
      </c>
      <c r="E73" s="15">
        <v>77.5</v>
      </c>
      <c r="F73" s="34">
        <v>66</v>
      </c>
      <c r="G73" s="37">
        <v>84.9</v>
      </c>
      <c r="H73" s="34">
        <f>AVERAGE(C69:C73)</f>
        <v>106.46</v>
      </c>
      <c r="I73" s="35">
        <f>AVERAGE(E69:E73)</f>
        <v>68.56</v>
      </c>
      <c r="J73" s="35">
        <f>AVERAGE(G69:G73)</f>
        <v>83.739999999999981</v>
      </c>
      <c r="K73" s="41">
        <f>AVERAGE(H73:J73)</f>
        <v>86.25333333333333</v>
      </c>
      <c r="L73" s="42">
        <v>216</v>
      </c>
    </row>
    <row r="74" spans="1:12" x14ac:dyDescent="0.25">
      <c r="A74" s="9">
        <v>43559</v>
      </c>
      <c r="B74" s="34">
        <v>32</v>
      </c>
      <c r="C74" s="36">
        <v>139.30000000000001</v>
      </c>
      <c r="D74" s="34">
        <v>23</v>
      </c>
      <c r="E74" s="35">
        <v>120.2</v>
      </c>
      <c r="F74" s="34">
        <v>2</v>
      </c>
      <c r="G74" s="36">
        <v>99.6</v>
      </c>
      <c r="H74" s="39"/>
      <c r="I74" s="40"/>
      <c r="J74" s="40"/>
      <c r="K74" s="41"/>
    </row>
    <row r="75" spans="1:12" x14ac:dyDescent="0.25">
      <c r="A75" s="9"/>
      <c r="B75" s="34">
        <v>41</v>
      </c>
      <c r="C75" s="36">
        <v>104.4</v>
      </c>
      <c r="D75" s="34">
        <v>45</v>
      </c>
      <c r="E75" s="35">
        <v>145.6</v>
      </c>
      <c r="F75" s="34">
        <v>3</v>
      </c>
      <c r="G75" s="36">
        <v>94.3</v>
      </c>
      <c r="H75" s="39"/>
      <c r="I75" s="40"/>
      <c r="J75" s="40"/>
      <c r="K75" s="41"/>
    </row>
    <row r="76" spans="1:12" x14ac:dyDescent="0.25">
      <c r="A76" s="9"/>
      <c r="B76" s="34">
        <v>78</v>
      </c>
      <c r="C76" s="36">
        <v>104.6</v>
      </c>
      <c r="D76" s="34">
        <v>69</v>
      </c>
      <c r="E76" s="35">
        <v>111.9</v>
      </c>
      <c r="F76" s="34">
        <v>4</v>
      </c>
      <c r="G76" s="36">
        <v>112.5</v>
      </c>
      <c r="H76" s="39"/>
      <c r="I76" s="40"/>
      <c r="J76" s="40"/>
      <c r="K76" s="41"/>
    </row>
    <row r="77" spans="1:12" x14ac:dyDescent="0.25">
      <c r="A77" s="9"/>
      <c r="B77" s="34">
        <v>84</v>
      </c>
      <c r="C77" s="36">
        <v>95.3</v>
      </c>
      <c r="D77" s="34">
        <v>80</v>
      </c>
      <c r="E77" s="35">
        <v>116.3</v>
      </c>
      <c r="F77" s="34">
        <v>19</v>
      </c>
      <c r="G77" s="36">
        <v>81</v>
      </c>
      <c r="H77" s="39"/>
      <c r="I77" s="40"/>
      <c r="J77" s="40"/>
      <c r="K77" s="41"/>
    </row>
    <row r="78" spans="1:12" x14ac:dyDescent="0.25">
      <c r="A78" s="9"/>
      <c r="B78" s="34">
        <v>86</v>
      </c>
      <c r="C78" s="36">
        <v>93.1</v>
      </c>
      <c r="D78" s="34">
        <v>88</v>
      </c>
      <c r="E78" s="35">
        <v>148.30000000000001</v>
      </c>
      <c r="F78" s="34">
        <v>25</v>
      </c>
      <c r="G78" s="36">
        <v>112.2</v>
      </c>
      <c r="H78" s="34">
        <f>AVERAGE(C74:C78)</f>
        <v>107.34</v>
      </c>
      <c r="I78" s="35">
        <f>AVERAGE(E74:E78)</f>
        <v>128.46</v>
      </c>
      <c r="J78" s="35">
        <f>AVERAGE(G74:G78)</f>
        <v>99.919999999999987</v>
      </c>
      <c r="K78" s="41">
        <f>AVERAGE(H78:J78)</f>
        <v>111.90666666666668</v>
      </c>
      <c r="L78" s="42">
        <v>270</v>
      </c>
    </row>
    <row r="79" spans="1:12" x14ac:dyDescent="0.25">
      <c r="A79" s="9">
        <v>43565</v>
      </c>
      <c r="B79" s="34">
        <v>5</v>
      </c>
      <c r="C79" s="37">
        <v>73.8</v>
      </c>
      <c r="D79" s="34">
        <v>14</v>
      </c>
      <c r="E79" s="15">
        <v>77.7</v>
      </c>
      <c r="F79" s="34">
        <v>2</v>
      </c>
      <c r="G79" s="37">
        <v>47.7</v>
      </c>
      <c r="H79" s="39"/>
      <c r="I79" s="40"/>
      <c r="J79" s="40"/>
      <c r="K79" s="41"/>
    </row>
    <row r="80" spans="1:12" x14ac:dyDescent="0.25">
      <c r="A80" s="9"/>
      <c r="B80" s="34">
        <v>6</v>
      </c>
      <c r="C80" s="37">
        <v>17.3</v>
      </c>
      <c r="D80" s="34">
        <v>17</v>
      </c>
      <c r="E80" s="15">
        <v>99</v>
      </c>
      <c r="F80" s="34">
        <v>4</v>
      </c>
      <c r="G80" s="37">
        <v>46.9</v>
      </c>
      <c r="H80" s="39"/>
      <c r="I80" s="40"/>
      <c r="J80" s="40"/>
      <c r="K80" s="41"/>
    </row>
    <row r="81" spans="1:12" x14ac:dyDescent="0.25">
      <c r="A81" s="9"/>
      <c r="B81" s="34">
        <v>22</v>
      </c>
      <c r="C81" s="37">
        <v>69.5</v>
      </c>
      <c r="D81" s="34">
        <v>41</v>
      </c>
      <c r="E81" s="15">
        <v>39.9</v>
      </c>
      <c r="F81" s="34">
        <v>37</v>
      </c>
      <c r="G81" s="37">
        <v>76.7</v>
      </c>
      <c r="H81" s="39"/>
      <c r="I81" s="40"/>
      <c r="J81" s="40"/>
      <c r="K81" s="41"/>
    </row>
    <row r="82" spans="1:12" x14ac:dyDescent="0.25">
      <c r="A82" s="9"/>
      <c r="B82" s="34">
        <v>49</v>
      </c>
      <c r="C82" s="37">
        <v>87.3</v>
      </c>
      <c r="D82" s="34">
        <v>48</v>
      </c>
      <c r="E82" s="15">
        <v>61.2</v>
      </c>
      <c r="F82" s="34">
        <v>58</v>
      </c>
      <c r="G82" s="37">
        <v>120.9</v>
      </c>
      <c r="H82" s="39"/>
      <c r="I82" s="40"/>
      <c r="J82" s="40"/>
      <c r="K82" s="41"/>
    </row>
    <row r="83" spans="1:12" x14ac:dyDescent="0.25">
      <c r="A83" s="9"/>
      <c r="B83" s="34">
        <v>55</v>
      </c>
      <c r="C83" s="37">
        <v>85.5</v>
      </c>
      <c r="D83" s="34">
        <v>65</v>
      </c>
      <c r="E83" s="15">
        <v>70.599999999999994</v>
      </c>
      <c r="F83" s="34">
        <v>70</v>
      </c>
      <c r="G83" s="37">
        <v>28.7</v>
      </c>
      <c r="H83" s="34">
        <f>AVERAGE(C79:C83)</f>
        <v>66.679999999999993</v>
      </c>
      <c r="I83" s="35">
        <f>AVERAGE(E79:E83)</f>
        <v>69.679999999999993</v>
      </c>
      <c r="J83" s="35">
        <f>AVERAGE(G79:G83)</f>
        <v>64.180000000000007</v>
      </c>
      <c r="K83" s="41">
        <f>AVERAGE(H83:J83)</f>
        <v>66.846666666666664</v>
      </c>
      <c r="L83" s="42">
        <v>216</v>
      </c>
    </row>
    <row r="84" spans="1:12" x14ac:dyDescent="0.25">
      <c r="A84" s="9">
        <v>43572</v>
      </c>
      <c r="B84" s="34">
        <v>7</v>
      </c>
      <c r="C84" s="36">
        <v>62</v>
      </c>
      <c r="D84" s="34">
        <v>6</v>
      </c>
      <c r="E84" s="35">
        <v>54.2</v>
      </c>
      <c r="F84" s="34">
        <v>22</v>
      </c>
      <c r="G84" s="36">
        <v>76</v>
      </c>
      <c r="H84" s="39"/>
      <c r="I84" s="40"/>
      <c r="J84" s="40"/>
      <c r="K84" s="41"/>
    </row>
    <row r="85" spans="1:12" x14ac:dyDescent="0.25">
      <c r="A85" s="9"/>
      <c r="B85" s="34">
        <v>22</v>
      </c>
      <c r="C85" s="36">
        <v>103.6</v>
      </c>
      <c r="D85" s="34">
        <v>7</v>
      </c>
      <c r="E85" s="35">
        <v>52.5</v>
      </c>
      <c r="F85" s="34">
        <v>23</v>
      </c>
      <c r="G85" s="36">
        <v>133.5</v>
      </c>
      <c r="H85" s="39"/>
      <c r="I85" s="40"/>
      <c r="J85" s="40"/>
      <c r="K85" s="41"/>
    </row>
    <row r="86" spans="1:12" x14ac:dyDescent="0.25">
      <c r="A86" s="9"/>
      <c r="B86" s="34">
        <v>28</v>
      </c>
      <c r="C86" s="36">
        <v>106.9</v>
      </c>
      <c r="D86" s="34">
        <v>11</v>
      </c>
      <c r="E86" s="35">
        <v>89.7</v>
      </c>
      <c r="F86" s="34">
        <v>32</v>
      </c>
      <c r="G86" s="36">
        <v>87.8</v>
      </c>
      <c r="H86" s="39"/>
      <c r="I86" s="40"/>
      <c r="J86" s="40"/>
      <c r="K86" s="41"/>
    </row>
    <row r="87" spans="1:12" x14ac:dyDescent="0.25">
      <c r="A87" s="9"/>
      <c r="B87" s="34">
        <v>52</v>
      </c>
      <c r="C87" s="36">
        <v>80.099999999999994</v>
      </c>
      <c r="D87" s="34">
        <v>22</v>
      </c>
      <c r="E87" s="35">
        <v>71.7</v>
      </c>
      <c r="F87" s="34">
        <v>34</v>
      </c>
      <c r="G87" s="36">
        <v>107.6</v>
      </c>
      <c r="H87" s="39"/>
      <c r="I87" s="40"/>
      <c r="J87" s="40"/>
      <c r="K87" s="41"/>
    </row>
    <row r="88" spans="1:12" x14ac:dyDescent="0.25">
      <c r="A88" s="9"/>
      <c r="B88" s="34">
        <v>56</v>
      </c>
      <c r="C88" s="36">
        <v>108.7</v>
      </c>
      <c r="D88" s="34">
        <v>57</v>
      </c>
      <c r="E88" s="35">
        <v>127.3</v>
      </c>
      <c r="F88" s="34">
        <v>63</v>
      </c>
      <c r="G88" s="36">
        <v>136.4</v>
      </c>
      <c r="H88" s="34">
        <f>AVERAGE(C84:C88)</f>
        <v>92.26</v>
      </c>
      <c r="I88" s="35">
        <f>AVERAGE(E84:E88)</f>
        <v>79.080000000000013</v>
      </c>
      <c r="J88" s="35">
        <f>AVERAGE(G84:G88)</f>
        <v>108.25999999999999</v>
      </c>
      <c r="K88" s="41">
        <f>AVERAGE(H88:J88)</f>
        <v>93.2</v>
      </c>
      <c r="L88" s="42">
        <v>216</v>
      </c>
    </row>
    <row r="89" spans="1:12" x14ac:dyDescent="0.25">
      <c r="A89" s="9">
        <v>43579</v>
      </c>
      <c r="B89" s="34">
        <v>46</v>
      </c>
      <c r="C89" s="37">
        <v>125.2</v>
      </c>
      <c r="D89" s="34">
        <v>11</v>
      </c>
      <c r="E89" s="15">
        <v>165.2</v>
      </c>
      <c r="F89" s="34">
        <v>50</v>
      </c>
      <c r="G89" s="37">
        <v>129</v>
      </c>
      <c r="H89" s="39"/>
      <c r="I89" s="40"/>
      <c r="J89" s="40"/>
      <c r="K89" s="41"/>
    </row>
    <row r="90" spans="1:12" x14ac:dyDescent="0.25">
      <c r="A90" s="9"/>
      <c r="B90" s="34">
        <v>1</v>
      </c>
      <c r="C90" s="37">
        <v>116.5</v>
      </c>
      <c r="D90" s="34">
        <v>65</v>
      </c>
      <c r="E90" s="15">
        <v>133.4</v>
      </c>
      <c r="F90" s="34">
        <v>49</v>
      </c>
      <c r="G90" s="37">
        <v>119.7</v>
      </c>
      <c r="H90" s="39"/>
      <c r="I90" s="40"/>
      <c r="J90" s="40"/>
      <c r="K90" s="41"/>
    </row>
    <row r="91" spans="1:12" x14ac:dyDescent="0.25">
      <c r="A91" s="9"/>
      <c r="B91" s="34">
        <v>5</v>
      </c>
      <c r="C91" s="37">
        <v>110.6</v>
      </c>
      <c r="D91" s="34">
        <v>10</v>
      </c>
      <c r="E91" s="15">
        <v>130.30000000000001</v>
      </c>
      <c r="F91" s="34">
        <v>54</v>
      </c>
      <c r="G91" s="37">
        <v>135.6</v>
      </c>
      <c r="H91" s="39"/>
      <c r="I91" s="40"/>
      <c r="J91" s="40"/>
      <c r="K91" s="41"/>
    </row>
    <row r="92" spans="1:12" x14ac:dyDescent="0.25">
      <c r="A92" s="9"/>
      <c r="B92" s="34"/>
      <c r="C92" s="37"/>
      <c r="D92" s="34"/>
      <c r="E92" s="15"/>
      <c r="F92" s="34"/>
      <c r="G92" s="37"/>
      <c r="H92" s="39"/>
      <c r="I92" s="40"/>
      <c r="J92" s="40"/>
      <c r="K92" s="41"/>
    </row>
    <row r="93" spans="1:12" x14ac:dyDescent="0.25">
      <c r="A93" s="9"/>
      <c r="B93" s="34"/>
      <c r="C93" s="37"/>
      <c r="D93" s="34"/>
      <c r="E93" s="15"/>
      <c r="F93" s="34"/>
      <c r="G93" s="37"/>
      <c r="H93" s="34">
        <f t="shared" ref="H93" si="16">AVERAGE(C89:C93)</f>
        <v>117.43333333333332</v>
      </c>
      <c r="I93" s="35">
        <f t="shared" ref="I93" si="17">AVERAGE(E89:E93)</f>
        <v>142.96666666666667</v>
      </c>
      <c r="J93" s="35">
        <f t="shared" ref="J93" si="18">AVERAGE(G89:G93)</f>
        <v>128.1</v>
      </c>
      <c r="K93" s="41">
        <f t="shared" ref="K93" si="19">AVERAGE(H93:J93)</f>
        <v>129.5</v>
      </c>
      <c r="L93" s="42">
        <v>216</v>
      </c>
    </row>
    <row r="94" spans="1:12" x14ac:dyDescent="0.25">
      <c r="A94" s="45">
        <v>43586</v>
      </c>
      <c r="B94" s="46"/>
      <c r="C94" s="47"/>
      <c r="D94" s="46"/>
      <c r="E94" s="48"/>
      <c r="F94" s="46"/>
      <c r="G94" s="47"/>
      <c r="H94" s="39"/>
      <c r="I94" s="40"/>
      <c r="J94" s="40"/>
      <c r="K94" s="41"/>
    </row>
    <row r="95" spans="1:12" x14ac:dyDescent="0.25">
      <c r="B95" s="46"/>
      <c r="C95" s="47"/>
      <c r="D95" s="46"/>
      <c r="E95" s="48"/>
      <c r="F95" s="46"/>
      <c r="G95" s="47"/>
      <c r="H95" s="39"/>
      <c r="I95" s="40"/>
      <c r="J95" s="40"/>
      <c r="K95" s="41"/>
    </row>
    <row r="96" spans="1:12" x14ac:dyDescent="0.25">
      <c r="B96" s="46"/>
      <c r="C96" s="47"/>
      <c r="D96" s="46"/>
      <c r="E96" s="48"/>
      <c r="F96" s="46"/>
      <c r="G96" s="47"/>
      <c r="H96" s="39"/>
      <c r="I96" s="40"/>
      <c r="J96" s="40"/>
      <c r="K96" s="41"/>
    </row>
    <row r="97" spans="1:11" x14ac:dyDescent="0.25">
      <c r="B97" s="46"/>
      <c r="C97" s="47"/>
      <c r="D97" s="46"/>
      <c r="E97" s="48"/>
      <c r="F97" s="46"/>
      <c r="G97" s="47"/>
      <c r="H97" s="39"/>
      <c r="I97" s="40"/>
      <c r="J97" s="40"/>
      <c r="K97" s="41"/>
    </row>
    <row r="98" spans="1:11" x14ac:dyDescent="0.25">
      <c r="B98" s="46"/>
      <c r="C98" s="47"/>
      <c r="D98" s="46"/>
      <c r="E98" s="48"/>
      <c r="F98" s="46"/>
      <c r="G98" s="47"/>
      <c r="H98" s="34" t="e">
        <f t="shared" ref="H98" si="20">AVERAGE(C94:C98)</f>
        <v>#DIV/0!</v>
      </c>
      <c r="I98" s="35" t="e">
        <f t="shared" ref="I98" si="21">AVERAGE(E94:E98)</f>
        <v>#DIV/0!</v>
      </c>
      <c r="J98" s="35" t="e">
        <f t="shared" ref="J98" si="22">AVERAGE(G94:G98)</f>
        <v>#DIV/0!</v>
      </c>
      <c r="K98" s="41" t="e">
        <f t="shared" ref="K98" si="23">AVERAGE(H98:J98)</f>
        <v>#DIV/0!</v>
      </c>
    </row>
    <row r="99" spans="1:11" x14ac:dyDescent="0.25">
      <c r="A99" s="45">
        <v>43593</v>
      </c>
      <c r="B99" s="50">
        <v>14</v>
      </c>
      <c r="C99" s="50">
        <v>147.69999999999999</v>
      </c>
      <c r="D99" s="50">
        <v>12</v>
      </c>
      <c r="E99" s="50">
        <v>132.4</v>
      </c>
      <c r="F99" s="50">
        <v>7</v>
      </c>
      <c r="G99" s="50">
        <v>107.2</v>
      </c>
      <c r="H99" s="39"/>
      <c r="I99" s="40"/>
      <c r="J99" s="40"/>
      <c r="K99" s="41"/>
    </row>
    <row r="100" spans="1:11" x14ac:dyDescent="0.25">
      <c r="B100" s="50">
        <v>27</v>
      </c>
      <c r="C100" s="50">
        <v>210.1</v>
      </c>
      <c r="D100" s="50">
        <v>20</v>
      </c>
      <c r="E100" s="50">
        <v>162.1</v>
      </c>
      <c r="F100" s="50">
        <v>20</v>
      </c>
      <c r="G100" s="50">
        <v>130.5</v>
      </c>
      <c r="H100" s="39"/>
      <c r="I100" s="40"/>
      <c r="J100" s="40"/>
      <c r="K100" s="41"/>
    </row>
    <row r="101" spans="1:11" x14ac:dyDescent="0.25">
      <c r="B101" s="50">
        <v>53</v>
      </c>
      <c r="C101" s="50">
        <v>168.7</v>
      </c>
      <c r="D101" s="50">
        <v>35</v>
      </c>
      <c r="E101" s="50">
        <v>174.7</v>
      </c>
      <c r="F101" s="50">
        <v>47</v>
      </c>
      <c r="G101" s="50">
        <v>161.4</v>
      </c>
      <c r="H101" s="39"/>
      <c r="I101" s="40"/>
      <c r="J101" s="40"/>
      <c r="K101" s="41"/>
    </row>
    <row r="102" spans="1:11" x14ac:dyDescent="0.25">
      <c r="B102" s="50">
        <v>56</v>
      </c>
      <c r="C102" s="50">
        <v>195.6</v>
      </c>
      <c r="D102" s="50">
        <v>57</v>
      </c>
      <c r="E102" s="50">
        <v>212.2</v>
      </c>
      <c r="F102" s="50">
        <v>57</v>
      </c>
      <c r="G102" s="50">
        <v>161.69999999999999</v>
      </c>
      <c r="H102" s="39"/>
      <c r="I102" s="40"/>
      <c r="J102" s="40"/>
      <c r="K102" s="41"/>
    </row>
    <row r="103" spans="1:11" x14ac:dyDescent="0.25">
      <c r="B103" s="50">
        <v>72</v>
      </c>
      <c r="C103" s="50">
        <v>175.3</v>
      </c>
      <c r="D103" s="50">
        <v>59</v>
      </c>
      <c r="E103" s="50">
        <v>168.6</v>
      </c>
      <c r="F103" s="50">
        <v>61</v>
      </c>
      <c r="G103" s="50">
        <v>154.5</v>
      </c>
      <c r="H103" s="34">
        <f t="shared" ref="H103" si="24">AVERAGE(C99:C103)</f>
        <v>179.48000000000002</v>
      </c>
      <c r="I103" s="35">
        <f t="shared" ref="I103" si="25">AVERAGE(E99:E103)</f>
        <v>170</v>
      </c>
      <c r="J103" s="35">
        <f t="shared" ref="J103" si="26">AVERAGE(G99:G103)</f>
        <v>143.06</v>
      </c>
      <c r="K103" s="41">
        <f t="shared" ref="K103" si="27">AVERAGE(H103:J103)</f>
        <v>164.18</v>
      </c>
    </row>
  </sheetData>
  <mergeCells count="4">
    <mergeCell ref="B1:M1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Greenhouse 1</vt:lpstr>
      <vt:lpstr>Greenhouse 2</vt:lpstr>
      <vt:lpstr>Greenhouse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Sitek</dc:creator>
  <cp:lastModifiedBy>Todd Guerdat</cp:lastModifiedBy>
  <dcterms:created xsi:type="dcterms:W3CDTF">2019-02-05T15:23:15Z</dcterms:created>
  <dcterms:modified xsi:type="dcterms:W3CDTF">2019-05-20T18:06:26Z</dcterms:modified>
</cp:coreProperties>
</file>