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haas/Desktop/Python Scripts/JP1/"/>
    </mc:Choice>
  </mc:AlternateContent>
  <xr:revisionPtr revIDLastSave="0" documentId="13_ncr:9_{36395AAF-78ED-9343-9994-8ED9CEE493CE}" xr6:coauthVersionLast="36" xr6:coauthVersionMax="36" xr10:uidLastSave="{00000000-0000-0000-0000-000000000000}"/>
  <bookViews>
    <workbookView xWindow="14900" yWindow="2000" windowWidth="26100" windowHeight="11380" xr2:uid="{00000000-000D-0000-FFFF-FFFF00000000}"/>
  </bookViews>
  <sheets>
    <sheet name="JP1_Round19" sheetId="1" r:id="rId1"/>
    <sheet name="Sheet1" sheetId="2" r:id="rId2"/>
  </sheet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2" i="1" l="1"/>
  <c r="D2" i="1"/>
  <c r="C3" i="1"/>
  <c r="C4" i="1"/>
  <c r="C5" i="1"/>
  <c r="D5" i="1"/>
  <c r="C6" i="1"/>
  <c r="C7" i="1"/>
  <c r="D7" i="1"/>
  <c r="C8" i="1"/>
  <c r="C9" i="1"/>
  <c r="D9" i="1"/>
  <c r="U10" i="1" l="1"/>
  <c r="S10" i="1"/>
  <c r="S9" i="1"/>
  <c r="T8" i="1"/>
  <c r="U7" i="1"/>
  <c r="T7" i="1"/>
  <c r="S7" i="1"/>
  <c r="U6" i="1"/>
  <c r="T6" i="1"/>
  <c r="S6" i="1"/>
  <c r="S5" i="1"/>
  <c r="U5" i="1"/>
  <c r="T5" i="1"/>
  <c r="S4" i="1"/>
  <c r="U4" i="1"/>
  <c r="U3" i="1"/>
  <c r="T3" i="1"/>
  <c r="S3" i="1"/>
  <c r="G3" i="1" l="1"/>
  <c r="G2" i="1"/>
  <c r="C10" i="1"/>
</calcChain>
</file>

<file path=xl/sharedStrings.xml><?xml version="1.0" encoding="utf-8"?>
<sst xmlns="http://purl.oclc.org/ooxml/spreadsheetml/main" count="50" uniqueCount="39">
  <si>
    <t>Home</t>
  </si>
  <si>
    <t>Away</t>
  </si>
  <si>
    <t>Yamaga</t>
  </si>
  <si>
    <t>Iwata</t>
  </si>
  <si>
    <t>C-Osaka</t>
  </si>
  <si>
    <t>Nagoya</t>
  </si>
  <si>
    <t>G-Osaka</t>
  </si>
  <si>
    <t>Shimizu</t>
  </si>
  <si>
    <t>Oita</t>
  </si>
  <si>
    <t>Sapporo</t>
  </si>
  <si>
    <t>Vegalta_Sendai</t>
  </si>
  <si>
    <t>Kashima</t>
  </si>
  <si>
    <t>Yokohama_M.</t>
  </si>
  <si>
    <t>Urawa</t>
  </si>
  <si>
    <t>Sagan_Tosu</t>
  </si>
  <si>
    <t>Hiroshima</t>
  </si>
  <si>
    <t>FC_Tokyo</t>
  </si>
  <si>
    <t>Kawasaki_Frontale</t>
  </si>
  <si>
    <t>Shonan</t>
  </si>
  <si>
    <t>Kobe</t>
  </si>
  <si>
    <t>Total Points</t>
  </si>
  <si>
    <t>Home Points</t>
  </si>
  <si>
    <t>Last 5 Weeks P</t>
  </si>
  <si>
    <t>Away Points</t>
  </si>
  <si>
    <t>Home Odds</t>
  </si>
  <si>
    <t>Draw Odds</t>
  </si>
  <si>
    <t>Away Odds</t>
  </si>
  <si>
    <t>2 Week</t>
  </si>
  <si>
    <t>3 Weeks</t>
  </si>
  <si>
    <t>4 Weeks</t>
  </si>
  <si>
    <t>5 Weeks</t>
  </si>
  <si>
    <t>Poisson</t>
  </si>
  <si>
    <t>WDL</t>
  </si>
  <si>
    <t>Last Five Weeks</t>
  </si>
  <si>
    <t>Whole Season</t>
  </si>
  <si>
    <t>Rick</t>
  </si>
  <si>
    <t>Combine</t>
  </si>
  <si>
    <t>Predictions</t>
  </si>
  <si>
    <t>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</si>
</sst>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2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/>
    <xf numFmtId="2" fontId="0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0" xfId="0" applyFill="1" applyBorder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10" xfId="0" applyFont="1" applyFill="1" applyBorder="1"/>
    <xf numFmtId="0" fontId="0" fillId="0" borderId="10" xfId="0" applyFill="1" applyBorder="1"/>
    <xf numFmtId="10" fontId="0" fillId="0" borderId="10" xfId="0" applyNumberFormat="1" applyFill="1" applyBorder="1"/>
    <xf numFmtId="10" fontId="0" fillId="33" borderId="10" xfId="0" applyNumberFormat="1" applyFill="1" applyBorder="1"/>
    <xf numFmtId="0" fontId="0" fillId="0" borderId="0" xfId="0" applyFont="1" applyFill="1" applyBorder="1" applyAlignment="1">
      <alignment horizontal="center"/>
    </xf>
    <xf numFmtId="10" fontId="0" fillId="0" borderId="0" xfId="0" applyNumberFormat="1" applyFont="1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4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"/>
  <sheetViews>
    <sheetView tabSelected="1" zoomScale="108" zoomScaleNormal="108" workbookViewId="0">
      <selection activeCell="B10" sqref="B10"/>
    </sheetView>
  </sheetViews>
  <sheetFormatPr baseColWidth="10" defaultRowHeight="16" x14ac:dyDescent="0.2"/>
  <cols>
    <col min="1" max="5" width="13.33203125" customWidth="1"/>
    <col min="6" max="6" width="19.33203125" customWidth="1"/>
    <col min="7" max="7" width="11.6640625" customWidth="1"/>
    <col min="8" max="17" width="13.33203125" customWidth="1"/>
    <col min="19" max="21" width="12.33203125" bestFit="1" customWidth="1"/>
  </cols>
  <sheetData>
    <row r="1" spans="1:45" x14ac:dyDescent="0.2">
      <c r="A1" t="s">
        <v>38</v>
      </c>
      <c r="B1" s="19" t="s">
        <v>0</v>
      </c>
      <c r="C1" s="20" t="s">
        <v>20</v>
      </c>
      <c r="D1" s="20" t="s">
        <v>21</v>
      </c>
      <c r="E1" s="20" t="s">
        <v>22</v>
      </c>
      <c r="F1" s="19" t="s">
        <v>1</v>
      </c>
      <c r="G1" s="5" t="s">
        <v>20</v>
      </c>
      <c r="H1" s="5" t="s">
        <v>23</v>
      </c>
      <c r="I1" s="5" t="s">
        <v>22</v>
      </c>
      <c r="J1" s="3" t="s">
        <v>24</v>
      </c>
      <c r="K1" s="4" t="s">
        <v>25</v>
      </c>
      <c r="L1" s="4" t="s">
        <v>26</v>
      </c>
      <c r="M1" s="17" t="s">
        <v>31</v>
      </c>
      <c r="N1" s="17" t="s">
        <v>34</v>
      </c>
      <c r="O1" s="17" t="s">
        <v>32</v>
      </c>
      <c r="P1" s="18" t="s">
        <v>31</v>
      </c>
      <c r="Q1" s="18" t="s">
        <v>33</v>
      </c>
      <c r="R1" s="18" t="s">
        <v>32</v>
      </c>
      <c r="S1" s="19" t="s">
        <v>36</v>
      </c>
      <c r="T1" s="19" t="s">
        <v>37</v>
      </c>
      <c r="U1" s="19"/>
      <c r="V1" s="2"/>
      <c r="W1" s="2" t="s">
        <v>27</v>
      </c>
      <c r="X1" s="1"/>
      <c r="Y1" s="4"/>
      <c r="Z1" s="4" t="s">
        <v>28</v>
      </c>
      <c r="AA1" s="4"/>
      <c r="AB1" s="2"/>
      <c r="AC1" s="2" t="s">
        <v>29</v>
      </c>
      <c r="AD1" s="2"/>
      <c r="AE1" s="4"/>
      <c r="AF1" s="4" t="s">
        <v>30</v>
      </c>
      <c r="AG1" s="4"/>
      <c r="AH1" s="2" t="s">
        <v>35</v>
      </c>
      <c r="AI1" s="2" t="s">
        <v>27</v>
      </c>
      <c r="AJ1" s="1"/>
      <c r="AK1" s="4" t="s">
        <v>35</v>
      </c>
      <c r="AL1" s="4" t="s">
        <v>28</v>
      </c>
      <c r="AM1" s="4"/>
      <c r="AN1" s="2" t="s">
        <v>35</v>
      </c>
      <c r="AO1" s="2" t="s">
        <v>29</v>
      </c>
      <c r="AP1" s="2"/>
      <c r="AQ1" s="4" t="s">
        <v>35</v>
      </c>
      <c r="AR1" s="4" t="s">
        <v>30</v>
      </c>
      <c r="AS1" s="4"/>
    </row>
    <row r="2" spans="1:45" x14ac:dyDescent="0.2">
      <c r="A2" s="6" t="d">
        <v>2019-07-13T05:00:00.00000020954757600</v>
      </c>
      <c r="B2" s="15" t="s">
        <v>2</v>
      </c>
      <c r="C2" s="8">
        <f>17/18</f>
        <v>0.94444444444444442</v>
      </c>
      <c r="D2" s="8">
        <f>8/9</f>
        <v>0.88888888888888884</v>
      </c>
      <c r="E2" s="8">
        <v>0.4</v>
      </c>
      <c r="F2" s="29" t="s">
        <v>3</v>
      </c>
      <c r="G2" s="8">
        <f>14/18</f>
        <v>0.77777777777777779</v>
      </c>
      <c r="H2" s="8">
        <v>0.77777777777777779</v>
      </c>
      <c r="I2" s="8">
        <v>0.4</v>
      </c>
      <c r="J2" s="9">
        <v>2.65</v>
      </c>
      <c r="K2" s="9">
        <v>3.05</v>
      </c>
      <c r="L2" s="9">
        <v>2.75</v>
      </c>
      <c r="M2" s="10">
        <v>26</v>
      </c>
      <c r="N2" s="16">
        <v>52</v>
      </c>
      <c r="O2" s="10">
        <v>22</v>
      </c>
      <c r="P2" s="10">
        <v>36</v>
      </c>
      <c r="Q2" s="16">
        <v>42</v>
      </c>
      <c r="R2" s="10">
        <v>22</v>
      </c>
      <c r="S2" s="24">
        <v>1</v>
      </c>
      <c r="T2" s="23">
        <v>0</v>
      </c>
      <c r="U2" s="23">
        <v>0</v>
      </c>
      <c r="V2" s="16">
        <v>0.90190464258193903</v>
      </c>
      <c r="W2" s="10">
        <v>6.4584232866763999E-2</v>
      </c>
      <c r="X2" s="10">
        <v>3.3511128276586498E-2</v>
      </c>
      <c r="Y2" s="16">
        <v>0.89071953296661299</v>
      </c>
      <c r="Z2" s="10">
        <v>5.24977669119834E-2</v>
      </c>
      <c r="AA2" s="10">
        <v>5.6782677769660901E-2</v>
      </c>
      <c r="AB2" s="16">
        <v>0.893177390098571</v>
      </c>
      <c r="AC2" s="10">
        <v>6.6477902233600603E-2</v>
      </c>
      <c r="AD2" s="10">
        <v>4.0344636887311901E-2</v>
      </c>
      <c r="AE2" s="16">
        <v>0.71005874872207597</v>
      </c>
      <c r="AF2" s="10">
        <v>0.165296390652656</v>
      </c>
      <c r="AG2" s="10">
        <v>0.124644801020622</v>
      </c>
      <c r="AH2" s="16">
        <v>0.99150000000000005</v>
      </c>
      <c r="AI2" s="10">
        <v>8.0999999999999996E-3</v>
      </c>
      <c r="AJ2" s="10">
        <v>2.9999999999999997E-4</v>
      </c>
      <c r="AK2" s="16">
        <v>0.97629999999999995</v>
      </c>
      <c r="AL2" s="10">
        <v>5.0000000000000001E-4</v>
      </c>
      <c r="AM2" s="10">
        <v>2.3300000000000001E-2</v>
      </c>
      <c r="AN2" s="16">
        <v>0.98970000000000002</v>
      </c>
      <c r="AO2" s="10">
        <v>5.1000000000000004E-3</v>
      </c>
      <c r="AP2" s="10">
        <v>5.1000000000000004E-3</v>
      </c>
      <c r="AQ2" s="16">
        <v>0.9909</v>
      </c>
      <c r="AR2" s="10">
        <v>8.0000000000000004E-4</v>
      </c>
      <c r="AS2" s="10">
        <v>8.3000000000000001E-3</v>
      </c>
    </row>
    <row r="3" spans="1:45" x14ac:dyDescent="0.2">
      <c r="A3" s="6" t="d">
        <v>2019-07-13T06:00:00.000</v>
      </c>
      <c r="B3" s="29" t="s">
        <v>4</v>
      </c>
      <c r="C3" s="11">
        <f>27/18</f>
        <v>1.5</v>
      </c>
      <c r="D3" s="8">
        <v>1.625</v>
      </c>
      <c r="E3" s="8">
        <v>2</v>
      </c>
      <c r="F3" s="12" t="s">
        <v>5</v>
      </c>
      <c r="G3" s="13">
        <f>25/18</f>
        <v>1.3888888888888888</v>
      </c>
      <c r="H3" s="8">
        <v>1</v>
      </c>
      <c r="I3" s="8">
        <v>0.2</v>
      </c>
      <c r="J3" s="9">
        <v>2.5</v>
      </c>
      <c r="K3" s="9">
        <v>3.3</v>
      </c>
      <c r="L3" s="9">
        <v>2.7</v>
      </c>
      <c r="M3" s="10">
        <v>28</v>
      </c>
      <c r="N3" s="10">
        <v>25</v>
      </c>
      <c r="O3" s="16">
        <v>47</v>
      </c>
      <c r="P3" s="16">
        <v>42</v>
      </c>
      <c r="Q3" s="10">
        <v>26</v>
      </c>
      <c r="R3" s="10">
        <v>32</v>
      </c>
      <c r="S3" s="24">
        <f xml:space="preserve"> 5/8</f>
        <v>0.625</v>
      </c>
      <c r="T3" s="23">
        <f>2/8</f>
        <v>0.25</v>
      </c>
      <c r="U3" s="23">
        <f>1/8</f>
        <v>0.125</v>
      </c>
      <c r="V3" s="16">
        <v>0.840520799160003</v>
      </c>
      <c r="W3" s="10">
        <v>9.7614996135234805E-2</v>
      </c>
      <c r="X3" s="10">
        <v>6.1864212155342102E-2</v>
      </c>
      <c r="Y3" s="16">
        <v>0.79990351200103704</v>
      </c>
      <c r="Z3" s="10">
        <v>0.102046504616737</v>
      </c>
      <c r="AA3" s="10">
        <v>9.8050020635127993E-2</v>
      </c>
      <c r="AB3" s="16">
        <v>0.93191856145858698</v>
      </c>
      <c r="AC3" s="10">
        <v>4.5220073312520898E-2</v>
      </c>
      <c r="AD3" s="10">
        <v>2.2861320525407701E-2</v>
      </c>
      <c r="AE3" s="16">
        <v>0.74644565582275302</v>
      </c>
      <c r="AF3" s="10">
        <v>0.157665655016899</v>
      </c>
      <c r="AG3" s="10">
        <v>9.5888599753379794E-2</v>
      </c>
      <c r="AH3" s="16">
        <v>0.99109999999999998</v>
      </c>
      <c r="AI3" s="10">
        <v>6.6E-3</v>
      </c>
      <c r="AJ3" s="10">
        <v>2.3E-3</v>
      </c>
      <c r="AK3" s="10">
        <v>3.5999999999999999E-3</v>
      </c>
      <c r="AL3" s="10">
        <v>9.2999999999999992E-3</v>
      </c>
      <c r="AM3" s="16">
        <v>0.98719999999999997</v>
      </c>
      <c r="AN3" s="22">
        <v>0.1196</v>
      </c>
      <c r="AO3" s="21">
        <v>0.87929999999999997</v>
      </c>
      <c r="AP3" s="10">
        <v>1.1000000000000001E-3</v>
      </c>
      <c r="AQ3" s="10">
        <v>5.0000000000000001E-4</v>
      </c>
      <c r="AR3" s="16">
        <v>0.70209999999999995</v>
      </c>
      <c r="AS3" s="10">
        <v>0.2974</v>
      </c>
    </row>
    <row r="4" spans="1:45" x14ac:dyDescent="0.2">
      <c r="A4" s="6" t="d">
        <v>2019-07-13T06:00:00.000</v>
      </c>
      <c r="B4" s="29" t="s">
        <v>6</v>
      </c>
      <c r="C4" s="8">
        <f>18/20</f>
        <v>0.9</v>
      </c>
      <c r="D4" s="8">
        <v>1</v>
      </c>
      <c r="E4" s="8">
        <v>1.6</v>
      </c>
      <c r="F4" s="7" t="s">
        <v>7</v>
      </c>
      <c r="G4" s="8">
        <v>1.2222222222222223</v>
      </c>
      <c r="H4" s="8">
        <v>1</v>
      </c>
      <c r="I4" s="8">
        <v>2</v>
      </c>
      <c r="J4" s="9">
        <v>2.15</v>
      </c>
      <c r="K4" s="9">
        <v>3.55</v>
      </c>
      <c r="L4" s="9">
        <v>3.1</v>
      </c>
      <c r="M4" s="16">
        <v>42</v>
      </c>
      <c r="N4" s="10">
        <v>21</v>
      </c>
      <c r="O4" s="10">
        <v>37</v>
      </c>
      <c r="P4" s="10">
        <v>25</v>
      </c>
      <c r="Q4" s="10">
        <v>16</v>
      </c>
      <c r="R4" s="16">
        <v>59</v>
      </c>
      <c r="S4" s="24">
        <f>5/8</f>
        <v>0.625</v>
      </c>
      <c r="T4" s="23">
        <v>0</v>
      </c>
      <c r="U4" s="23">
        <f>3/8</f>
        <v>0.375</v>
      </c>
      <c r="V4" s="10">
        <v>0.28530398011207497</v>
      </c>
      <c r="W4" s="10">
        <v>0.29914101958274802</v>
      </c>
      <c r="X4" s="16">
        <v>0.415555030107498</v>
      </c>
      <c r="Y4" s="16">
        <v>0.40018311142921398</v>
      </c>
      <c r="Z4" s="10">
        <v>0.25772586464881803</v>
      </c>
      <c r="AA4" s="10">
        <v>0.342090964317321</v>
      </c>
      <c r="AB4" s="10">
        <v>3.0270058661699201E-2</v>
      </c>
      <c r="AC4" s="10">
        <v>0.28304862976074202</v>
      </c>
      <c r="AD4" s="16">
        <v>0.68668133020401001</v>
      </c>
      <c r="AE4" s="16">
        <v>0.48908391594886702</v>
      </c>
      <c r="AF4" s="10">
        <v>0.21631723642349199</v>
      </c>
      <c r="AG4" s="10">
        <v>0.29459884762763899</v>
      </c>
      <c r="AH4" s="16">
        <v>0.90900000000000003</v>
      </c>
      <c r="AI4" s="10">
        <v>8.1699999999999995E-2</v>
      </c>
      <c r="AJ4" s="10">
        <v>9.2999999999999992E-3</v>
      </c>
      <c r="AK4" s="16">
        <v>0.60760000000000003</v>
      </c>
      <c r="AL4" s="10">
        <v>0.10920000000000001</v>
      </c>
      <c r="AM4" s="10">
        <v>0.28320000000000001</v>
      </c>
      <c r="AN4" s="10">
        <v>2.86E-2</v>
      </c>
      <c r="AO4" s="10">
        <v>7.7999999999999996E-3</v>
      </c>
      <c r="AP4" s="16">
        <v>0.96360000000000001</v>
      </c>
      <c r="AQ4" s="16">
        <v>0.8982</v>
      </c>
      <c r="AR4" s="10">
        <v>3.5999999999999999E-3</v>
      </c>
      <c r="AS4" s="10">
        <v>9.8199999999999996E-2</v>
      </c>
    </row>
    <row r="5" spans="1:45" x14ac:dyDescent="0.2">
      <c r="A5" s="6" t="d">
        <v>2019-07-13T06:00:00.000</v>
      </c>
      <c r="B5" s="29" t="s">
        <v>8</v>
      </c>
      <c r="C5" s="8">
        <f>29/18</f>
        <v>1.6111111111111112</v>
      </c>
      <c r="D5" s="8">
        <f>14/9</f>
        <v>1.5555555555555556</v>
      </c>
      <c r="E5" s="8">
        <v>1</v>
      </c>
      <c r="F5" s="7" t="s">
        <v>9</v>
      </c>
      <c r="G5" s="8">
        <v>1.5555555555555556</v>
      </c>
      <c r="H5" s="8">
        <v>1.2222222222222223</v>
      </c>
      <c r="I5" s="8">
        <v>1.6</v>
      </c>
      <c r="J5" s="9">
        <v>2.4</v>
      </c>
      <c r="K5" s="9">
        <v>3.45</v>
      </c>
      <c r="L5" s="9">
        <v>2.8</v>
      </c>
      <c r="M5" s="16">
        <v>52</v>
      </c>
      <c r="N5" s="10">
        <v>31</v>
      </c>
      <c r="O5" s="10">
        <v>17</v>
      </c>
      <c r="P5" s="10">
        <v>34</v>
      </c>
      <c r="Q5" s="10">
        <v>24</v>
      </c>
      <c r="R5" s="16">
        <v>42</v>
      </c>
      <c r="S5" s="24">
        <f>5/8</f>
        <v>0.625</v>
      </c>
      <c r="T5" s="23">
        <f>1/8</f>
        <v>0.125</v>
      </c>
      <c r="U5" s="23">
        <f>2/8</f>
        <v>0.25</v>
      </c>
      <c r="V5" s="16">
        <v>0.54894894361495905</v>
      </c>
      <c r="W5" s="10">
        <v>0.249299615621566</v>
      </c>
      <c r="X5" s="10">
        <v>0.20175139605998901</v>
      </c>
      <c r="Y5" s="16">
        <v>0.474313974380493</v>
      </c>
      <c r="Z5" s="10">
        <v>0.24371013045310899</v>
      </c>
      <c r="AA5" s="10">
        <v>0.28197586536407399</v>
      </c>
      <c r="AB5" s="16">
        <v>0.47205471992492598</v>
      </c>
      <c r="AC5" s="10">
        <v>0.23709492385387401</v>
      </c>
      <c r="AD5" s="10">
        <v>0.29085034132003701</v>
      </c>
      <c r="AE5" s="16">
        <v>0.476563990116119</v>
      </c>
      <c r="AF5" s="10">
        <v>0.21008725464344</v>
      </c>
      <c r="AG5" s="10">
        <v>0.31334877014160101</v>
      </c>
      <c r="AH5" s="16">
        <v>0.99050000000000005</v>
      </c>
      <c r="AI5" s="10">
        <v>9.2999999999999992E-3</v>
      </c>
      <c r="AJ5" s="10">
        <v>2.0000000000000001E-4</v>
      </c>
      <c r="AK5" s="10">
        <v>5.9499999999999997E-2</v>
      </c>
      <c r="AL5" s="16">
        <v>0.62460000000000004</v>
      </c>
      <c r="AM5" s="10">
        <v>0.316</v>
      </c>
      <c r="AN5" s="10">
        <v>0.19520000000000001</v>
      </c>
      <c r="AO5" s="10">
        <v>3.5099999999999999E-2</v>
      </c>
      <c r="AP5" s="16">
        <v>0.76970000000000005</v>
      </c>
      <c r="AQ5" s="10">
        <v>0.1502</v>
      </c>
      <c r="AR5" s="10">
        <v>5.8700000000000002E-2</v>
      </c>
      <c r="AS5" s="16">
        <v>0.79110000000000003</v>
      </c>
    </row>
    <row r="6" spans="1:45" x14ac:dyDescent="0.2">
      <c r="A6" s="6" t="d">
        <v>2019-07-13T06:00:00.000</v>
      </c>
      <c r="B6" s="15" t="s">
        <v>10</v>
      </c>
      <c r="C6" s="8">
        <f>22/18</f>
        <v>1.2222222222222223</v>
      </c>
      <c r="D6" s="8">
        <v>2.1111111111111112</v>
      </c>
      <c r="E6" s="8">
        <v>2.4</v>
      </c>
      <c r="F6" s="29" t="s">
        <v>11</v>
      </c>
      <c r="G6" s="8">
        <v>1.8235294117647058</v>
      </c>
      <c r="H6" s="8">
        <v>1.125</v>
      </c>
      <c r="I6" s="8">
        <v>1.6</v>
      </c>
      <c r="J6" s="9">
        <v>3</v>
      </c>
      <c r="K6" s="9">
        <v>3.4</v>
      </c>
      <c r="L6" s="9">
        <v>2.2999999999999998</v>
      </c>
      <c r="M6" s="16">
        <v>49</v>
      </c>
      <c r="N6" s="10">
        <v>23</v>
      </c>
      <c r="O6" s="10">
        <v>28</v>
      </c>
      <c r="P6" s="21">
        <v>47</v>
      </c>
      <c r="Q6" s="10">
        <v>17</v>
      </c>
      <c r="R6" s="10">
        <v>36</v>
      </c>
      <c r="S6" s="24">
        <f>6/8</f>
        <v>0.75</v>
      </c>
      <c r="T6" s="23">
        <f>1/8</f>
        <v>0.125</v>
      </c>
      <c r="U6" s="23">
        <f>1/8</f>
        <v>0.125</v>
      </c>
      <c r="V6" s="10">
        <v>9.3095369637012398E-2</v>
      </c>
      <c r="W6" s="10">
        <v>0.28349509835243197</v>
      </c>
      <c r="X6" s="16">
        <v>0.62340950965881303</v>
      </c>
      <c r="Y6" s="16">
        <v>0.64468055963516202</v>
      </c>
      <c r="Z6" s="10">
        <v>0.17254829406738201</v>
      </c>
      <c r="AA6" s="10">
        <v>0.182771131396293</v>
      </c>
      <c r="AB6" s="16">
        <v>0.90968626737594604</v>
      </c>
      <c r="AC6" s="10">
        <v>5.77193796634674E-2</v>
      </c>
      <c r="AD6" s="10">
        <v>3.2594416290521601E-2</v>
      </c>
      <c r="AE6" s="16">
        <v>0.69964104890823298</v>
      </c>
      <c r="AF6" s="10">
        <v>0.174360141158103</v>
      </c>
      <c r="AG6" s="10">
        <v>0.125998869538307</v>
      </c>
      <c r="AH6" s="16">
        <v>0.99790000000000001</v>
      </c>
      <c r="AI6" s="10">
        <v>5.9999999999999995E-4</v>
      </c>
      <c r="AJ6" s="10">
        <v>1.5E-3</v>
      </c>
      <c r="AK6" s="16">
        <v>0.80569999999999997</v>
      </c>
      <c r="AL6" s="10">
        <v>3.2000000000000002E-3</v>
      </c>
      <c r="AM6" s="10">
        <v>0.19109999999999999</v>
      </c>
      <c r="AN6" s="16">
        <v>0.73060000000000003</v>
      </c>
      <c r="AO6" s="10">
        <v>0.2218</v>
      </c>
      <c r="AP6" s="10">
        <v>4.7600000000000003E-2</v>
      </c>
      <c r="AQ6" s="10">
        <v>3.3999999999999998E-3</v>
      </c>
      <c r="AR6" s="16">
        <v>0.95679999999999998</v>
      </c>
      <c r="AS6" s="10">
        <v>3.9800000000000002E-2</v>
      </c>
    </row>
    <row r="7" spans="1:45" x14ac:dyDescent="0.2">
      <c r="A7" s="6" t="d">
        <v>2019-07-13T06:00:00.000</v>
      </c>
      <c r="B7" s="29" t="s">
        <v>12</v>
      </c>
      <c r="C7" s="8">
        <f>33/18</f>
        <v>1.8333333333333333</v>
      </c>
      <c r="D7" s="8">
        <f>21/9</f>
        <v>2.3333333333333335</v>
      </c>
      <c r="E7" s="8">
        <v>1.8</v>
      </c>
      <c r="F7" s="7" t="s">
        <v>13</v>
      </c>
      <c r="G7" s="8">
        <v>1.411764705882353</v>
      </c>
      <c r="H7" s="8">
        <v>1.75</v>
      </c>
      <c r="I7" s="8">
        <v>1.4</v>
      </c>
      <c r="J7" s="9">
        <v>1.77</v>
      </c>
      <c r="K7" s="9">
        <v>3.6</v>
      </c>
      <c r="L7" s="9">
        <v>4.2</v>
      </c>
      <c r="M7" s="16">
        <v>62</v>
      </c>
      <c r="N7" s="10">
        <v>22</v>
      </c>
      <c r="O7" s="10">
        <v>16</v>
      </c>
      <c r="P7" s="16">
        <v>61</v>
      </c>
      <c r="Q7" s="10">
        <v>25</v>
      </c>
      <c r="R7" s="10">
        <v>14</v>
      </c>
      <c r="S7" s="24">
        <f>6/8</f>
        <v>0.75</v>
      </c>
      <c r="T7" s="23">
        <f>1/8</f>
        <v>0.125</v>
      </c>
      <c r="U7" s="23">
        <f>1/8</f>
        <v>0.125</v>
      </c>
      <c r="V7" s="16">
        <v>0.72966742515563898</v>
      </c>
      <c r="W7" s="10">
        <v>0.15897810459136899</v>
      </c>
      <c r="X7" s="10">
        <v>0.111354410648345</v>
      </c>
      <c r="Y7" s="16">
        <v>0.77859216928482</v>
      </c>
      <c r="Z7" s="10">
        <v>0.10524876415729501</v>
      </c>
      <c r="AA7" s="10">
        <v>0.11615906655788399</v>
      </c>
      <c r="AB7" s="16">
        <v>0.90345960855483998</v>
      </c>
      <c r="AC7" s="10">
        <v>6.1052758246660198E-2</v>
      </c>
      <c r="AD7" s="10">
        <v>3.5487588495016098E-2</v>
      </c>
      <c r="AE7" s="16">
        <v>0.63636261224746704</v>
      </c>
      <c r="AF7" s="10">
        <v>0.183297559618949</v>
      </c>
      <c r="AG7" s="10">
        <v>0.18033987283706601</v>
      </c>
      <c r="AH7" s="16">
        <v>0.50619999999999998</v>
      </c>
      <c r="AI7" s="10">
        <v>0.25690000000000002</v>
      </c>
      <c r="AJ7" s="10">
        <v>0.23699999999999999</v>
      </c>
      <c r="AK7" s="16">
        <v>0.99829999999999997</v>
      </c>
      <c r="AL7" s="10">
        <v>1.6000000000000001E-3</v>
      </c>
      <c r="AM7" s="10">
        <v>1E-4</v>
      </c>
      <c r="AN7" s="10">
        <v>5.5999999999999999E-3</v>
      </c>
      <c r="AO7" s="10">
        <v>6.9999999999999999E-4</v>
      </c>
      <c r="AP7" s="16">
        <v>0.99370000000000003</v>
      </c>
      <c r="AQ7" s="10">
        <v>1.0699999999999999E-2</v>
      </c>
      <c r="AR7" s="16">
        <v>0.65700000000000003</v>
      </c>
      <c r="AS7" s="10">
        <v>0.33229999999999998</v>
      </c>
    </row>
    <row r="8" spans="1:45" x14ac:dyDescent="0.2">
      <c r="A8" s="6" t="d">
        <v>2019-07-13T06:30:00.00000020954757600</v>
      </c>
      <c r="B8" s="7" t="s">
        <v>14</v>
      </c>
      <c r="C8" s="11">
        <f>17/18</f>
        <v>0.94444444444444442</v>
      </c>
      <c r="D8" s="8">
        <v>1.5</v>
      </c>
      <c r="E8" s="8">
        <v>0.8</v>
      </c>
      <c r="F8" s="29" t="s">
        <v>15</v>
      </c>
      <c r="G8" s="8">
        <v>1.4705882352941178</v>
      </c>
      <c r="H8" s="8">
        <v>1.625</v>
      </c>
      <c r="I8" s="8">
        <v>1.6</v>
      </c>
      <c r="J8" s="9">
        <v>3.3</v>
      </c>
      <c r="K8" s="9">
        <v>3.25</v>
      </c>
      <c r="L8" s="9">
        <v>2.2000000000000002</v>
      </c>
      <c r="M8" s="10">
        <v>34</v>
      </c>
      <c r="N8" s="10">
        <v>30</v>
      </c>
      <c r="O8" s="16">
        <v>36</v>
      </c>
      <c r="P8" s="10">
        <v>35</v>
      </c>
      <c r="Q8" s="10">
        <v>29</v>
      </c>
      <c r="R8" s="16">
        <v>36</v>
      </c>
      <c r="S8" s="24">
        <v>0.5</v>
      </c>
      <c r="T8" s="23">
        <f>2/8</f>
        <v>0.25</v>
      </c>
      <c r="U8" s="23">
        <v>0.25</v>
      </c>
      <c r="V8" s="16">
        <v>0.59513139724731401</v>
      </c>
      <c r="W8" s="10">
        <v>0.18900951743125899</v>
      </c>
      <c r="X8" s="10">
        <v>0.215859144926071</v>
      </c>
      <c r="Y8" s="16">
        <v>0.64858549833297696</v>
      </c>
      <c r="Z8" s="10">
        <v>0.156349286437034</v>
      </c>
      <c r="AA8" s="10">
        <v>0.19506517052650399</v>
      </c>
      <c r="AB8" s="10">
        <v>3.8710474967956501E-2</v>
      </c>
      <c r="AC8" s="10">
        <v>0.28801566362380898</v>
      </c>
      <c r="AD8" s="16">
        <v>0.67327386140823298</v>
      </c>
      <c r="AE8" s="10">
        <v>0.36003184318542403</v>
      </c>
      <c r="AF8" s="10">
        <v>0.20809955894946999</v>
      </c>
      <c r="AG8" s="16">
        <v>0.43186855316162098</v>
      </c>
      <c r="AH8" s="10">
        <v>0.36849999999999999</v>
      </c>
      <c r="AI8" s="16">
        <v>0.61760000000000004</v>
      </c>
      <c r="AJ8" s="10">
        <v>1.3899999999999999E-2</v>
      </c>
      <c r="AK8" s="16">
        <v>0.99850000000000005</v>
      </c>
      <c r="AL8" s="10">
        <v>1.4E-3</v>
      </c>
      <c r="AM8" s="10">
        <v>1E-4</v>
      </c>
      <c r="AN8" s="10">
        <v>0.33050000000000002</v>
      </c>
      <c r="AO8" s="16">
        <v>0.60309999999999997</v>
      </c>
      <c r="AP8" s="10">
        <v>6.6500000000000004E-2</v>
      </c>
      <c r="AQ8" s="16">
        <v>0.95979999999999999</v>
      </c>
      <c r="AR8" s="10">
        <v>2.0799999999999999E-2</v>
      </c>
      <c r="AS8" s="10">
        <v>1.9400000000000001E-2</v>
      </c>
    </row>
    <row r="9" spans="1:45" x14ac:dyDescent="0.2">
      <c r="A9" s="6" t="d">
        <v>2019-07-14T06:00:00.000</v>
      </c>
      <c r="B9" s="15" t="s">
        <v>16</v>
      </c>
      <c r="C9" s="14">
        <f>39/18</f>
        <v>2.1666666666666665</v>
      </c>
      <c r="D9" s="8">
        <f>30/11</f>
        <v>2.7272727272727271</v>
      </c>
      <c r="E9" s="8">
        <v>1.8</v>
      </c>
      <c r="F9" s="29" t="s">
        <v>17</v>
      </c>
      <c r="G9" s="14">
        <v>1.7777777777777777</v>
      </c>
      <c r="H9" s="8">
        <v>2.7142857142857144</v>
      </c>
      <c r="I9" s="8">
        <v>1.8</v>
      </c>
      <c r="J9" s="9">
        <v>3.15</v>
      </c>
      <c r="K9" s="9">
        <v>3.15</v>
      </c>
      <c r="L9" s="9">
        <v>2.2999999999999998</v>
      </c>
      <c r="M9" s="16">
        <v>46</v>
      </c>
      <c r="N9" s="10">
        <v>9</v>
      </c>
      <c r="O9" s="10">
        <v>45</v>
      </c>
      <c r="P9" s="16">
        <v>64</v>
      </c>
      <c r="Q9" s="10">
        <v>21</v>
      </c>
      <c r="R9" s="10">
        <v>15</v>
      </c>
      <c r="S9" s="24">
        <f>6/8</f>
        <v>0.75</v>
      </c>
      <c r="T9" s="23">
        <v>0.125</v>
      </c>
      <c r="U9" s="23">
        <v>0.125</v>
      </c>
      <c r="V9" s="16">
        <v>0.81339406967162997</v>
      </c>
      <c r="W9" s="10">
        <v>0.113128401339054</v>
      </c>
      <c r="X9" s="10">
        <v>7.3477461934089605E-2</v>
      </c>
      <c r="Y9" s="16">
        <v>0.43949097394943198</v>
      </c>
      <c r="Z9" s="10">
        <v>0.27029490470886203</v>
      </c>
      <c r="AA9" s="10">
        <v>0.29021412134170499</v>
      </c>
      <c r="AB9" s="10">
        <v>0.25219824910163802</v>
      </c>
      <c r="AC9" s="10">
        <v>0.29151627421379001</v>
      </c>
      <c r="AD9" s="16">
        <v>0.45628550648689198</v>
      </c>
      <c r="AE9" s="16">
        <v>0.55086278915405196</v>
      </c>
      <c r="AF9" s="10">
        <v>0.194115385413169</v>
      </c>
      <c r="AG9" s="10">
        <v>0.25502181053161599</v>
      </c>
      <c r="AH9" s="16">
        <v>0.9284</v>
      </c>
      <c r="AI9" s="10">
        <v>5.79E-2</v>
      </c>
      <c r="AJ9" s="10">
        <v>1.37E-2</v>
      </c>
      <c r="AK9" s="16">
        <v>0.65720000000000001</v>
      </c>
      <c r="AL9" s="10">
        <v>0.29089999999999999</v>
      </c>
      <c r="AM9" s="10">
        <v>5.1900000000000002E-2</v>
      </c>
      <c r="AN9" s="16">
        <v>0.99870000000000003</v>
      </c>
      <c r="AO9" s="10">
        <v>8.9999999999999998E-4</v>
      </c>
      <c r="AP9" s="10">
        <v>4.0000000000000002E-4</v>
      </c>
      <c r="AQ9" s="10">
        <v>0.1371</v>
      </c>
      <c r="AR9" s="16">
        <v>0.68740000000000001</v>
      </c>
      <c r="AS9" s="10">
        <v>0.17549999999999999</v>
      </c>
    </row>
    <row r="10" spans="1:45" x14ac:dyDescent="0.2">
      <c r="A10" s="6" t="d">
        <v>2019-07-14T06:00:00.000</v>
      </c>
      <c r="B10" s="29" t="s">
        <v>18</v>
      </c>
      <c r="C10" s="14">
        <f>20/18</f>
        <v>1.1111111111111112</v>
      </c>
      <c r="D10" s="14">
        <v>0.88888888888888884</v>
      </c>
      <c r="E10" s="14">
        <v>0.6</v>
      </c>
      <c r="F10" s="15" t="s">
        <v>19</v>
      </c>
      <c r="G10" s="8">
        <v>1.1666666666666667</v>
      </c>
      <c r="H10" s="8">
        <v>1</v>
      </c>
      <c r="I10" s="8">
        <v>1.6</v>
      </c>
      <c r="J10" s="9">
        <v>3.1</v>
      </c>
      <c r="K10" s="9">
        <v>3.4</v>
      </c>
      <c r="L10" s="9">
        <v>2.2000000000000002</v>
      </c>
      <c r="M10" s="10">
        <v>25</v>
      </c>
      <c r="N10" s="10">
        <v>26</v>
      </c>
      <c r="O10" s="16">
        <v>49</v>
      </c>
      <c r="P10" s="10">
        <v>11</v>
      </c>
      <c r="Q10" s="10">
        <v>21</v>
      </c>
      <c r="R10" s="16">
        <v>68</v>
      </c>
      <c r="S10" s="23">
        <f>3/8</f>
        <v>0.375</v>
      </c>
      <c r="T10" s="23">
        <v>0</v>
      </c>
      <c r="U10" s="24">
        <f>5/8</f>
        <v>0.625</v>
      </c>
      <c r="V10" s="16">
        <v>0.43912503123283297</v>
      </c>
      <c r="W10" s="10">
        <v>0.32522070407867398</v>
      </c>
      <c r="X10" s="10">
        <v>0.23565427958965299</v>
      </c>
      <c r="Y10" s="16">
        <v>0.77903658151626498</v>
      </c>
      <c r="Z10" s="10">
        <v>0.10585247725248299</v>
      </c>
      <c r="AA10" s="10">
        <v>0.115110903978347</v>
      </c>
      <c r="AB10" s="10">
        <v>0.237608417868614</v>
      </c>
      <c r="AC10" s="10">
        <v>0.29465809464454601</v>
      </c>
      <c r="AD10" s="16">
        <v>0.46773341298103299</v>
      </c>
      <c r="AE10" s="16">
        <v>0.59365975856780995</v>
      </c>
      <c r="AF10" s="10">
        <v>0.197298884391784</v>
      </c>
      <c r="AG10" s="10">
        <v>0.209041342139244</v>
      </c>
      <c r="AH10" s="10">
        <v>1E-4</v>
      </c>
      <c r="AI10" s="10">
        <v>4.7999999999999996E-3</v>
      </c>
      <c r="AJ10" s="16">
        <v>0.99509999999999998</v>
      </c>
      <c r="AK10" s="10">
        <v>2.8E-3</v>
      </c>
      <c r="AL10" s="10">
        <v>0</v>
      </c>
      <c r="AM10" s="16">
        <v>0.99709999999999999</v>
      </c>
      <c r="AN10" s="10">
        <v>0.19689999999999999</v>
      </c>
      <c r="AO10" s="10">
        <v>3.5999999999999999E-3</v>
      </c>
      <c r="AP10" s="16">
        <v>0.7994</v>
      </c>
      <c r="AQ10" s="10">
        <v>0.106</v>
      </c>
      <c r="AR10" s="10">
        <v>5.28E-2</v>
      </c>
      <c r="AS10" s="16">
        <v>0.84119999999999995</v>
      </c>
    </row>
    <row r="12" spans="1:45" x14ac:dyDescent="0.2">
      <c r="J12" s="25"/>
      <c r="K12" s="26"/>
      <c r="L12" s="27"/>
      <c r="M12" s="27"/>
    </row>
    <row r="13" spans="1:45" ht="29" customHeight="1" x14ac:dyDescent="0.2">
      <c r="J13" s="25"/>
      <c r="K13" s="26"/>
      <c r="L13" s="27"/>
      <c r="M13" s="27"/>
    </row>
    <row r="14" spans="1:45" x14ac:dyDescent="0.2">
      <c r="J14" s="25"/>
      <c r="K14" s="26"/>
      <c r="L14" s="27"/>
      <c r="M14" s="27"/>
      <c r="N14" s="27"/>
      <c r="O14" s="27"/>
    </row>
    <row r="15" spans="1:45" x14ac:dyDescent="0.2">
      <c r="J15" s="25"/>
      <c r="K15" s="26"/>
      <c r="L15" s="27"/>
      <c r="M15" s="27"/>
    </row>
    <row r="16" spans="1:45" x14ac:dyDescent="0.2">
      <c r="J16" s="25"/>
      <c r="K16" s="28"/>
      <c r="L16" s="27"/>
      <c r="M16" s="27"/>
    </row>
    <row r="17" spans="11:11" x14ac:dyDescent="0.2">
      <c r="K17" s="27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D724-7A24-4F42-A271-2334B60C28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JP1_Round19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Haas</dc:creator>
  <cp:lastModifiedBy>James Haas</cp:lastModifiedBy>
  <dcterms:created xsi:type="dcterms:W3CDTF">2019-07-09T02:40:57Z</dcterms:created>
  <dcterms:modified xsi:type="dcterms:W3CDTF">2019-07-15T19:29:01Z</dcterms:modified>
</cp:coreProperties>
</file>