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NEPR-2017-07\Lab Testing\"/>
    </mc:Choice>
  </mc:AlternateContent>
  <xr:revisionPtr revIDLastSave="0" documentId="13_ncr:1_{720B0F82-5830-45EA-B45A-750EDC62078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RESULTS 170217" sheetId="12" r:id="rId1"/>
    <sheet name="Testing Database 170918" sheetId="1" r:id="rId2"/>
    <sheet name="RESULTS 170918" sheetId="10" r:id="rId3"/>
    <sheet name="Testing Database 191107" sheetId="15" r:id="rId4"/>
    <sheet name="RESULTS 191107" sheetId="14" r:id="rId5"/>
    <sheet name="Sheet7" sheetId="7" r:id="rId6"/>
    <sheet name="Sheet1" sheetId="13" r:id="rId7"/>
  </sheets>
  <definedNames>
    <definedName name="_xlnm._FilterDatabase" localSheetId="0" hidden="1">'RESULTS 170217'!$B$7:$AF$81</definedName>
    <definedName name="_xlnm._FilterDatabase" localSheetId="2" hidden="1">'RESULTS 170918'!$A$7:$AD$102</definedName>
    <definedName name="_xlnm._FilterDatabase" localSheetId="4" hidden="1">'RESULTS 191107'!$A$7:$AA$15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00" i="10" l="1"/>
  <c r="W100" i="10"/>
  <c r="V100" i="10"/>
  <c r="T100" i="10"/>
  <c r="S100" i="10"/>
  <c r="R100" i="10"/>
  <c r="X98" i="10"/>
  <c r="W98" i="10"/>
  <c r="V98" i="10"/>
  <c r="T98" i="10"/>
  <c r="S98" i="10"/>
  <c r="R98" i="10"/>
  <c r="X102" i="10"/>
  <c r="W102" i="10"/>
  <c r="V102" i="10"/>
  <c r="T102" i="10"/>
  <c r="S102" i="10"/>
  <c r="R102" i="10"/>
  <c r="X94" i="10"/>
  <c r="W94" i="10"/>
  <c r="V94" i="10"/>
  <c r="T94" i="10"/>
  <c r="S94" i="10"/>
  <c r="R94" i="10"/>
  <c r="X96" i="10"/>
  <c r="W96" i="10"/>
  <c r="V96" i="10"/>
  <c r="T96" i="10"/>
  <c r="S96" i="10"/>
  <c r="R96" i="10"/>
  <c r="X93" i="10"/>
  <c r="W93" i="10"/>
  <c r="V93" i="10"/>
  <c r="T93" i="10"/>
  <c r="S93" i="10"/>
  <c r="R93" i="10"/>
  <c r="X47" i="10"/>
  <c r="W47" i="10"/>
  <c r="V47" i="10"/>
  <c r="T47" i="10"/>
  <c r="S47" i="10"/>
  <c r="R47" i="10"/>
  <c r="X40" i="10"/>
  <c r="W40" i="10"/>
  <c r="V40" i="10"/>
  <c r="T40" i="10"/>
  <c r="S40" i="10"/>
  <c r="R40" i="10"/>
  <c r="X62" i="10"/>
  <c r="W62" i="10"/>
  <c r="V62" i="10"/>
  <c r="T62" i="10"/>
  <c r="S62" i="10"/>
  <c r="R62" i="10"/>
  <c r="X91" i="10"/>
  <c r="W91" i="10"/>
  <c r="V91" i="10"/>
  <c r="T91" i="10"/>
  <c r="S91" i="10"/>
  <c r="R91" i="10"/>
  <c r="X90" i="10"/>
  <c r="W90" i="10"/>
  <c r="V90" i="10"/>
  <c r="T90" i="10"/>
  <c r="S90" i="10"/>
  <c r="R90" i="10"/>
  <c r="X30" i="10"/>
  <c r="W30" i="10"/>
  <c r="V30" i="10"/>
  <c r="T30" i="10"/>
  <c r="S30" i="10"/>
  <c r="R30" i="10"/>
  <c r="X29" i="10"/>
  <c r="W29" i="10"/>
  <c r="V29" i="10"/>
  <c r="T29" i="10"/>
  <c r="S29" i="10"/>
  <c r="R29" i="10"/>
  <c r="X69" i="10"/>
  <c r="W69" i="10"/>
  <c r="V69" i="10"/>
  <c r="T69" i="10"/>
  <c r="S69" i="10"/>
  <c r="R69" i="10"/>
  <c r="X78" i="10"/>
  <c r="W78" i="10"/>
  <c r="V78" i="10"/>
  <c r="T78" i="10"/>
  <c r="S78" i="10"/>
  <c r="R78" i="10"/>
  <c r="X77" i="10"/>
  <c r="W77" i="10"/>
  <c r="V77" i="10"/>
  <c r="T77" i="10"/>
  <c r="S77" i="10"/>
  <c r="R77" i="10"/>
  <c r="X88" i="10"/>
  <c r="W88" i="10"/>
  <c r="V88" i="10"/>
  <c r="T88" i="10"/>
  <c r="S88" i="10"/>
  <c r="R88" i="10"/>
  <c r="X87" i="10"/>
  <c r="W87" i="10"/>
  <c r="V87" i="10"/>
  <c r="T87" i="10"/>
  <c r="S87" i="10"/>
  <c r="R87" i="10"/>
  <c r="X66" i="10"/>
  <c r="W66" i="10"/>
  <c r="V66" i="10"/>
  <c r="T66" i="10"/>
  <c r="S66" i="10"/>
  <c r="R66" i="10"/>
  <c r="X84" i="10"/>
  <c r="W84" i="10"/>
  <c r="V84" i="10"/>
  <c r="T84" i="10"/>
  <c r="S84" i="10"/>
  <c r="R84" i="10"/>
  <c r="X83" i="10"/>
  <c r="W83" i="10"/>
  <c r="V83" i="10"/>
  <c r="T83" i="10"/>
  <c r="S83" i="10"/>
  <c r="R83" i="10"/>
  <c r="X15" i="10"/>
  <c r="W15" i="10"/>
  <c r="V15" i="10"/>
  <c r="T15" i="10"/>
  <c r="S15" i="10"/>
  <c r="R15" i="10"/>
  <c r="X58" i="10"/>
  <c r="W58" i="10"/>
  <c r="V58" i="10"/>
  <c r="T58" i="10"/>
  <c r="S58" i="10"/>
  <c r="R58" i="10"/>
  <c r="X57" i="10"/>
  <c r="W57" i="10"/>
  <c r="V57" i="10"/>
  <c r="T57" i="10"/>
  <c r="S57" i="10"/>
  <c r="R57" i="10"/>
  <c r="X56" i="10"/>
  <c r="W56" i="10"/>
  <c r="V56" i="10"/>
  <c r="T56" i="10"/>
  <c r="S56" i="10"/>
  <c r="R56" i="10"/>
  <c r="X81" i="10"/>
  <c r="W81" i="10"/>
  <c r="V81" i="10"/>
  <c r="T81" i="10"/>
  <c r="S81" i="10"/>
  <c r="R81" i="10"/>
  <c r="X80" i="10"/>
  <c r="W80" i="10"/>
  <c r="V80" i="10"/>
  <c r="T80" i="10"/>
  <c r="S80" i="10"/>
  <c r="R80" i="10"/>
  <c r="X75" i="10"/>
  <c r="W75" i="10"/>
  <c r="V75" i="10"/>
  <c r="T75" i="10"/>
  <c r="S75" i="10"/>
  <c r="R75" i="10"/>
  <c r="X74" i="10"/>
  <c r="W74" i="10"/>
  <c r="V74" i="10"/>
  <c r="T74" i="10"/>
  <c r="S74" i="10"/>
  <c r="R74" i="10"/>
  <c r="X72" i="10"/>
  <c r="W72" i="10"/>
  <c r="V72" i="10"/>
  <c r="T72" i="10"/>
  <c r="S72" i="10"/>
  <c r="R72" i="10"/>
  <c r="X71" i="10"/>
  <c r="W71" i="10"/>
  <c r="V71" i="10"/>
  <c r="T71" i="10"/>
  <c r="S71" i="10"/>
  <c r="R71" i="10"/>
  <c r="X25" i="10"/>
  <c r="W25" i="10"/>
  <c r="V25" i="10"/>
  <c r="T25" i="10"/>
  <c r="S25" i="10"/>
  <c r="R25" i="10"/>
  <c r="X24" i="10"/>
  <c r="W24" i="10"/>
  <c r="V24" i="10"/>
  <c r="T24" i="10"/>
  <c r="S24" i="10"/>
  <c r="R24" i="10"/>
  <c r="X23" i="10"/>
  <c r="W23" i="10"/>
  <c r="V23" i="10"/>
  <c r="T23" i="10"/>
  <c r="S23" i="10"/>
  <c r="R23" i="10"/>
  <c r="X22" i="10"/>
  <c r="W22" i="10"/>
  <c r="V22" i="10"/>
  <c r="T22" i="10"/>
  <c r="S22" i="10"/>
  <c r="R22" i="10"/>
  <c r="X20" i="10"/>
  <c r="W20" i="10"/>
  <c r="V20" i="10"/>
  <c r="T20" i="10"/>
  <c r="S20" i="10"/>
  <c r="R20" i="10"/>
  <c r="X19" i="10"/>
  <c r="W19" i="10"/>
  <c r="V19" i="10"/>
  <c r="T19" i="10"/>
  <c r="S19" i="10"/>
  <c r="R19" i="10"/>
  <c r="X18" i="10"/>
  <c r="W18" i="10"/>
  <c r="V18" i="10"/>
  <c r="T18" i="10"/>
  <c r="S18" i="10"/>
  <c r="R18" i="10"/>
  <c r="X17" i="10"/>
  <c r="W17" i="10"/>
  <c r="V17" i="10"/>
  <c r="T17" i="10"/>
  <c r="S17" i="10"/>
  <c r="R17" i="10"/>
  <c r="X54" i="10"/>
  <c r="W54" i="10"/>
  <c r="V54" i="10"/>
  <c r="T54" i="10"/>
  <c r="S54" i="10"/>
  <c r="R54" i="10"/>
  <c r="X52" i="10"/>
  <c r="W52" i="10"/>
  <c r="V52" i="10"/>
  <c r="T52" i="10"/>
  <c r="S52" i="10"/>
  <c r="R52" i="10"/>
  <c r="X68" i="10"/>
  <c r="W68" i="10"/>
  <c r="V68" i="10"/>
  <c r="T68" i="10"/>
  <c r="S68" i="10"/>
  <c r="R68" i="10"/>
  <c r="X65" i="10"/>
  <c r="W65" i="10"/>
  <c r="V65" i="10"/>
  <c r="T65" i="10"/>
  <c r="S65" i="10"/>
  <c r="R65" i="10"/>
  <c r="X64" i="10"/>
  <c r="W64" i="10"/>
  <c r="V64" i="10"/>
  <c r="T64" i="10"/>
  <c r="S64" i="10"/>
  <c r="R64" i="10"/>
  <c r="X14" i="10"/>
  <c r="W14" i="10"/>
  <c r="V14" i="10"/>
  <c r="T14" i="10"/>
  <c r="S14" i="10"/>
  <c r="R14" i="10"/>
  <c r="X13" i="10"/>
  <c r="W13" i="10"/>
  <c r="V13" i="10"/>
  <c r="T13" i="10"/>
  <c r="S13" i="10"/>
  <c r="R13" i="10"/>
  <c r="X12" i="10"/>
  <c r="W12" i="10"/>
  <c r="V12" i="10"/>
  <c r="T12" i="10"/>
  <c r="S12" i="10"/>
  <c r="R12" i="10"/>
  <c r="X11" i="10"/>
  <c r="W11" i="10"/>
  <c r="V11" i="10"/>
  <c r="T11" i="10"/>
  <c r="S11" i="10"/>
  <c r="R11" i="10"/>
  <c r="X10" i="10"/>
  <c r="W10" i="10"/>
  <c r="V10" i="10"/>
  <c r="T10" i="10"/>
  <c r="S10" i="10"/>
  <c r="R10" i="10"/>
  <c r="X61" i="10"/>
  <c r="W61" i="10"/>
  <c r="V61" i="10"/>
  <c r="T61" i="10"/>
  <c r="S61" i="10"/>
  <c r="R61" i="10"/>
  <c r="X60" i="10"/>
  <c r="W60" i="10"/>
  <c r="V60" i="10"/>
  <c r="T60" i="10"/>
  <c r="S60" i="10"/>
  <c r="R60" i="10"/>
  <c r="X39" i="10"/>
  <c r="W39" i="10"/>
  <c r="V39" i="10"/>
  <c r="T39" i="10"/>
  <c r="S39" i="10"/>
  <c r="R39" i="10"/>
  <c r="X46" i="10"/>
  <c r="W46" i="10"/>
  <c r="V46" i="10"/>
  <c r="T46" i="10"/>
  <c r="S46" i="10"/>
  <c r="R46" i="10"/>
  <c r="X38" i="10"/>
  <c r="W38" i="10"/>
  <c r="V38" i="10"/>
  <c r="T38" i="10"/>
  <c r="S38" i="10"/>
  <c r="R38" i="10"/>
  <c r="X45" i="10"/>
  <c r="W45" i="10"/>
  <c r="V45" i="10"/>
  <c r="T45" i="10"/>
  <c r="S45" i="10"/>
  <c r="R45" i="10"/>
  <c r="X44" i="10"/>
  <c r="W44" i="10"/>
  <c r="V44" i="10"/>
  <c r="T44" i="10"/>
  <c r="S44" i="10"/>
  <c r="R44" i="10"/>
  <c r="X37" i="10"/>
  <c r="W37" i="10"/>
  <c r="V37" i="10"/>
  <c r="T37" i="10"/>
  <c r="S37" i="10"/>
  <c r="R37" i="10"/>
  <c r="X43" i="10"/>
  <c r="W43" i="10"/>
  <c r="V43" i="10"/>
  <c r="T43" i="10"/>
  <c r="S43" i="10"/>
  <c r="R43" i="10"/>
  <c r="X36" i="10"/>
  <c r="W36" i="10"/>
  <c r="V36" i="10"/>
  <c r="T36" i="10"/>
  <c r="S36" i="10"/>
  <c r="R36" i="10"/>
  <c r="X42" i="10"/>
  <c r="W42" i="10"/>
  <c r="V42" i="10"/>
  <c r="T42" i="10"/>
  <c r="S42" i="10"/>
  <c r="R42" i="10"/>
  <c r="X35" i="10"/>
  <c r="W35" i="10"/>
  <c r="V35" i="10"/>
  <c r="T35" i="10"/>
  <c r="S35" i="10"/>
  <c r="R35" i="10"/>
  <c r="X50" i="10"/>
  <c r="W50" i="10"/>
  <c r="V50" i="10"/>
  <c r="T50" i="10"/>
  <c r="S50" i="10"/>
  <c r="R50" i="10"/>
  <c r="X49" i="10"/>
  <c r="W49" i="10"/>
  <c r="V49" i="10"/>
  <c r="T49" i="10"/>
  <c r="S49" i="10"/>
  <c r="R49" i="10"/>
  <c r="V9" i="10"/>
  <c r="W9" i="10"/>
  <c r="X9" i="10"/>
  <c r="X8" i="10"/>
  <c r="W8" i="10"/>
  <c r="V8" i="10"/>
  <c r="R9" i="10"/>
  <c r="S9" i="10"/>
  <c r="T9" i="10"/>
  <c r="T8" i="10"/>
  <c r="S8" i="10"/>
  <c r="R8" i="10"/>
  <c r="B6" i="7"/>
  <c r="B5" i="7"/>
  <c r="E15" i="7" s="1"/>
  <c r="E16" i="7" s="1"/>
  <c r="E7" i="7"/>
  <c r="E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Cook</author>
  </authors>
  <commentList>
    <comment ref="AD17" authorId="0" shapeId="0" xr:uid="{20EFCE5E-510E-4AED-8C5F-7135C5B8664E}">
      <text>
        <r>
          <rPr>
            <b/>
            <sz val="9"/>
            <color indexed="81"/>
            <rFont val="Tahoma"/>
            <charset val="1"/>
          </rPr>
          <t>Marcus Cook:</t>
        </r>
        <r>
          <rPr>
            <sz val="9"/>
            <color indexed="81"/>
            <rFont val="Tahoma"/>
            <charset val="1"/>
          </rPr>
          <t xml:space="preserve">
Peel testing of this is very high - up to UTS of the plastic. The peel testing between this sample is most likely plastic on plastic</t>
        </r>
      </text>
    </comment>
    <comment ref="AD18" authorId="0" shapeId="0" xr:uid="{5C76FC97-AAE1-4980-8247-AFCDDCF9B657}">
      <text>
        <r>
          <rPr>
            <b/>
            <sz val="9"/>
            <color indexed="81"/>
            <rFont val="Tahoma"/>
            <charset val="1"/>
          </rPr>
          <t>Marcus Cook:</t>
        </r>
        <r>
          <rPr>
            <sz val="9"/>
            <color indexed="81"/>
            <rFont val="Tahoma"/>
            <charset val="1"/>
          </rPr>
          <t xml:space="preserve">
Peel testing of this is very high - up to UTS of the plastic. The peel testing between this sample is most likely plastic on plastic</t>
        </r>
      </text>
    </comment>
  </commentList>
</comments>
</file>

<file path=xl/sharedStrings.xml><?xml version="1.0" encoding="utf-8"?>
<sst xmlns="http://schemas.openxmlformats.org/spreadsheetml/2006/main" count="1474" uniqueCount="317">
  <si>
    <t>Test</t>
  </si>
  <si>
    <t>Laminate</t>
  </si>
  <si>
    <t>Base</t>
  </si>
  <si>
    <t>Line Speed</t>
  </si>
  <si>
    <t>mm/min</t>
  </si>
  <si>
    <t>mm</t>
  </si>
  <si>
    <t>Roller Gap</t>
  </si>
  <si>
    <t>Sample Parameters</t>
  </si>
  <si>
    <t>Top Section</t>
  </si>
  <si>
    <t>Bottom Section</t>
  </si>
  <si>
    <t>kPa</t>
  </si>
  <si>
    <t>kN/m</t>
  </si>
  <si>
    <t>bar</t>
  </si>
  <si>
    <t>Platten Gap</t>
  </si>
  <si>
    <t>Heating Section 1</t>
  </si>
  <si>
    <t>Heating Section 2</t>
  </si>
  <si>
    <t>Cooling Section 1</t>
  </si>
  <si>
    <t>°C</t>
  </si>
  <si>
    <t>T. 1</t>
  </si>
  <si>
    <t>T. 2</t>
  </si>
  <si>
    <t>T. 3</t>
  </si>
  <si>
    <t>T. 4</t>
  </si>
  <si>
    <t>CCX01</t>
  </si>
  <si>
    <t>Bonding</t>
  </si>
  <si>
    <t>Comments</t>
  </si>
  <si>
    <t>A</t>
  </si>
  <si>
    <t>Pressure</t>
  </si>
  <si>
    <t>Heater</t>
  </si>
  <si>
    <t>Roller</t>
  </si>
  <si>
    <t>Cooling</t>
  </si>
  <si>
    <t>RELIANT TESTING 170918</t>
  </si>
  <si>
    <t>Size</t>
  </si>
  <si>
    <t>m</t>
  </si>
  <si>
    <t>0(bad) 10(good)</t>
  </si>
  <si>
    <t>CCX01 + LLDPE</t>
  </si>
  <si>
    <t xml:space="preserve">CCX01 </t>
  </si>
  <si>
    <t>0.30  x 0.30</t>
  </si>
  <si>
    <t>Scrim +  LLDPE</t>
  </si>
  <si>
    <t>CCX01 Taper +LLDPE</t>
  </si>
  <si>
    <t>CC13</t>
  </si>
  <si>
    <t>CCX01 + Film</t>
  </si>
  <si>
    <t>CCX01 + D…</t>
  </si>
  <si>
    <t>repeats</t>
  </si>
  <si>
    <t>30mm X 30mm</t>
  </si>
  <si>
    <t>Total Length</t>
  </si>
  <si>
    <t>Material Left</t>
  </si>
  <si>
    <t>Total samples</t>
  </si>
  <si>
    <t>length</t>
  </si>
  <si>
    <t>no strips</t>
  </si>
  <si>
    <t>width</t>
  </si>
  <si>
    <t>repeat</t>
  </si>
  <si>
    <t>2.2m wide</t>
  </si>
  <si>
    <t>Number of testes</t>
  </si>
  <si>
    <t>length per test</t>
  </si>
  <si>
    <t>Total Samples</t>
  </si>
  <si>
    <t>Total length</t>
  </si>
  <si>
    <t>need 30 30mm x 30mm samples</t>
  </si>
  <si>
    <t>need 15 2.2m long samples</t>
  </si>
  <si>
    <t>then 3 sets of 5 need to be sewed together laterally</t>
  </si>
  <si>
    <t>sew up ends</t>
  </si>
  <si>
    <t>ED</t>
  </si>
  <si>
    <t>ED +ED</t>
  </si>
  <si>
    <t>CCX01 + LLDPE + LLDPE</t>
  </si>
  <si>
    <t>BX</t>
  </si>
  <si>
    <t>CC8 + Hydro</t>
  </si>
  <si>
    <t>CC5 + Hydro</t>
  </si>
  <si>
    <t>CCX01 + Hydro</t>
  </si>
  <si>
    <t>Maliwatt NW</t>
  </si>
  <si>
    <t>Tramps Trousers + LLDPE</t>
  </si>
  <si>
    <t>0.30  x 0.31</t>
  </si>
  <si>
    <t>CQ</t>
  </si>
  <si>
    <t xml:space="preserve">DA, DB, </t>
  </si>
  <si>
    <t>CX01 + LLDPE</t>
  </si>
  <si>
    <t>0.3 x 0.3</t>
  </si>
  <si>
    <t>CX01</t>
  </si>
  <si>
    <t>CX0115170905-03</t>
  </si>
  <si>
    <t>Pushed laminate forward to form a build up on AFT side. Interface bond too dusty.</t>
  </si>
  <si>
    <t>B</t>
  </si>
  <si>
    <t>Gap too large. Only bonds to high surfaces. Again too dusty, will vaccume next.</t>
  </si>
  <si>
    <t>C</t>
  </si>
  <si>
    <t>E</t>
  </si>
  <si>
    <t>F</t>
  </si>
  <si>
    <t>D</t>
  </si>
  <si>
    <t>Bonding Surface</t>
  </si>
  <si>
    <t>Straight</t>
  </si>
  <si>
    <t>Malliwatt +LLDPE</t>
  </si>
  <si>
    <t>Malliwatt</t>
  </si>
  <si>
    <t>No Extrusion.</t>
  </si>
  <si>
    <t>Bit of Extrusion</t>
  </si>
  <si>
    <t>PP250 +LLDPE</t>
  </si>
  <si>
    <t>Extruded, expected as ticker material.</t>
  </si>
  <si>
    <t>na</t>
  </si>
  <si>
    <t>Not Extruded. Not bonded to low points.</t>
  </si>
  <si>
    <t>CX01151709</t>
  </si>
  <si>
    <t>CX01 x 6 + LLDPE x 6 (1R, 2, 3, 4, 5, 6L)</t>
  </si>
  <si>
    <t>Only laminated to top sections, didt laminate to low points.</t>
  </si>
  <si>
    <t>Still not laminated to low points but better tha 30E, not as well stuck as 30D.</t>
  </si>
  <si>
    <t>Wide CX01 + Wide LLDPE</t>
  </si>
  <si>
    <t>2.1 x 1.1</t>
  </si>
  <si>
    <t>Pictures</t>
  </si>
  <si>
    <t>y/n</t>
  </si>
  <si>
    <t>Long CX01 + Long LLDPE</t>
  </si>
  <si>
    <t>0.3 x 1.1</t>
  </si>
  <si>
    <t>Warped edge.</t>
  </si>
  <si>
    <t>Intermittently bonded, only to high points and not to the low points.</t>
  </si>
  <si>
    <t>Foam seems to stop the warping, as long as it can be placed in the exact position, the LLDPE seemed to be laminated.</t>
  </si>
  <si>
    <t>Long CX01 + Long LLDPE + PU foam below LLDPE (anti warp)</t>
  </si>
  <si>
    <t>CX01 + LLDPE + PU foam above LLDPE (anti warp)</t>
  </si>
  <si>
    <t>Foam got squashed but the LLDPE seemed to be protected, it was less warped.</t>
  </si>
  <si>
    <t>CX01 +LLDPE + LLDPE</t>
  </si>
  <si>
    <t>LLDPE to LLDPE bonded. LLDPE to CX01 no bond.</t>
  </si>
  <si>
    <t>LLDPE to LLDPE bonded. LLDPE to CX01 very small bond.</t>
  </si>
  <si>
    <t>LLDPE to LLDPE bonded. LLDPE to CX01 bonded.</t>
  </si>
  <si>
    <t>All bonded well all over the overlap.</t>
  </si>
  <si>
    <t>CX01 +LLDPE + LLDPE (overlap joint)</t>
  </si>
  <si>
    <t>Scrim +LLDPE</t>
  </si>
  <si>
    <t>DX</t>
  </si>
  <si>
    <t>LLDPE + Scrim +LLDPE</t>
  </si>
  <si>
    <t>CX01 + Scrim + LLDPE</t>
  </si>
  <si>
    <t>CX01 + DX</t>
  </si>
  <si>
    <t>Non Woven + Film</t>
  </si>
  <si>
    <t>DL</t>
  </si>
  <si>
    <t>BK</t>
  </si>
  <si>
    <t>Swiss cheese, holes burnt through the film.</t>
  </si>
  <si>
    <t>DK</t>
  </si>
  <si>
    <t>No holes.</t>
  </si>
  <si>
    <t>Maliwatt</t>
  </si>
  <si>
    <t>CX01 + Film</t>
  </si>
  <si>
    <t>CX01 + Film + Film (overlap joint)</t>
  </si>
  <si>
    <t>Extruded.</t>
  </si>
  <si>
    <t>foam used to raise the stitched areas up</t>
  </si>
  <si>
    <t>Not bad, still high points only bonding.</t>
  </si>
  <si>
    <t>Fast CX01 + LLDPE</t>
  </si>
  <si>
    <t>Well hoovered.</t>
  </si>
  <si>
    <t>after 70 seconds set speed to 20000mm/min</t>
  </si>
  <si>
    <t>No cooling simulation CX01 + LLDPE</t>
  </si>
  <si>
    <t>After 60 seconds set speed to 20000mm/min. looking for warping, seems ok straight away after cooling period……….</t>
  </si>
  <si>
    <t>Long CX01 x 2 + Long LLDPE</t>
  </si>
  <si>
    <t>0.8 x 1.1</t>
  </si>
  <si>
    <t>CCX + Hydro</t>
  </si>
  <si>
    <t>See 32D</t>
  </si>
  <si>
    <t>?</t>
  </si>
  <si>
    <t>M + LLDPE</t>
  </si>
  <si>
    <t>Tramps Trousers + Film</t>
  </si>
  <si>
    <t>M</t>
  </si>
  <si>
    <t>DF + LLDPE</t>
  </si>
  <si>
    <t>DF</t>
  </si>
  <si>
    <t>May be Labled 55 A</t>
  </si>
  <si>
    <t>Cardboard + Film</t>
  </si>
  <si>
    <t>Cardboard</t>
  </si>
  <si>
    <t>Maliwatt NW Straight side bonded + LLDPE</t>
  </si>
  <si>
    <t>Maliwatt NW Treko side bonded + LLDPE</t>
  </si>
  <si>
    <t>PP250 + LLDPE</t>
  </si>
  <si>
    <t>Wide CCX + Wide LLDPE</t>
  </si>
  <si>
    <t>CC5</t>
  </si>
  <si>
    <t>BK + Film</t>
  </si>
  <si>
    <t>Simulate no cooling by speeding up after the roller has been passed.</t>
  </si>
  <si>
    <t>Maliwatt + Film</t>
  </si>
  <si>
    <t>Fast run CX01 + LLDPE</t>
  </si>
  <si>
    <t>CX01 with hand stitched malliwatt + LLDPE</t>
  </si>
  <si>
    <t>Tramps Trousers</t>
  </si>
  <si>
    <t>NW + Film</t>
  </si>
  <si>
    <t>NW + LLDPE</t>
  </si>
  <si>
    <t>Size (m)</t>
  </si>
  <si>
    <t>More uniform samples will give better results, the high low point problem will not be a problem.
Long samples were very good, think this is because it is evenly filled, therefore the. All ED is stuck to the smooth</t>
  </si>
  <si>
    <t>Code</t>
  </si>
  <si>
    <t>Straight or Tricot</t>
  </si>
  <si>
    <t>Tricot</t>
  </si>
  <si>
    <t>CX01 with home stitched Tricot  + LLDPE</t>
  </si>
  <si>
    <t>CX01 with home stitched Tricot</t>
  </si>
  <si>
    <t>PP to needled PP NW</t>
  </si>
  <si>
    <t>0.2 x 0.2</t>
  </si>
  <si>
    <t>CH</t>
  </si>
  <si>
    <t>LDPE to PP NW needled</t>
  </si>
  <si>
    <t>CG</t>
  </si>
  <si>
    <t>G</t>
  </si>
  <si>
    <t>H</t>
  </si>
  <si>
    <t>I</t>
  </si>
  <si>
    <t>J</t>
  </si>
  <si>
    <t>K</t>
  </si>
  <si>
    <t>HDPE to needplepunched PP NW</t>
  </si>
  <si>
    <t>BT</t>
  </si>
  <si>
    <t>very patchy</t>
  </si>
  <si>
    <t>patchy</t>
  </si>
  <si>
    <t>good for small sample poor and patchy for large</t>
  </si>
  <si>
    <t>still patchy</t>
  </si>
  <si>
    <t>no bonding</t>
  </si>
  <si>
    <t>better still patchy</t>
  </si>
  <si>
    <t>40 / 0</t>
  </si>
  <si>
    <t>perfect, finally the pressure was applied as before the pressure was not being applied due to the platten gap</t>
  </si>
  <si>
    <t>Scrim LDPE to needle NW</t>
  </si>
  <si>
    <t>CB</t>
  </si>
  <si>
    <t>maybe too hot some melt flow</t>
  </si>
  <si>
    <t>still too hot</t>
  </si>
  <si>
    <t>PP Bi Colour + PPNW</t>
  </si>
  <si>
    <t>CA</t>
  </si>
  <si>
    <t>lam to yellow face</t>
  </si>
  <si>
    <t>lam to black face</t>
  </si>
  <si>
    <t>thermally bonded PP + HDPE 1mm</t>
  </si>
  <si>
    <t>AZ</t>
  </si>
  <si>
    <t>LDPE + PP thermal cintered</t>
  </si>
  <si>
    <t>LDPE + PP</t>
  </si>
  <si>
    <t>needle punched PE + HDPE</t>
  </si>
  <si>
    <t>polyester nw + LDPE</t>
  </si>
  <si>
    <t>LDPE + PE</t>
  </si>
  <si>
    <t>PP NW + PE</t>
  </si>
  <si>
    <t>BM</t>
  </si>
  <si>
    <t>PP woven tape + 1mm LDPE</t>
  </si>
  <si>
    <t>PP woven tape + 1mm HDPE</t>
  </si>
  <si>
    <t>PP woven tape + 1mm PP</t>
  </si>
  <si>
    <t>HDPE + CCX</t>
  </si>
  <si>
    <t>CCX</t>
  </si>
  <si>
    <t>CCX + 1mm LDPE</t>
  </si>
  <si>
    <t>CCX + LDPE scrim reinforced</t>
  </si>
  <si>
    <t>CCX + reinforced PP</t>
  </si>
  <si>
    <t>think would have worked with 180</t>
  </si>
  <si>
    <t>CCX + 1mm HDPE + Skimmed</t>
  </si>
  <si>
    <t>could be more consolidated</t>
  </si>
  <si>
    <t>not stuck</t>
  </si>
  <si>
    <t>CC5 + PVC</t>
  </si>
  <si>
    <t>PVC</t>
  </si>
  <si>
    <t>ED + BK</t>
  </si>
  <si>
    <t>M + DK</t>
  </si>
  <si>
    <t>kN/m per m width</t>
  </si>
  <si>
    <t>kN per m width</t>
  </si>
  <si>
    <t>MD</t>
  </si>
  <si>
    <t>TD</t>
  </si>
  <si>
    <t>Stiffness</t>
  </si>
  <si>
    <t>ES</t>
  </si>
  <si>
    <t>MD 1</t>
  </si>
  <si>
    <t>MD 2</t>
  </si>
  <si>
    <t>MD 3</t>
  </si>
  <si>
    <t>TD 1</t>
  </si>
  <si>
    <t>TD 2</t>
  </si>
  <si>
    <t>TD 3</t>
  </si>
  <si>
    <t>&gt;UTS</t>
  </si>
  <si>
    <t>&gt;UTS, &gt;2.3</t>
  </si>
  <si>
    <t>&gt;UTS &gt;2.3</t>
  </si>
  <si>
    <t>&gt;UTS &gt;1.7</t>
  </si>
  <si>
    <t>&gt;UTS &gt;3.7</t>
  </si>
  <si>
    <t>&gt;UTS &gt;1.1</t>
  </si>
  <si>
    <t>&gt;UTS &gt;1.8</t>
  </si>
  <si>
    <t>&gt;UTS &gt;1.9</t>
  </si>
  <si>
    <t>&gt;UTS &gt;0.85</t>
  </si>
  <si>
    <t>&gt;UTS &gt;1.4</t>
  </si>
  <si>
    <t>&gt;UTS, &gt;1.6</t>
  </si>
  <si>
    <t>&gt;UTS &gt;14.0</t>
  </si>
  <si>
    <t>&gt;UTS &gt;0.3</t>
  </si>
  <si>
    <t>&gt;UTS &gt;2.2</t>
  </si>
  <si>
    <t>&gt;UTS &gt;2.0</t>
  </si>
  <si>
    <t>&gt;UTS &gt;1.3</t>
  </si>
  <si>
    <t>-</t>
  </si>
  <si>
    <t>CT-CT Overstitched Control</t>
  </si>
  <si>
    <t>Ultimate (Mpa)</t>
  </si>
  <si>
    <t>1st Crack (MPa)</t>
  </si>
  <si>
    <t>No Cracks (first 20mm)</t>
  </si>
  <si>
    <t>CCX + 1mm PP</t>
  </si>
  <si>
    <t>Peel Strength P(UNS-1)</t>
  </si>
  <si>
    <t>Tensile Strength T(UNS-1)</t>
  </si>
  <si>
    <t>Bend Test B(1-08)</t>
  </si>
  <si>
    <t>RELIANT TESTING 191107</t>
  </si>
  <si>
    <t>Bottom</t>
  </si>
  <si>
    <t>Top</t>
  </si>
  <si>
    <t>KEY</t>
  </si>
  <si>
    <t>Description</t>
  </si>
  <si>
    <t>CX02 material filled good</t>
  </si>
  <si>
    <t>CX02 material filled bad</t>
  </si>
  <si>
    <t xml:space="preserve">CX02 material unfilled </t>
  </si>
  <si>
    <t>PET Top Surface</t>
  </si>
  <si>
    <t>PP Bottom Surace</t>
  </si>
  <si>
    <t>HH</t>
  </si>
  <si>
    <t>HI</t>
  </si>
  <si>
    <t>1.5mm geomembrane HDPE?</t>
  </si>
  <si>
    <t>HJ</t>
  </si>
  <si>
    <t>0.3mm polyethelene sheet</t>
  </si>
  <si>
    <t>HK</t>
  </si>
  <si>
    <t>&amp;</t>
  </si>
  <si>
    <t>PP bottom</t>
  </si>
  <si>
    <t>CX02U</t>
  </si>
  <si>
    <t>0.3mm</t>
  </si>
  <si>
    <t>CX02FB</t>
  </si>
  <si>
    <t>CX02FG</t>
  </si>
  <si>
    <t>1.5mm</t>
  </si>
  <si>
    <t>2 x ….....</t>
  </si>
  <si>
    <t>0.75mm</t>
  </si>
  <si>
    <t>2 x 0.3mm</t>
  </si>
  <si>
    <t>RTR1</t>
  </si>
  <si>
    <t>RTR2</t>
  </si>
  <si>
    <t>RTR3</t>
  </si>
  <si>
    <t>RTR4</t>
  </si>
  <si>
    <t>RTR5</t>
  </si>
  <si>
    <t>RTR6</t>
  </si>
  <si>
    <t>RTR7</t>
  </si>
  <si>
    <t>RTR8</t>
  </si>
  <si>
    <t>RTR9</t>
  </si>
  <si>
    <t>RSR1</t>
  </si>
  <si>
    <t>RSR2</t>
  </si>
  <si>
    <t>RSR3</t>
  </si>
  <si>
    <t>RSR4</t>
  </si>
  <si>
    <t>RSR5</t>
  </si>
  <si>
    <t>RSR6</t>
  </si>
  <si>
    <t>1mm lldpe</t>
  </si>
  <si>
    <t>0.25mm hdpe film</t>
  </si>
  <si>
    <t>0.75mm HDPE</t>
  </si>
  <si>
    <t>0.38mm HDPE</t>
  </si>
  <si>
    <t>DB</t>
  </si>
  <si>
    <t>DA</t>
  </si>
  <si>
    <t>CX0212191101-02</t>
  </si>
  <si>
    <t>CX0212191101-03</t>
  </si>
  <si>
    <t>CX0212191104-01</t>
  </si>
  <si>
    <t>CX0212191105-02</t>
  </si>
  <si>
    <t>CX0212191105-03</t>
  </si>
  <si>
    <t>CX0212191106-02</t>
  </si>
  <si>
    <t>0.12mmHDPE</t>
  </si>
  <si>
    <t>CX02FP</t>
  </si>
  <si>
    <t>PP bottom NW</t>
  </si>
  <si>
    <t>NW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</si>
</sst>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21100"/>
        <bgColor indexed="64"/>
      </patternFill>
    </fill>
    <fill>
      <patternFill patternType="solid">
        <fgColor rgb="FFBF792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7" tint="-0.249977111117893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9" borderId="0" applyNumberFormat="0" applyBorder="0" applyAlignment="0" applyProtection="0"/>
    <xf numFmtId="0" fontId="16" fillId="15" borderId="0" applyNumberFormat="0" applyBorder="0" applyAlignment="0" applyProtection="0"/>
  </cellStyleXfs>
  <cellXfs count="132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1" fillId="2" borderId="7" xfId="1" applyBorder="1"/>
    <xf numFmtId="0" fontId="0" fillId="4" borderId="12" xfId="0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23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9" fillId="12" borderId="7" xfId="0" applyFont="1" applyFill="1" applyBorder="1" applyAlignment="1">
      <alignment horizontal="center"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2" fillId="9" borderId="12" xfId="2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11" borderId="7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12" fillId="12" borderId="12" xfId="2" applyFont="1" applyFill="1" applyBorder="1" applyAlignment="1">
      <alignment horizontal="center" vertical="center" wrapText="1"/>
    </xf>
    <xf numFmtId="0" fontId="12" fillId="9" borderId="7" xfId="2" applyFont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12" fillId="10" borderId="12" xfId="2" applyFont="1" applyFill="1" applyBorder="1" applyAlignment="1">
      <alignment horizontal="center" vertical="center" wrapText="1"/>
    </xf>
    <xf numFmtId="0" fontId="9" fillId="12" borderId="12" xfId="2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2" fillId="11" borderId="12" xfId="2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5" fillId="9" borderId="12" xfId="2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64" fontId="5" fillId="9" borderId="12" xfId="2" applyNumberFormat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textRotation="90" wrapText="1"/>
    </xf>
    <xf numFmtId="0" fontId="10" fillId="3" borderId="12" xfId="0" applyFont="1" applyFill="1" applyBorder="1" applyAlignment="1">
      <alignment horizontal="center" vertical="center" textRotation="90" wrapText="1"/>
    </xf>
    <xf numFmtId="0" fontId="10" fillId="3" borderId="28" xfId="0" applyFont="1" applyFill="1" applyBorder="1" applyAlignment="1">
      <alignment horizontal="center" vertical="center" textRotation="90" wrapText="1"/>
    </xf>
    <xf numFmtId="0" fontId="10" fillId="3" borderId="3" xfId="0" applyFont="1" applyFill="1" applyBorder="1" applyAlignment="1">
      <alignment horizontal="center" vertical="center" textRotation="90" wrapText="1"/>
    </xf>
    <xf numFmtId="0" fontId="13" fillId="4" borderId="18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textRotation="45" wrapText="1"/>
    </xf>
    <xf numFmtId="0" fontId="4" fillId="0" borderId="0" xfId="0" applyFont="1" applyAlignment="1">
      <alignment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2" fillId="0" borderId="7" xfId="2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 textRotation="45" wrapText="1"/>
    </xf>
    <xf numFmtId="0" fontId="10" fillId="3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textRotation="45" wrapText="1"/>
    </xf>
    <xf numFmtId="16" fontId="0" fillId="0" borderId="0" xfId="0" applyNumberFormat="1" applyAlignment="1">
      <alignment horizontal="center" vertical="center" wrapText="1"/>
    </xf>
    <xf numFmtId="0" fontId="16" fillId="15" borderId="7" xfId="3" applyBorder="1" applyAlignment="1">
      <alignment horizontal="center" vertical="center" wrapText="1"/>
    </xf>
    <xf numFmtId="0" fontId="9" fillId="16" borderId="12" xfId="0" applyFont="1" applyFill="1" applyBorder="1" applyAlignment="1">
      <alignment horizontal="center" vertical="center" wrapText="1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221100"/>
      <color rgb="FFBF792B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V104"/>
  <sheetViews>
    <sheetView zoomScale="85" zoomScaleNormal="85" workbookViewId="0">
      <pane xSplit="4" ySplit="7" topLeftCell="E26" activePane="bottomRight" state="frozen"/>
      <selection pane="topRight" activeCell="D1" sqref="D1"/>
      <selection pane="bottomLeft" activeCell="A8" sqref="A8"/>
      <selection pane="bottomRight" activeCell="O27" sqref="O27"/>
    </sheetView>
  </sheetViews>
  <sheetFormatPr defaultColWidth="8.85546875" defaultRowHeight="15" x14ac:dyDescent="0.25"/>
  <cols>
    <col min="1" max="1" width="6.7109375" style="67" customWidth="1"/>
    <col min="2" max="2" width="3.7109375" style="25" customWidth="1"/>
    <col min="3" max="3" width="3.28515625" style="25" customWidth="1"/>
    <col min="4" max="4" width="19.7109375" style="25" customWidth="1"/>
    <col min="5" max="5" width="7.85546875" style="25" customWidth="1"/>
    <col min="6" max="6" width="11.5703125" style="25" customWidth="1"/>
    <col min="7" max="7" width="8.140625" style="25" customWidth="1"/>
    <col min="8" max="8" width="9.140625" style="25" customWidth="1"/>
    <col min="9" max="9" width="7.28515625" style="25" customWidth="1"/>
    <col min="10" max="11" width="6.42578125" style="25" customWidth="1"/>
    <col min="12" max="12" width="3.7109375" style="25" bestFit="1" customWidth="1"/>
    <col min="13" max="14" width="4.5703125" style="25" bestFit="1" customWidth="1"/>
    <col min="15" max="15" width="4.7109375" style="25" customWidth="1"/>
    <col min="16" max="16" width="5.7109375" style="25" customWidth="1"/>
    <col min="17" max="17" width="4.28515625" style="25" customWidth="1"/>
    <col min="18" max="29" width="4.7109375" style="25" customWidth="1"/>
    <col min="30" max="30" width="8.5703125" style="25" customWidth="1"/>
    <col min="31" max="31" width="43.42578125" style="25" customWidth="1"/>
    <col min="32" max="32" width="8.5703125" style="25" customWidth="1"/>
    <col min="33" max="16384" width="8.85546875" style="25"/>
  </cols>
  <sheetData>
    <row r="1" spans="1:48" ht="21.75" thickBot="1" x14ac:dyDescent="0.3">
      <c r="B1" s="80" t="s">
        <v>30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2"/>
    </row>
    <row r="2" spans="1:48" ht="42.75" customHeight="1" thickBot="1" x14ac:dyDescent="0.3">
      <c r="B2" s="83" t="s">
        <v>164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4"/>
    </row>
    <row r="3" spans="1:48" ht="14.45" customHeight="1" x14ac:dyDescent="0.25">
      <c r="B3" s="85" t="s">
        <v>165</v>
      </c>
      <c r="C3" s="86"/>
      <c r="D3" s="71" t="s">
        <v>0</v>
      </c>
      <c r="E3" s="71" t="s">
        <v>31</v>
      </c>
      <c r="F3" s="71" t="s">
        <v>2</v>
      </c>
      <c r="G3" s="71" t="s">
        <v>1</v>
      </c>
      <c r="H3" s="71" t="s">
        <v>83</v>
      </c>
      <c r="I3" s="71" t="s">
        <v>3</v>
      </c>
      <c r="J3" s="71" t="s">
        <v>13</v>
      </c>
      <c r="K3" s="71" t="s">
        <v>6</v>
      </c>
      <c r="L3" s="91" t="s">
        <v>26</v>
      </c>
      <c r="M3" s="91"/>
      <c r="N3" s="91"/>
      <c r="O3" s="85" t="s">
        <v>7</v>
      </c>
      <c r="P3" s="92"/>
      <c r="Q3" s="86"/>
      <c r="R3" s="95" t="s">
        <v>8</v>
      </c>
      <c r="S3" s="96"/>
      <c r="T3" s="96"/>
      <c r="U3" s="97"/>
      <c r="V3" s="78" t="s">
        <v>9</v>
      </c>
      <c r="W3" s="78"/>
      <c r="X3" s="78"/>
      <c r="Y3" s="78"/>
      <c r="Z3" s="78" t="s">
        <v>16</v>
      </c>
      <c r="AA3" s="78"/>
      <c r="AB3" s="78"/>
      <c r="AC3" s="78"/>
      <c r="AD3" s="71" t="s">
        <v>23</v>
      </c>
      <c r="AE3" s="74" t="s">
        <v>24</v>
      </c>
      <c r="AF3" s="98" t="s">
        <v>99</v>
      </c>
    </row>
    <row r="4" spans="1:48" ht="41.45" customHeight="1" x14ac:dyDescent="0.25">
      <c r="B4" s="87"/>
      <c r="C4" s="88"/>
      <c r="D4" s="72"/>
      <c r="E4" s="72"/>
      <c r="F4" s="72"/>
      <c r="G4" s="72"/>
      <c r="H4" s="72"/>
      <c r="I4" s="72"/>
      <c r="J4" s="72"/>
      <c r="K4" s="72"/>
      <c r="L4" s="104" t="s">
        <v>27</v>
      </c>
      <c r="M4" s="104" t="s">
        <v>28</v>
      </c>
      <c r="N4" s="104" t="s">
        <v>29</v>
      </c>
      <c r="O4" s="87"/>
      <c r="P4" s="93"/>
      <c r="Q4" s="88"/>
      <c r="R4" s="76" t="s">
        <v>14</v>
      </c>
      <c r="S4" s="77"/>
      <c r="T4" s="76" t="s">
        <v>15</v>
      </c>
      <c r="U4" s="77"/>
      <c r="V4" s="76" t="s">
        <v>14</v>
      </c>
      <c r="W4" s="77"/>
      <c r="X4" s="76" t="s">
        <v>15</v>
      </c>
      <c r="Y4" s="77"/>
      <c r="Z4" s="79" t="s">
        <v>8</v>
      </c>
      <c r="AA4" s="79"/>
      <c r="AB4" s="79" t="s">
        <v>9</v>
      </c>
      <c r="AC4" s="79"/>
      <c r="AD4" s="72"/>
      <c r="AE4" s="75"/>
      <c r="AF4" s="99"/>
      <c r="AG4" s="103" t="s">
        <v>258</v>
      </c>
      <c r="AH4" s="102"/>
      <c r="AI4" s="102" t="s">
        <v>227</v>
      </c>
      <c r="AJ4" s="102"/>
      <c r="AK4" s="102" t="s">
        <v>257</v>
      </c>
      <c r="AL4" s="102"/>
      <c r="AM4" s="102"/>
      <c r="AN4" s="102"/>
      <c r="AO4" s="102"/>
      <c r="AP4" s="102"/>
      <c r="AQ4" s="102" t="s">
        <v>259</v>
      </c>
      <c r="AR4" s="102"/>
      <c r="AS4" s="102"/>
      <c r="AT4" s="102"/>
      <c r="AU4" s="102"/>
      <c r="AV4" s="102"/>
    </row>
    <row r="5" spans="1:48" ht="21.6" customHeight="1" x14ac:dyDescent="0.25">
      <c r="B5" s="87"/>
      <c r="C5" s="88"/>
      <c r="D5" s="73"/>
      <c r="E5" s="73"/>
      <c r="F5" s="73"/>
      <c r="G5" s="73"/>
      <c r="H5" s="73"/>
      <c r="I5" s="73"/>
      <c r="J5" s="73"/>
      <c r="K5" s="73"/>
      <c r="L5" s="105"/>
      <c r="M5" s="105"/>
      <c r="N5" s="105"/>
      <c r="O5" s="89"/>
      <c r="P5" s="94"/>
      <c r="Q5" s="90"/>
      <c r="R5" s="54" t="s">
        <v>18</v>
      </c>
      <c r="S5" s="54" t="s">
        <v>19</v>
      </c>
      <c r="T5" s="54" t="s">
        <v>18</v>
      </c>
      <c r="U5" s="54" t="s">
        <v>19</v>
      </c>
      <c r="V5" s="54" t="s">
        <v>20</v>
      </c>
      <c r="W5" s="54" t="s">
        <v>21</v>
      </c>
      <c r="X5" s="54" t="s">
        <v>20</v>
      </c>
      <c r="Y5" s="54" t="s">
        <v>21</v>
      </c>
      <c r="Z5" s="54" t="s">
        <v>18</v>
      </c>
      <c r="AA5" s="54" t="s">
        <v>19</v>
      </c>
      <c r="AB5" s="54" t="s">
        <v>18</v>
      </c>
      <c r="AC5" s="54" t="s">
        <v>19</v>
      </c>
      <c r="AD5" s="73"/>
      <c r="AE5" s="75"/>
      <c r="AF5" s="100"/>
      <c r="AG5" s="66" t="s">
        <v>225</v>
      </c>
      <c r="AH5" s="66" t="s">
        <v>226</v>
      </c>
      <c r="AI5" s="66" t="s">
        <v>225</v>
      </c>
      <c r="AJ5" s="66" t="s">
        <v>226</v>
      </c>
      <c r="AK5" s="66" t="s">
        <v>229</v>
      </c>
      <c r="AL5" s="66" t="s">
        <v>230</v>
      </c>
      <c r="AM5" s="66" t="s">
        <v>231</v>
      </c>
      <c r="AN5" s="66" t="s">
        <v>232</v>
      </c>
      <c r="AO5" s="66" t="s">
        <v>233</v>
      </c>
      <c r="AP5" s="66" t="s">
        <v>234</v>
      </c>
      <c r="AQ5" s="66" t="s">
        <v>225</v>
      </c>
      <c r="AR5" s="66" t="s">
        <v>226</v>
      </c>
      <c r="AS5" s="66" t="s">
        <v>225</v>
      </c>
      <c r="AT5" s="66" t="s">
        <v>226</v>
      </c>
      <c r="AU5" s="66" t="s">
        <v>225</v>
      </c>
      <c r="AV5" s="66" t="s">
        <v>226</v>
      </c>
    </row>
    <row r="6" spans="1:48" ht="45" x14ac:dyDescent="0.25">
      <c r="B6" s="89"/>
      <c r="C6" s="90"/>
      <c r="D6" s="27"/>
      <c r="E6" s="27" t="s">
        <v>32</v>
      </c>
      <c r="F6" s="27"/>
      <c r="G6" s="27"/>
      <c r="H6" s="27" t="s">
        <v>166</v>
      </c>
      <c r="I6" s="27" t="s">
        <v>4</v>
      </c>
      <c r="J6" s="27" t="s">
        <v>5</v>
      </c>
      <c r="K6" s="27" t="s">
        <v>5</v>
      </c>
      <c r="L6" s="27" t="s">
        <v>12</v>
      </c>
      <c r="M6" s="27" t="s">
        <v>12</v>
      </c>
      <c r="N6" s="27" t="s">
        <v>12</v>
      </c>
      <c r="O6" s="27" t="s">
        <v>10</v>
      </c>
      <c r="P6" s="27" t="s">
        <v>11</v>
      </c>
      <c r="Q6" s="27" t="s">
        <v>10</v>
      </c>
      <c r="R6" s="28" t="s">
        <v>17</v>
      </c>
      <c r="S6" s="28" t="s">
        <v>17</v>
      </c>
      <c r="T6" s="28" t="s">
        <v>17</v>
      </c>
      <c r="U6" s="28" t="s">
        <v>17</v>
      </c>
      <c r="V6" s="28" t="s">
        <v>17</v>
      </c>
      <c r="W6" s="28" t="s">
        <v>17</v>
      </c>
      <c r="X6" s="28" t="s">
        <v>17</v>
      </c>
      <c r="Y6" s="28" t="s">
        <v>17</v>
      </c>
      <c r="Z6" s="28" t="s">
        <v>17</v>
      </c>
      <c r="AA6" s="28" t="s">
        <v>17</v>
      </c>
      <c r="AB6" s="28" t="s">
        <v>17</v>
      </c>
      <c r="AC6" s="28" t="s">
        <v>17</v>
      </c>
      <c r="AD6" s="27" t="s">
        <v>33</v>
      </c>
      <c r="AE6" s="27"/>
      <c r="AF6" s="29" t="s">
        <v>100</v>
      </c>
      <c r="AG6" s="103" t="s">
        <v>224</v>
      </c>
      <c r="AH6" s="102"/>
      <c r="AI6" s="102" t="s">
        <v>223</v>
      </c>
      <c r="AJ6" s="102"/>
      <c r="AK6" s="102" t="s">
        <v>224</v>
      </c>
      <c r="AL6" s="102"/>
      <c r="AM6" s="102"/>
      <c r="AN6" s="102"/>
      <c r="AO6" s="102"/>
      <c r="AP6" s="102"/>
      <c r="AQ6" s="102" t="s">
        <v>254</v>
      </c>
      <c r="AR6" s="102"/>
      <c r="AS6" s="102" t="s">
        <v>253</v>
      </c>
      <c r="AT6" s="102"/>
      <c r="AU6" s="102" t="s">
        <v>255</v>
      </c>
      <c r="AV6" s="102"/>
    </row>
    <row r="7" spans="1:48" ht="15.6" customHeight="1" x14ac:dyDescent="0.25">
      <c r="B7" s="30"/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1"/>
      <c r="AE7" s="31"/>
      <c r="AF7" s="31"/>
    </row>
    <row r="8" spans="1:48" ht="41.45" customHeight="1" x14ac:dyDescent="0.25">
      <c r="A8" s="101"/>
      <c r="B8" s="33">
        <v>1</v>
      </c>
      <c r="C8" s="18" t="s">
        <v>25</v>
      </c>
      <c r="D8" s="18" t="s">
        <v>180</v>
      </c>
      <c r="E8" s="18" t="s">
        <v>73</v>
      </c>
      <c r="F8" s="57" t="s">
        <v>181</v>
      </c>
      <c r="G8" s="57" t="s">
        <v>122</v>
      </c>
      <c r="H8" s="57" t="s">
        <v>91</v>
      </c>
      <c r="I8" s="38">
        <v>3000</v>
      </c>
      <c r="J8" s="38">
        <v>2</v>
      </c>
      <c r="K8" s="38">
        <v>2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150</v>
      </c>
      <c r="S8" s="38">
        <v>150</v>
      </c>
      <c r="T8" s="38">
        <v>150</v>
      </c>
      <c r="U8" s="38">
        <v>150</v>
      </c>
      <c r="V8" s="38">
        <v>21</v>
      </c>
      <c r="W8" s="38">
        <v>27</v>
      </c>
      <c r="X8" s="38">
        <v>33</v>
      </c>
      <c r="Y8" s="38">
        <v>48</v>
      </c>
      <c r="Z8" s="38">
        <v>7</v>
      </c>
      <c r="AA8" s="38">
        <v>7</v>
      </c>
      <c r="AB8" s="38">
        <v>7</v>
      </c>
      <c r="AC8" s="38">
        <v>7</v>
      </c>
      <c r="AD8" s="38">
        <v>3</v>
      </c>
      <c r="AE8" s="57" t="s">
        <v>182</v>
      </c>
      <c r="AF8" s="34"/>
    </row>
    <row r="9" spans="1:48" ht="41.45" customHeight="1" x14ac:dyDescent="0.25">
      <c r="A9" s="101"/>
      <c r="B9" s="33">
        <v>1</v>
      </c>
      <c r="C9" s="56" t="s">
        <v>77</v>
      </c>
      <c r="D9" s="18" t="s">
        <v>180</v>
      </c>
      <c r="E9" s="18" t="s">
        <v>73</v>
      </c>
      <c r="F9" s="57" t="s">
        <v>181</v>
      </c>
      <c r="G9" s="57" t="s">
        <v>122</v>
      </c>
      <c r="H9" s="57" t="s">
        <v>91</v>
      </c>
      <c r="I9" s="38">
        <v>3000</v>
      </c>
      <c r="J9" s="58">
        <v>1.8</v>
      </c>
      <c r="K9" s="58">
        <v>1.8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150</v>
      </c>
      <c r="S9" s="38">
        <v>150</v>
      </c>
      <c r="T9" s="38">
        <v>150</v>
      </c>
      <c r="U9" s="38">
        <v>150</v>
      </c>
      <c r="V9" s="58">
        <v>30</v>
      </c>
      <c r="W9" s="58">
        <v>30</v>
      </c>
      <c r="X9" s="58">
        <v>30</v>
      </c>
      <c r="Y9" s="58">
        <v>30</v>
      </c>
      <c r="Z9" s="38">
        <v>7</v>
      </c>
      <c r="AA9" s="38">
        <v>7</v>
      </c>
      <c r="AB9" s="38">
        <v>7</v>
      </c>
      <c r="AC9" s="38">
        <v>7</v>
      </c>
      <c r="AD9" s="55">
        <v>3</v>
      </c>
      <c r="AE9" s="60" t="s">
        <v>183</v>
      </c>
      <c r="AF9" s="37"/>
    </row>
    <row r="10" spans="1:48" ht="41.45" customHeight="1" x14ac:dyDescent="0.25">
      <c r="A10" s="101"/>
      <c r="B10" s="33">
        <v>1</v>
      </c>
      <c r="C10" s="18" t="s">
        <v>79</v>
      </c>
      <c r="D10" s="18" t="s">
        <v>180</v>
      </c>
      <c r="E10" s="18" t="s">
        <v>73</v>
      </c>
      <c r="F10" s="57" t="s">
        <v>181</v>
      </c>
      <c r="G10" s="57" t="s">
        <v>122</v>
      </c>
      <c r="H10" s="57" t="s">
        <v>91</v>
      </c>
      <c r="I10" s="38">
        <v>3000</v>
      </c>
      <c r="J10" s="58">
        <v>1.5</v>
      </c>
      <c r="K10" s="58">
        <v>1.5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150</v>
      </c>
      <c r="S10" s="38">
        <v>150</v>
      </c>
      <c r="T10" s="38">
        <v>150</v>
      </c>
      <c r="U10" s="38">
        <v>150</v>
      </c>
      <c r="V10" s="38">
        <v>30</v>
      </c>
      <c r="W10" s="38">
        <v>30</v>
      </c>
      <c r="X10" s="38">
        <v>30</v>
      </c>
      <c r="Y10" s="38">
        <v>30</v>
      </c>
      <c r="Z10" s="38">
        <v>7</v>
      </c>
      <c r="AA10" s="38">
        <v>7</v>
      </c>
      <c r="AB10" s="38">
        <v>7</v>
      </c>
      <c r="AC10" s="38">
        <v>7</v>
      </c>
      <c r="AD10" s="55">
        <v>3</v>
      </c>
      <c r="AE10" s="60" t="s">
        <v>183</v>
      </c>
      <c r="AF10" s="37"/>
    </row>
    <row r="11" spans="1:48" ht="41.45" customHeight="1" x14ac:dyDescent="0.25">
      <c r="A11" s="101"/>
      <c r="B11" s="33">
        <v>1</v>
      </c>
      <c r="C11" s="56" t="s">
        <v>82</v>
      </c>
      <c r="D11" s="18" t="s">
        <v>180</v>
      </c>
      <c r="E11" s="18" t="s">
        <v>73</v>
      </c>
      <c r="F11" s="57" t="s">
        <v>181</v>
      </c>
      <c r="G11" s="57" t="s">
        <v>122</v>
      </c>
      <c r="H11" s="57" t="s">
        <v>91</v>
      </c>
      <c r="I11" s="38">
        <v>3000</v>
      </c>
      <c r="J11" s="38">
        <v>1.5</v>
      </c>
      <c r="K11" s="58">
        <v>1.3</v>
      </c>
      <c r="L11" s="38">
        <v>0</v>
      </c>
      <c r="M11" s="38">
        <v>5</v>
      </c>
      <c r="N11" s="38">
        <v>5</v>
      </c>
      <c r="O11" s="38">
        <v>0</v>
      </c>
      <c r="P11" s="58">
        <v>33.5</v>
      </c>
      <c r="Q11" s="58">
        <v>490</v>
      </c>
      <c r="R11" s="38">
        <v>150</v>
      </c>
      <c r="S11" s="38">
        <v>150</v>
      </c>
      <c r="T11" s="38">
        <v>150</v>
      </c>
      <c r="U11" s="38">
        <v>150</v>
      </c>
      <c r="V11" s="38">
        <v>30</v>
      </c>
      <c r="W11" s="38">
        <v>30</v>
      </c>
      <c r="X11" s="38">
        <v>30</v>
      </c>
      <c r="Y11" s="38">
        <v>30</v>
      </c>
      <c r="Z11" s="38">
        <v>7</v>
      </c>
      <c r="AA11" s="38">
        <v>7</v>
      </c>
      <c r="AB11" s="38">
        <v>7</v>
      </c>
      <c r="AC11" s="38">
        <v>7</v>
      </c>
      <c r="AD11" s="55">
        <v>3</v>
      </c>
      <c r="AE11" s="60" t="s">
        <v>184</v>
      </c>
      <c r="AF11" s="37"/>
    </row>
    <row r="12" spans="1:48" ht="41.45" customHeight="1" x14ac:dyDescent="0.25">
      <c r="A12" s="101"/>
      <c r="B12" s="33">
        <v>1</v>
      </c>
      <c r="C12" s="18" t="s">
        <v>80</v>
      </c>
      <c r="D12" s="18" t="s">
        <v>180</v>
      </c>
      <c r="E12" s="18" t="s">
        <v>73</v>
      </c>
      <c r="F12" s="57" t="s">
        <v>181</v>
      </c>
      <c r="G12" s="57" t="s">
        <v>122</v>
      </c>
      <c r="H12" s="57" t="s">
        <v>91</v>
      </c>
      <c r="I12" s="38">
        <v>3000</v>
      </c>
      <c r="J12" s="58">
        <v>1.3</v>
      </c>
      <c r="K12" s="38">
        <v>1.3</v>
      </c>
      <c r="L12" s="38">
        <v>0</v>
      </c>
      <c r="M12" s="38">
        <v>5</v>
      </c>
      <c r="N12" s="38">
        <v>5</v>
      </c>
      <c r="O12" s="58" t="s">
        <v>188</v>
      </c>
      <c r="P12" s="38">
        <v>33.5</v>
      </c>
      <c r="Q12" s="38">
        <v>490</v>
      </c>
      <c r="R12" s="38">
        <v>150</v>
      </c>
      <c r="S12" s="38">
        <v>150</v>
      </c>
      <c r="T12" s="38">
        <v>150</v>
      </c>
      <c r="U12" s="38">
        <v>150</v>
      </c>
      <c r="V12" s="38">
        <v>30</v>
      </c>
      <c r="W12" s="38">
        <v>30</v>
      </c>
      <c r="X12" s="38">
        <v>30</v>
      </c>
      <c r="Y12" s="38">
        <v>30</v>
      </c>
      <c r="Z12" s="38">
        <v>7</v>
      </c>
      <c r="AA12" s="38">
        <v>7</v>
      </c>
      <c r="AB12" s="38">
        <v>7</v>
      </c>
      <c r="AC12" s="38">
        <v>7</v>
      </c>
      <c r="AD12" s="55">
        <v>5</v>
      </c>
      <c r="AE12" s="60" t="s">
        <v>185</v>
      </c>
      <c r="AF12" s="37"/>
    </row>
    <row r="13" spans="1:48" ht="41.45" customHeight="1" x14ac:dyDescent="0.25">
      <c r="A13" s="101"/>
      <c r="B13" s="33">
        <v>1</v>
      </c>
      <c r="C13" s="56" t="s">
        <v>81</v>
      </c>
      <c r="D13" s="18" t="s">
        <v>180</v>
      </c>
      <c r="E13" s="18" t="s">
        <v>73</v>
      </c>
      <c r="F13" s="57" t="s">
        <v>181</v>
      </c>
      <c r="G13" s="57" t="s">
        <v>122</v>
      </c>
      <c r="H13" s="57" t="s">
        <v>91</v>
      </c>
      <c r="I13" s="38">
        <v>3000</v>
      </c>
      <c r="J13" s="58">
        <v>1</v>
      </c>
      <c r="K13" s="58">
        <v>1</v>
      </c>
      <c r="L13" s="38">
        <v>0</v>
      </c>
      <c r="M13" s="38">
        <v>5</v>
      </c>
      <c r="N13" s="38">
        <v>5</v>
      </c>
      <c r="O13" s="38" t="s">
        <v>188</v>
      </c>
      <c r="P13" s="38">
        <v>33.5</v>
      </c>
      <c r="Q13" s="38">
        <v>490</v>
      </c>
      <c r="R13" s="38">
        <v>150</v>
      </c>
      <c r="S13" s="38">
        <v>150</v>
      </c>
      <c r="T13" s="38">
        <v>150</v>
      </c>
      <c r="U13" s="38">
        <v>150</v>
      </c>
      <c r="V13" s="38">
        <v>30</v>
      </c>
      <c r="W13" s="38">
        <v>30</v>
      </c>
      <c r="X13" s="38">
        <v>30</v>
      </c>
      <c r="Y13" s="38">
        <v>30</v>
      </c>
      <c r="Z13" s="58">
        <v>8</v>
      </c>
      <c r="AA13" s="58">
        <v>8</v>
      </c>
      <c r="AB13" s="58">
        <v>8</v>
      </c>
      <c r="AC13" s="58">
        <v>8</v>
      </c>
      <c r="AD13" s="55">
        <v>6</v>
      </c>
      <c r="AE13" s="60" t="s">
        <v>185</v>
      </c>
      <c r="AF13" s="37"/>
    </row>
    <row r="14" spans="1:48" ht="41.45" customHeight="1" x14ac:dyDescent="0.25">
      <c r="A14" s="101"/>
      <c r="B14" s="33">
        <v>1</v>
      </c>
      <c r="C14" s="56" t="s">
        <v>175</v>
      </c>
      <c r="D14" s="18" t="s">
        <v>180</v>
      </c>
      <c r="E14" s="18" t="s">
        <v>73</v>
      </c>
      <c r="F14" s="57" t="s">
        <v>181</v>
      </c>
      <c r="G14" s="57" t="s">
        <v>122</v>
      </c>
      <c r="H14" s="57" t="s">
        <v>91</v>
      </c>
      <c r="I14" s="38">
        <v>3000</v>
      </c>
      <c r="J14" s="38">
        <v>1</v>
      </c>
      <c r="K14" s="38">
        <v>1</v>
      </c>
      <c r="L14" s="38">
        <v>0</v>
      </c>
      <c r="M14" s="38">
        <v>5</v>
      </c>
      <c r="N14" s="38">
        <v>5</v>
      </c>
      <c r="O14" s="38" t="s">
        <v>188</v>
      </c>
      <c r="P14" s="38">
        <v>33.5</v>
      </c>
      <c r="Q14" s="38">
        <v>490</v>
      </c>
      <c r="R14" s="58">
        <v>140</v>
      </c>
      <c r="S14" s="58">
        <v>140</v>
      </c>
      <c r="T14" s="58">
        <v>140</v>
      </c>
      <c r="U14" s="58">
        <v>140</v>
      </c>
      <c r="V14" s="58">
        <v>21</v>
      </c>
      <c r="W14" s="58">
        <v>31</v>
      </c>
      <c r="X14" s="58">
        <v>37</v>
      </c>
      <c r="Y14" s="58">
        <v>47</v>
      </c>
      <c r="Z14" s="38">
        <v>8</v>
      </c>
      <c r="AA14" s="38">
        <v>8</v>
      </c>
      <c r="AB14" s="38">
        <v>8</v>
      </c>
      <c r="AC14" s="38">
        <v>8</v>
      </c>
      <c r="AD14" s="55">
        <v>0</v>
      </c>
      <c r="AE14" s="60" t="s">
        <v>186</v>
      </c>
      <c r="AF14" s="37"/>
    </row>
    <row r="15" spans="1:48" ht="41.45" customHeight="1" x14ac:dyDescent="0.25">
      <c r="A15" s="101"/>
      <c r="B15" s="33">
        <v>1</v>
      </c>
      <c r="C15" s="56" t="s">
        <v>176</v>
      </c>
      <c r="D15" s="18" t="s">
        <v>180</v>
      </c>
      <c r="E15" s="18" t="s">
        <v>73</v>
      </c>
      <c r="F15" s="57" t="s">
        <v>181</v>
      </c>
      <c r="G15" s="57" t="s">
        <v>122</v>
      </c>
      <c r="H15" s="57" t="s">
        <v>91</v>
      </c>
      <c r="I15" s="38">
        <v>3000</v>
      </c>
      <c r="J15" s="38">
        <v>1</v>
      </c>
      <c r="K15" s="38">
        <v>1</v>
      </c>
      <c r="L15" s="38">
        <v>0</v>
      </c>
      <c r="M15" s="38">
        <v>5</v>
      </c>
      <c r="N15" s="38">
        <v>5</v>
      </c>
      <c r="O15" s="38" t="s">
        <v>188</v>
      </c>
      <c r="P15" s="38">
        <v>33.5</v>
      </c>
      <c r="Q15" s="38">
        <v>490</v>
      </c>
      <c r="R15" s="58">
        <v>155</v>
      </c>
      <c r="S15" s="58">
        <v>155</v>
      </c>
      <c r="T15" s="58">
        <v>155</v>
      </c>
      <c r="U15" s="58">
        <v>155</v>
      </c>
      <c r="V15" s="38">
        <v>21</v>
      </c>
      <c r="W15" s="38">
        <v>31</v>
      </c>
      <c r="X15" s="38">
        <v>37</v>
      </c>
      <c r="Y15" s="38">
        <v>47</v>
      </c>
      <c r="Z15" s="58">
        <v>7</v>
      </c>
      <c r="AA15" s="58">
        <v>7</v>
      </c>
      <c r="AB15" s="58">
        <v>7</v>
      </c>
      <c r="AC15" s="58">
        <v>7</v>
      </c>
      <c r="AD15" s="55">
        <v>3</v>
      </c>
      <c r="AE15" s="60" t="s">
        <v>185</v>
      </c>
      <c r="AF15" s="37"/>
    </row>
    <row r="16" spans="1:48" ht="41.45" customHeight="1" x14ac:dyDescent="0.25">
      <c r="A16" s="101"/>
      <c r="B16" s="33">
        <v>1</v>
      </c>
      <c r="C16" s="56" t="s">
        <v>177</v>
      </c>
      <c r="D16" s="18" t="s">
        <v>180</v>
      </c>
      <c r="E16" s="18" t="s">
        <v>73</v>
      </c>
      <c r="F16" s="57" t="s">
        <v>181</v>
      </c>
      <c r="G16" s="57" t="s">
        <v>122</v>
      </c>
      <c r="H16" s="57" t="s">
        <v>91</v>
      </c>
      <c r="I16" s="38">
        <v>3000</v>
      </c>
      <c r="J16" s="38">
        <v>1</v>
      </c>
      <c r="K16" s="58">
        <v>0.5</v>
      </c>
      <c r="L16" s="38">
        <v>0</v>
      </c>
      <c r="M16" s="38">
        <v>5</v>
      </c>
      <c r="N16" s="38">
        <v>5</v>
      </c>
      <c r="O16" s="38" t="s">
        <v>188</v>
      </c>
      <c r="P16" s="38">
        <v>33.5</v>
      </c>
      <c r="Q16" s="38">
        <v>490</v>
      </c>
      <c r="R16" s="38">
        <v>155</v>
      </c>
      <c r="S16" s="38">
        <v>155</v>
      </c>
      <c r="T16" s="38">
        <v>155</v>
      </c>
      <c r="U16" s="38">
        <v>155</v>
      </c>
      <c r="V16" s="58">
        <v>26</v>
      </c>
      <c r="W16" s="58">
        <v>32</v>
      </c>
      <c r="X16" s="58">
        <v>38</v>
      </c>
      <c r="Y16" s="58">
        <v>52</v>
      </c>
      <c r="Z16" s="38">
        <v>7</v>
      </c>
      <c r="AA16" s="38">
        <v>7</v>
      </c>
      <c r="AB16" s="38">
        <v>7</v>
      </c>
      <c r="AC16" s="38">
        <v>7</v>
      </c>
      <c r="AD16" s="55">
        <v>3</v>
      </c>
      <c r="AE16" s="60" t="s">
        <v>185</v>
      </c>
      <c r="AF16" s="37"/>
    </row>
    <row r="17" spans="1:48" ht="41.45" customHeight="1" x14ac:dyDescent="0.25">
      <c r="A17" s="101"/>
      <c r="B17" s="33">
        <v>1</v>
      </c>
      <c r="C17" s="56" t="s">
        <v>178</v>
      </c>
      <c r="D17" s="18" t="s">
        <v>180</v>
      </c>
      <c r="E17" s="18" t="s">
        <v>73</v>
      </c>
      <c r="F17" s="57" t="s">
        <v>181</v>
      </c>
      <c r="G17" s="57" t="s">
        <v>122</v>
      </c>
      <c r="H17" s="57" t="s">
        <v>91</v>
      </c>
      <c r="I17" s="38">
        <v>3000</v>
      </c>
      <c r="J17" s="38">
        <v>1</v>
      </c>
      <c r="K17" s="38">
        <v>0.5</v>
      </c>
      <c r="L17" s="38">
        <v>0</v>
      </c>
      <c r="M17" s="38">
        <v>5</v>
      </c>
      <c r="N17" s="38">
        <v>5</v>
      </c>
      <c r="O17" s="38" t="s">
        <v>188</v>
      </c>
      <c r="P17" s="58">
        <v>34</v>
      </c>
      <c r="Q17" s="38">
        <v>490</v>
      </c>
      <c r="R17" s="38">
        <v>155</v>
      </c>
      <c r="S17" s="38">
        <v>155</v>
      </c>
      <c r="T17" s="38">
        <v>155</v>
      </c>
      <c r="U17" s="38">
        <v>155</v>
      </c>
      <c r="V17" s="38">
        <v>26</v>
      </c>
      <c r="W17" s="38">
        <v>32</v>
      </c>
      <c r="X17" s="38">
        <v>38</v>
      </c>
      <c r="Y17" s="38">
        <v>52</v>
      </c>
      <c r="Z17" s="38">
        <v>7</v>
      </c>
      <c r="AA17" s="38">
        <v>7</v>
      </c>
      <c r="AB17" s="38">
        <v>7</v>
      </c>
      <c r="AC17" s="38">
        <v>7</v>
      </c>
      <c r="AD17" s="55">
        <v>6</v>
      </c>
      <c r="AE17" s="60" t="s">
        <v>187</v>
      </c>
      <c r="AF17" s="37"/>
    </row>
    <row r="18" spans="1:48" ht="41.45" customHeight="1" x14ac:dyDescent="0.25">
      <c r="A18" s="101"/>
      <c r="B18" s="33">
        <v>1</v>
      </c>
      <c r="C18" s="56" t="s">
        <v>179</v>
      </c>
      <c r="D18" s="18" t="s">
        <v>180</v>
      </c>
      <c r="E18" s="18" t="s">
        <v>73</v>
      </c>
      <c r="F18" s="57" t="s">
        <v>181</v>
      </c>
      <c r="G18" s="57" t="s">
        <v>122</v>
      </c>
      <c r="H18" s="57" t="s">
        <v>91</v>
      </c>
      <c r="I18" s="38">
        <v>3000</v>
      </c>
      <c r="J18" s="58">
        <v>0</v>
      </c>
      <c r="K18" s="58">
        <v>0</v>
      </c>
      <c r="L18" s="38">
        <v>0</v>
      </c>
      <c r="M18" s="38">
        <v>5</v>
      </c>
      <c r="N18" s="38">
        <v>5</v>
      </c>
      <c r="O18" s="58">
        <v>40</v>
      </c>
      <c r="P18" s="38">
        <v>34</v>
      </c>
      <c r="Q18" s="38">
        <v>490</v>
      </c>
      <c r="R18" s="38">
        <v>155</v>
      </c>
      <c r="S18" s="38">
        <v>155</v>
      </c>
      <c r="T18" s="38">
        <v>155</v>
      </c>
      <c r="U18" s="38">
        <v>155</v>
      </c>
      <c r="V18" s="58">
        <v>34</v>
      </c>
      <c r="W18" s="58">
        <v>44</v>
      </c>
      <c r="X18" s="58">
        <v>55</v>
      </c>
      <c r="Y18" s="58">
        <v>76</v>
      </c>
      <c r="Z18" s="38">
        <v>7</v>
      </c>
      <c r="AA18" s="38">
        <v>7</v>
      </c>
      <c r="AB18" s="38">
        <v>7</v>
      </c>
      <c r="AC18" s="38">
        <v>7</v>
      </c>
      <c r="AD18" s="55">
        <v>10</v>
      </c>
      <c r="AE18" s="60" t="s">
        <v>189</v>
      </c>
      <c r="AF18" s="37"/>
      <c r="AG18" s="25">
        <v>30.4</v>
      </c>
      <c r="AH18" s="25">
        <v>32.6</v>
      </c>
      <c r="AI18" s="25">
        <v>7000</v>
      </c>
      <c r="AJ18" s="25">
        <v>7000</v>
      </c>
      <c r="AK18" s="65" t="s">
        <v>235</v>
      </c>
      <c r="AN18" s="65" t="s">
        <v>235</v>
      </c>
    </row>
    <row r="19" spans="1:48" x14ac:dyDescent="0.25">
      <c r="A19" s="101"/>
      <c r="B19" s="40"/>
      <c r="C19" s="59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1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31"/>
      <c r="AE19" s="31"/>
      <c r="AF19" s="31"/>
    </row>
    <row r="20" spans="1:48" ht="41.45" customHeight="1" x14ac:dyDescent="0.25">
      <c r="A20" s="101"/>
      <c r="B20" s="33">
        <v>2</v>
      </c>
      <c r="C20" s="56" t="s">
        <v>25</v>
      </c>
      <c r="D20" s="56" t="s">
        <v>210</v>
      </c>
      <c r="E20" s="33" t="s">
        <v>171</v>
      </c>
      <c r="F20" s="57" t="s">
        <v>211</v>
      </c>
      <c r="G20" s="18" t="s">
        <v>181</v>
      </c>
      <c r="H20" s="33" t="s">
        <v>91</v>
      </c>
      <c r="I20" s="33">
        <v>3000</v>
      </c>
      <c r="J20" s="33">
        <v>10</v>
      </c>
      <c r="K20" s="33">
        <v>10</v>
      </c>
      <c r="L20" s="33">
        <v>7</v>
      </c>
      <c r="M20" s="33">
        <v>5</v>
      </c>
      <c r="N20" s="33">
        <v>5</v>
      </c>
      <c r="O20" s="33">
        <v>670</v>
      </c>
      <c r="P20" s="33">
        <v>34</v>
      </c>
      <c r="Q20" s="33">
        <v>490</v>
      </c>
      <c r="R20" s="33">
        <v>155</v>
      </c>
      <c r="S20" s="33">
        <v>155</v>
      </c>
      <c r="T20" s="33">
        <v>155</v>
      </c>
      <c r="U20" s="33">
        <v>155</v>
      </c>
      <c r="V20" s="33">
        <v>32</v>
      </c>
      <c r="W20" s="33">
        <v>41</v>
      </c>
      <c r="X20" s="34">
        <v>53</v>
      </c>
      <c r="Y20" s="34">
        <v>67</v>
      </c>
      <c r="Z20" s="34">
        <v>7</v>
      </c>
      <c r="AA20" s="34">
        <v>7</v>
      </c>
      <c r="AB20" s="34">
        <v>7</v>
      </c>
      <c r="AC20" s="34">
        <v>7</v>
      </c>
      <c r="AD20" s="19" t="s">
        <v>141</v>
      </c>
      <c r="AE20" s="37"/>
      <c r="AF20" s="37"/>
    </row>
    <row r="21" spans="1:48" ht="41.45" customHeight="1" x14ac:dyDescent="0.25">
      <c r="A21" s="101"/>
      <c r="B21" s="33">
        <v>2</v>
      </c>
      <c r="C21" s="56" t="s">
        <v>77</v>
      </c>
      <c r="D21" s="56" t="s">
        <v>210</v>
      </c>
      <c r="E21" s="33" t="s">
        <v>171</v>
      </c>
      <c r="F21" s="57" t="s">
        <v>211</v>
      </c>
      <c r="G21" s="18" t="s">
        <v>181</v>
      </c>
      <c r="H21" s="33" t="s">
        <v>91</v>
      </c>
      <c r="I21" s="33">
        <v>3000</v>
      </c>
      <c r="J21" s="33">
        <v>10</v>
      </c>
      <c r="K21" s="33">
        <v>10</v>
      </c>
      <c r="L21" s="33">
        <v>7</v>
      </c>
      <c r="M21" s="33">
        <v>5</v>
      </c>
      <c r="N21" s="33">
        <v>5</v>
      </c>
      <c r="O21" s="33">
        <v>670</v>
      </c>
      <c r="P21" s="33">
        <v>34</v>
      </c>
      <c r="Q21" s="33">
        <v>490</v>
      </c>
      <c r="R21" s="33">
        <v>155</v>
      </c>
      <c r="S21" s="33">
        <v>155</v>
      </c>
      <c r="T21" s="33">
        <v>155</v>
      </c>
      <c r="U21" s="33">
        <v>155</v>
      </c>
      <c r="V21" s="33">
        <v>32</v>
      </c>
      <c r="W21" s="33">
        <v>41</v>
      </c>
      <c r="X21" s="34">
        <v>53</v>
      </c>
      <c r="Y21" s="34">
        <v>67</v>
      </c>
      <c r="Z21" s="34">
        <v>7</v>
      </c>
      <c r="AA21" s="34">
        <v>7</v>
      </c>
      <c r="AB21" s="34">
        <v>7</v>
      </c>
      <c r="AC21" s="34">
        <v>7</v>
      </c>
      <c r="AD21" s="20" t="s">
        <v>141</v>
      </c>
      <c r="AE21" s="37"/>
      <c r="AF21" s="37"/>
      <c r="AQ21" s="25">
        <v>6.5</v>
      </c>
      <c r="AR21" s="25">
        <v>5.5</v>
      </c>
      <c r="AS21" s="25">
        <v>14</v>
      </c>
      <c r="AT21" s="25">
        <v>12</v>
      </c>
      <c r="AU21" s="25">
        <v>4</v>
      </c>
      <c r="AV21" s="25">
        <v>5</v>
      </c>
    </row>
    <row r="22" spans="1:48" x14ac:dyDescent="0.25">
      <c r="A22" s="101"/>
      <c r="B22" s="40"/>
      <c r="C22" s="31"/>
      <c r="D22" s="31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31"/>
      <c r="AE22" s="31"/>
      <c r="AF22" s="31"/>
    </row>
    <row r="23" spans="1:48" ht="41.45" customHeight="1" x14ac:dyDescent="0.25">
      <c r="A23" s="101"/>
      <c r="B23" s="33">
        <v>3</v>
      </c>
      <c r="C23" s="56" t="s">
        <v>25</v>
      </c>
      <c r="D23" s="56" t="s">
        <v>173</v>
      </c>
      <c r="E23" s="18" t="s">
        <v>171</v>
      </c>
      <c r="F23" s="18" t="s">
        <v>174</v>
      </c>
      <c r="G23" s="18" t="s">
        <v>122</v>
      </c>
      <c r="H23" s="57" t="s">
        <v>91</v>
      </c>
      <c r="I23" s="38">
        <v>3000</v>
      </c>
      <c r="J23" s="38">
        <v>0</v>
      </c>
      <c r="K23" s="38">
        <v>0</v>
      </c>
      <c r="L23" s="38">
        <v>8</v>
      </c>
      <c r="M23" s="38">
        <v>5</v>
      </c>
      <c r="N23" s="38">
        <v>5</v>
      </c>
      <c r="O23" s="38">
        <v>760</v>
      </c>
      <c r="P23" s="38">
        <v>34</v>
      </c>
      <c r="Q23" s="38">
        <v>490</v>
      </c>
      <c r="R23" s="38">
        <v>130</v>
      </c>
      <c r="S23" s="38">
        <v>130</v>
      </c>
      <c r="T23" s="38">
        <v>130</v>
      </c>
      <c r="U23" s="38">
        <v>130</v>
      </c>
      <c r="V23" s="38">
        <v>30</v>
      </c>
      <c r="W23" s="34">
        <v>30</v>
      </c>
      <c r="X23" s="34">
        <v>30</v>
      </c>
      <c r="Y23" s="34">
        <v>30</v>
      </c>
      <c r="Z23" s="34">
        <v>7</v>
      </c>
      <c r="AA23" s="34">
        <v>7</v>
      </c>
      <c r="AB23" s="34">
        <v>7</v>
      </c>
      <c r="AC23" s="34">
        <v>7</v>
      </c>
      <c r="AD23" s="37">
        <v>6</v>
      </c>
      <c r="AE23" s="37"/>
      <c r="AF23" s="37"/>
    </row>
    <row r="24" spans="1:48" ht="41.45" customHeight="1" x14ac:dyDescent="0.25">
      <c r="A24" s="101"/>
      <c r="B24" s="33">
        <v>3</v>
      </c>
      <c r="C24" s="56" t="s">
        <v>77</v>
      </c>
      <c r="D24" s="56" t="s">
        <v>173</v>
      </c>
      <c r="E24" s="18" t="s">
        <v>171</v>
      </c>
      <c r="F24" s="18" t="s">
        <v>174</v>
      </c>
      <c r="G24" s="18" t="s">
        <v>122</v>
      </c>
      <c r="H24" s="57" t="s">
        <v>91</v>
      </c>
      <c r="I24" s="38">
        <v>3000</v>
      </c>
      <c r="J24" s="38">
        <v>0</v>
      </c>
      <c r="K24" s="38">
        <v>0</v>
      </c>
      <c r="L24" s="38">
        <v>8</v>
      </c>
      <c r="M24" s="38">
        <v>5</v>
      </c>
      <c r="N24" s="38">
        <v>5</v>
      </c>
      <c r="O24" s="58">
        <v>670</v>
      </c>
      <c r="P24" s="38">
        <v>34</v>
      </c>
      <c r="Q24" s="38">
        <v>490</v>
      </c>
      <c r="R24" s="58">
        <v>140</v>
      </c>
      <c r="S24" s="58">
        <v>140</v>
      </c>
      <c r="T24" s="58">
        <v>140</v>
      </c>
      <c r="U24" s="58">
        <v>140</v>
      </c>
      <c r="V24" s="38">
        <v>30</v>
      </c>
      <c r="W24" s="34">
        <v>30</v>
      </c>
      <c r="X24" s="34">
        <v>30</v>
      </c>
      <c r="Y24" s="34">
        <v>30</v>
      </c>
      <c r="Z24" s="34">
        <v>7</v>
      </c>
      <c r="AA24" s="34">
        <v>7</v>
      </c>
      <c r="AB24" s="34">
        <v>7</v>
      </c>
      <c r="AC24" s="34">
        <v>7</v>
      </c>
      <c r="AD24" s="37">
        <v>7</v>
      </c>
      <c r="AE24" s="37"/>
      <c r="AF24" s="37"/>
    </row>
    <row r="25" spans="1:48" ht="41.45" customHeight="1" x14ac:dyDescent="0.25">
      <c r="A25" s="101"/>
      <c r="B25" s="33">
        <v>3</v>
      </c>
      <c r="C25" s="56" t="s">
        <v>79</v>
      </c>
      <c r="D25" s="56" t="s">
        <v>173</v>
      </c>
      <c r="E25" s="18" t="s">
        <v>171</v>
      </c>
      <c r="F25" s="18" t="s">
        <v>174</v>
      </c>
      <c r="G25" s="18" t="s">
        <v>122</v>
      </c>
      <c r="H25" s="57" t="s">
        <v>91</v>
      </c>
      <c r="I25" s="38">
        <v>3000</v>
      </c>
      <c r="J25" s="38">
        <v>0</v>
      </c>
      <c r="K25" s="38">
        <v>0</v>
      </c>
      <c r="L25" s="38">
        <v>8</v>
      </c>
      <c r="M25" s="38">
        <v>5</v>
      </c>
      <c r="N25" s="38">
        <v>5</v>
      </c>
      <c r="O25" s="38">
        <v>760</v>
      </c>
      <c r="P25" s="38">
        <v>34</v>
      </c>
      <c r="Q25" s="38">
        <v>490</v>
      </c>
      <c r="R25" s="58">
        <v>145</v>
      </c>
      <c r="S25" s="58">
        <v>145</v>
      </c>
      <c r="T25" s="58">
        <v>145</v>
      </c>
      <c r="U25" s="58">
        <v>145</v>
      </c>
      <c r="V25" s="38">
        <v>30</v>
      </c>
      <c r="W25" s="34">
        <v>30</v>
      </c>
      <c r="X25" s="34">
        <v>30</v>
      </c>
      <c r="Y25" s="34">
        <v>30</v>
      </c>
      <c r="Z25" s="34">
        <v>7</v>
      </c>
      <c r="AA25" s="34">
        <v>7</v>
      </c>
      <c r="AB25" s="34">
        <v>7</v>
      </c>
      <c r="AC25" s="34">
        <v>7</v>
      </c>
      <c r="AD25" s="37">
        <v>10</v>
      </c>
      <c r="AE25" s="37"/>
      <c r="AF25" s="37"/>
      <c r="AG25" s="25">
        <v>22.5</v>
      </c>
      <c r="AH25" s="25">
        <v>28.7</v>
      </c>
      <c r="AI25" s="25">
        <v>7000</v>
      </c>
      <c r="AJ25" s="25">
        <v>7000</v>
      </c>
      <c r="AK25" s="25">
        <v>3</v>
      </c>
      <c r="AN25" s="25">
        <v>3</v>
      </c>
    </row>
    <row r="26" spans="1:48" x14ac:dyDescent="0.25">
      <c r="A26" s="101"/>
      <c r="B26" s="40"/>
      <c r="C26" s="31"/>
      <c r="D26" s="41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31"/>
      <c r="AE26" s="31"/>
      <c r="AF26" s="31"/>
    </row>
    <row r="27" spans="1:48" ht="41.45" customHeight="1" x14ac:dyDescent="0.25">
      <c r="A27" s="101"/>
      <c r="B27" s="33">
        <v>4</v>
      </c>
      <c r="C27" s="56" t="s">
        <v>81</v>
      </c>
      <c r="D27" s="18" t="s">
        <v>212</v>
      </c>
      <c r="E27" s="33" t="s">
        <v>171</v>
      </c>
      <c r="F27" s="57" t="s">
        <v>211</v>
      </c>
      <c r="G27" s="18" t="s">
        <v>174</v>
      </c>
      <c r="H27" s="33" t="s">
        <v>91</v>
      </c>
      <c r="I27" s="33">
        <v>3000</v>
      </c>
      <c r="J27" s="33">
        <v>10</v>
      </c>
      <c r="K27" s="33">
        <v>10</v>
      </c>
      <c r="L27" s="33">
        <v>7</v>
      </c>
      <c r="M27" s="33">
        <v>5</v>
      </c>
      <c r="N27" s="33">
        <v>5</v>
      </c>
      <c r="O27" s="33">
        <v>670</v>
      </c>
      <c r="P27" s="33">
        <v>34</v>
      </c>
      <c r="Q27" s="33">
        <v>490</v>
      </c>
      <c r="R27" s="33">
        <v>145</v>
      </c>
      <c r="S27" s="33">
        <v>145</v>
      </c>
      <c r="T27" s="33">
        <v>145</v>
      </c>
      <c r="U27" s="33">
        <v>145</v>
      </c>
      <c r="V27" s="33">
        <v>32</v>
      </c>
      <c r="W27" s="33">
        <v>41</v>
      </c>
      <c r="X27" s="33">
        <v>53</v>
      </c>
      <c r="Y27" s="34">
        <v>67</v>
      </c>
      <c r="Z27" s="34">
        <v>7</v>
      </c>
      <c r="AA27" s="34">
        <v>7</v>
      </c>
      <c r="AB27" s="34">
        <v>7</v>
      </c>
      <c r="AC27" s="34">
        <v>7</v>
      </c>
      <c r="AD27" s="20">
        <v>10</v>
      </c>
      <c r="AE27" s="37"/>
      <c r="AF27" s="37"/>
      <c r="AQ27" s="25">
        <v>6.3</v>
      </c>
      <c r="AR27" s="25">
        <v>5</v>
      </c>
      <c r="AS27" s="25">
        <v>12</v>
      </c>
      <c r="AT27" s="25">
        <v>9</v>
      </c>
      <c r="AU27" s="25">
        <v>6</v>
      </c>
      <c r="AV27" s="25">
        <v>4</v>
      </c>
    </row>
    <row r="28" spans="1:48" x14ac:dyDescent="0.25">
      <c r="A28" s="101"/>
      <c r="B28" s="40"/>
      <c r="C28" s="31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31"/>
      <c r="AE28" s="31"/>
      <c r="AF28" s="31"/>
    </row>
    <row r="29" spans="1:48" ht="41.45" customHeight="1" x14ac:dyDescent="0.25">
      <c r="A29" s="101"/>
      <c r="B29" s="33">
        <v>5</v>
      </c>
      <c r="C29" s="56" t="s">
        <v>25</v>
      </c>
      <c r="D29" s="18" t="s">
        <v>170</v>
      </c>
      <c r="E29" s="18" t="s">
        <v>171</v>
      </c>
      <c r="F29" s="18" t="s">
        <v>172</v>
      </c>
      <c r="G29" s="57" t="s">
        <v>122</v>
      </c>
      <c r="H29" s="57" t="s">
        <v>91</v>
      </c>
      <c r="I29" s="38">
        <v>3000</v>
      </c>
      <c r="J29" s="38">
        <v>0</v>
      </c>
      <c r="K29" s="38">
        <v>0</v>
      </c>
      <c r="L29" s="38">
        <v>7</v>
      </c>
      <c r="M29" s="38">
        <v>5</v>
      </c>
      <c r="N29" s="38">
        <v>5</v>
      </c>
      <c r="O29" s="38">
        <v>670</v>
      </c>
      <c r="P29" s="38">
        <v>34</v>
      </c>
      <c r="Q29" s="38">
        <v>490</v>
      </c>
      <c r="R29" s="38">
        <v>145</v>
      </c>
      <c r="S29" s="38">
        <v>145</v>
      </c>
      <c r="T29" s="38">
        <v>145</v>
      </c>
      <c r="U29" s="38">
        <v>145</v>
      </c>
      <c r="V29" s="38">
        <v>30</v>
      </c>
      <c r="W29" s="34">
        <v>30</v>
      </c>
      <c r="X29" s="34">
        <v>30</v>
      </c>
      <c r="Y29" s="34">
        <v>30</v>
      </c>
      <c r="Z29" s="34">
        <v>7</v>
      </c>
      <c r="AA29" s="34">
        <v>7</v>
      </c>
      <c r="AB29" s="34">
        <v>7</v>
      </c>
      <c r="AC29" s="34">
        <v>7</v>
      </c>
      <c r="AD29" s="37">
        <v>7</v>
      </c>
      <c r="AE29" s="37"/>
      <c r="AF29" s="37"/>
    </row>
    <row r="30" spans="1:48" ht="41.45" customHeight="1" x14ac:dyDescent="0.25">
      <c r="A30" s="101"/>
      <c r="B30" s="33">
        <v>5</v>
      </c>
      <c r="C30" s="56" t="s">
        <v>77</v>
      </c>
      <c r="D30" s="18" t="s">
        <v>170</v>
      </c>
      <c r="E30" s="18" t="s">
        <v>171</v>
      </c>
      <c r="F30" s="18" t="s">
        <v>172</v>
      </c>
      <c r="G30" s="57" t="s">
        <v>122</v>
      </c>
      <c r="H30" s="57" t="s">
        <v>91</v>
      </c>
      <c r="I30" s="38">
        <v>3000</v>
      </c>
      <c r="J30" s="38">
        <v>0</v>
      </c>
      <c r="K30" s="38">
        <v>0</v>
      </c>
      <c r="L30" s="38">
        <v>7</v>
      </c>
      <c r="M30" s="38">
        <v>5</v>
      </c>
      <c r="N30" s="38">
        <v>5</v>
      </c>
      <c r="O30" s="38">
        <v>670</v>
      </c>
      <c r="P30" s="38">
        <v>34</v>
      </c>
      <c r="Q30" s="38">
        <v>490</v>
      </c>
      <c r="R30" s="58">
        <v>155</v>
      </c>
      <c r="S30" s="58">
        <v>155</v>
      </c>
      <c r="T30" s="58">
        <v>155</v>
      </c>
      <c r="U30" s="58">
        <v>155</v>
      </c>
      <c r="V30" s="38">
        <v>30</v>
      </c>
      <c r="W30" s="34">
        <v>30</v>
      </c>
      <c r="X30" s="34">
        <v>30</v>
      </c>
      <c r="Y30" s="34">
        <v>30</v>
      </c>
      <c r="Z30" s="34">
        <v>7</v>
      </c>
      <c r="AA30" s="34">
        <v>7</v>
      </c>
      <c r="AB30" s="34">
        <v>7</v>
      </c>
      <c r="AC30" s="34">
        <v>7</v>
      </c>
      <c r="AD30" s="37">
        <v>10</v>
      </c>
      <c r="AE30" s="37"/>
      <c r="AF30" s="37"/>
      <c r="AG30" s="25">
        <v>19.399999999999999</v>
      </c>
      <c r="AH30" s="25">
        <v>28.4</v>
      </c>
      <c r="AI30" s="25">
        <v>7000</v>
      </c>
      <c r="AJ30" s="25">
        <v>7000</v>
      </c>
      <c r="AK30" s="25">
        <v>1.5</v>
      </c>
      <c r="AN30" s="25">
        <v>1.5</v>
      </c>
    </row>
    <row r="31" spans="1:48" x14ac:dyDescent="0.25">
      <c r="A31" s="101"/>
      <c r="B31" s="40"/>
      <c r="C31" s="31"/>
      <c r="D31" s="40"/>
      <c r="E31" s="40"/>
      <c r="F31" s="40"/>
      <c r="G31" s="40"/>
      <c r="H31" s="40"/>
      <c r="I31" s="40"/>
      <c r="J31" s="41"/>
      <c r="K31" s="41"/>
      <c r="L31" s="40"/>
      <c r="M31" s="40"/>
      <c r="N31" s="40"/>
      <c r="O31" s="40"/>
      <c r="P31" s="40"/>
      <c r="Q31" s="40"/>
      <c r="R31" s="41"/>
      <c r="S31" s="41"/>
      <c r="T31" s="41"/>
      <c r="U31" s="41"/>
      <c r="V31" s="40"/>
      <c r="W31" s="40"/>
      <c r="X31" s="40"/>
      <c r="Y31" s="40"/>
      <c r="Z31" s="40"/>
      <c r="AA31" s="40"/>
      <c r="AB31" s="40"/>
      <c r="AC31" s="40"/>
      <c r="AD31" s="40"/>
      <c r="AE31" s="31"/>
      <c r="AF31" s="31"/>
    </row>
    <row r="32" spans="1:48" ht="41.45" customHeight="1" x14ac:dyDescent="0.25">
      <c r="A32" s="101"/>
      <c r="B32" s="33">
        <v>6</v>
      </c>
      <c r="C32" s="56" t="s">
        <v>25</v>
      </c>
      <c r="D32" s="18" t="s">
        <v>256</v>
      </c>
      <c r="E32" s="33" t="s">
        <v>171</v>
      </c>
      <c r="F32" s="57" t="s">
        <v>211</v>
      </c>
      <c r="G32" s="18" t="s">
        <v>172</v>
      </c>
      <c r="H32" s="33" t="s">
        <v>91</v>
      </c>
      <c r="I32" s="33">
        <v>3000</v>
      </c>
      <c r="J32" s="33">
        <v>10</v>
      </c>
      <c r="K32" s="33">
        <v>10</v>
      </c>
      <c r="L32" s="33">
        <v>7</v>
      </c>
      <c r="M32" s="33">
        <v>5</v>
      </c>
      <c r="N32" s="33">
        <v>5</v>
      </c>
      <c r="O32" s="33">
        <v>670</v>
      </c>
      <c r="P32" s="33">
        <v>34</v>
      </c>
      <c r="Q32" s="33">
        <v>490</v>
      </c>
      <c r="R32" s="33">
        <v>155</v>
      </c>
      <c r="S32" s="33">
        <v>155</v>
      </c>
      <c r="T32" s="33">
        <v>155</v>
      </c>
      <c r="U32" s="33">
        <v>155</v>
      </c>
      <c r="V32" s="33">
        <v>32</v>
      </c>
      <c r="W32" s="33">
        <v>41</v>
      </c>
      <c r="X32" s="33">
        <v>53</v>
      </c>
      <c r="Y32" s="34">
        <v>67</v>
      </c>
      <c r="Z32" s="34">
        <v>7</v>
      </c>
      <c r="AA32" s="34">
        <v>7</v>
      </c>
      <c r="AB32" s="34">
        <v>7</v>
      </c>
      <c r="AC32" s="34">
        <v>7</v>
      </c>
      <c r="AD32" s="20">
        <v>6</v>
      </c>
      <c r="AE32" s="37"/>
      <c r="AF32" s="37"/>
    </row>
    <row r="33" spans="1:48" ht="41.45" customHeight="1" x14ac:dyDescent="0.25">
      <c r="A33" s="101"/>
      <c r="B33" s="33">
        <v>6</v>
      </c>
      <c r="C33" s="56" t="s">
        <v>77</v>
      </c>
      <c r="D33" s="18" t="s">
        <v>256</v>
      </c>
      <c r="E33" s="33" t="s">
        <v>171</v>
      </c>
      <c r="F33" s="57" t="s">
        <v>211</v>
      </c>
      <c r="G33" s="18" t="s">
        <v>172</v>
      </c>
      <c r="H33" s="33" t="s">
        <v>91</v>
      </c>
      <c r="I33" s="33">
        <v>3000</v>
      </c>
      <c r="J33" s="33">
        <v>10</v>
      </c>
      <c r="K33" s="33">
        <v>10</v>
      </c>
      <c r="L33" s="33">
        <v>7</v>
      </c>
      <c r="M33" s="33">
        <v>5</v>
      </c>
      <c r="N33" s="33">
        <v>5</v>
      </c>
      <c r="O33" s="33">
        <v>670</v>
      </c>
      <c r="P33" s="33">
        <v>34</v>
      </c>
      <c r="Q33" s="33">
        <v>490</v>
      </c>
      <c r="R33" s="58">
        <v>165</v>
      </c>
      <c r="S33" s="58">
        <v>165</v>
      </c>
      <c r="T33" s="58">
        <v>165</v>
      </c>
      <c r="U33" s="58">
        <v>165</v>
      </c>
      <c r="V33" s="33">
        <v>32</v>
      </c>
      <c r="W33" s="33">
        <v>41</v>
      </c>
      <c r="X33" s="33">
        <v>53</v>
      </c>
      <c r="Y33" s="34">
        <v>67</v>
      </c>
      <c r="Z33" s="34">
        <v>7</v>
      </c>
      <c r="AA33" s="34">
        <v>7</v>
      </c>
      <c r="AB33" s="34">
        <v>7</v>
      </c>
      <c r="AC33" s="34">
        <v>7</v>
      </c>
      <c r="AD33" s="33">
        <v>7</v>
      </c>
      <c r="AE33" s="37"/>
      <c r="AF33" s="37"/>
    </row>
    <row r="34" spans="1:48" ht="41.45" customHeight="1" x14ac:dyDescent="0.25">
      <c r="A34" s="101"/>
      <c r="B34" s="33">
        <v>6</v>
      </c>
      <c r="C34" s="56" t="s">
        <v>79</v>
      </c>
      <c r="D34" s="18" t="s">
        <v>256</v>
      </c>
      <c r="E34" s="33" t="s">
        <v>171</v>
      </c>
      <c r="F34" s="57" t="s">
        <v>211</v>
      </c>
      <c r="G34" s="18" t="s">
        <v>172</v>
      </c>
      <c r="H34" s="33" t="s">
        <v>91</v>
      </c>
      <c r="I34" s="33">
        <v>3000</v>
      </c>
      <c r="J34" s="33">
        <v>10</v>
      </c>
      <c r="K34" s="33">
        <v>10</v>
      </c>
      <c r="L34" s="33">
        <v>7</v>
      </c>
      <c r="M34" s="33">
        <v>5</v>
      </c>
      <c r="N34" s="33">
        <v>5</v>
      </c>
      <c r="O34" s="33">
        <v>670</v>
      </c>
      <c r="P34" s="33">
        <v>34</v>
      </c>
      <c r="Q34" s="33">
        <v>490</v>
      </c>
      <c r="R34" s="58">
        <v>175</v>
      </c>
      <c r="S34" s="58">
        <v>175</v>
      </c>
      <c r="T34" s="58">
        <v>175</v>
      </c>
      <c r="U34" s="58">
        <v>175</v>
      </c>
      <c r="V34" s="33">
        <v>32</v>
      </c>
      <c r="W34" s="33">
        <v>41</v>
      </c>
      <c r="X34" s="33">
        <v>53</v>
      </c>
      <c r="Y34" s="34">
        <v>67</v>
      </c>
      <c r="Z34" s="34">
        <v>7</v>
      </c>
      <c r="AA34" s="34">
        <v>7</v>
      </c>
      <c r="AB34" s="34">
        <v>7</v>
      </c>
      <c r="AC34" s="34">
        <v>7</v>
      </c>
      <c r="AD34" s="33">
        <v>9</v>
      </c>
      <c r="AE34" s="37"/>
      <c r="AF34" s="34"/>
      <c r="AQ34" s="25">
        <v>5</v>
      </c>
      <c r="AR34" s="25">
        <v>5.5</v>
      </c>
      <c r="AS34" s="25">
        <v>8</v>
      </c>
      <c r="AT34" s="25">
        <v>8.5</v>
      </c>
      <c r="AU34" s="25">
        <v>5</v>
      </c>
      <c r="AV34" s="25">
        <v>5</v>
      </c>
    </row>
    <row r="35" spans="1:48" x14ac:dyDescent="0.25">
      <c r="A35" s="101"/>
      <c r="B35" s="40"/>
      <c r="C35" s="3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31"/>
      <c r="AF35" s="40"/>
    </row>
    <row r="36" spans="1:48" ht="41.45" customHeight="1" x14ac:dyDescent="0.25">
      <c r="A36" s="101"/>
      <c r="B36" s="33">
        <v>7</v>
      </c>
      <c r="C36" s="56" t="s">
        <v>25</v>
      </c>
      <c r="D36" s="18" t="s">
        <v>190</v>
      </c>
      <c r="E36" s="33" t="s">
        <v>171</v>
      </c>
      <c r="F36" s="57" t="s">
        <v>191</v>
      </c>
      <c r="G36" s="57" t="s">
        <v>122</v>
      </c>
      <c r="H36" s="57" t="s">
        <v>91</v>
      </c>
      <c r="I36" s="38">
        <v>3000</v>
      </c>
      <c r="J36" s="38">
        <v>0</v>
      </c>
      <c r="K36" s="38">
        <v>0</v>
      </c>
      <c r="L36" s="38">
        <v>7</v>
      </c>
      <c r="M36" s="38">
        <v>5</v>
      </c>
      <c r="N36" s="38">
        <v>5</v>
      </c>
      <c r="O36" s="38">
        <v>670</v>
      </c>
      <c r="P36" s="38">
        <v>34</v>
      </c>
      <c r="Q36" s="38">
        <v>490</v>
      </c>
      <c r="R36" s="38">
        <v>145</v>
      </c>
      <c r="S36" s="38">
        <v>145</v>
      </c>
      <c r="T36" s="38">
        <v>145</v>
      </c>
      <c r="U36" s="38">
        <v>145</v>
      </c>
      <c r="V36" s="38">
        <v>30</v>
      </c>
      <c r="W36" s="38">
        <v>30</v>
      </c>
      <c r="X36" s="38">
        <v>30</v>
      </c>
      <c r="Y36" s="38">
        <v>30</v>
      </c>
      <c r="Z36" s="34">
        <v>7</v>
      </c>
      <c r="AA36" s="34">
        <v>7</v>
      </c>
      <c r="AB36" s="34">
        <v>7</v>
      </c>
      <c r="AC36" s="34">
        <v>7</v>
      </c>
      <c r="AD36" s="38">
        <v>6</v>
      </c>
      <c r="AE36" s="60" t="s">
        <v>192</v>
      </c>
      <c r="AF36" s="34"/>
    </row>
    <row r="37" spans="1:48" ht="41.45" customHeight="1" x14ac:dyDescent="0.25">
      <c r="A37" s="101"/>
      <c r="B37" s="33">
        <v>7</v>
      </c>
      <c r="C37" s="56" t="s">
        <v>77</v>
      </c>
      <c r="D37" s="18" t="s">
        <v>190</v>
      </c>
      <c r="E37" s="33" t="s">
        <v>171</v>
      </c>
      <c r="F37" s="57" t="s">
        <v>191</v>
      </c>
      <c r="G37" s="57" t="s">
        <v>122</v>
      </c>
      <c r="H37" s="57" t="s">
        <v>91</v>
      </c>
      <c r="I37" s="38">
        <v>3000</v>
      </c>
      <c r="J37" s="38">
        <v>0</v>
      </c>
      <c r="K37" s="38">
        <v>0</v>
      </c>
      <c r="L37" s="38">
        <v>7</v>
      </c>
      <c r="M37" s="38">
        <v>5</v>
      </c>
      <c r="N37" s="38">
        <v>5</v>
      </c>
      <c r="O37" s="38">
        <v>670</v>
      </c>
      <c r="P37" s="38">
        <v>34</v>
      </c>
      <c r="Q37" s="38">
        <v>490</v>
      </c>
      <c r="R37" s="58">
        <v>135</v>
      </c>
      <c r="S37" s="58">
        <v>135</v>
      </c>
      <c r="T37" s="58">
        <v>135</v>
      </c>
      <c r="U37" s="58">
        <v>135</v>
      </c>
      <c r="V37" s="38">
        <v>30</v>
      </c>
      <c r="W37" s="38">
        <v>30</v>
      </c>
      <c r="X37" s="38">
        <v>30</v>
      </c>
      <c r="Y37" s="38">
        <v>30</v>
      </c>
      <c r="Z37" s="34">
        <v>7</v>
      </c>
      <c r="AA37" s="34">
        <v>7</v>
      </c>
      <c r="AB37" s="34">
        <v>7</v>
      </c>
      <c r="AC37" s="34">
        <v>7</v>
      </c>
      <c r="AD37" s="38">
        <v>7</v>
      </c>
      <c r="AE37" s="60" t="s">
        <v>193</v>
      </c>
      <c r="AF37" s="34"/>
    </row>
    <row r="38" spans="1:48" ht="41.45" customHeight="1" x14ac:dyDescent="0.25">
      <c r="A38" s="101"/>
      <c r="B38" s="33">
        <v>7</v>
      </c>
      <c r="C38" s="56" t="s">
        <v>77</v>
      </c>
      <c r="D38" s="18" t="s">
        <v>190</v>
      </c>
      <c r="E38" s="33" t="s">
        <v>171</v>
      </c>
      <c r="F38" s="57" t="s">
        <v>191</v>
      </c>
      <c r="G38" s="57" t="s">
        <v>122</v>
      </c>
      <c r="H38" s="57" t="s">
        <v>91</v>
      </c>
      <c r="I38" s="38">
        <v>3000</v>
      </c>
      <c r="J38" s="38">
        <v>0</v>
      </c>
      <c r="K38" s="38">
        <v>0</v>
      </c>
      <c r="L38" s="38">
        <v>7</v>
      </c>
      <c r="M38" s="38">
        <v>5</v>
      </c>
      <c r="N38" s="38">
        <v>5</v>
      </c>
      <c r="O38" s="38">
        <v>670</v>
      </c>
      <c r="P38" s="38">
        <v>34</v>
      </c>
      <c r="Q38" s="38">
        <v>490</v>
      </c>
      <c r="R38" s="38">
        <v>135</v>
      </c>
      <c r="S38" s="38">
        <v>135</v>
      </c>
      <c r="T38" s="38">
        <v>135</v>
      </c>
      <c r="U38" s="38">
        <v>135</v>
      </c>
      <c r="V38" s="38">
        <v>30</v>
      </c>
      <c r="W38" s="38">
        <v>30</v>
      </c>
      <c r="X38" s="38">
        <v>30</v>
      </c>
      <c r="Y38" s="38">
        <v>30</v>
      </c>
      <c r="Z38" s="34">
        <v>7</v>
      </c>
      <c r="AA38" s="34">
        <v>7</v>
      </c>
      <c r="AB38" s="34">
        <v>7</v>
      </c>
      <c r="AC38" s="34">
        <v>7</v>
      </c>
      <c r="AD38" s="38">
        <v>7</v>
      </c>
      <c r="AE38" s="55"/>
      <c r="AF38" s="34"/>
    </row>
    <row r="39" spans="1:48" x14ac:dyDescent="0.25">
      <c r="A39" s="101"/>
      <c r="B39" s="44"/>
      <c r="C39" s="45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6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5"/>
      <c r="AF39" s="44"/>
    </row>
    <row r="40" spans="1:48" ht="41.45" customHeight="1" x14ac:dyDescent="0.25">
      <c r="A40" s="101"/>
      <c r="B40" s="33">
        <v>8</v>
      </c>
      <c r="C40" s="56" t="s">
        <v>25</v>
      </c>
      <c r="D40" s="18" t="s">
        <v>213</v>
      </c>
      <c r="E40" s="33" t="s">
        <v>171</v>
      </c>
      <c r="F40" s="57" t="s">
        <v>211</v>
      </c>
      <c r="G40" s="18" t="s">
        <v>191</v>
      </c>
      <c r="H40" s="33" t="s">
        <v>91</v>
      </c>
      <c r="I40" s="33">
        <v>3000</v>
      </c>
      <c r="J40" s="33">
        <v>10</v>
      </c>
      <c r="K40" s="33">
        <v>10</v>
      </c>
      <c r="L40" s="33">
        <v>7</v>
      </c>
      <c r="M40" s="33">
        <v>5</v>
      </c>
      <c r="N40" s="33">
        <v>5</v>
      </c>
      <c r="O40" s="33">
        <v>670</v>
      </c>
      <c r="P40" s="33">
        <v>34</v>
      </c>
      <c r="Q40" s="33">
        <v>490</v>
      </c>
      <c r="R40" s="33">
        <v>125</v>
      </c>
      <c r="S40" s="33">
        <v>125</v>
      </c>
      <c r="T40" s="33">
        <v>125</v>
      </c>
      <c r="U40" s="33">
        <v>125</v>
      </c>
      <c r="V40" s="33">
        <v>32</v>
      </c>
      <c r="W40" s="33">
        <v>41</v>
      </c>
      <c r="X40" s="33">
        <v>53</v>
      </c>
      <c r="Y40" s="34">
        <v>67</v>
      </c>
      <c r="Z40" s="34">
        <v>7</v>
      </c>
      <c r="AA40" s="34">
        <v>7</v>
      </c>
      <c r="AB40" s="34">
        <v>7</v>
      </c>
      <c r="AC40" s="34">
        <v>7</v>
      </c>
      <c r="AD40" s="33">
        <v>5</v>
      </c>
      <c r="AE40" s="55"/>
      <c r="AF40" s="34"/>
    </row>
    <row r="41" spans="1:48" ht="41.45" customHeight="1" x14ac:dyDescent="0.25">
      <c r="A41" s="101"/>
      <c r="B41" s="33">
        <v>8</v>
      </c>
      <c r="C41" s="56" t="s">
        <v>77</v>
      </c>
      <c r="D41" s="18" t="s">
        <v>213</v>
      </c>
      <c r="E41" s="33" t="s">
        <v>171</v>
      </c>
      <c r="F41" s="57" t="s">
        <v>211</v>
      </c>
      <c r="G41" s="18" t="s">
        <v>191</v>
      </c>
      <c r="H41" s="33" t="s">
        <v>91</v>
      </c>
      <c r="I41" s="33">
        <v>3000</v>
      </c>
      <c r="J41" s="33">
        <v>10</v>
      </c>
      <c r="K41" s="33">
        <v>10</v>
      </c>
      <c r="L41" s="33">
        <v>7</v>
      </c>
      <c r="M41" s="33">
        <v>5</v>
      </c>
      <c r="N41" s="33">
        <v>5</v>
      </c>
      <c r="O41" s="33">
        <v>670</v>
      </c>
      <c r="P41" s="33">
        <v>34</v>
      </c>
      <c r="Q41" s="33">
        <v>490</v>
      </c>
      <c r="R41" s="58">
        <v>135</v>
      </c>
      <c r="S41" s="58">
        <v>135</v>
      </c>
      <c r="T41" s="58">
        <v>135</v>
      </c>
      <c r="U41" s="58">
        <v>135</v>
      </c>
      <c r="V41" s="33">
        <v>32</v>
      </c>
      <c r="W41" s="33">
        <v>41</v>
      </c>
      <c r="X41" s="33">
        <v>53</v>
      </c>
      <c r="Y41" s="34">
        <v>67</v>
      </c>
      <c r="Z41" s="34">
        <v>7</v>
      </c>
      <c r="AA41" s="34">
        <v>7</v>
      </c>
      <c r="AB41" s="34">
        <v>7</v>
      </c>
      <c r="AC41" s="34">
        <v>7</v>
      </c>
      <c r="AD41" s="33">
        <v>6</v>
      </c>
      <c r="AE41" s="55"/>
      <c r="AF41" s="34"/>
    </row>
    <row r="42" spans="1:48" ht="41.45" customHeight="1" x14ac:dyDescent="0.25">
      <c r="A42" s="101"/>
      <c r="B42" s="33">
        <v>8</v>
      </c>
      <c r="C42" s="56" t="s">
        <v>79</v>
      </c>
      <c r="D42" s="18" t="s">
        <v>213</v>
      </c>
      <c r="E42" s="33" t="s">
        <v>171</v>
      </c>
      <c r="F42" s="57" t="s">
        <v>211</v>
      </c>
      <c r="G42" s="18" t="s">
        <v>191</v>
      </c>
      <c r="H42" s="33" t="s">
        <v>91</v>
      </c>
      <c r="I42" s="33">
        <v>3000</v>
      </c>
      <c r="J42" s="33">
        <v>10</v>
      </c>
      <c r="K42" s="33">
        <v>10</v>
      </c>
      <c r="L42" s="33">
        <v>7</v>
      </c>
      <c r="M42" s="33">
        <v>5</v>
      </c>
      <c r="N42" s="33">
        <v>5</v>
      </c>
      <c r="O42" s="33">
        <v>670</v>
      </c>
      <c r="P42" s="33">
        <v>34</v>
      </c>
      <c r="Q42" s="33">
        <v>490</v>
      </c>
      <c r="R42" s="58">
        <v>145</v>
      </c>
      <c r="S42" s="58">
        <v>145</v>
      </c>
      <c r="T42" s="58">
        <v>145</v>
      </c>
      <c r="U42" s="58">
        <v>145</v>
      </c>
      <c r="V42" s="33">
        <v>32</v>
      </c>
      <c r="W42" s="33">
        <v>41</v>
      </c>
      <c r="X42" s="33">
        <v>53</v>
      </c>
      <c r="Y42" s="34">
        <v>67</v>
      </c>
      <c r="Z42" s="34">
        <v>7</v>
      </c>
      <c r="AA42" s="34">
        <v>7</v>
      </c>
      <c r="AB42" s="34">
        <v>7</v>
      </c>
      <c r="AC42" s="34">
        <v>7</v>
      </c>
      <c r="AD42" s="33">
        <v>9</v>
      </c>
      <c r="AE42" s="55"/>
      <c r="AF42" s="34"/>
      <c r="AQ42" s="25">
        <v>6.5</v>
      </c>
      <c r="AR42" s="25">
        <v>6</v>
      </c>
      <c r="AS42" s="25">
        <v>13</v>
      </c>
      <c r="AT42" s="25">
        <v>14</v>
      </c>
      <c r="AU42" s="25">
        <v>3</v>
      </c>
      <c r="AV42" s="25">
        <v>7</v>
      </c>
    </row>
    <row r="43" spans="1:48" s="48" customFormat="1" x14ac:dyDescent="0.25">
      <c r="A43" s="101"/>
      <c r="B43" s="40"/>
      <c r="C43" s="31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7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31"/>
      <c r="AF43" s="40"/>
    </row>
    <row r="44" spans="1:48" ht="41.45" customHeight="1" x14ac:dyDescent="0.25">
      <c r="A44" s="101"/>
      <c r="B44" s="33">
        <v>9</v>
      </c>
      <c r="C44" s="20" t="s">
        <v>25</v>
      </c>
      <c r="D44" s="19" t="s">
        <v>198</v>
      </c>
      <c r="E44" s="18" t="s">
        <v>171</v>
      </c>
      <c r="F44" s="18" t="s">
        <v>199</v>
      </c>
      <c r="G44" s="18" t="s">
        <v>181</v>
      </c>
      <c r="H44" s="57" t="s">
        <v>91</v>
      </c>
      <c r="I44" s="38">
        <v>3000</v>
      </c>
      <c r="J44" s="38">
        <v>0</v>
      </c>
      <c r="K44" s="38">
        <v>0</v>
      </c>
      <c r="L44" s="38">
        <v>0</v>
      </c>
      <c r="M44" s="62">
        <v>0.5</v>
      </c>
      <c r="N44" s="62">
        <v>0.5</v>
      </c>
      <c r="O44" s="38">
        <v>670</v>
      </c>
      <c r="P44" s="38">
        <v>34</v>
      </c>
      <c r="Q44" s="38">
        <v>490</v>
      </c>
      <c r="R44" s="38">
        <v>155</v>
      </c>
      <c r="S44" s="38">
        <v>155</v>
      </c>
      <c r="T44" s="38">
        <v>155</v>
      </c>
      <c r="U44" s="38">
        <v>155</v>
      </c>
      <c r="V44" s="38">
        <v>28</v>
      </c>
      <c r="W44" s="38">
        <v>33</v>
      </c>
      <c r="X44" s="38">
        <v>38</v>
      </c>
      <c r="Y44" s="38">
        <v>53</v>
      </c>
      <c r="Z44" s="34">
        <v>7</v>
      </c>
      <c r="AA44" s="34">
        <v>7</v>
      </c>
      <c r="AB44" s="34">
        <v>7</v>
      </c>
      <c r="AC44" s="34">
        <v>7</v>
      </c>
      <c r="AD44" s="38">
        <v>1</v>
      </c>
      <c r="AE44" s="37"/>
      <c r="AF44" s="34"/>
    </row>
    <row r="45" spans="1:48" ht="41.45" customHeight="1" x14ac:dyDescent="0.25">
      <c r="A45" s="101"/>
      <c r="B45" s="33">
        <v>9</v>
      </c>
      <c r="C45" s="20" t="s">
        <v>77</v>
      </c>
      <c r="D45" s="19" t="s">
        <v>198</v>
      </c>
      <c r="E45" s="18" t="s">
        <v>171</v>
      </c>
      <c r="F45" s="18" t="s">
        <v>199</v>
      </c>
      <c r="G45" s="18" t="s">
        <v>181</v>
      </c>
      <c r="H45" s="57" t="s">
        <v>91</v>
      </c>
      <c r="I45" s="38">
        <v>3000</v>
      </c>
      <c r="J45" s="38">
        <v>0</v>
      </c>
      <c r="K45" s="38">
        <v>0</v>
      </c>
      <c r="L45" s="58">
        <v>5</v>
      </c>
      <c r="M45" s="61">
        <v>0.5</v>
      </c>
      <c r="N45" s="61">
        <v>0.5</v>
      </c>
      <c r="O45" s="38">
        <v>670</v>
      </c>
      <c r="P45" s="38">
        <v>34</v>
      </c>
      <c r="Q45" s="38">
        <v>490</v>
      </c>
      <c r="R45" s="38">
        <v>155</v>
      </c>
      <c r="S45" s="38">
        <v>155</v>
      </c>
      <c r="T45" s="38">
        <v>155</v>
      </c>
      <c r="U45" s="38">
        <v>155</v>
      </c>
      <c r="V45" s="38">
        <v>28</v>
      </c>
      <c r="W45" s="38">
        <v>33</v>
      </c>
      <c r="X45" s="38">
        <v>38</v>
      </c>
      <c r="Y45" s="38">
        <v>53</v>
      </c>
      <c r="Z45" s="34">
        <v>7</v>
      </c>
      <c r="AA45" s="34">
        <v>7</v>
      </c>
      <c r="AB45" s="34">
        <v>7</v>
      </c>
      <c r="AC45" s="34">
        <v>7</v>
      </c>
      <c r="AD45" s="38">
        <v>5</v>
      </c>
      <c r="AE45" s="37"/>
      <c r="AF45" s="34"/>
    </row>
    <row r="46" spans="1:48" ht="41.45" customHeight="1" x14ac:dyDescent="0.25">
      <c r="A46" s="101"/>
      <c r="B46" s="33">
        <v>9</v>
      </c>
      <c r="C46" s="20" t="s">
        <v>79</v>
      </c>
      <c r="D46" s="19" t="s">
        <v>198</v>
      </c>
      <c r="E46" s="18" t="s">
        <v>171</v>
      </c>
      <c r="F46" s="18" t="s">
        <v>199</v>
      </c>
      <c r="G46" s="18" t="s">
        <v>181</v>
      </c>
      <c r="H46" s="57" t="s">
        <v>91</v>
      </c>
      <c r="I46" s="38">
        <v>3000</v>
      </c>
      <c r="J46" s="38">
        <v>0</v>
      </c>
      <c r="K46" s="38">
        <v>0</v>
      </c>
      <c r="L46" s="58">
        <v>8</v>
      </c>
      <c r="M46" s="61">
        <v>0.8</v>
      </c>
      <c r="N46" s="61">
        <v>0.5</v>
      </c>
      <c r="O46" s="38">
        <v>670</v>
      </c>
      <c r="P46" s="38">
        <v>34</v>
      </c>
      <c r="Q46" s="38">
        <v>490</v>
      </c>
      <c r="R46" s="38">
        <v>155</v>
      </c>
      <c r="S46" s="38">
        <v>155</v>
      </c>
      <c r="T46" s="38">
        <v>155</v>
      </c>
      <c r="U46" s="38">
        <v>155</v>
      </c>
      <c r="V46" s="38">
        <v>28</v>
      </c>
      <c r="W46" s="38">
        <v>33</v>
      </c>
      <c r="X46" s="38">
        <v>38</v>
      </c>
      <c r="Y46" s="38">
        <v>53</v>
      </c>
      <c r="Z46" s="34">
        <v>7</v>
      </c>
      <c r="AA46" s="34">
        <v>7</v>
      </c>
      <c r="AB46" s="34">
        <v>7</v>
      </c>
      <c r="AC46" s="34">
        <v>7</v>
      </c>
      <c r="AD46" s="57">
        <v>7</v>
      </c>
      <c r="AE46" s="37"/>
      <c r="AF46" s="34"/>
    </row>
    <row r="47" spans="1:48" x14ac:dyDescent="0.25">
      <c r="A47" s="101"/>
      <c r="B47" s="40"/>
      <c r="C47" s="31"/>
      <c r="D47" s="40"/>
      <c r="E47" s="40"/>
      <c r="F47" s="40"/>
      <c r="G47" s="40"/>
      <c r="H47" s="41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31"/>
      <c r="AF47" s="40"/>
    </row>
    <row r="48" spans="1:48" ht="61.9" customHeight="1" x14ac:dyDescent="0.25">
      <c r="A48" s="101"/>
      <c r="B48" s="33">
        <v>10</v>
      </c>
      <c r="C48" s="20" t="s">
        <v>25</v>
      </c>
      <c r="D48" s="19" t="s">
        <v>202</v>
      </c>
      <c r="E48" s="33" t="s">
        <v>171</v>
      </c>
      <c r="F48" s="18" t="s">
        <v>144</v>
      </c>
      <c r="G48" s="18" t="s">
        <v>181</v>
      </c>
      <c r="H48" s="33" t="s">
        <v>91</v>
      </c>
      <c r="I48" s="34">
        <v>3000</v>
      </c>
      <c r="J48" s="33">
        <v>0</v>
      </c>
      <c r="K48" s="33">
        <v>0</v>
      </c>
      <c r="L48" s="33">
        <v>7</v>
      </c>
      <c r="M48" s="33">
        <v>5</v>
      </c>
      <c r="N48" s="33">
        <v>5</v>
      </c>
      <c r="O48" s="33">
        <v>670</v>
      </c>
      <c r="P48" s="33">
        <v>34</v>
      </c>
      <c r="Q48" s="33">
        <v>490</v>
      </c>
      <c r="R48" s="33">
        <v>155</v>
      </c>
      <c r="S48" s="33">
        <v>155</v>
      </c>
      <c r="T48" s="33">
        <v>155</v>
      </c>
      <c r="U48" s="33">
        <v>155</v>
      </c>
      <c r="V48" s="33">
        <v>28</v>
      </c>
      <c r="W48" s="33">
        <v>33</v>
      </c>
      <c r="X48" s="33">
        <v>38</v>
      </c>
      <c r="Y48" s="33">
        <v>53</v>
      </c>
      <c r="Z48" s="33">
        <v>7</v>
      </c>
      <c r="AA48" s="33">
        <v>7</v>
      </c>
      <c r="AB48" s="34">
        <v>7</v>
      </c>
      <c r="AC48" s="34">
        <v>7</v>
      </c>
      <c r="AD48" s="34">
        <v>9</v>
      </c>
      <c r="AE48" s="37"/>
      <c r="AF48" s="34"/>
    </row>
    <row r="49" spans="1:32" x14ac:dyDescent="0.25">
      <c r="A49" s="101"/>
      <c r="B49" s="40"/>
      <c r="C49" s="31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31"/>
      <c r="AF49" s="40"/>
    </row>
    <row r="50" spans="1:32" ht="61.15" customHeight="1" x14ac:dyDescent="0.25">
      <c r="A50" s="101"/>
      <c r="B50" s="33">
        <v>11</v>
      </c>
      <c r="C50" s="20" t="s">
        <v>25</v>
      </c>
      <c r="D50" s="63" t="s">
        <v>200</v>
      </c>
      <c r="E50" s="18" t="s">
        <v>171</v>
      </c>
      <c r="F50" s="18" t="s">
        <v>199</v>
      </c>
      <c r="G50" s="18" t="s">
        <v>174</v>
      </c>
      <c r="H50" s="57" t="s">
        <v>91</v>
      </c>
      <c r="I50" s="38">
        <v>3000</v>
      </c>
      <c r="J50" s="38">
        <v>0</v>
      </c>
      <c r="K50" s="38">
        <v>0</v>
      </c>
      <c r="L50" s="33">
        <v>7</v>
      </c>
      <c r="M50" s="33">
        <v>5</v>
      </c>
      <c r="N50" s="33">
        <v>5</v>
      </c>
      <c r="O50" s="38">
        <v>670</v>
      </c>
      <c r="P50" s="38">
        <v>34</v>
      </c>
      <c r="Q50" s="38">
        <v>490</v>
      </c>
      <c r="R50" s="38">
        <v>145</v>
      </c>
      <c r="S50" s="38">
        <v>145</v>
      </c>
      <c r="T50" s="38">
        <v>145</v>
      </c>
      <c r="U50" s="38">
        <v>145</v>
      </c>
      <c r="V50" s="38">
        <v>28</v>
      </c>
      <c r="W50" s="38">
        <v>33</v>
      </c>
      <c r="X50" s="38">
        <v>38</v>
      </c>
      <c r="Y50" s="38">
        <v>53</v>
      </c>
      <c r="Z50" s="34">
        <v>7</v>
      </c>
      <c r="AA50" s="34">
        <v>7</v>
      </c>
      <c r="AB50" s="34">
        <v>7</v>
      </c>
      <c r="AC50" s="34">
        <v>7</v>
      </c>
      <c r="AD50" s="34">
        <v>8</v>
      </c>
      <c r="AE50" s="37"/>
      <c r="AF50" s="34"/>
    </row>
    <row r="51" spans="1:32" x14ac:dyDescent="0.25">
      <c r="A51" s="101"/>
      <c r="B51" s="40"/>
      <c r="C51" s="31"/>
      <c r="D51" s="41"/>
      <c r="E51" s="41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31"/>
      <c r="AF51" s="40"/>
    </row>
    <row r="52" spans="1:32" ht="41.45" customHeight="1" x14ac:dyDescent="0.25">
      <c r="A52" s="101"/>
      <c r="B52" s="33">
        <v>12</v>
      </c>
      <c r="C52" s="20" t="s">
        <v>25</v>
      </c>
      <c r="D52" s="19" t="s">
        <v>203</v>
      </c>
      <c r="E52" s="33" t="s">
        <v>171</v>
      </c>
      <c r="F52" s="33" t="s">
        <v>199</v>
      </c>
      <c r="G52" s="38" t="s">
        <v>174</v>
      </c>
      <c r="H52" s="38" t="s">
        <v>91</v>
      </c>
      <c r="I52" s="38">
        <v>3000</v>
      </c>
      <c r="J52" s="38">
        <v>0</v>
      </c>
      <c r="K52" s="38">
        <v>0</v>
      </c>
      <c r="L52" s="38">
        <v>7</v>
      </c>
      <c r="M52" s="38">
        <v>5</v>
      </c>
      <c r="N52" s="38">
        <v>5</v>
      </c>
      <c r="O52" s="38">
        <v>670</v>
      </c>
      <c r="P52" s="38">
        <v>34</v>
      </c>
      <c r="Q52" s="38">
        <v>490</v>
      </c>
      <c r="R52" s="38">
        <v>145</v>
      </c>
      <c r="S52" s="38">
        <v>145</v>
      </c>
      <c r="T52" s="38">
        <v>145</v>
      </c>
      <c r="U52" s="38">
        <v>145</v>
      </c>
      <c r="V52" s="38">
        <v>28</v>
      </c>
      <c r="W52" s="38">
        <v>33</v>
      </c>
      <c r="X52" s="34">
        <v>38</v>
      </c>
      <c r="Y52" s="34">
        <v>53</v>
      </c>
      <c r="Z52" s="34">
        <v>7</v>
      </c>
      <c r="AA52" s="34">
        <v>7</v>
      </c>
      <c r="AB52" s="34">
        <v>7</v>
      </c>
      <c r="AC52" s="34">
        <v>7</v>
      </c>
      <c r="AD52" s="34">
        <v>7</v>
      </c>
      <c r="AE52" s="37"/>
      <c r="AF52" s="34"/>
    </row>
    <row r="53" spans="1:32" x14ac:dyDescent="0.25">
      <c r="A53" s="101"/>
      <c r="B53" s="40"/>
      <c r="C53" s="31"/>
      <c r="D53" s="40"/>
      <c r="E53" s="40"/>
      <c r="F53" s="40"/>
      <c r="G53" s="40"/>
      <c r="H53" s="41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31"/>
      <c r="AF53" s="40"/>
    </row>
    <row r="54" spans="1:32" ht="41.45" customHeight="1" x14ac:dyDescent="0.25">
      <c r="A54" s="101"/>
      <c r="B54" s="33">
        <v>15</v>
      </c>
      <c r="C54" s="20" t="s">
        <v>25</v>
      </c>
      <c r="D54" s="18" t="s">
        <v>216</v>
      </c>
      <c r="E54" s="33" t="s">
        <v>171</v>
      </c>
      <c r="F54" s="57" t="s">
        <v>211</v>
      </c>
      <c r="G54" s="18" t="s">
        <v>181</v>
      </c>
      <c r="H54" s="33" t="s">
        <v>91</v>
      </c>
      <c r="I54" s="33">
        <v>3000</v>
      </c>
      <c r="J54" s="33">
        <v>10</v>
      </c>
      <c r="K54" s="33">
        <v>10</v>
      </c>
      <c r="L54" s="33">
        <v>7</v>
      </c>
      <c r="M54" s="33">
        <v>5</v>
      </c>
      <c r="N54" s="33">
        <v>5</v>
      </c>
      <c r="O54" s="33">
        <v>670</v>
      </c>
      <c r="P54" s="33">
        <v>34</v>
      </c>
      <c r="Q54" s="33">
        <v>490</v>
      </c>
      <c r="R54" s="33">
        <v>155</v>
      </c>
      <c r="S54" s="33">
        <v>155</v>
      </c>
      <c r="T54" s="33">
        <v>155</v>
      </c>
      <c r="U54" s="33">
        <v>155</v>
      </c>
      <c r="V54" s="33">
        <v>150</v>
      </c>
      <c r="W54" s="33">
        <v>150</v>
      </c>
      <c r="X54" s="33">
        <v>150</v>
      </c>
      <c r="Y54" s="34">
        <v>150</v>
      </c>
      <c r="Z54" s="34">
        <v>7</v>
      </c>
      <c r="AA54" s="34">
        <v>7</v>
      </c>
      <c r="AB54" s="34">
        <v>7</v>
      </c>
      <c r="AC54" s="34">
        <v>7</v>
      </c>
      <c r="AD54" s="33">
        <v>7</v>
      </c>
      <c r="AE54" s="20" t="s">
        <v>217</v>
      </c>
      <c r="AF54" s="34"/>
    </row>
    <row r="55" spans="1:32" ht="41.45" customHeight="1" x14ac:dyDescent="0.25">
      <c r="A55" s="101"/>
      <c r="B55" s="33">
        <v>15</v>
      </c>
      <c r="C55" s="20" t="s">
        <v>77</v>
      </c>
      <c r="D55" s="18" t="s">
        <v>216</v>
      </c>
      <c r="E55" s="33" t="s">
        <v>171</v>
      </c>
      <c r="F55" s="57" t="s">
        <v>211</v>
      </c>
      <c r="G55" s="18" t="s">
        <v>181</v>
      </c>
      <c r="H55" s="33" t="s">
        <v>91</v>
      </c>
      <c r="I55" s="33">
        <v>3000</v>
      </c>
      <c r="J55" s="58">
        <v>8</v>
      </c>
      <c r="K55" s="58">
        <v>8</v>
      </c>
      <c r="L55" s="33">
        <v>7</v>
      </c>
      <c r="M55" s="33">
        <v>5</v>
      </c>
      <c r="N55" s="33">
        <v>5</v>
      </c>
      <c r="O55" s="33">
        <v>670</v>
      </c>
      <c r="P55" s="33">
        <v>34</v>
      </c>
      <c r="Q55" s="33">
        <v>490</v>
      </c>
      <c r="R55" s="33">
        <v>155</v>
      </c>
      <c r="S55" s="33">
        <v>155</v>
      </c>
      <c r="T55" s="33">
        <v>155</v>
      </c>
      <c r="U55" s="33">
        <v>155</v>
      </c>
      <c r="V55" s="58">
        <v>160</v>
      </c>
      <c r="W55" s="58">
        <v>160</v>
      </c>
      <c r="X55" s="58">
        <v>160</v>
      </c>
      <c r="Y55" s="58">
        <v>160</v>
      </c>
      <c r="Z55" s="34">
        <v>7</v>
      </c>
      <c r="AA55" s="34">
        <v>7</v>
      </c>
      <c r="AB55" s="34">
        <v>7</v>
      </c>
      <c r="AC55" s="34">
        <v>7</v>
      </c>
      <c r="AD55" s="33">
        <v>5</v>
      </c>
      <c r="AE55" s="20" t="s">
        <v>218</v>
      </c>
      <c r="AF55" s="34"/>
    </row>
    <row r="56" spans="1:32" ht="41.45" customHeight="1" x14ac:dyDescent="0.25">
      <c r="A56" s="101"/>
      <c r="B56" s="33">
        <v>15</v>
      </c>
      <c r="C56" s="20" t="s">
        <v>79</v>
      </c>
      <c r="D56" s="18" t="s">
        <v>216</v>
      </c>
      <c r="E56" s="33" t="s">
        <v>171</v>
      </c>
      <c r="F56" s="57" t="s">
        <v>211</v>
      </c>
      <c r="G56" s="18" t="s">
        <v>181</v>
      </c>
      <c r="H56" s="33" t="s">
        <v>91</v>
      </c>
      <c r="I56" s="33">
        <v>3000</v>
      </c>
      <c r="J56" s="33">
        <v>8</v>
      </c>
      <c r="K56" s="33">
        <v>8</v>
      </c>
      <c r="L56" s="33">
        <v>7</v>
      </c>
      <c r="M56" s="33">
        <v>5</v>
      </c>
      <c r="N56" s="33">
        <v>5</v>
      </c>
      <c r="O56" s="33">
        <v>670</v>
      </c>
      <c r="P56" s="33">
        <v>34</v>
      </c>
      <c r="Q56" s="33">
        <v>490</v>
      </c>
      <c r="R56" s="58">
        <v>165</v>
      </c>
      <c r="S56" s="58">
        <v>165</v>
      </c>
      <c r="T56" s="58">
        <v>165</v>
      </c>
      <c r="U56" s="58">
        <v>165</v>
      </c>
      <c r="V56" s="58">
        <v>170</v>
      </c>
      <c r="W56" s="58">
        <v>170</v>
      </c>
      <c r="X56" s="58">
        <v>170</v>
      </c>
      <c r="Y56" s="58">
        <v>170</v>
      </c>
      <c r="Z56" s="34">
        <v>7</v>
      </c>
      <c r="AA56" s="34">
        <v>7</v>
      </c>
      <c r="AB56" s="34">
        <v>7</v>
      </c>
      <c r="AC56" s="34">
        <v>7</v>
      </c>
      <c r="AD56" s="33">
        <v>7</v>
      </c>
      <c r="AE56" s="37"/>
      <c r="AF56" s="34"/>
    </row>
    <row r="57" spans="1:32" ht="41.45" customHeight="1" x14ac:dyDescent="0.25">
      <c r="A57" s="101"/>
      <c r="B57" s="33">
        <v>15</v>
      </c>
      <c r="C57" s="20" t="s">
        <v>82</v>
      </c>
      <c r="D57" s="18" t="s">
        <v>216</v>
      </c>
      <c r="E57" s="33" t="s">
        <v>171</v>
      </c>
      <c r="F57" s="57" t="s">
        <v>211</v>
      </c>
      <c r="G57" s="18" t="s">
        <v>181</v>
      </c>
      <c r="H57" s="33" t="s">
        <v>91</v>
      </c>
      <c r="I57" s="33">
        <v>3000</v>
      </c>
      <c r="J57" s="33">
        <v>8</v>
      </c>
      <c r="K57" s="33">
        <v>8</v>
      </c>
      <c r="L57" s="33">
        <v>7</v>
      </c>
      <c r="M57" s="33">
        <v>5</v>
      </c>
      <c r="N57" s="33">
        <v>5</v>
      </c>
      <c r="O57" s="33">
        <v>670</v>
      </c>
      <c r="P57" s="33">
        <v>34</v>
      </c>
      <c r="Q57" s="33">
        <v>490</v>
      </c>
      <c r="R57" s="33">
        <v>165</v>
      </c>
      <c r="S57" s="33">
        <v>165</v>
      </c>
      <c r="T57" s="33">
        <v>165</v>
      </c>
      <c r="U57" s="33">
        <v>165</v>
      </c>
      <c r="V57" s="58">
        <v>180</v>
      </c>
      <c r="W57" s="58">
        <v>180</v>
      </c>
      <c r="X57" s="58">
        <v>180</v>
      </c>
      <c r="Y57" s="58">
        <v>180</v>
      </c>
      <c r="Z57" s="34">
        <v>7</v>
      </c>
      <c r="AA57" s="34">
        <v>7</v>
      </c>
      <c r="AB57" s="34">
        <v>7</v>
      </c>
      <c r="AC57" s="34">
        <v>7</v>
      </c>
      <c r="AD57" s="33">
        <v>8</v>
      </c>
      <c r="AE57" s="37"/>
      <c r="AF57" s="34"/>
    </row>
    <row r="58" spans="1:32" ht="41.45" customHeight="1" x14ac:dyDescent="0.25">
      <c r="A58" s="101"/>
      <c r="B58" s="33">
        <v>15</v>
      </c>
      <c r="C58" s="20" t="s">
        <v>80</v>
      </c>
      <c r="D58" s="18" t="s">
        <v>216</v>
      </c>
      <c r="E58" s="33" t="s">
        <v>171</v>
      </c>
      <c r="F58" s="57" t="s">
        <v>211</v>
      </c>
      <c r="G58" s="18" t="s">
        <v>181</v>
      </c>
      <c r="H58" s="33" t="s">
        <v>91</v>
      </c>
      <c r="I58" s="33">
        <v>3000</v>
      </c>
      <c r="J58" s="33">
        <v>8</v>
      </c>
      <c r="K58" s="33">
        <v>8</v>
      </c>
      <c r="L58" s="33">
        <v>7</v>
      </c>
      <c r="M58" s="33">
        <v>5</v>
      </c>
      <c r="N58" s="33">
        <v>5</v>
      </c>
      <c r="O58" s="33">
        <v>670</v>
      </c>
      <c r="P58" s="33">
        <v>34</v>
      </c>
      <c r="Q58" s="33">
        <v>490</v>
      </c>
      <c r="R58" s="33">
        <v>165</v>
      </c>
      <c r="S58" s="33">
        <v>165</v>
      </c>
      <c r="T58" s="33">
        <v>165</v>
      </c>
      <c r="U58" s="33">
        <v>165</v>
      </c>
      <c r="V58" s="33">
        <v>195</v>
      </c>
      <c r="W58" s="33">
        <v>195</v>
      </c>
      <c r="X58" s="33">
        <v>195</v>
      </c>
      <c r="Y58" s="33">
        <v>195</v>
      </c>
      <c r="Z58" s="34">
        <v>7</v>
      </c>
      <c r="AA58" s="34">
        <v>7</v>
      </c>
      <c r="AB58" s="34">
        <v>7</v>
      </c>
      <c r="AC58" s="34">
        <v>7</v>
      </c>
      <c r="AD58" s="33">
        <v>9</v>
      </c>
      <c r="AE58" s="37"/>
      <c r="AF58" s="34"/>
    </row>
    <row r="59" spans="1:32" x14ac:dyDescent="0.25">
      <c r="A59" s="101"/>
      <c r="B59" s="40"/>
      <c r="C59" s="31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31"/>
      <c r="AF59" s="40"/>
    </row>
    <row r="60" spans="1:32" ht="41.45" customHeight="1" x14ac:dyDescent="0.25">
      <c r="A60" s="101"/>
      <c r="B60" s="33">
        <v>16</v>
      </c>
      <c r="C60" s="20" t="s">
        <v>25</v>
      </c>
      <c r="D60" s="19" t="s">
        <v>219</v>
      </c>
      <c r="E60" s="33" t="s">
        <v>171</v>
      </c>
      <c r="F60" s="57" t="s">
        <v>211</v>
      </c>
      <c r="G60" s="18" t="s">
        <v>220</v>
      </c>
      <c r="H60" s="33" t="s">
        <v>91</v>
      </c>
      <c r="I60" s="33">
        <v>3000</v>
      </c>
      <c r="J60" s="33">
        <v>3</v>
      </c>
      <c r="K60" s="33">
        <v>3</v>
      </c>
      <c r="L60" s="33">
        <v>7</v>
      </c>
      <c r="M60" s="33">
        <v>5</v>
      </c>
      <c r="N60" s="33">
        <v>5</v>
      </c>
      <c r="O60" s="33">
        <v>670</v>
      </c>
      <c r="P60" s="33">
        <v>34</v>
      </c>
      <c r="Q60" s="33">
        <v>490</v>
      </c>
      <c r="R60" s="33">
        <v>145</v>
      </c>
      <c r="S60" s="33">
        <v>145</v>
      </c>
      <c r="T60" s="33">
        <v>145</v>
      </c>
      <c r="U60" s="33">
        <v>145</v>
      </c>
      <c r="V60" s="38">
        <v>28</v>
      </c>
      <c r="W60" s="38">
        <v>33</v>
      </c>
      <c r="X60" s="34">
        <v>38</v>
      </c>
      <c r="Y60" s="34">
        <v>53</v>
      </c>
      <c r="Z60" s="34">
        <v>7</v>
      </c>
      <c r="AA60" s="34">
        <v>7</v>
      </c>
      <c r="AB60" s="34">
        <v>7</v>
      </c>
      <c r="AC60" s="34">
        <v>7</v>
      </c>
      <c r="AD60" s="33">
        <v>2</v>
      </c>
      <c r="AE60" s="37"/>
      <c r="AF60" s="34"/>
    </row>
    <row r="61" spans="1:32" ht="41.45" customHeight="1" x14ac:dyDescent="0.25">
      <c r="A61" s="101"/>
      <c r="B61" s="33">
        <v>16</v>
      </c>
      <c r="C61" s="20" t="s">
        <v>77</v>
      </c>
      <c r="D61" s="19" t="s">
        <v>219</v>
      </c>
      <c r="E61" s="33" t="s">
        <v>171</v>
      </c>
      <c r="F61" s="57" t="s">
        <v>211</v>
      </c>
      <c r="G61" s="18" t="s">
        <v>220</v>
      </c>
      <c r="H61" s="33" t="s">
        <v>91</v>
      </c>
      <c r="I61" s="33">
        <v>3000</v>
      </c>
      <c r="J61" s="33">
        <v>3</v>
      </c>
      <c r="K61" s="33">
        <v>3</v>
      </c>
      <c r="L61" s="33">
        <v>7</v>
      </c>
      <c r="M61" s="33">
        <v>5</v>
      </c>
      <c r="N61" s="33">
        <v>5</v>
      </c>
      <c r="O61" s="33">
        <v>670</v>
      </c>
      <c r="P61" s="33">
        <v>34</v>
      </c>
      <c r="Q61" s="33">
        <v>490</v>
      </c>
      <c r="R61" s="58">
        <v>155</v>
      </c>
      <c r="S61" s="58">
        <v>155</v>
      </c>
      <c r="T61" s="58">
        <v>155</v>
      </c>
      <c r="U61" s="58">
        <v>155</v>
      </c>
      <c r="V61" s="38">
        <v>28</v>
      </c>
      <c r="W61" s="38">
        <v>33</v>
      </c>
      <c r="X61" s="34">
        <v>38</v>
      </c>
      <c r="Y61" s="34">
        <v>53</v>
      </c>
      <c r="Z61" s="34">
        <v>7</v>
      </c>
      <c r="AA61" s="34">
        <v>7</v>
      </c>
      <c r="AB61" s="34">
        <v>7</v>
      </c>
      <c r="AC61" s="34">
        <v>7</v>
      </c>
      <c r="AD61" s="33">
        <v>2</v>
      </c>
      <c r="AE61" s="37"/>
      <c r="AF61" s="34"/>
    </row>
    <row r="62" spans="1:32" ht="41.45" customHeight="1" x14ac:dyDescent="0.25">
      <c r="A62" s="101"/>
      <c r="B62" s="33">
        <v>16</v>
      </c>
      <c r="C62" s="20" t="s">
        <v>79</v>
      </c>
      <c r="D62" s="19" t="s">
        <v>219</v>
      </c>
      <c r="E62" s="33" t="s">
        <v>171</v>
      </c>
      <c r="F62" s="57" t="s">
        <v>211</v>
      </c>
      <c r="G62" s="18" t="s">
        <v>220</v>
      </c>
      <c r="H62" s="33" t="s">
        <v>91</v>
      </c>
      <c r="I62" s="33">
        <v>3000</v>
      </c>
      <c r="J62" s="33">
        <v>3</v>
      </c>
      <c r="K62" s="33">
        <v>3</v>
      </c>
      <c r="L62" s="33">
        <v>7</v>
      </c>
      <c r="M62" s="33">
        <v>5</v>
      </c>
      <c r="N62" s="33">
        <v>5</v>
      </c>
      <c r="O62" s="33">
        <v>670</v>
      </c>
      <c r="P62" s="33">
        <v>34</v>
      </c>
      <c r="Q62" s="33">
        <v>490</v>
      </c>
      <c r="R62" s="58">
        <v>165</v>
      </c>
      <c r="S62" s="58">
        <v>165</v>
      </c>
      <c r="T62" s="58">
        <v>165</v>
      </c>
      <c r="U62" s="58">
        <v>165</v>
      </c>
      <c r="V62" s="38">
        <v>28</v>
      </c>
      <c r="W62" s="38">
        <v>33</v>
      </c>
      <c r="X62" s="34">
        <v>38</v>
      </c>
      <c r="Y62" s="34">
        <v>53</v>
      </c>
      <c r="Z62" s="34">
        <v>7</v>
      </c>
      <c r="AA62" s="34">
        <v>7</v>
      </c>
      <c r="AB62" s="34">
        <v>7</v>
      </c>
      <c r="AC62" s="34">
        <v>7</v>
      </c>
      <c r="AD62" s="33">
        <v>2</v>
      </c>
      <c r="AE62" s="37"/>
      <c r="AF62" s="34"/>
    </row>
    <row r="63" spans="1:32" ht="41.45" customHeight="1" x14ac:dyDescent="0.25">
      <c r="A63" s="101"/>
      <c r="B63" s="33">
        <v>16</v>
      </c>
      <c r="C63" s="20" t="s">
        <v>82</v>
      </c>
      <c r="D63" s="19" t="s">
        <v>219</v>
      </c>
      <c r="E63" s="33" t="s">
        <v>171</v>
      </c>
      <c r="F63" s="57" t="s">
        <v>211</v>
      </c>
      <c r="G63" s="18" t="s">
        <v>220</v>
      </c>
      <c r="H63" s="33" t="s">
        <v>91</v>
      </c>
      <c r="I63" s="33">
        <v>3000</v>
      </c>
      <c r="J63" s="33">
        <v>3</v>
      </c>
      <c r="K63" s="33">
        <v>3</v>
      </c>
      <c r="L63" s="33">
        <v>7</v>
      </c>
      <c r="M63" s="33">
        <v>5</v>
      </c>
      <c r="N63" s="33">
        <v>5</v>
      </c>
      <c r="O63" s="33">
        <v>670</v>
      </c>
      <c r="P63" s="33">
        <v>34</v>
      </c>
      <c r="Q63" s="33">
        <v>490</v>
      </c>
      <c r="R63" s="58">
        <v>190</v>
      </c>
      <c r="S63" s="58">
        <v>190</v>
      </c>
      <c r="T63" s="58">
        <v>190</v>
      </c>
      <c r="U63" s="58">
        <v>190</v>
      </c>
      <c r="V63" s="38">
        <v>28</v>
      </c>
      <c r="W63" s="38">
        <v>33</v>
      </c>
      <c r="X63" s="34">
        <v>38</v>
      </c>
      <c r="Y63" s="34">
        <v>53</v>
      </c>
      <c r="Z63" s="34">
        <v>7</v>
      </c>
      <c r="AA63" s="34">
        <v>7</v>
      </c>
      <c r="AB63" s="34">
        <v>7</v>
      </c>
      <c r="AC63" s="34">
        <v>7</v>
      </c>
      <c r="AD63" s="33">
        <v>2</v>
      </c>
      <c r="AE63" s="37"/>
      <c r="AF63" s="34"/>
    </row>
    <row r="64" spans="1:32" ht="41.45" customHeight="1" x14ac:dyDescent="0.25">
      <c r="A64" s="101"/>
      <c r="B64" s="33">
        <v>16</v>
      </c>
      <c r="C64" s="20" t="s">
        <v>80</v>
      </c>
      <c r="D64" s="19" t="s">
        <v>219</v>
      </c>
      <c r="E64" s="33" t="s">
        <v>171</v>
      </c>
      <c r="F64" s="57" t="s">
        <v>211</v>
      </c>
      <c r="G64" s="18" t="s">
        <v>220</v>
      </c>
      <c r="H64" s="33" t="s">
        <v>91</v>
      </c>
      <c r="I64" s="33">
        <v>3000</v>
      </c>
      <c r="J64" s="33">
        <v>3</v>
      </c>
      <c r="K64" s="33">
        <v>3</v>
      </c>
      <c r="L64" s="33">
        <v>7</v>
      </c>
      <c r="M64" s="33">
        <v>5</v>
      </c>
      <c r="N64" s="33">
        <v>5</v>
      </c>
      <c r="O64" s="33">
        <v>670</v>
      </c>
      <c r="P64" s="33">
        <v>34</v>
      </c>
      <c r="Q64" s="33">
        <v>490</v>
      </c>
      <c r="R64" s="58">
        <v>190</v>
      </c>
      <c r="S64" s="58">
        <v>190</v>
      </c>
      <c r="T64" s="58">
        <v>190</v>
      </c>
      <c r="U64" s="58">
        <v>190</v>
      </c>
      <c r="V64" s="38">
        <v>28</v>
      </c>
      <c r="W64" s="38">
        <v>33</v>
      </c>
      <c r="X64" s="34">
        <v>38</v>
      </c>
      <c r="Y64" s="34">
        <v>53</v>
      </c>
      <c r="Z64" s="34">
        <v>7</v>
      </c>
      <c r="AA64" s="34">
        <v>7</v>
      </c>
      <c r="AB64" s="34">
        <v>7</v>
      </c>
      <c r="AC64" s="34">
        <v>7</v>
      </c>
      <c r="AD64" s="33">
        <v>2</v>
      </c>
      <c r="AE64" s="37"/>
      <c r="AF64" s="34"/>
    </row>
    <row r="65" spans="1:40" x14ac:dyDescent="0.25">
      <c r="A65" s="101"/>
      <c r="B65" s="40"/>
      <c r="C65" s="31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31"/>
      <c r="AF65" s="40"/>
    </row>
    <row r="66" spans="1:40" ht="41.45" customHeight="1" x14ac:dyDescent="0.25">
      <c r="A66" s="101"/>
      <c r="B66" s="33">
        <v>19</v>
      </c>
      <c r="C66" s="20" t="s">
        <v>25</v>
      </c>
      <c r="D66" s="19" t="s">
        <v>208</v>
      </c>
      <c r="E66" s="33" t="s">
        <v>171</v>
      </c>
      <c r="F66" s="57" t="s">
        <v>206</v>
      </c>
      <c r="G66" s="18" t="s">
        <v>181</v>
      </c>
      <c r="H66" s="33" t="s">
        <v>91</v>
      </c>
      <c r="I66" s="33">
        <v>3000</v>
      </c>
      <c r="J66" s="33">
        <v>0</v>
      </c>
      <c r="K66" s="33">
        <v>0</v>
      </c>
      <c r="L66" s="33">
        <v>7</v>
      </c>
      <c r="M66" s="33">
        <v>5</v>
      </c>
      <c r="N66" s="33">
        <v>5</v>
      </c>
      <c r="O66" s="33">
        <v>670</v>
      </c>
      <c r="P66" s="33">
        <v>34</v>
      </c>
      <c r="Q66" s="33">
        <v>490</v>
      </c>
      <c r="R66" s="33">
        <v>155</v>
      </c>
      <c r="S66" s="33">
        <v>155</v>
      </c>
      <c r="T66" s="33">
        <v>155</v>
      </c>
      <c r="U66" s="33">
        <v>155</v>
      </c>
      <c r="V66" s="33">
        <v>28</v>
      </c>
      <c r="W66" s="33">
        <v>33</v>
      </c>
      <c r="X66" s="34">
        <v>38</v>
      </c>
      <c r="Y66" s="34">
        <v>53</v>
      </c>
      <c r="Z66" s="34">
        <v>7</v>
      </c>
      <c r="AA66" s="34">
        <v>7</v>
      </c>
      <c r="AB66" s="34">
        <v>7</v>
      </c>
      <c r="AC66" s="34">
        <v>7</v>
      </c>
      <c r="AD66" s="34">
        <v>2</v>
      </c>
      <c r="AE66" s="37"/>
      <c r="AF66" s="34"/>
    </row>
    <row r="67" spans="1:40" ht="41.45" customHeight="1" x14ac:dyDescent="0.25">
      <c r="A67" s="101"/>
      <c r="B67" s="33">
        <v>19</v>
      </c>
      <c r="C67" s="20" t="s">
        <v>77</v>
      </c>
      <c r="D67" s="19" t="s">
        <v>208</v>
      </c>
      <c r="E67" s="33" t="s">
        <v>171</v>
      </c>
      <c r="F67" s="57" t="s">
        <v>206</v>
      </c>
      <c r="G67" s="18" t="s">
        <v>181</v>
      </c>
      <c r="H67" s="33" t="s">
        <v>91</v>
      </c>
      <c r="I67" s="33">
        <v>3000</v>
      </c>
      <c r="J67" s="33">
        <v>0</v>
      </c>
      <c r="K67" s="33">
        <v>0</v>
      </c>
      <c r="L67" s="33">
        <v>7</v>
      </c>
      <c r="M67" s="33">
        <v>5</v>
      </c>
      <c r="N67" s="33">
        <v>5</v>
      </c>
      <c r="O67" s="33">
        <v>670</v>
      </c>
      <c r="P67" s="33">
        <v>34</v>
      </c>
      <c r="Q67" s="33">
        <v>490</v>
      </c>
      <c r="R67" s="33">
        <v>155</v>
      </c>
      <c r="S67" s="33">
        <v>155</v>
      </c>
      <c r="T67" s="33">
        <v>155</v>
      </c>
      <c r="U67" s="33">
        <v>155</v>
      </c>
      <c r="V67" s="33">
        <v>28</v>
      </c>
      <c r="W67" s="33">
        <v>33</v>
      </c>
      <c r="X67" s="34">
        <v>38</v>
      </c>
      <c r="Y67" s="34">
        <v>53</v>
      </c>
      <c r="Z67" s="34">
        <v>7</v>
      </c>
      <c r="AA67" s="34">
        <v>7</v>
      </c>
      <c r="AB67" s="34">
        <v>7</v>
      </c>
      <c r="AC67" s="34">
        <v>7</v>
      </c>
      <c r="AD67" s="34">
        <v>2</v>
      </c>
      <c r="AE67" s="37"/>
      <c r="AF67" s="34"/>
    </row>
    <row r="68" spans="1:40" x14ac:dyDescent="0.25">
      <c r="A68" s="101"/>
      <c r="B68" s="40"/>
      <c r="C68" s="31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31"/>
      <c r="AF68" s="40"/>
    </row>
    <row r="69" spans="1:40" ht="41.45" customHeight="1" x14ac:dyDescent="0.25">
      <c r="A69" s="101"/>
      <c r="B69" s="33">
        <v>21</v>
      </c>
      <c r="C69" s="56" t="s">
        <v>25</v>
      </c>
      <c r="D69" s="18" t="s">
        <v>194</v>
      </c>
      <c r="E69" s="18" t="s">
        <v>171</v>
      </c>
      <c r="F69" s="57" t="s">
        <v>195</v>
      </c>
      <c r="G69" s="18" t="s">
        <v>122</v>
      </c>
      <c r="H69" s="57" t="s">
        <v>91</v>
      </c>
      <c r="I69" s="38">
        <v>3000</v>
      </c>
      <c r="J69" s="38">
        <v>0</v>
      </c>
      <c r="K69" s="38">
        <v>0</v>
      </c>
      <c r="L69" s="38">
        <v>7</v>
      </c>
      <c r="M69" s="38">
        <v>5</v>
      </c>
      <c r="N69" s="38">
        <v>5</v>
      </c>
      <c r="O69" s="38">
        <v>670</v>
      </c>
      <c r="P69" s="38">
        <v>34</v>
      </c>
      <c r="Q69" s="38">
        <v>490</v>
      </c>
      <c r="R69" s="38">
        <v>155</v>
      </c>
      <c r="S69" s="38">
        <v>155</v>
      </c>
      <c r="T69" s="38">
        <v>155</v>
      </c>
      <c r="U69" s="38">
        <v>155</v>
      </c>
      <c r="V69" s="38">
        <v>30</v>
      </c>
      <c r="W69" s="38">
        <v>30</v>
      </c>
      <c r="X69" s="34">
        <v>30</v>
      </c>
      <c r="Y69" s="34">
        <v>30</v>
      </c>
      <c r="Z69" s="34">
        <v>7</v>
      </c>
      <c r="AA69" s="34">
        <v>7</v>
      </c>
      <c r="AB69" s="34">
        <v>7</v>
      </c>
      <c r="AC69" s="34">
        <v>7</v>
      </c>
      <c r="AD69" s="37">
        <v>7</v>
      </c>
      <c r="AE69" s="20" t="s">
        <v>196</v>
      </c>
      <c r="AF69" s="34"/>
    </row>
    <row r="70" spans="1:40" ht="41.45" customHeight="1" x14ac:dyDescent="0.25">
      <c r="A70" s="101"/>
      <c r="B70" s="33">
        <v>21</v>
      </c>
      <c r="C70" s="56" t="s">
        <v>77</v>
      </c>
      <c r="D70" s="18" t="s">
        <v>194</v>
      </c>
      <c r="E70" s="18" t="s">
        <v>171</v>
      </c>
      <c r="F70" s="57" t="s">
        <v>195</v>
      </c>
      <c r="G70" s="18" t="s">
        <v>122</v>
      </c>
      <c r="H70" s="57" t="s">
        <v>91</v>
      </c>
      <c r="I70" s="38">
        <v>3000</v>
      </c>
      <c r="J70" s="38">
        <v>0</v>
      </c>
      <c r="K70" s="38">
        <v>0</v>
      </c>
      <c r="L70" s="38">
        <v>7</v>
      </c>
      <c r="M70" s="38">
        <v>5</v>
      </c>
      <c r="N70" s="38">
        <v>5</v>
      </c>
      <c r="O70" s="38">
        <v>670</v>
      </c>
      <c r="P70" s="38">
        <v>34</v>
      </c>
      <c r="Q70" s="38">
        <v>490</v>
      </c>
      <c r="R70" s="38">
        <v>155</v>
      </c>
      <c r="S70" s="38">
        <v>155</v>
      </c>
      <c r="T70" s="38">
        <v>155</v>
      </c>
      <c r="U70" s="38">
        <v>155</v>
      </c>
      <c r="V70" s="38">
        <v>30</v>
      </c>
      <c r="W70" s="38">
        <v>30</v>
      </c>
      <c r="X70" s="34">
        <v>30</v>
      </c>
      <c r="Y70" s="34">
        <v>30</v>
      </c>
      <c r="Z70" s="34">
        <v>7</v>
      </c>
      <c r="AA70" s="34">
        <v>7</v>
      </c>
      <c r="AB70" s="34">
        <v>7</v>
      </c>
      <c r="AC70" s="34">
        <v>7</v>
      </c>
      <c r="AD70" s="37">
        <v>7</v>
      </c>
      <c r="AE70" s="20" t="s">
        <v>197</v>
      </c>
      <c r="AF70" s="34"/>
    </row>
    <row r="71" spans="1:40" x14ac:dyDescent="0.25">
      <c r="A71" s="101"/>
      <c r="B71" s="40"/>
      <c r="C71" s="31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31"/>
      <c r="AF71" s="40"/>
    </row>
    <row r="72" spans="1:40" ht="41.45" customHeight="1" x14ac:dyDescent="0.25">
      <c r="A72" s="101"/>
      <c r="B72" s="33">
        <v>22</v>
      </c>
      <c r="C72" s="20" t="s">
        <v>25</v>
      </c>
      <c r="D72" s="19" t="s">
        <v>201</v>
      </c>
      <c r="E72" s="33" t="s">
        <v>171</v>
      </c>
      <c r="F72" s="38" t="s">
        <v>199</v>
      </c>
      <c r="G72" s="18" t="s">
        <v>172</v>
      </c>
      <c r="H72" s="33" t="s">
        <v>91</v>
      </c>
      <c r="I72" s="33">
        <v>3000</v>
      </c>
      <c r="J72" s="33">
        <v>0</v>
      </c>
      <c r="K72" s="33">
        <v>0</v>
      </c>
      <c r="L72" s="33">
        <v>7</v>
      </c>
      <c r="M72" s="33">
        <v>5</v>
      </c>
      <c r="N72" s="33">
        <v>5</v>
      </c>
      <c r="O72" s="33">
        <v>670</v>
      </c>
      <c r="P72" s="33">
        <v>34</v>
      </c>
      <c r="Q72" s="33">
        <v>490</v>
      </c>
      <c r="R72" s="33">
        <v>160</v>
      </c>
      <c r="S72" s="33">
        <v>160</v>
      </c>
      <c r="T72" s="33">
        <v>160</v>
      </c>
      <c r="U72" s="33">
        <v>160</v>
      </c>
      <c r="V72" s="33">
        <v>28</v>
      </c>
      <c r="W72" s="33">
        <v>33</v>
      </c>
      <c r="X72" s="34">
        <v>38</v>
      </c>
      <c r="Y72" s="34">
        <v>53</v>
      </c>
      <c r="Z72" s="34">
        <v>7</v>
      </c>
      <c r="AA72" s="34">
        <v>7</v>
      </c>
      <c r="AB72" s="34">
        <v>7</v>
      </c>
      <c r="AC72" s="34">
        <v>7</v>
      </c>
      <c r="AD72" s="34">
        <v>6</v>
      </c>
      <c r="AE72" s="37"/>
      <c r="AF72" s="34"/>
      <c r="AG72" s="25">
        <v>13.5</v>
      </c>
      <c r="AH72" s="25">
        <v>21.4</v>
      </c>
      <c r="AI72" s="25">
        <v>7000</v>
      </c>
      <c r="AJ72" s="25">
        <v>7000</v>
      </c>
      <c r="AK72" s="65" t="s">
        <v>235</v>
      </c>
      <c r="AN72" s="25">
        <v>1.4</v>
      </c>
    </row>
    <row r="73" spans="1:40" ht="41.45" customHeight="1" x14ac:dyDescent="0.25">
      <c r="A73" s="101"/>
      <c r="B73" s="33">
        <v>22</v>
      </c>
      <c r="C73" s="20" t="s">
        <v>77</v>
      </c>
      <c r="D73" s="19" t="s">
        <v>201</v>
      </c>
      <c r="E73" s="18" t="s">
        <v>171</v>
      </c>
      <c r="F73" s="38" t="s">
        <v>199</v>
      </c>
      <c r="G73" s="18" t="s">
        <v>172</v>
      </c>
      <c r="H73" s="33" t="s">
        <v>91</v>
      </c>
      <c r="I73" s="33">
        <v>3000</v>
      </c>
      <c r="J73" s="33">
        <v>0</v>
      </c>
      <c r="K73" s="33">
        <v>0</v>
      </c>
      <c r="L73" s="33">
        <v>7</v>
      </c>
      <c r="M73" s="33">
        <v>5</v>
      </c>
      <c r="N73" s="33">
        <v>5</v>
      </c>
      <c r="O73" s="33">
        <v>670</v>
      </c>
      <c r="P73" s="33">
        <v>34</v>
      </c>
      <c r="Q73" s="33">
        <v>490</v>
      </c>
      <c r="R73" s="58">
        <v>165</v>
      </c>
      <c r="S73" s="58">
        <v>165</v>
      </c>
      <c r="T73" s="58">
        <v>165</v>
      </c>
      <c r="U73" s="58">
        <v>165</v>
      </c>
      <c r="V73" s="33">
        <v>28</v>
      </c>
      <c r="W73" s="33">
        <v>33</v>
      </c>
      <c r="X73" s="34">
        <v>38</v>
      </c>
      <c r="Y73" s="34">
        <v>53</v>
      </c>
      <c r="Z73" s="34">
        <v>7</v>
      </c>
      <c r="AA73" s="34">
        <v>7</v>
      </c>
      <c r="AB73" s="34">
        <v>7</v>
      </c>
      <c r="AC73" s="34">
        <v>7</v>
      </c>
      <c r="AD73" s="34">
        <v>7</v>
      </c>
      <c r="AE73" s="37"/>
      <c r="AF73" s="34"/>
    </row>
    <row r="74" spans="1:40" x14ac:dyDescent="0.25">
      <c r="A74" s="101"/>
      <c r="B74" s="40"/>
      <c r="C74" s="31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31"/>
      <c r="AF74" s="40"/>
    </row>
    <row r="75" spans="1:40" ht="41.45" customHeight="1" x14ac:dyDescent="0.25">
      <c r="A75" s="101"/>
      <c r="B75" s="33">
        <v>23</v>
      </c>
      <c r="C75" s="20" t="s">
        <v>25</v>
      </c>
      <c r="D75" s="19" t="s">
        <v>205</v>
      </c>
      <c r="E75" s="33" t="s">
        <v>171</v>
      </c>
      <c r="F75" s="57" t="s">
        <v>144</v>
      </c>
      <c r="G75" s="18" t="s">
        <v>172</v>
      </c>
      <c r="H75" s="33" t="s">
        <v>91</v>
      </c>
      <c r="I75" s="33">
        <v>3000</v>
      </c>
      <c r="J75" s="33">
        <v>0</v>
      </c>
      <c r="K75" s="33">
        <v>0</v>
      </c>
      <c r="L75" s="33">
        <v>7</v>
      </c>
      <c r="M75" s="33">
        <v>5</v>
      </c>
      <c r="N75" s="33">
        <v>5</v>
      </c>
      <c r="O75" s="33">
        <v>670</v>
      </c>
      <c r="P75" s="33">
        <v>34</v>
      </c>
      <c r="Q75" s="33">
        <v>490</v>
      </c>
      <c r="R75" s="33">
        <v>160</v>
      </c>
      <c r="S75" s="33">
        <v>160</v>
      </c>
      <c r="T75" s="33">
        <v>160</v>
      </c>
      <c r="U75" s="33">
        <v>160</v>
      </c>
      <c r="V75" s="33">
        <v>28</v>
      </c>
      <c r="W75" s="33">
        <v>33</v>
      </c>
      <c r="X75" s="34">
        <v>38</v>
      </c>
      <c r="Y75" s="34">
        <v>53</v>
      </c>
      <c r="Z75" s="34">
        <v>7</v>
      </c>
      <c r="AA75" s="34">
        <v>7</v>
      </c>
      <c r="AB75" s="34">
        <v>7</v>
      </c>
      <c r="AC75" s="34">
        <v>7</v>
      </c>
      <c r="AD75" s="34">
        <v>6</v>
      </c>
      <c r="AE75" s="37"/>
      <c r="AF75" s="34"/>
    </row>
    <row r="76" spans="1:40" ht="41.45" customHeight="1" x14ac:dyDescent="0.25">
      <c r="A76" s="101"/>
      <c r="B76" s="33">
        <v>23</v>
      </c>
      <c r="C76" s="20" t="s">
        <v>77</v>
      </c>
      <c r="D76" s="19" t="s">
        <v>205</v>
      </c>
      <c r="E76" s="33" t="s">
        <v>171</v>
      </c>
      <c r="F76" s="57" t="s">
        <v>144</v>
      </c>
      <c r="G76" s="18" t="s">
        <v>172</v>
      </c>
      <c r="H76" s="33" t="s">
        <v>91</v>
      </c>
      <c r="I76" s="33">
        <v>3000</v>
      </c>
      <c r="J76" s="33">
        <v>0</v>
      </c>
      <c r="K76" s="33">
        <v>0</v>
      </c>
      <c r="L76" s="33">
        <v>7</v>
      </c>
      <c r="M76" s="33">
        <v>5</v>
      </c>
      <c r="N76" s="33">
        <v>5</v>
      </c>
      <c r="O76" s="33">
        <v>670</v>
      </c>
      <c r="P76" s="33">
        <v>34</v>
      </c>
      <c r="Q76" s="33">
        <v>490</v>
      </c>
      <c r="R76" s="58">
        <v>165</v>
      </c>
      <c r="S76" s="58">
        <v>165</v>
      </c>
      <c r="T76" s="58">
        <v>165</v>
      </c>
      <c r="U76" s="58">
        <v>165</v>
      </c>
      <c r="V76" s="33">
        <v>28</v>
      </c>
      <c r="W76" s="33">
        <v>33</v>
      </c>
      <c r="X76" s="34">
        <v>38</v>
      </c>
      <c r="Y76" s="34">
        <v>53</v>
      </c>
      <c r="Z76" s="34">
        <v>7</v>
      </c>
      <c r="AA76" s="34">
        <v>7</v>
      </c>
      <c r="AB76" s="34">
        <v>7</v>
      </c>
      <c r="AC76" s="34">
        <v>7</v>
      </c>
      <c r="AD76" s="34">
        <v>8</v>
      </c>
      <c r="AE76" s="37"/>
      <c r="AF76" s="34"/>
      <c r="AG76" s="25">
        <v>10</v>
      </c>
      <c r="AH76" s="25">
        <v>13.8</v>
      </c>
      <c r="AI76" s="25">
        <v>7000</v>
      </c>
      <c r="AJ76" s="25">
        <v>7000</v>
      </c>
      <c r="AK76" s="65" t="s">
        <v>235</v>
      </c>
      <c r="AN76" s="65" t="s">
        <v>235</v>
      </c>
    </row>
    <row r="77" spans="1:40" x14ac:dyDescent="0.25">
      <c r="A77" s="101"/>
      <c r="B77" s="40"/>
      <c r="C77" s="31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31"/>
      <c r="AF77" s="40"/>
    </row>
    <row r="78" spans="1:40" ht="41.45" customHeight="1" x14ac:dyDescent="0.25">
      <c r="A78" s="101"/>
      <c r="B78" s="33">
        <v>24</v>
      </c>
      <c r="C78" s="20" t="s">
        <v>79</v>
      </c>
      <c r="D78" s="34" t="s">
        <v>200</v>
      </c>
      <c r="E78" s="33" t="s">
        <v>171</v>
      </c>
      <c r="F78" s="38" t="s">
        <v>199</v>
      </c>
      <c r="G78" s="33" t="s">
        <v>174</v>
      </c>
      <c r="H78" s="33" t="s">
        <v>91</v>
      </c>
      <c r="I78" s="33">
        <v>3000</v>
      </c>
      <c r="J78" s="33">
        <v>0</v>
      </c>
      <c r="K78" s="33">
        <v>0</v>
      </c>
      <c r="L78" s="33">
        <v>7</v>
      </c>
      <c r="M78" s="33">
        <v>5</v>
      </c>
      <c r="N78" s="33">
        <v>5</v>
      </c>
      <c r="O78" s="33">
        <v>670</v>
      </c>
      <c r="P78" s="33">
        <v>34</v>
      </c>
      <c r="Q78" s="33">
        <v>490</v>
      </c>
      <c r="R78" s="33">
        <v>160</v>
      </c>
      <c r="S78" s="33">
        <v>160</v>
      </c>
      <c r="T78" s="33">
        <v>160</v>
      </c>
      <c r="U78" s="33">
        <v>160</v>
      </c>
      <c r="V78" s="33">
        <v>28</v>
      </c>
      <c r="W78" s="33">
        <v>33</v>
      </c>
      <c r="X78" s="34">
        <v>38</v>
      </c>
      <c r="Y78" s="34">
        <v>53</v>
      </c>
      <c r="Z78" s="34">
        <v>7</v>
      </c>
      <c r="AA78" s="34">
        <v>7</v>
      </c>
      <c r="AB78" s="34">
        <v>7</v>
      </c>
      <c r="AC78" s="34">
        <v>7</v>
      </c>
      <c r="AD78" s="34">
        <v>4</v>
      </c>
      <c r="AE78" s="37"/>
      <c r="AF78" s="34"/>
      <c r="AK78" s="25">
        <v>0.7</v>
      </c>
      <c r="AN78" s="25">
        <v>1.5</v>
      </c>
    </row>
    <row r="79" spans="1:40" ht="41.45" customHeight="1" x14ac:dyDescent="0.25">
      <c r="A79" s="101"/>
      <c r="B79" s="33">
        <v>24</v>
      </c>
      <c r="C79" s="20" t="s">
        <v>82</v>
      </c>
      <c r="D79" s="34" t="s">
        <v>200</v>
      </c>
      <c r="E79" s="33" t="s">
        <v>171</v>
      </c>
      <c r="F79" s="38" t="s">
        <v>199</v>
      </c>
      <c r="G79" s="33" t="s">
        <v>174</v>
      </c>
      <c r="H79" s="33" t="s">
        <v>91</v>
      </c>
      <c r="I79" s="33">
        <v>3000</v>
      </c>
      <c r="J79" s="33">
        <v>0</v>
      </c>
      <c r="K79" s="33">
        <v>0</v>
      </c>
      <c r="L79" s="33">
        <v>7</v>
      </c>
      <c r="M79" s="33">
        <v>5</v>
      </c>
      <c r="N79" s="33">
        <v>5</v>
      </c>
      <c r="O79" s="33">
        <v>670</v>
      </c>
      <c r="P79" s="33">
        <v>34</v>
      </c>
      <c r="Q79" s="33">
        <v>490</v>
      </c>
      <c r="R79" s="58">
        <v>170</v>
      </c>
      <c r="S79" s="58">
        <v>170</v>
      </c>
      <c r="T79" s="58">
        <v>170</v>
      </c>
      <c r="U79" s="58">
        <v>170</v>
      </c>
      <c r="V79" s="33">
        <v>28</v>
      </c>
      <c r="W79" s="33">
        <v>33</v>
      </c>
      <c r="X79" s="34">
        <v>38</v>
      </c>
      <c r="Y79" s="34">
        <v>53</v>
      </c>
      <c r="Z79" s="34">
        <v>7</v>
      </c>
      <c r="AA79" s="34">
        <v>7</v>
      </c>
      <c r="AB79" s="34">
        <v>7</v>
      </c>
      <c r="AC79" s="34">
        <v>7</v>
      </c>
      <c r="AD79" s="34">
        <v>7</v>
      </c>
      <c r="AE79" s="37"/>
      <c r="AF79" s="34"/>
      <c r="AG79" s="25">
        <v>24.8</v>
      </c>
      <c r="AH79" s="25">
        <v>19.100000000000001</v>
      </c>
      <c r="AI79" s="25">
        <v>7000</v>
      </c>
      <c r="AJ79" s="25">
        <v>7000</v>
      </c>
    </row>
    <row r="80" spans="1:40" x14ac:dyDescent="0.25">
      <c r="A80" s="101"/>
      <c r="B80" s="40"/>
      <c r="C80" s="31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31"/>
      <c r="AF80" s="40"/>
    </row>
    <row r="81" spans="1:40" ht="41.45" customHeight="1" x14ac:dyDescent="0.25">
      <c r="A81" s="101"/>
      <c r="B81" s="34">
        <v>25</v>
      </c>
      <c r="C81" s="20" t="s">
        <v>25</v>
      </c>
      <c r="D81" s="19" t="s">
        <v>204</v>
      </c>
      <c r="E81" s="33" t="s">
        <v>171</v>
      </c>
      <c r="F81" s="57" t="s">
        <v>144</v>
      </c>
      <c r="G81" s="33" t="s">
        <v>174</v>
      </c>
      <c r="H81" s="33" t="s">
        <v>91</v>
      </c>
      <c r="I81" s="33">
        <v>3000</v>
      </c>
      <c r="J81" s="33">
        <v>0</v>
      </c>
      <c r="K81" s="33">
        <v>0</v>
      </c>
      <c r="L81" s="33">
        <v>7</v>
      </c>
      <c r="M81" s="33">
        <v>5</v>
      </c>
      <c r="N81" s="33">
        <v>5</v>
      </c>
      <c r="O81" s="33">
        <v>670</v>
      </c>
      <c r="P81" s="33">
        <v>34</v>
      </c>
      <c r="Q81" s="33">
        <v>490</v>
      </c>
      <c r="R81" s="33">
        <v>145</v>
      </c>
      <c r="S81" s="33">
        <v>145</v>
      </c>
      <c r="T81" s="33">
        <v>145</v>
      </c>
      <c r="U81" s="33">
        <v>145</v>
      </c>
      <c r="V81" s="33">
        <v>28</v>
      </c>
      <c r="W81" s="33">
        <v>33</v>
      </c>
      <c r="X81" s="34">
        <v>38</v>
      </c>
      <c r="Y81" s="34">
        <v>53</v>
      </c>
      <c r="Z81" s="34">
        <v>7</v>
      </c>
      <c r="AA81" s="34">
        <v>7</v>
      </c>
      <c r="AB81" s="34">
        <v>7</v>
      </c>
      <c r="AC81" s="34">
        <v>7</v>
      </c>
      <c r="AD81" s="34">
        <v>7</v>
      </c>
      <c r="AE81" s="37"/>
      <c r="AF81" s="34"/>
      <c r="AG81" s="25">
        <v>13.5</v>
      </c>
      <c r="AH81" s="25">
        <v>17.100000000000001</v>
      </c>
      <c r="AI81" s="25">
        <v>7000</v>
      </c>
      <c r="AJ81" s="25">
        <v>7000</v>
      </c>
      <c r="AK81" s="65" t="s">
        <v>235</v>
      </c>
      <c r="AN81" s="25">
        <v>2</v>
      </c>
    </row>
    <row r="82" spans="1:40" x14ac:dyDescent="0.25">
      <c r="A82" s="101"/>
      <c r="B82" s="40"/>
      <c r="C82" s="31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31"/>
      <c r="AF82" s="40"/>
    </row>
    <row r="83" spans="1:40" ht="41.45" customHeight="1" x14ac:dyDescent="0.25">
      <c r="A83" s="101"/>
      <c r="B83" s="33">
        <v>26</v>
      </c>
      <c r="C83" s="56" t="s">
        <v>25</v>
      </c>
      <c r="D83" s="18" t="s">
        <v>214</v>
      </c>
      <c r="E83" s="33" t="s">
        <v>171</v>
      </c>
      <c r="F83" s="57" t="s">
        <v>211</v>
      </c>
      <c r="G83" s="18" t="s">
        <v>195</v>
      </c>
      <c r="H83" s="33" t="s">
        <v>91</v>
      </c>
      <c r="I83" s="33">
        <v>3000</v>
      </c>
      <c r="J83" s="33">
        <v>10</v>
      </c>
      <c r="K83" s="33">
        <v>10</v>
      </c>
      <c r="L83" s="33">
        <v>7</v>
      </c>
      <c r="M83" s="33">
        <v>5</v>
      </c>
      <c r="N83" s="33">
        <v>5</v>
      </c>
      <c r="O83" s="33">
        <v>670</v>
      </c>
      <c r="P83" s="33">
        <v>34</v>
      </c>
      <c r="Q83" s="33">
        <v>490</v>
      </c>
      <c r="R83" s="33">
        <v>175</v>
      </c>
      <c r="S83" s="33">
        <v>175</v>
      </c>
      <c r="T83" s="33">
        <v>175</v>
      </c>
      <c r="U83" s="33">
        <v>175</v>
      </c>
      <c r="V83" s="33">
        <v>32</v>
      </c>
      <c r="W83" s="33">
        <v>41</v>
      </c>
      <c r="X83" s="33">
        <v>53</v>
      </c>
      <c r="Y83" s="34">
        <v>67</v>
      </c>
      <c r="Z83" s="34">
        <v>7</v>
      </c>
      <c r="AA83" s="34">
        <v>7</v>
      </c>
      <c r="AB83" s="34">
        <v>7</v>
      </c>
      <c r="AC83" s="34">
        <v>7</v>
      </c>
      <c r="AD83" s="33">
        <v>8</v>
      </c>
      <c r="AE83" s="20" t="s">
        <v>215</v>
      </c>
      <c r="AF83" s="34"/>
    </row>
    <row r="84" spans="1:40" x14ac:dyDescent="0.25">
      <c r="A84" s="101"/>
      <c r="B84" s="40"/>
      <c r="C84" s="31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31"/>
      <c r="AF84" s="40"/>
    </row>
    <row r="85" spans="1:40" ht="41.45" customHeight="1" x14ac:dyDescent="0.25">
      <c r="A85" s="101"/>
      <c r="B85" s="34">
        <v>27</v>
      </c>
      <c r="C85" s="20" t="s">
        <v>25</v>
      </c>
      <c r="D85" s="19" t="s">
        <v>209</v>
      </c>
      <c r="E85" s="33" t="s">
        <v>171</v>
      </c>
      <c r="F85" s="57" t="s">
        <v>206</v>
      </c>
      <c r="G85" s="18" t="s">
        <v>172</v>
      </c>
      <c r="H85" s="33" t="s">
        <v>91</v>
      </c>
      <c r="I85" s="33">
        <v>3000</v>
      </c>
      <c r="J85" s="33">
        <v>0</v>
      </c>
      <c r="K85" s="33">
        <v>0</v>
      </c>
      <c r="L85" s="33">
        <v>7</v>
      </c>
      <c r="M85" s="33">
        <v>5</v>
      </c>
      <c r="N85" s="33">
        <v>5</v>
      </c>
      <c r="O85" s="33">
        <v>670</v>
      </c>
      <c r="P85" s="33">
        <v>34</v>
      </c>
      <c r="Q85" s="33">
        <v>490</v>
      </c>
      <c r="R85" s="33">
        <v>145</v>
      </c>
      <c r="S85" s="33">
        <v>145</v>
      </c>
      <c r="T85" s="33">
        <v>145</v>
      </c>
      <c r="U85" s="33">
        <v>145</v>
      </c>
      <c r="V85" s="33">
        <v>28</v>
      </c>
      <c r="W85" s="33">
        <v>33</v>
      </c>
      <c r="X85" s="34">
        <v>38</v>
      </c>
      <c r="Y85" s="34">
        <v>53</v>
      </c>
      <c r="Z85" s="34">
        <v>7</v>
      </c>
      <c r="AA85" s="34">
        <v>7</v>
      </c>
      <c r="AB85" s="34">
        <v>7</v>
      </c>
      <c r="AC85" s="34">
        <v>7</v>
      </c>
      <c r="AD85" s="34">
        <v>2</v>
      </c>
      <c r="AE85" s="37"/>
      <c r="AF85" s="34"/>
    </row>
    <row r="86" spans="1:40" ht="41.45" customHeight="1" x14ac:dyDescent="0.25">
      <c r="A86" s="101"/>
      <c r="B86" s="34">
        <v>27</v>
      </c>
      <c r="C86" s="20" t="s">
        <v>77</v>
      </c>
      <c r="D86" s="19" t="s">
        <v>209</v>
      </c>
      <c r="E86" s="33" t="s">
        <v>171</v>
      </c>
      <c r="F86" s="57" t="s">
        <v>206</v>
      </c>
      <c r="G86" s="18" t="s">
        <v>172</v>
      </c>
      <c r="H86" s="33" t="s">
        <v>91</v>
      </c>
      <c r="I86" s="33">
        <v>3000</v>
      </c>
      <c r="J86" s="33">
        <v>0</v>
      </c>
      <c r="K86" s="33">
        <v>0</v>
      </c>
      <c r="L86" s="33">
        <v>7</v>
      </c>
      <c r="M86" s="33">
        <v>5</v>
      </c>
      <c r="N86" s="33">
        <v>5</v>
      </c>
      <c r="O86" s="33">
        <v>670</v>
      </c>
      <c r="P86" s="33">
        <v>34</v>
      </c>
      <c r="Q86" s="33">
        <v>490</v>
      </c>
      <c r="R86" s="58">
        <v>170</v>
      </c>
      <c r="S86" s="58">
        <v>170</v>
      </c>
      <c r="T86" s="58">
        <v>170</v>
      </c>
      <c r="U86" s="58">
        <v>170</v>
      </c>
      <c r="V86" s="33">
        <v>28</v>
      </c>
      <c r="W86" s="33">
        <v>33</v>
      </c>
      <c r="X86" s="34">
        <v>38</v>
      </c>
      <c r="Y86" s="34">
        <v>53</v>
      </c>
      <c r="Z86" s="34">
        <v>7</v>
      </c>
      <c r="AA86" s="34">
        <v>7</v>
      </c>
      <c r="AB86" s="34">
        <v>7</v>
      </c>
      <c r="AC86" s="34">
        <v>7</v>
      </c>
      <c r="AD86" s="34">
        <v>6</v>
      </c>
      <c r="AE86" s="37"/>
      <c r="AF86" s="34"/>
      <c r="AG86" s="25">
        <v>21.4</v>
      </c>
      <c r="AH86" s="25">
        <v>22.7</v>
      </c>
      <c r="AI86" s="25">
        <v>7000</v>
      </c>
      <c r="AJ86" s="25">
        <v>7000</v>
      </c>
      <c r="AK86" s="25">
        <v>0.35</v>
      </c>
      <c r="AN86" s="25">
        <v>0.35</v>
      </c>
    </row>
    <row r="87" spans="1:40" x14ac:dyDescent="0.25">
      <c r="A87" s="101"/>
      <c r="B87" s="40"/>
      <c r="C87" s="31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31"/>
      <c r="AF87" s="40"/>
    </row>
    <row r="88" spans="1:40" ht="41.45" customHeight="1" x14ac:dyDescent="0.25">
      <c r="A88" s="101"/>
      <c r="B88" s="34">
        <v>28</v>
      </c>
      <c r="C88" s="20" t="s">
        <v>25</v>
      </c>
      <c r="D88" s="19" t="s">
        <v>207</v>
      </c>
      <c r="E88" s="33" t="s">
        <v>171</v>
      </c>
      <c r="F88" s="57" t="s">
        <v>206</v>
      </c>
      <c r="G88" s="33" t="s">
        <v>174</v>
      </c>
      <c r="H88" s="33" t="s">
        <v>91</v>
      </c>
      <c r="I88" s="33">
        <v>3000</v>
      </c>
      <c r="J88" s="33">
        <v>0</v>
      </c>
      <c r="K88" s="33">
        <v>0</v>
      </c>
      <c r="L88" s="33">
        <v>7</v>
      </c>
      <c r="M88" s="33">
        <v>5</v>
      </c>
      <c r="N88" s="33">
        <v>5</v>
      </c>
      <c r="O88" s="33">
        <v>670</v>
      </c>
      <c r="P88" s="33">
        <v>34</v>
      </c>
      <c r="Q88" s="33">
        <v>490</v>
      </c>
      <c r="R88" s="33">
        <v>145</v>
      </c>
      <c r="S88" s="33">
        <v>145</v>
      </c>
      <c r="T88" s="33">
        <v>145</v>
      </c>
      <c r="U88" s="33">
        <v>145</v>
      </c>
      <c r="V88" s="33">
        <v>28</v>
      </c>
      <c r="W88" s="33">
        <v>33</v>
      </c>
      <c r="X88" s="34">
        <v>38</v>
      </c>
      <c r="Y88" s="34">
        <v>53</v>
      </c>
      <c r="Z88" s="34">
        <v>7</v>
      </c>
      <c r="AA88" s="34">
        <v>7</v>
      </c>
      <c r="AB88" s="34">
        <v>7</v>
      </c>
      <c r="AC88" s="34">
        <v>7</v>
      </c>
      <c r="AD88" s="34">
        <v>2</v>
      </c>
      <c r="AE88" s="37"/>
      <c r="AF88" s="34"/>
    </row>
    <row r="89" spans="1:40" x14ac:dyDescent="0.25">
      <c r="Y89" s="53"/>
      <c r="Z89" s="53"/>
      <c r="AA89" s="53"/>
      <c r="AB89" s="53"/>
    </row>
    <row r="90" spans="1:40" x14ac:dyDescent="0.25">
      <c r="Q90" s="53"/>
      <c r="Y90" s="53"/>
      <c r="Z90" s="53"/>
      <c r="AA90" s="53"/>
      <c r="AB90" s="53"/>
    </row>
    <row r="91" spans="1:40" x14ac:dyDescent="0.25">
      <c r="Q91" s="53"/>
      <c r="Y91" s="53"/>
      <c r="Z91" s="53"/>
      <c r="AA91" s="53"/>
      <c r="AB91" s="53"/>
    </row>
    <row r="92" spans="1:40" x14ac:dyDescent="0.25">
      <c r="Q92" s="53"/>
      <c r="Y92" s="53"/>
      <c r="Z92" s="53"/>
      <c r="AA92" s="53"/>
      <c r="AB92" s="53"/>
    </row>
    <row r="93" spans="1:40" x14ac:dyDescent="0.25">
      <c r="Y93" s="53"/>
      <c r="Z93" s="53"/>
      <c r="AA93" s="53"/>
      <c r="AB93" s="53"/>
    </row>
    <row r="94" spans="1:40" x14ac:dyDescent="0.25">
      <c r="Y94" s="53"/>
      <c r="Z94" s="53"/>
      <c r="AA94" s="53"/>
      <c r="AB94" s="53"/>
    </row>
    <row r="95" spans="1:40" x14ac:dyDescent="0.25">
      <c r="Y95" s="53"/>
      <c r="Z95" s="53"/>
      <c r="AA95" s="53"/>
      <c r="AB95" s="53"/>
    </row>
    <row r="96" spans="1:40" x14ac:dyDescent="0.25">
      <c r="Y96" s="51"/>
      <c r="Z96" s="53"/>
      <c r="AA96" s="53"/>
      <c r="AB96" s="53"/>
    </row>
    <row r="97" spans="25:28" ht="18.75" x14ac:dyDescent="0.25">
      <c r="Y97" s="70"/>
      <c r="Z97" s="53"/>
      <c r="AA97" s="52"/>
      <c r="AB97" s="53"/>
    </row>
    <row r="98" spans="25:28" ht="18.75" x14ac:dyDescent="0.25">
      <c r="Y98" s="70"/>
      <c r="Z98" s="53"/>
      <c r="AA98" s="52"/>
      <c r="AB98" s="53"/>
    </row>
    <row r="99" spans="25:28" ht="18.75" x14ac:dyDescent="0.25">
      <c r="Y99" s="70"/>
      <c r="Z99" s="53"/>
      <c r="AA99" s="52"/>
      <c r="AB99" s="53"/>
    </row>
    <row r="100" spans="25:28" ht="18.75" x14ac:dyDescent="0.25">
      <c r="Y100" s="70"/>
      <c r="Z100" s="53"/>
      <c r="AA100" s="52"/>
      <c r="AB100" s="53"/>
    </row>
    <row r="101" spans="25:28" ht="18.75" x14ac:dyDescent="0.25">
      <c r="Y101" s="51"/>
      <c r="Z101" s="53"/>
      <c r="AA101" s="52"/>
      <c r="AB101" s="53"/>
    </row>
    <row r="102" spans="25:28" x14ac:dyDescent="0.25">
      <c r="Y102" s="51"/>
      <c r="Z102" s="53"/>
      <c r="AA102" s="53"/>
      <c r="AB102" s="53"/>
    </row>
    <row r="103" spans="25:28" x14ac:dyDescent="0.25">
      <c r="Y103" s="70"/>
      <c r="Z103" s="53"/>
      <c r="AA103" s="53"/>
      <c r="AB103" s="53"/>
    </row>
    <row r="104" spans="25:28" x14ac:dyDescent="0.25">
      <c r="Y104" s="70"/>
      <c r="Z104" s="53"/>
      <c r="AA104" s="53"/>
      <c r="AB104" s="53"/>
    </row>
  </sheetData>
  <autoFilter ref="B7:AF81" xr:uid="{00000000-0009-0000-0000-000001000000}"/>
  <mergeCells count="42">
    <mergeCell ref="A8:A88"/>
    <mergeCell ref="AQ4:AV4"/>
    <mergeCell ref="AG6:AH6"/>
    <mergeCell ref="AI6:AJ6"/>
    <mergeCell ref="AK6:AP6"/>
    <mergeCell ref="AQ6:AR6"/>
    <mergeCell ref="AS6:AT6"/>
    <mergeCell ref="AU6:AV6"/>
    <mergeCell ref="L4:L5"/>
    <mergeCell ref="M4:M5"/>
    <mergeCell ref="N4:N5"/>
    <mergeCell ref="R4:S4"/>
    <mergeCell ref="T4:U4"/>
    <mergeCell ref="AG4:AH4"/>
    <mergeCell ref="AI4:AJ4"/>
    <mergeCell ref="AK4:AP4"/>
    <mergeCell ref="B1:AF1"/>
    <mergeCell ref="B2:AF2"/>
    <mergeCell ref="B3:C6"/>
    <mergeCell ref="D3:D5"/>
    <mergeCell ref="E3:E5"/>
    <mergeCell ref="F3:F5"/>
    <mergeCell ref="G3:G5"/>
    <mergeCell ref="H3:H5"/>
    <mergeCell ref="I3:I5"/>
    <mergeCell ref="J3:J5"/>
    <mergeCell ref="K3:K5"/>
    <mergeCell ref="L3:N3"/>
    <mergeCell ref="O3:Q5"/>
    <mergeCell ref="R3:U3"/>
    <mergeCell ref="V3:Y3"/>
    <mergeCell ref="AF3:AF5"/>
    <mergeCell ref="Y103:Y104"/>
    <mergeCell ref="AD3:AD5"/>
    <mergeCell ref="AE3:AE5"/>
    <mergeCell ref="V4:W4"/>
    <mergeCell ref="X4:Y4"/>
    <mergeCell ref="Z3:AC3"/>
    <mergeCell ref="Z4:AA4"/>
    <mergeCell ref="AB4:AC4"/>
    <mergeCell ref="Y97:Y98"/>
    <mergeCell ref="Y99:Y100"/>
  </mergeCells>
  <conditionalFormatting sqref="AF45:AF47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:AF4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6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9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:AF19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4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:AF28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4:AF6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7:AF6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3:AF7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8:AF8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4 AF8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5:AF8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:AF13 AF69 AF44 AF20 AF55 AF23 AF26 AF29:AF35 AF60:AF63 AF57 AF71:AF72 AF66 AF75:AF77 AF50:AF53 AF81 AF83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9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H3 AG7:AH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{0165C25B-43D8-42C8-8C37-F79D28E897C6}</x14:id>
        </ext>
      </extLst>
    </cfRule>
  </conditionalFormatting>
  <conditionalFormatting sqref="AI1:AJ3 AI7:AJ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{516944FF-9DFF-4387-9336-26CE9BB0891F}</x14:id>
        </ext>
      </extLst>
    </cfRule>
  </conditionalFormatting>
  <conditionalFormatting sqref="AK1:AP3 AK7:AP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{32AD4592-6533-4492-9F5C-16A73A591225}</x14:id>
        </ext>
      </extLst>
    </cfRule>
  </conditionalFormatting>
  <conditionalFormatting sqref="AI4:AJ5 AI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{BA06F929-A9C0-4C6E-A412-141F6E734F49}</x14:id>
        </ext>
      </extLst>
    </cfRule>
  </conditionalFormatting>
  <conditionalFormatting sqref="AG4:AH5 AG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{58D08D55-52B9-49CE-96E2-A27A60624057}</x14:id>
        </ext>
      </extLst>
    </cfRule>
  </conditionalFormatting>
  <conditionalFormatting sqref="AK4:AP5 AK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{292AF4F2-F144-4CBA-8C7F-02BAB885B6E0}</x14:id>
        </ext>
      </extLst>
    </cfRule>
  </conditionalFormatting>
  <conditionalFormatting sqref="AQ5:AV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{27FF9AF2-84A6-45CD-A0E1-5DEA29AE1253}</x14:id>
        </ext>
      </extLst>
    </cfRule>
  </conditionalFormatting>
  <conditionalFormatting sqref="AQ1:AT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{73B2BD66-B311-412F-A1DB-68CA0A1A71D9}</x14:id>
        </ext>
      </extLst>
    </cfRule>
  </conditionalFormatting>
  <pageMargins left="0.7" right="0.7" top="0.75" bottom="0.75" header="0.3" footer="0.3"/>
  <pageSetup paperSize="8" scale="8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65C25B-43D8-42C8-8C37-F79D28E89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AG1:AH3 AG7:AH1048576</xm:sqref>
        </x14:conditionalFormatting>
        <x14:conditionalFormatting xmlns:xm="http://schemas.microsoft.com/office/excel/2006/main">
          <x14:cfRule type="dataBar" id="{516944FF-9DFF-4387-9336-26CE9BB08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AI1:AJ3 AI7:AJ1048576</xm:sqref>
        </x14:conditionalFormatting>
        <x14:conditionalFormatting xmlns:xm="http://schemas.microsoft.com/office/excel/2006/main">
          <x14:cfRule type="dataBar" id="{32AD4592-6533-4492-9F5C-16A73A591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AK1:AP3 AK7:AP1048576</xm:sqref>
        </x14:conditionalFormatting>
        <x14:conditionalFormatting xmlns:xm="http://schemas.microsoft.com/office/excel/2006/main">
          <x14:cfRule type="dataBar" id="{BA06F929-A9C0-4C6E-A412-141F6E734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AI4:AJ5 AI6</xm:sqref>
        </x14:conditionalFormatting>
        <x14:conditionalFormatting xmlns:xm="http://schemas.microsoft.com/office/excel/2006/main">
          <x14:cfRule type="dataBar" id="{58D08D55-52B9-49CE-96E2-A27A60624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AG4:AH5 AG6</xm:sqref>
        </x14:conditionalFormatting>
        <x14:conditionalFormatting xmlns:xm="http://schemas.microsoft.com/office/excel/2006/main">
          <x14:cfRule type="dataBar" id="{292AF4F2-F144-4CBA-8C7F-02BAB885B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AK4:AP5 AK6</xm:sqref>
        </x14:conditionalFormatting>
        <x14:conditionalFormatting xmlns:xm="http://schemas.microsoft.com/office/excel/2006/main">
          <x14:cfRule type="dataBar" id="{27FF9AF2-84A6-45CD-A0E1-5DEA29AE1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AQ5:AV5</xm:sqref>
        </x14:conditionalFormatting>
        <x14:conditionalFormatting xmlns:xm="http://schemas.microsoft.com/office/excel/2006/main">
          <x14:cfRule type="dataBar" id="{73B2BD66-B311-412F-A1DB-68CA0A1A7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AQ1:AT1048576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27"/>
  <sheetViews>
    <sheetView zoomScale="85" zoomScaleNormal="85" workbookViewId="0">
      <selection activeCell="G27" sqref="G27"/>
    </sheetView>
  </sheetViews>
  <sheetFormatPr defaultColWidth="8.85546875" defaultRowHeight="15" x14ac:dyDescent="0.25"/>
  <cols>
    <col min="1" max="1" width="5.28515625" style="2" customWidth="1"/>
    <col min="2" max="2" width="38.42578125" style="2" customWidth="1"/>
    <col min="3" max="5" width="17.28515625" style="2" customWidth="1"/>
    <col min="6" max="6" width="16.5703125" style="2" customWidth="1"/>
    <col min="7" max="7" width="8.85546875" style="2"/>
    <col min="8" max="8" width="18.5703125" style="2" customWidth="1"/>
    <col min="9" max="16384" width="8.85546875" style="2"/>
  </cols>
  <sheetData>
    <row r="1" spans="1:30" ht="21.75" thickBot="1" x14ac:dyDescent="0.3">
      <c r="A1" s="6"/>
      <c r="B1" s="8" t="s">
        <v>30</v>
      </c>
      <c r="C1" s="7"/>
      <c r="D1" s="7"/>
      <c r="E1" s="7"/>
    </row>
    <row r="2" spans="1:30" ht="26.25" x14ac:dyDescent="0.25">
      <c r="A2" s="23"/>
      <c r="B2" s="24" t="s">
        <v>0</v>
      </c>
      <c r="C2" s="24" t="s">
        <v>163</v>
      </c>
      <c r="D2" s="24" t="s">
        <v>2</v>
      </c>
      <c r="E2" s="24" t="s">
        <v>1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 spans="1:30" x14ac:dyDescent="0.25">
      <c r="A3" s="9">
        <v>30</v>
      </c>
      <c r="B3" s="9" t="s">
        <v>34</v>
      </c>
      <c r="C3" s="9" t="s">
        <v>36</v>
      </c>
      <c r="D3" s="11" t="s">
        <v>22</v>
      </c>
      <c r="E3" s="13" t="s">
        <v>60</v>
      </c>
    </row>
    <row r="4" spans="1:30" x14ac:dyDescent="0.25">
      <c r="A4" s="9">
        <v>31</v>
      </c>
      <c r="B4" s="3" t="s">
        <v>62</v>
      </c>
      <c r="C4" s="9" t="s">
        <v>36</v>
      </c>
      <c r="D4" s="11" t="s">
        <v>22</v>
      </c>
      <c r="E4" s="14" t="s">
        <v>61</v>
      </c>
    </row>
    <row r="5" spans="1:30" x14ac:dyDescent="0.25">
      <c r="A5" s="9">
        <v>32</v>
      </c>
      <c r="B5" s="3" t="s">
        <v>37</v>
      </c>
      <c r="C5" s="9" t="s">
        <v>36</v>
      </c>
      <c r="D5" s="11" t="s">
        <v>41</v>
      </c>
      <c r="E5" s="13" t="s">
        <v>60</v>
      </c>
    </row>
    <row r="6" spans="1:30" x14ac:dyDescent="0.25">
      <c r="A6" s="9">
        <v>34</v>
      </c>
      <c r="B6" s="3" t="s">
        <v>66</v>
      </c>
      <c r="C6" s="9" t="s">
        <v>36</v>
      </c>
      <c r="D6" s="11" t="s">
        <v>35</v>
      </c>
      <c r="E6" s="10" t="s">
        <v>63</v>
      </c>
    </row>
    <row r="7" spans="1:30" x14ac:dyDescent="0.25">
      <c r="A7" s="9">
        <v>35</v>
      </c>
      <c r="B7" s="3" t="s">
        <v>65</v>
      </c>
      <c r="C7" s="9" t="s">
        <v>36</v>
      </c>
      <c r="D7" s="12" t="s">
        <v>154</v>
      </c>
      <c r="E7" s="10" t="s">
        <v>63</v>
      </c>
    </row>
    <row r="8" spans="1:30" x14ac:dyDescent="0.25">
      <c r="A8" s="9">
        <v>36</v>
      </c>
      <c r="B8" s="3" t="s">
        <v>64</v>
      </c>
      <c r="C8" s="9" t="s">
        <v>36</v>
      </c>
      <c r="D8" s="12" t="s">
        <v>39</v>
      </c>
      <c r="E8" s="10" t="s">
        <v>63</v>
      </c>
    </row>
    <row r="9" spans="1:30" ht="30" x14ac:dyDescent="0.25">
      <c r="A9" s="9">
        <v>37</v>
      </c>
      <c r="B9" s="9" t="s">
        <v>150</v>
      </c>
      <c r="C9" s="9" t="s">
        <v>36</v>
      </c>
      <c r="D9" s="11" t="s">
        <v>67</v>
      </c>
      <c r="E9" s="13" t="s">
        <v>60</v>
      </c>
    </row>
    <row r="10" spans="1:30" x14ac:dyDescent="0.25">
      <c r="A10" s="9">
        <v>38</v>
      </c>
      <c r="B10" s="9" t="s">
        <v>151</v>
      </c>
      <c r="C10" s="9" t="s">
        <v>36</v>
      </c>
      <c r="D10" s="11" t="s">
        <v>67</v>
      </c>
      <c r="E10" s="13" t="s">
        <v>60</v>
      </c>
    </row>
    <row r="11" spans="1:30" x14ac:dyDescent="0.25">
      <c r="A11" s="9">
        <v>39</v>
      </c>
      <c r="B11" s="9" t="s">
        <v>68</v>
      </c>
      <c r="C11" s="9" t="s">
        <v>69</v>
      </c>
      <c r="D11" s="11" t="s">
        <v>70</v>
      </c>
      <c r="E11" s="13" t="s">
        <v>60</v>
      </c>
      <c r="I11" s="5"/>
      <c r="J11" s="5"/>
      <c r="K11" s="5"/>
    </row>
    <row r="12" spans="1:30" x14ac:dyDescent="0.25">
      <c r="A12" s="9">
        <v>40</v>
      </c>
      <c r="B12" s="3" t="s">
        <v>38</v>
      </c>
      <c r="C12" s="9" t="s">
        <v>36</v>
      </c>
      <c r="D12" s="11" t="s">
        <v>22</v>
      </c>
      <c r="E12" s="13" t="s">
        <v>60</v>
      </c>
      <c r="G12" s="2" t="s">
        <v>60</v>
      </c>
      <c r="H12" s="2" t="s">
        <v>301</v>
      </c>
      <c r="I12" s="5"/>
      <c r="J12" s="4"/>
      <c r="K12" s="5"/>
    </row>
    <row r="13" spans="1:30" x14ac:dyDescent="0.25">
      <c r="A13" s="9">
        <v>41</v>
      </c>
      <c r="B13" s="9" t="s">
        <v>40</v>
      </c>
      <c r="C13" s="9" t="s">
        <v>36</v>
      </c>
      <c r="D13" s="11" t="s">
        <v>22</v>
      </c>
      <c r="E13" s="13" t="s">
        <v>71</v>
      </c>
      <c r="G13" s="2" t="s">
        <v>306</v>
      </c>
      <c r="H13" s="2" t="s">
        <v>303</v>
      </c>
      <c r="I13" s="5"/>
      <c r="J13" s="5"/>
      <c r="K13" s="5"/>
    </row>
    <row r="14" spans="1:30" x14ac:dyDescent="0.25">
      <c r="A14" s="9">
        <v>42</v>
      </c>
      <c r="B14" s="9" t="s">
        <v>152</v>
      </c>
      <c r="C14" s="9" t="s">
        <v>69</v>
      </c>
      <c r="D14" s="11" t="s">
        <v>22</v>
      </c>
      <c r="E14" s="13" t="s">
        <v>60</v>
      </c>
      <c r="G14" s="2" t="s">
        <v>305</v>
      </c>
      <c r="H14" s="2" t="s">
        <v>304</v>
      </c>
      <c r="I14" s="5"/>
      <c r="J14" s="5"/>
      <c r="K14" s="5"/>
    </row>
    <row r="15" spans="1:30" x14ac:dyDescent="0.25">
      <c r="A15" s="9">
        <v>43</v>
      </c>
      <c r="B15" s="9" t="s">
        <v>153</v>
      </c>
      <c r="C15" s="19" t="s">
        <v>98</v>
      </c>
      <c r="D15" s="11" t="s">
        <v>22</v>
      </c>
      <c r="E15" s="13" t="s">
        <v>60</v>
      </c>
      <c r="G15" s="2" t="s">
        <v>124</v>
      </c>
      <c r="H15" s="2" t="s">
        <v>302</v>
      </c>
    </row>
    <row r="16" spans="1:30" x14ac:dyDescent="0.25">
      <c r="A16" s="9">
        <v>44</v>
      </c>
      <c r="B16" s="9" t="s">
        <v>101</v>
      </c>
      <c r="C16" s="19" t="s">
        <v>102</v>
      </c>
      <c r="D16" s="11" t="s">
        <v>22</v>
      </c>
      <c r="E16" s="13" t="s">
        <v>60</v>
      </c>
      <c r="G16" s="2" t="s">
        <v>121</v>
      </c>
      <c r="H16" s="2" t="s">
        <v>313</v>
      </c>
    </row>
    <row r="17" spans="1:5" x14ac:dyDescent="0.25">
      <c r="A17" s="9">
        <v>45</v>
      </c>
      <c r="B17" s="9" t="s">
        <v>155</v>
      </c>
      <c r="C17" s="9" t="s">
        <v>36</v>
      </c>
      <c r="D17" s="11" t="s">
        <v>22</v>
      </c>
      <c r="E17" s="18" t="s">
        <v>121</v>
      </c>
    </row>
    <row r="18" spans="1:5" x14ac:dyDescent="0.25">
      <c r="A18" s="9">
        <v>46</v>
      </c>
      <c r="B18" s="9" t="s">
        <v>155</v>
      </c>
      <c r="C18" s="9" t="s">
        <v>36</v>
      </c>
      <c r="D18" s="11" t="s">
        <v>22</v>
      </c>
      <c r="E18" s="18" t="s">
        <v>124</v>
      </c>
    </row>
    <row r="19" spans="1:5" ht="30" x14ac:dyDescent="0.25">
      <c r="A19" s="9">
        <v>47</v>
      </c>
      <c r="B19" s="9" t="s">
        <v>156</v>
      </c>
      <c r="C19" s="9"/>
      <c r="D19" s="11" t="s">
        <v>22</v>
      </c>
      <c r="E19" s="13" t="s">
        <v>60</v>
      </c>
    </row>
    <row r="20" spans="1:5" x14ac:dyDescent="0.25">
      <c r="A20" s="9">
        <v>49</v>
      </c>
      <c r="B20" s="9" t="s">
        <v>157</v>
      </c>
      <c r="C20" s="9"/>
      <c r="D20" s="11" t="s">
        <v>67</v>
      </c>
      <c r="E20" s="18" t="s">
        <v>124</v>
      </c>
    </row>
    <row r="21" spans="1:5" ht="30" x14ac:dyDescent="0.25">
      <c r="A21" s="9">
        <v>50</v>
      </c>
      <c r="B21" s="9" t="s">
        <v>159</v>
      </c>
      <c r="C21" s="9"/>
      <c r="D21" s="11" t="s">
        <v>22</v>
      </c>
      <c r="E21" s="13" t="s">
        <v>60</v>
      </c>
    </row>
    <row r="22" spans="1:5" x14ac:dyDescent="0.25">
      <c r="A22" s="9">
        <v>51</v>
      </c>
      <c r="B22" s="9" t="s">
        <v>158</v>
      </c>
      <c r="C22" s="9"/>
      <c r="D22" s="11" t="s">
        <v>22</v>
      </c>
      <c r="E22" s="13" t="s">
        <v>60</v>
      </c>
    </row>
    <row r="23" spans="1:5" x14ac:dyDescent="0.25">
      <c r="A23" s="9">
        <v>52</v>
      </c>
      <c r="B23" s="9" t="s">
        <v>143</v>
      </c>
      <c r="C23" s="9"/>
      <c r="D23" s="17" t="s">
        <v>160</v>
      </c>
      <c r="E23" s="18" t="s">
        <v>124</v>
      </c>
    </row>
    <row r="24" spans="1:5" x14ac:dyDescent="0.25">
      <c r="A24" s="9">
        <v>53</v>
      </c>
      <c r="B24" s="9" t="s">
        <v>161</v>
      </c>
      <c r="C24" s="9"/>
      <c r="D24" s="17" t="s">
        <v>144</v>
      </c>
      <c r="E24" s="18" t="s">
        <v>124</v>
      </c>
    </row>
    <row r="25" spans="1:5" x14ac:dyDescent="0.25">
      <c r="A25" s="9">
        <v>54</v>
      </c>
      <c r="B25" s="3" t="s">
        <v>161</v>
      </c>
      <c r="C25" s="3"/>
      <c r="D25" s="3" t="s">
        <v>146</v>
      </c>
      <c r="E25" s="20" t="s">
        <v>124</v>
      </c>
    </row>
    <row r="26" spans="1:5" x14ac:dyDescent="0.25">
      <c r="A26" s="9">
        <v>55</v>
      </c>
      <c r="B26" s="3" t="s">
        <v>162</v>
      </c>
      <c r="C26" s="3"/>
      <c r="D26" s="3" t="s">
        <v>146</v>
      </c>
      <c r="E26" s="13" t="s">
        <v>60</v>
      </c>
    </row>
    <row r="27" spans="1:5" x14ac:dyDescent="0.25">
      <c r="A27" s="9">
        <v>54</v>
      </c>
      <c r="B27" s="3" t="s">
        <v>148</v>
      </c>
      <c r="C27" s="3"/>
      <c r="D27" s="21" t="s">
        <v>149</v>
      </c>
      <c r="E27" s="20" t="s">
        <v>124</v>
      </c>
    </row>
  </sheetData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T120"/>
  <sheetViews>
    <sheetView zoomScale="90" zoomScaleNormal="9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C20" sqref="AC20"/>
    </sheetView>
  </sheetViews>
  <sheetFormatPr defaultColWidth="8.85546875" defaultRowHeight="15" x14ac:dyDescent="0.25"/>
  <cols>
    <col min="1" max="1" width="3.7109375" style="25" customWidth="1"/>
    <col min="2" max="2" width="3.28515625" style="25" customWidth="1"/>
    <col min="3" max="3" width="19.7109375" style="25" customWidth="1"/>
    <col min="4" max="4" width="7.85546875" style="25" customWidth="1"/>
    <col min="5" max="5" width="11.5703125" style="25" customWidth="1"/>
    <col min="6" max="6" width="8.140625" style="25" customWidth="1"/>
    <col min="7" max="7" width="9.140625" style="25" customWidth="1"/>
    <col min="8" max="8" width="7.28515625" style="25" customWidth="1"/>
    <col min="9" max="9" width="7.7109375" style="25" customWidth="1"/>
    <col min="10" max="10" width="6.42578125" style="25" customWidth="1"/>
    <col min="11" max="11" width="4.5703125" style="25" customWidth="1"/>
    <col min="12" max="12" width="5.5703125" style="25" customWidth="1"/>
    <col min="13" max="13" width="5.28515625" style="25" customWidth="1"/>
    <col min="14" max="14" width="4.7109375" style="25" customWidth="1"/>
    <col min="15" max="15" width="5.7109375" style="25" customWidth="1"/>
    <col min="16" max="16" width="4.28515625" style="25" customWidth="1"/>
    <col min="17" max="28" width="4.7109375" style="25" customWidth="1"/>
    <col min="29" max="29" width="8.5703125" style="25" customWidth="1"/>
    <col min="30" max="30" width="43.42578125" style="25" customWidth="1"/>
    <col min="31" max="16384" width="8.85546875" style="25"/>
  </cols>
  <sheetData>
    <row r="1" spans="1:46" ht="21.75" thickBot="1" x14ac:dyDescent="0.3">
      <c r="A1" s="80" t="s">
        <v>30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</row>
    <row r="2" spans="1:46" ht="42.75" customHeight="1" thickBot="1" x14ac:dyDescent="0.3">
      <c r="A2" s="83" t="s">
        <v>164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</row>
    <row r="3" spans="1:46" ht="14.45" customHeight="1" x14ac:dyDescent="0.25">
      <c r="A3" s="85" t="s">
        <v>165</v>
      </c>
      <c r="B3" s="86"/>
      <c r="C3" s="71" t="s">
        <v>0</v>
      </c>
      <c r="D3" s="71" t="s">
        <v>31</v>
      </c>
      <c r="E3" s="71" t="s">
        <v>2</v>
      </c>
      <c r="F3" s="71" t="s">
        <v>1</v>
      </c>
      <c r="G3" s="71" t="s">
        <v>83</v>
      </c>
      <c r="H3" s="71" t="s">
        <v>3</v>
      </c>
      <c r="I3" s="71" t="s">
        <v>13</v>
      </c>
      <c r="J3" s="71" t="s">
        <v>6</v>
      </c>
      <c r="K3" s="91" t="s">
        <v>26</v>
      </c>
      <c r="L3" s="91"/>
      <c r="M3" s="91"/>
      <c r="N3" s="85" t="s">
        <v>7</v>
      </c>
      <c r="O3" s="92"/>
      <c r="P3" s="86"/>
      <c r="Q3" s="95" t="s">
        <v>8</v>
      </c>
      <c r="R3" s="96"/>
      <c r="S3" s="96"/>
      <c r="T3" s="97"/>
      <c r="U3" s="78" t="s">
        <v>9</v>
      </c>
      <c r="V3" s="78"/>
      <c r="W3" s="78"/>
      <c r="X3" s="78"/>
      <c r="Y3" s="78" t="s">
        <v>16</v>
      </c>
      <c r="Z3" s="78"/>
      <c r="AA3" s="78"/>
      <c r="AB3" s="78"/>
      <c r="AC3" s="71" t="s">
        <v>23</v>
      </c>
      <c r="AD3" s="74" t="s">
        <v>24</v>
      </c>
    </row>
    <row r="4" spans="1:46" ht="24" customHeight="1" x14ac:dyDescent="0.25">
      <c r="A4" s="87"/>
      <c r="B4" s="88"/>
      <c r="C4" s="72"/>
      <c r="D4" s="72"/>
      <c r="E4" s="72"/>
      <c r="F4" s="72"/>
      <c r="G4" s="72"/>
      <c r="H4" s="72"/>
      <c r="I4" s="72"/>
      <c r="J4" s="72"/>
      <c r="K4" s="104" t="s">
        <v>27</v>
      </c>
      <c r="L4" s="104" t="s">
        <v>28</v>
      </c>
      <c r="M4" s="104" t="s">
        <v>29</v>
      </c>
      <c r="N4" s="87"/>
      <c r="O4" s="93"/>
      <c r="P4" s="88"/>
      <c r="Q4" s="76" t="s">
        <v>14</v>
      </c>
      <c r="R4" s="77"/>
      <c r="S4" s="76" t="s">
        <v>15</v>
      </c>
      <c r="T4" s="77"/>
      <c r="U4" s="76" t="s">
        <v>14</v>
      </c>
      <c r="V4" s="77"/>
      <c r="W4" s="76" t="s">
        <v>15</v>
      </c>
      <c r="X4" s="77"/>
      <c r="Y4" s="79" t="s">
        <v>8</v>
      </c>
      <c r="Z4" s="79"/>
      <c r="AA4" s="79" t="s">
        <v>9</v>
      </c>
      <c r="AB4" s="79"/>
      <c r="AC4" s="72"/>
      <c r="AD4" s="75"/>
      <c r="AE4" s="103" t="s">
        <v>258</v>
      </c>
      <c r="AF4" s="102"/>
      <c r="AG4" s="102" t="s">
        <v>227</v>
      </c>
      <c r="AH4" s="102"/>
      <c r="AI4" s="102" t="s">
        <v>257</v>
      </c>
      <c r="AJ4" s="102"/>
      <c r="AK4" s="102"/>
      <c r="AL4" s="102"/>
      <c r="AM4" s="102"/>
      <c r="AN4" s="102"/>
      <c r="AO4" s="102" t="s">
        <v>259</v>
      </c>
      <c r="AP4" s="102"/>
      <c r="AQ4" s="102"/>
      <c r="AR4" s="102"/>
      <c r="AS4" s="102"/>
      <c r="AT4" s="102"/>
    </row>
    <row r="5" spans="1:46" ht="21.6" customHeight="1" x14ac:dyDescent="0.25">
      <c r="A5" s="87"/>
      <c r="B5" s="88"/>
      <c r="C5" s="73"/>
      <c r="D5" s="73"/>
      <c r="E5" s="73"/>
      <c r="F5" s="73"/>
      <c r="G5" s="73"/>
      <c r="H5" s="73"/>
      <c r="I5" s="73"/>
      <c r="J5" s="73"/>
      <c r="K5" s="105"/>
      <c r="L5" s="105"/>
      <c r="M5" s="105"/>
      <c r="N5" s="89"/>
      <c r="O5" s="94"/>
      <c r="P5" s="90"/>
      <c r="Q5" s="26" t="s">
        <v>18</v>
      </c>
      <c r="R5" s="26" t="s">
        <v>19</v>
      </c>
      <c r="S5" s="26" t="s">
        <v>18</v>
      </c>
      <c r="T5" s="26" t="s">
        <v>19</v>
      </c>
      <c r="U5" s="26" t="s">
        <v>20</v>
      </c>
      <c r="V5" s="26" t="s">
        <v>21</v>
      </c>
      <c r="W5" s="26" t="s">
        <v>20</v>
      </c>
      <c r="X5" s="26" t="s">
        <v>21</v>
      </c>
      <c r="Y5" s="26" t="s">
        <v>18</v>
      </c>
      <c r="Z5" s="26" t="s">
        <v>19</v>
      </c>
      <c r="AA5" s="26" t="s">
        <v>18</v>
      </c>
      <c r="AB5" s="26" t="s">
        <v>19</v>
      </c>
      <c r="AC5" s="73"/>
      <c r="AD5" s="75"/>
      <c r="AE5" s="64" t="s">
        <v>225</v>
      </c>
      <c r="AF5" s="64" t="s">
        <v>226</v>
      </c>
      <c r="AG5" s="64" t="s">
        <v>225</v>
      </c>
      <c r="AH5" s="64" t="s">
        <v>226</v>
      </c>
      <c r="AI5" s="65" t="s">
        <v>229</v>
      </c>
      <c r="AJ5" s="65" t="s">
        <v>230</v>
      </c>
      <c r="AK5" s="65" t="s">
        <v>231</v>
      </c>
      <c r="AL5" s="65" t="s">
        <v>232</v>
      </c>
      <c r="AM5" s="65" t="s">
        <v>233</v>
      </c>
      <c r="AN5" s="65" t="s">
        <v>234</v>
      </c>
      <c r="AO5" s="66" t="s">
        <v>225</v>
      </c>
      <c r="AP5" s="66" t="s">
        <v>226</v>
      </c>
      <c r="AQ5" s="66" t="s">
        <v>225</v>
      </c>
      <c r="AR5" s="66" t="s">
        <v>226</v>
      </c>
      <c r="AS5" s="66" t="s">
        <v>225</v>
      </c>
      <c r="AT5" s="66" t="s">
        <v>226</v>
      </c>
    </row>
    <row r="6" spans="1:46" ht="12.6" customHeight="1" x14ac:dyDescent="0.25">
      <c r="A6" s="89"/>
      <c r="B6" s="90"/>
      <c r="C6" s="27"/>
      <c r="D6" s="27" t="s">
        <v>32</v>
      </c>
      <c r="E6" s="27"/>
      <c r="F6" s="27"/>
      <c r="G6" s="27" t="s">
        <v>166</v>
      </c>
      <c r="H6" s="27" t="s">
        <v>4</v>
      </c>
      <c r="I6" s="27" t="s">
        <v>5</v>
      </c>
      <c r="J6" s="27" t="s">
        <v>5</v>
      </c>
      <c r="K6" s="27" t="s">
        <v>12</v>
      </c>
      <c r="L6" s="27" t="s">
        <v>12</v>
      </c>
      <c r="M6" s="27" t="s">
        <v>12</v>
      </c>
      <c r="N6" s="27" t="s">
        <v>10</v>
      </c>
      <c r="O6" s="27" t="s">
        <v>11</v>
      </c>
      <c r="P6" s="27" t="s">
        <v>10</v>
      </c>
      <c r="Q6" s="28" t="s">
        <v>17</v>
      </c>
      <c r="R6" s="28" t="s">
        <v>17</v>
      </c>
      <c r="S6" s="28" t="s">
        <v>17</v>
      </c>
      <c r="T6" s="28" t="s">
        <v>17</v>
      </c>
      <c r="U6" s="28" t="s">
        <v>17</v>
      </c>
      <c r="V6" s="28" t="s">
        <v>17</v>
      </c>
      <c r="W6" s="28" t="s">
        <v>17</v>
      </c>
      <c r="X6" s="28" t="s">
        <v>17</v>
      </c>
      <c r="Y6" s="28" t="s">
        <v>17</v>
      </c>
      <c r="Z6" s="28" t="s">
        <v>17</v>
      </c>
      <c r="AA6" s="28" t="s">
        <v>17</v>
      </c>
      <c r="AB6" s="28" t="s">
        <v>17</v>
      </c>
      <c r="AC6" s="27" t="s">
        <v>33</v>
      </c>
      <c r="AD6" s="27"/>
      <c r="AE6" s="103" t="s">
        <v>224</v>
      </c>
      <c r="AF6" s="102"/>
      <c r="AG6" s="102" t="s">
        <v>223</v>
      </c>
      <c r="AH6" s="102"/>
      <c r="AI6" s="102" t="s">
        <v>224</v>
      </c>
      <c r="AJ6" s="102"/>
      <c r="AK6" s="102"/>
      <c r="AL6" s="102"/>
      <c r="AM6" s="102"/>
      <c r="AN6" s="102"/>
      <c r="AO6" s="102" t="s">
        <v>254</v>
      </c>
      <c r="AP6" s="102"/>
      <c r="AQ6" s="102" t="s">
        <v>253</v>
      </c>
      <c r="AR6" s="102"/>
      <c r="AS6" s="102" t="s">
        <v>255</v>
      </c>
      <c r="AT6" s="102"/>
    </row>
    <row r="7" spans="1:46" ht="15.6" customHeight="1" x14ac:dyDescent="0.25">
      <c r="A7" s="30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1"/>
      <c r="AD7" s="31"/>
    </row>
    <row r="8" spans="1:46" ht="41.45" customHeight="1" x14ac:dyDescent="0.25">
      <c r="A8" s="33">
        <v>30</v>
      </c>
      <c r="B8" s="33" t="s">
        <v>25</v>
      </c>
      <c r="C8" s="33" t="s">
        <v>72</v>
      </c>
      <c r="D8" s="33" t="s">
        <v>73</v>
      </c>
      <c r="E8" s="33" t="s">
        <v>75</v>
      </c>
      <c r="F8" s="33" t="s">
        <v>60</v>
      </c>
      <c r="G8" s="33" t="s">
        <v>91</v>
      </c>
      <c r="H8" s="33">
        <v>3000</v>
      </c>
      <c r="I8" s="33">
        <v>10</v>
      </c>
      <c r="J8" s="33">
        <v>10</v>
      </c>
      <c r="K8" s="33">
        <v>0</v>
      </c>
      <c r="L8" s="33">
        <v>5</v>
      </c>
      <c r="M8" s="34">
        <v>5</v>
      </c>
      <c r="N8" s="34"/>
      <c r="O8" s="34"/>
      <c r="P8" s="34"/>
      <c r="Q8" s="34">
        <v>155</v>
      </c>
      <c r="R8" s="34">
        <f>Q8</f>
        <v>155</v>
      </c>
      <c r="S8" s="34">
        <f>Q8</f>
        <v>155</v>
      </c>
      <c r="T8" s="34">
        <f>Q8</f>
        <v>155</v>
      </c>
      <c r="U8" s="34">
        <v>30</v>
      </c>
      <c r="V8" s="34">
        <f>U8</f>
        <v>30</v>
      </c>
      <c r="W8" s="34">
        <f>U8</f>
        <v>30</v>
      </c>
      <c r="X8" s="34">
        <f>U8</f>
        <v>30</v>
      </c>
      <c r="Y8" s="34">
        <v>7</v>
      </c>
      <c r="Z8" s="34">
        <v>7</v>
      </c>
      <c r="AA8" s="34">
        <v>7</v>
      </c>
      <c r="AB8" s="34">
        <v>7</v>
      </c>
      <c r="AC8" s="34">
        <v>5</v>
      </c>
      <c r="AD8" s="34" t="s">
        <v>76</v>
      </c>
      <c r="AO8" s="25">
        <v>3.8</v>
      </c>
      <c r="AP8" s="25">
        <v>3.5</v>
      </c>
      <c r="AQ8" s="25">
        <v>12</v>
      </c>
      <c r="AR8" s="25">
        <v>12.5</v>
      </c>
      <c r="AS8" s="25">
        <v>8</v>
      </c>
      <c r="AT8" s="25">
        <v>9</v>
      </c>
    </row>
    <row r="9" spans="1:46" ht="41.45" customHeight="1" x14ac:dyDescent="0.25">
      <c r="A9" s="33">
        <v>30</v>
      </c>
      <c r="B9" s="35" t="s">
        <v>77</v>
      </c>
      <c r="C9" s="33" t="s">
        <v>72</v>
      </c>
      <c r="D9" s="33" t="s">
        <v>73</v>
      </c>
      <c r="E9" s="33" t="s">
        <v>75</v>
      </c>
      <c r="F9" s="33" t="s">
        <v>60</v>
      </c>
      <c r="G9" s="33" t="s">
        <v>91</v>
      </c>
      <c r="H9" s="33">
        <v>3000</v>
      </c>
      <c r="I9" s="36">
        <v>12</v>
      </c>
      <c r="J9" s="36">
        <v>12</v>
      </c>
      <c r="K9" s="33">
        <v>0</v>
      </c>
      <c r="L9" s="33">
        <v>5</v>
      </c>
      <c r="M9" s="34">
        <v>5</v>
      </c>
      <c r="N9" s="34"/>
      <c r="O9" s="34"/>
      <c r="P9" s="34"/>
      <c r="Q9" s="34">
        <v>155</v>
      </c>
      <c r="R9" s="34">
        <f t="shared" ref="R9:R102" si="0">Q9</f>
        <v>155</v>
      </c>
      <c r="S9" s="34">
        <f t="shared" ref="S9:S42" si="1">Q9</f>
        <v>155</v>
      </c>
      <c r="T9" s="34">
        <f t="shared" ref="T9:T42" si="2">Q9</f>
        <v>155</v>
      </c>
      <c r="U9" s="34">
        <v>30</v>
      </c>
      <c r="V9" s="34">
        <f t="shared" ref="V9:V102" si="3">U9</f>
        <v>30</v>
      </c>
      <c r="W9" s="34">
        <f t="shared" ref="W9:W42" si="4">U9</f>
        <v>30</v>
      </c>
      <c r="X9" s="34">
        <f t="shared" ref="X9:X42" si="5">U9</f>
        <v>30</v>
      </c>
      <c r="Y9" s="34">
        <v>7</v>
      </c>
      <c r="Z9" s="34">
        <v>7</v>
      </c>
      <c r="AA9" s="34">
        <v>7</v>
      </c>
      <c r="AB9" s="34">
        <v>7</v>
      </c>
      <c r="AC9" s="37">
        <v>4</v>
      </c>
      <c r="AD9" s="37" t="s">
        <v>78</v>
      </c>
    </row>
    <row r="10" spans="1:46" ht="41.45" customHeight="1" x14ac:dyDescent="0.25">
      <c r="A10" s="33">
        <v>30</v>
      </c>
      <c r="B10" s="33" t="s">
        <v>79</v>
      </c>
      <c r="C10" s="33" t="s">
        <v>72</v>
      </c>
      <c r="D10" s="33" t="s">
        <v>73</v>
      </c>
      <c r="E10" s="33" t="s">
        <v>75</v>
      </c>
      <c r="F10" s="33" t="s">
        <v>60</v>
      </c>
      <c r="G10" s="33" t="s">
        <v>91</v>
      </c>
      <c r="H10" s="33">
        <v>3000</v>
      </c>
      <c r="I10" s="36">
        <v>10</v>
      </c>
      <c r="J10" s="36">
        <v>10</v>
      </c>
      <c r="K10" s="36">
        <v>5</v>
      </c>
      <c r="L10" s="33">
        <v>5</v>
      </c>
      <c r="M10" s="34">
        <v>5</v>
      </c>
      <c r="N10" s="34"/>
      <c r="O10" s="34"/>
      <c r="P10" s="34"/>
      <c r="Q10" s="36">
        <v>150</v>
      </c>
      <c r="R10" s="36">
        <f t="shared" si="0"/>
        <v>150</v>
      </c>
      <c r="S10" s="36">
        <f t="shared" ref="S10" si="6">Q10</f>
        <v>150</v>
      </c>
      <c r="T10" s="36">
        <f t="shared" ref="T10" si="7">Q10</f>
        <v>150</v>
      </c>
      <c r="U10" s="34">
        <v>30</v>
      </c>
      <c r="V10" s="34">
        <f t="shared" si="3"/>
        <v>30</v>
      </c>
      <c r="W10" s="34">
        <f t="shared" ref="W10" si="8">U10</f>
        <v>30</v>
      </c>
      <c r="X10" s="34">
        <f t="shared" ref="X10" si="9">U10</f>
        <v>30</v>
      </c>
      <c r="Y10" s="34">
        <v>7</v>
      </c>
      <c r="Z10" s="34">
        <v>7</v>
      </c>
      <c r="AA10" s="34">
        <v>7</v>
      </c>
      <c r="AB10" s="34">
        <v>7</v>
      </c>
      <c r="AC10" s="37">
        <v>5</v>
      </c>
      <c r="AD10" s="37" t="s">
        <v>92</v>
      </c>
    </row>
    <row r="11" spans="1:46" ht="41.45" customHeight="1" x14ac:dyDescent="0.25">
      <c r="A11" s="33">
        <v>30</v>
      </c>
      <c r="B11" s="35" t="s">
        <v>82</v>
      </c>
      <c r="C11" s="33" t="s">
        <v>72</v>
      </c>
      <c r="D11" s="33" t="s">
        <v>73</v>
      </c>
      <c r="E11" s="38" t="s">
        <v>93</v>
      </c>
      <c r="F11" s="33" t="s">
        <v>60</v>
      </c>
      <c r="G11" s="33" t="s">
        <v>91</v>
      </c>
      <c r="H11" s="33">
        <v>3000</v>
      </c>
      <c r="I11" s="36">
        <v>8</v>
      </c>
      <c r="J11" s="36">
        <v>8</v>
      </c>
      <c r="K11" s="33">
        <v>5</v>
      </c>
      <c r="L11" s="33">
        <v>5</v>
      </c>
      <c r="M11" s="34">
        <v>5</v>
      </c>
      <c r="N11" s="34"/>
      <c r="O11" s="34"/>
      <c r="P11" s="34"/>
      <c r="Q11" s="36">
        <v>155</v>
      </c>
      <c r="R11" s="36">
        <f t="shared" si="0"/>
        <v>155</v>
      </c>
      <c r="S11" s="36">
        <f t="shared" ref="S11" si="10">Q11</f>
        <v>155</v>
      </c>
      <c r="T11" s="36">
        <f t="shared" ref="T11" si="11">Q11</f>
        <v>155</v>
      </c>
      <c r="U11" s="34">
        <v>30</v>
      </c>
      <c r="V11" s="34">
        <f t="shared" si="3"/>
        <v>30</v>
      </c>
      <c r="W11" s="34">
        <f t="shared" ref="W11" si="12">U11</f>
        <v>30</v>
      </c>
      <c r="X11" s="34">
        <f t="shared" ref="X11" si="13">U11</f>
        <v>30</v>
      </c>
      <c r="Y11" s="34">
        <v>7</v>
      </c>
      <c r="Z11" s="34">
        <v>7</v>
      </c>
      <c r="AA11" s="34">
        <v>7</v>
      </c>
      <c r="AB11" s="34">
        <v>7</v>
      </c>
      <c r="AC11" s="37">
        <v>9</v>
      </c>
      <c r="AD11" s="37"/>
      <c r="AO11" s="25">
        <v>5</v>
      </c>
      <c r="AP11" s="25">
        <v>5</v>
      </c>
      <c r="AQ11" s="25">
        <v>13</v>
      </c>
      <c r="AR11" s="25">
        <v>15</v>
      </c>
      <c r="AS11" s="25">
        <v>8</v>
      </c>
      <c r="AT11" s="25">
        <v>9</v>
      </c>
    </row>
    <row r="12" spans="1:46" ht="41.45" customHeight="1" x14ac:dyDescent="0.25">
      <c r="A12" s="33">
        <v>30</v>
      </c>
      <c r="B12" s="33" t="s">
        <v>80</v>
      </c>
      <c r="C12" s="33" t="s">
        <v>94</v>
      </c>
      <c r="D12" s="33" t="s">
        <v>73</v>
      </c>
      <c r="E12" s="38" t="s">
        <v>74</v>
      </c>
      <c r="F12" s="33" t="s">
        <v>60</v>
      </c>
      <c r="G12" s="33" t="s">
        <v>91</v>
      </c>
      <c r="H12" s="33">
        <v>3000</v>
      </c>
      <c r="I12" s="33">
        <v>8</v>
      </c>
      <c r="J12" s="33">
        <v>8</v>
      </c>
      <c r="K12" s="33">
        <v>5</v>
      </c>
      <c r="L12" s="33">
        <v>5</v>
      </c>
      <c r="M12" s="33">
        <v>5</v>
      </c>
      <c r="N12" s="33"/>
      <c r="O12" s="33"/>
      <c r="P12" s="33"/>
      <c r="Q12" s="33">
        <v>155</v>
      </c>
      <c r="R12" s="33">
        <f t="shared" si="0"/>
        <v>155</v>
      </c>
      <c r="S12" s="33">
        <f t="shared" ref="S12" si="14">Q12</f>
        <v>155</v>
      </c>
      <c r="T12" s="33">
        <f t="shared" ref="T12" si="15">Q12</f>
        <v>155</v>
      </c>
      <c r="U12" s="33">
        <v>30</v>
      </c>
      <c r="V12" s="34">
        <f t="shared" si="3"/>
        <v>30</v>
      </c>
      <c r="W12" s="34">
        <f t="shared" ref="W12" si="16">U12</f>
        <v>30</v>
      </c>
      <c r="X12" s="34">
        <f t="shared" ref="X12" si="17">U12</f>
        <v>30</v>
      </c>
      <c r="Y12" s="34">
        <v>7</v>
      </c>
      <c r="Z12" s="34">
        <v>7</v>
      </c>
      <c r="AA12" s="34">
        <v>7</v>
      </c>
      <c r="AB12" s="34">
        <v>7</v>
      </c>
      <c r="AC12" s="37">
        <v>7</v>
      </c>
      <c r="AD12" s="37" t="s">
        <v>95</v>
      </c>
    </row>
    <row r="13" spans="1:46" ht="41.45" customHeight="1" x14ac:dyDescent="0.25">
      <c r="A13" s="33">
        <v>30</v>
      </c>
      <c r="B13" s="35" t="s">
        <v>81</v>
      </c>
      <c r="C13" s="33" t="s">
        <v>94</v>
      </c>
      <c r="D13" s="33" t="s">
        <v>73</v>
      </c>
      <c r="E13" s="38" t="s">
        <v>74</v>
      </c>
      <c r="F13" s="33" t="s">
        <v>60</v>
      </c>
      <c r="G13" s="34" t="s">
        <v>91</v>
      </c>
      <c r="H13" s="34">
        <v>3000</v>
      </c>
      <c r="I13" s="34">
        <v>8</v>
      </c>
      <c r="J13" s="34">
        <v>8</v>
      </c>
      <c r="K13" s="34">
        <v>5</v>
      </c>
      <c r="L13" s="36">
        <v>8</v>
      </c>
      <c r="M13" s="34">
        <v>5</v>
      </c>
      <c r="N13" s="34"/>
      <c r="O13" s="34"/>
      <c r="P13" s="34"/>
      <c r="Q13" s="34">
        <v>155</v>
      </c>
      <c r="R13" s="34">
        <f t="shared" si="0"/>
        <v>155</v>
      </c>
      <c r="S13" s="34">
        <f t="shared" ref="S13" si="18">Q13</f>
        <v>155</v>
      </c>
      <c r="T13" s="34">
        <f t="shared" ref="T13" si="19">Q13</f>
        <v>155</v>
      </c>
      <c r="U13" s="34">
        <v>30</v>
      </c>
      <c r="V13" s="34">
        <f t="shared" si="3"/>
        <v>30</v>
      </c>
      <c r="W13" s="34">
        <f t="shared" ref="W13" si="20">U13</f>
        <v>30</v>
      </c>
      <c r="X13" s="34">
        <f t="shared" ref="X13" si="21">U13</f>
        <v>30</v>
      </c>
      <c r="Y13" s="34">
        <v>7</v>
      </c>
      <c r="Z13" s="34">
        <v>7</v>
      </c>
      <c r="AA13" s="34">
        <v>7</v>
      </c>
      <c r="AB13" s="34">
        <v>7</v>
      </c>
      <c r="AC13" s="37">
        <v>8</v>
      </c>
      <c r="AD13" s="37" t="s">
        <v>96</v>
      </c>
    </row>
    <row r="14" spans="1:46" ht="41.45" customHeight="1" x14ac:dyDescent="0.25">
      <c r="A14" s="33">
        <v>30</v>
      </c>
      <c r="B14" s="35" t="s">
        <v>81</v>
      </c>
      <c r="C14" s="33" t="s">
        <v>94</v>
      </c>
      <c r="D14" s="33" t="s">
        <v>73</v>
      </c>
      <c r="E14" s="38" t="s">
        <v>74</v>
      </c>
      <c r="F14" s="33" t="s">
        <v>60</v>
      </c>
      <c r="G14" s="34" t="s">
        <v>91</v>
      </c>
      <c r="H14" s="34">
        <v>3000</v>
      </c>
      <c r="I14" s="34">
        <v>8</v>
      </c>
      <c r="J14" s="34">
        <v>8</v>
      </c>
      <c r="K14" s="34">
        <v>5</v>
      </c>
      <c r="L14" s="34">
        <v>8</v>
      </c>
      <c r="M14" s="34">
        <v>5</v>
      </c>
      <c r="N14" s="34"/>
      <c r="O14" s="34"/>
      <c r="P14" s="34"/>
      <c r="Q14" s="36">
        <v>160</v>
      </c>
      <c r="R14" s="36">
        <f t="shared" si="0"/>
        <v>160</v>
      </c>
      <c r="S14" s="36">
        <f t="shared" ref="S14:S15" si="22">Q14</f>
        <v>160</v>
      </c>
      <c r="T14" s="36">
        <f t="shared" ref="T14:T15" si="23">Q14</f>
        <v>160</v>
      </c>
      <c r="U14" s="34">
        <v>30</v>
      </c>
      <c r="V14" s="34">
        <f t="shared" si="3"/>
        <v>30</v>
      </c>
      <c r="W14" s="34">
        <f t="shared" ref="W14:W15" si="24">U14</f>
        <v>30</v>
      </c>
      <c r="X14" s="34">
        <f t="shared" ref="X14:X15" si="25">U14</f>
        <v>30</v>
      </c>
      <c r="Y14" s="34">
        <v>7</v>
      </c>
      <c r="Z14" s="34">
        <v>7</v>
      </c>
      <c r="AA14" s="34">
        <v>7</v>
      </c>
      <c r="AB14" s="34">
        <v>7</v>
      </c>
      <c r="AC14" s="37"/>
      <c r="AD14" s="39"/>
    </row>
    <row r="15" spans="1:46" ht="41.45" customHeight="1" x14ac:dyDescent="0.25">
      <c r="A15" s="33">
        <v>30</v>
      </c>
      <c r="B15" s="35" t="s">
        <v>82</v>
      </c>
      <c r="C15" s="33" t="s">
        <v>72</v>
      </c>
      <c r="D15" s="33" t="s">
        <v>73</v>
      </c>
      <c r="E15" s="38" t="s">
        <v>74</v>
      </c>
      <c r="F15" s="33" t="s">
        <v>60</v>
      </c>
      <c r="G15" s="33" t="s">
        <v>91</v>
      </c>
      <c r="H15" s="33">
        <v>3000</v>
      </c>
      <c r="I15" s="33">
        <v>8</v>
      </c>
      <c r="J15" s="33">
        <v>8</v>
      </c>
      <c r="K15" s="36">
        <v>8</v>
      </c>
      <c r="L15" s="36">
        <v>8</v>
      </c>
      <c r="M15" s="36">
        <v>8</v>
      </c>
      <c r="N15" s="33"/>
      <c r="O15" s="33"/>
      <c r="P15" s="33"/>
      <c r="Q15" s="36">
        <v>165</v>
      </c>
      <c r="R15" s="36">
        <f t="shared" si="0"/>
        <v>165</v>
      </c>
      <c r="S15" s="36">
        <f t="shared" si="22"/>
        <v>165</v>
      </c>
      <c r="T15" s="36">
        <f t="shared" si="23"/>
        <v>165</v>
      </c>
      <c r="U15" s="33">
        <v>30</v>
      </c>
      <c r="V15" s="33">
        <f t="shared" si="3"/>
        <v>30</v>
      </c>
      <c r="W15" s="34">
        <f t="shared" si="24"/>
        <v>30</v>
      </c>
      <c r="X15" s="34">
        <f t="shared" si="25"/>
        <v>30</v>
      </c>
      <c r="Y15" s="34">
        <v>7</v>
      </c>
      <c r="Z15" s="34">
        <v>7</v>
      </c>
      <c r="AA15" s="34">
        <v>7</v>
      </c>
      <c r="AB15" s="34">
        <v>7</v>
      </c>
      <c r="AC15" s="37">
        <v>9</v>
      </c>
      <c r="AD15" s="37" t="s">
        <v>129</v>
      </c>
    </row>
    <row r="16" spans="1:46" x14ac:dyDescent="0.25">
      <c r="A16" s="40"/>
      <c r="B16" s="31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1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31"/>
      <c r="AD16" s="31"/>
    </row>
    <row r="17" spans="1:38" ht="41.45" customHeight="1" x14ac:dyDescent="0.25">
      <c r="A17" s="33">
        <v>31</v>
      </c>
      <c r="B17" s="35" t="s">
        <v>25</v>
      </c>
      <c r="C17" s="35" t="s">
        <v>109</v>
      </c>
      <c r="D17" s="33" t="s">
        <v>73</v>
      </c>
      <c r="E17" s="33" t="s">
        <v>74</v>
      </c>
      <c r="F17" s="33" t="s">
        <v>60</v>
      </c>
      <c r="G17" s="33" t="s">
        <v>91</v>
      </c>
      <c r="H17" s="34">
        <v>3000</v>
      </c>
      <c r="I17" s="33">
        <v>8</v>
      </c>
      <c r="J17" s="33">
        <v>8</v>
      </c>
      <c r="K17" s="33">
        <v>8</v>
      </c>
      <c r="L17" s="33">
        <v>8</v>
      </c>
      <c r="M17" s="33">
        <v>8</v>
      </c>
      <c r="N17" s="33"/>
      <c r="O17" s="33"/>
      <c r="P17" s="33"/>
      <c r="Q17" s="33">
        <v>165</v>
      </c>
      <c r="R17" s="33">
        <f t="shared" si="0"/>
        <v>165</v>
      </c>
      <c r="S17" s="33">
        <f t="shared" ref="S17" si="26">Q17</f>
        <v>165</v>
      </c>
      <c r="T17" s="33">
        <f t="shared" ref="T17" si="27">Q17</f>
        <v>165</v>
      </c>
      <c r="U17" s="33">
        <v>30</v>
      </c>
      <c r="V17" s="33">
        <f t="shared" si="3"/>
        <v>30</v>
      </c>
      <c r="W17" s="33">
        <f t="shared" ref="W17" si="28">U17</f>
        <v>30</v>
      </c>
      <c r="X17" s="33">
        <f t="shared" ref="X17" si="29">U17</f>
        <v>30</v>
      </c>
      <c r="Y17" s="33">
        <v>7</v>
      </c>
      <c r="Z17" s="33">
        <v>7</v>
      </c>
      <c r="AA17" s="34">
        <v>7</v>
      </c>
      <c r="AB17" s="34">
        <v>7</v>
      </c>
      <c r="AC17" s="37">
        <v>0</v>
      </c>
      <c r="AD17" s="37" t="s">
        <v>110</v>
      </c>
      <c r="AI17" s="65" t="s">
        <v>247</v>
      </c>
      <c r="AL17" s="65" t="s">
        <v>247</v>
      </c>
    </row>
    <row r="18" spans="1:38" ht="41.45" customHeight="1" x14ac:dyDescent="0.25">
      <c r="A18" s="33">
        <v>31</v>
      </c>
      <c r="B18" s="35" t="s">
        <v>77</v>
      </c>
      <c r="C18" s="35" t="s">
        <v>109</v>
      </c>
      <c r="D18" s="33" t="s">
        <v>73</v>
      </c>
      <c r="E18" s="33" t="s">
        <v>74</v>
      </c>
      <c r="F18" s="33" t="s">
        <v>60</v>
      </c>
      <c r="G18" s="33" t="s">
        <v>91</v>
      </c>
      <c r="H18" s="36">
        <v>1500</v>
      </c>
      <c r="I18" s="36">
        <v>10</v>
      </c>
      <c r="J18" s="36">
        <v>10</v>
      </c>
      <c r="K18" s="33">
        <v>8</v>
      </c>
      <c r="L18" s="33">
        <v>8</v>
      </c>
      <c r="M18" s="33">
        <v>8</v>
      </c>
      <c r="N18" s="33"/>
      <c r="O18" s="33"/>
      <c r="P18" s="33"/>
      <c r="Q18" s="33">
        <v>165</v>
      </c>
      <c r="R18" s="33">
        <f t="shared" si="0"/>
        <v>165</v>
      </c>
      <c r="S18" s="33">
        <f t="shared" ref="S18:S20" si="30">Q18</f>
        <v>165</v>
      </c>
      <c r="T18" s="33">
        <f t="shared" ref="T18:T20" si="31">Q18</f>
        <v>165</v>
      </c>
      <c r="U18" s="33">
        <v>30</v>
      </c>
      <c r="V18" s="33">
        <f t="shared" si="3"/>
        <v>30</v>
      </c>
      <c r="W18" s="33">
        <f t="shared" ref="W18:W20" si="32">U18</f>
        <v>30</v>
      </c>
      <c r="X18" s="33">
        <f t="shared" ref="X18:X20" si="33">U18</f>
        <v>30</v>
      </c>
      <c r="Y18" s="33">
        <v>7</v>
      </c>
      <c r="Z18" s="33">
        <v>7</v>
      </c>
      <c r="AA18" s="34">
        <v>7</v>
      </c>
      <c r="AB18" s="34">
        <v>7</v>
      </c>
      <c r="AC18" s="37">
        <v>2</v>
      </c>
      <c r="AD18" s="37" t="s">
        <v>111</v>
      </c>
      <c r="AI18" s="65" t="s">
        <v>246</v>
      </c>
      <c r="AL18" s="65">
        <v>10</v>
      </c>
    </row>
    <row r="19" spans="1:38" ht="41.45" customHeight="1" x14ac:dyDescent="0.25">
      <c r="A19" s="33">
        <v>31</v>
      </c>
      <c r="B19" s="35" t="s">
        <v>79</v>
      </c>
      <c r="C19" s="35" t="s">
        <v>109</v>
      </c>
      <c r="D19" s="33" t="s">
        <v>73</v>
      </c>
      <c r="E19" s="33" t="s">
        <v>74</v>
      </c>
      <c r="F19" s="33" t="s">
        <v>60</v>
      </c>
      <c r="G19" s="33" t="s">
        <v>91</v>
      </c>
      <c r="H19" s="36">
        <v>500</v>
      </c>
      <c r="I19" s="36">
        <v>12</v>
      </c>
      <c r="J19" s="36">
        <v>12</v>
      </c>
      <c r="K19" s="33">
        <v>8</v>
      </c>
      <c r="L19" s="33">
        <v>8</v>
      </c>
      <c r="M19" s="33">
        <v>8</v>
      </c>
      <c r="N19" s="33"/>
      <c r="O19" s="33"/>
      <c r="P19" s="33"/>
      <c r="Q19" s="33">
        <v>165</v>
      </c>
      <c r="R19" s="33">
        <f t="shared" si="0"/>
        <v>165</v>
      </c>
      <c r="S19" s="33">
        <f t="shared" si="30"/>
        <v>165</v>
      </c>
      <c r="T19" s="33">
        <f t="shared" si="31"/>
        <v>165</v>
      </c>
      <c r="U19" s="33">
        <v>30</v>
      </c>
      <c r="V19" s="33">
        <f t="shared" si="3"/>
        <v>30</v>
      </c>
      <c r="W19" s="33">
        <f t="shared" si="32"/>
        <v>30</v>
      </c>
      <c r="X19" s="33">
        <f t="shared" si="33"/>
        <v>30</v>
      </c>
      <c r="Y19" s="33">
        <v>7</v>
      </c>
      <c r="Z19" s="33">
        <v>7</v>
      </c>
      <c r="AA19" s="34">
        <v>7</v>
      </c>
      <c r="AB19" s="34">
        <v>7</v>
      </c>
      <c r="AC19" s="37">
        <v>9</v>
      </c>
      <c r="AD19" s="37" t="s">
        <v>112</v>
      </c>
    </row>
    <row r="20" spans="1:38" ht="41.45" customHeight="1" x14ac:dyDescent="0.25">
      <c r="A20" s="33">
        <v>31</v>
      </c>
      <c r="B20" s="35" t="s">
        <v>82</v>
      </c>
      <c r="C20" s="35" t="s">
        <v>114</v>
      </c>
      <c r="D20" s="33" t="s">
        <v>73</v>
      </c>
      <c r="E20" s="33" t="s">
        <v>74</v>
      </c>
      <c r="F20" s="33" t="s">
        <v>60</v>
      </c>
      <c r="G20" s="33" t="s">
        <v>91</v>
      </c>
      <c r="H20" s="34">
        <v>500</v>
      </c>
      <c r="I20" s="33">
        <v>12</v>
      </c>
      <c r="J20" s="33">
        <v>12</v>
      </c>
      <c r="K20" s="33">
        <v>8</v>
      </c>
      <c r="L20" s="33">
        <v>8</v>
      </c>
      <c r="M20" s="33">
        <v>8</v>
      </c>
      <c r="N20" s="33"/>
      <c r="O20" s="33"/>
      <c r="P20" s="33"/>
      <c r="Q20" s="33">
        <v>165</v>
      </c>
      <c r="R20" s="33">
        <f t="shared" si="0"/>
        <v>165</v>
      </c>
      <c r="S20" s="33">
        <f t="shared" si="30"/>
        <v>165</v>
      </c>
      <c r="T20" s="33">
        <f t="shared" si="31"/>
        <v>165</v>
      </c>
      <c r="U20" s="33">
        <v>30</v>
      </c>
      <c r="V20" s="33">
        <f t="shared" si="3"/>
        <v>30</v>
      </c>
      <c r="W20" s="33">
        <f t="shared" si="32"/>
        <v>30</v>
      </c>
      <c r="X20" s="33">
        <f t="shared" si="33"/>
        <v>30</v>
      </c>
      <c r="Y20" s="33">
        <v>7</v>
      </c>
      <c r="Z20" s="33">
        <v>7</v>
      </c>
      <c r="AA20" s="34">
        <v>7</v>
      </c>
      <c r="AB20" s="34">
        <v>7</v>
      </c>
      <c r="AC20" s="37">
        <v>9</v>
      </c>
      <c r="AD20" s="37" t="s">
        <v>113</v>
      </c>
    </row>
    <row r="21" spans="1:38" x14ac:dyDescent="0.25">
      <c r="A21" s="40"/>
      <c r="B21" s="31"/>
      <c r="C21" s="31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31"/>
      <c r="AD21" s="31"/>
    </row>
    <row r="22" spans="1:38" ht="41.45" customHeight="1" x14ac:dyDescent="0.25">
      <c r="A22" s="33">
        <v>32</v>
      </c>
      <c r="B22" s="35" t="s">
        <v>25</v>
      </c>
      <c r="C22" s="35" t="s">
        <v>115</v>
      </c>
      <c r="D22" s="33" t="s">
        <v>73</v>
      </c>
      <c r="E22" s="33" t="s">
        <v>116</v>
      </c>
      <c r="F22" s="33" t="s">
        <v>60</v>
      </c>
      <c r="G22" s="33" t="s">
        <v>91</v>
      </c>
      <c r="H22" s="34">
        <v>3000</v>
      </c>
      <c r="I22" s="33">
        <v>1</v>
      </c>
      <c r="J22" s="33">
        <v>1</v>
      </c>
      <c r="K22" s="33">
        <v>8</v>
      </c>
      <c r="L22" s="33">
        <v>8</v>
      </c>
      <c r="M22" s="33">
        <v>8</v>
      </c>
      <c r="N22" s="33"/>
      <c r="O22" s="33"/>
      <c r="P22" s="33"/>
      <c r="Q22" s="33">
        <v>165</v>
      </c>
      <c r="R22" s="33">
        <f t="shared" si="0"/>
        <v>165</v>
      </c>
      <c r="S22" s="33">
        <f t="shared" ref="S22" si="34">Q22</f>
        <v>165</v>
      </c>
      <c r="T22" s="33">
        <f t="shared" ref="T22" si="35">Q22</f>
        <v>165</v>
      </c>
      <c r="U22" s="33">
        <v>30</v>
      </c>
      <c r="V22" s="33">
        <f t="shared" si="3"/>
        <v>30</v>
      </c>
      <c r="W22" s="33">
        <f t="shared" ref="W22" si="36">U22</f>
        <v>30</v>
      </c>
      <c r="X22" s="33">
        <f t="shared" ref="X22" si="37">U22</f>
        <v>30</v>
      </c>
      <c r="Y22" s="33">
        <v>7</v>
      </c>
      <c r="Z22" s="33">
        <v>7</v>
      </c>
      <c r="AA22" s="34">
        <v>7</v>
      </c>
      <c r="AB22" s="34">
        <v>7</v>
      </c>
      <c r="AC22" s="37">
        <v>0</v>
      </c>
      <c r="AD22" s="37"/>
    </row>
    <row r="23" spans="1:38" ht="41.45" customHeight="1" x14ac:dyDescent="0.25">
      <c r="A23" s="33">
        <v>32</v>
      </c>
      <c r="B23" s="35" t="s">
        <v>77</v>
      </c>
      <c r="C23" s="35" t="s">
        <v>115</v>
      </c>
      <c r="D23" s="33" t="s">
        <v>73</v>
      </c>
      <c r="E23" s="33" t="s">
        <v>116</v>
      </c>
      <c r="F23" s="33" t="s">
        <v>60</v>
      </c>
      <c r="G23" s="33" t="s">
        <v>91</v>
      </c>
      <c r="H23" s="34">
        <v>3000</v>
      </c>
      <c r="I23" s="36">
        <v>0</v>
      </c>
      <c r="J23" s="36">
        <v>0</v>
      </c>
      <c r="K23" s="33">
        <v>8</v>
      </c>
      <c r="L23" s="33">
        <v>8</v>
      </c>
      <c r="M23" s="33">
        <v>8</v>
      </c>
      <c r="N23" s="33"/>
      <c r="O23" s="33"/>
      <c r="P23" s="33"/>
      <c r="Q23" s="33">
        <v>165</v>
      </c>
      <c r="R23" s="33">
        <f t="shared" si="0"/>
        <v>165</v>
      </c>
      <c r="S23" s="33">
        <f t="shared" ref="S23" si="38">Q23</f>
        <v>165</v>
      </c>
      <c r="T23" s="33">
        <f t="shared" ref="T23" si="39">Q23</f>
        <v>165</v>
      </c>
      <c r="U23" s="33">
        <v>30</v>
      </c>
      <c r="V23" s="33">
        <f t="shared" si="3"/>
        <v>30</v>
      </c>
      <c r="W23" s="33">
        <f t="shared" ref="W23" si="40">U23</f>
        <v>30</v>
      </c>
      <c r="X23" s="33">
        <f t="shared" ref="X23" si="41">U23</f>
        <v>30</v>
      </c>
      <c r="Y23" s="33">
        <v>7</v>
      </c>
      <c r="Z23" s="33">
        <v>7</v>
      </c>
      <c r="AA23" s="34">
        <v>7</v>
      </c>
      <c r="AB23" s="34">
        <v>7</v>
      </c>
      <c r="AC23" s="37">
        <v>0</v>
      </c>
      <c r="AD23" s="37"/>
    </row>
    <row r="24" spans="1:38" ht="41.45" customHeight="1" x14ac:dyDescent="0.25">
      <c r="A24" s="33">
        <v>32</v>
      </c>
      <c r="B24" s="35" t="s">
        <v>79</v>
      </c>
      <c r="C24" s="42" t="s">
        <v>117</v>
      </c>
      <c r="D24" s="33" t="s">
        <v>73</v>
      </c>
      <c r="E24" s="33" t="s">
        <v>116</v>
      </c>
      <c r="F24" s="33" t="s">
        <v>60</v>
      </c>
      <c r="G24" s="33" t="s">
        <v>91</v>
      </c>
      <c r="H24" s="34">
        <v>3000</v>
      </c>
      <c r="I24" s="33">
        <v>0</v>
      </c>
      <c r="J24" s="33">
        <v>0</v>
      </c>
      <c r="K24" s="33">
        <v>8</v>
      </c>
      <c r="L24" s="33">
        <v>8</v>
      </c>
      <c r="M24" s="33">
        <v>8</v>
      </c>
      <c r="N24" s="33"/>
      <c r="O24" s="33"/>
      <c r="P24" s="33"/>
      <c r="Q24" s="33">
        <v>165</v>
      </c>
      <c r="R24" s="33">
        <f t="shared" si="0"/>
        <v>165</v>
      </c>
      <c r="S24" s="33">
        <f t="shared" ref="S24" si="42">Q24</f>
        <v>165</v>
      </c>
      <c r="T24" s="33">
        <f t="shared" ref="T24" si="43">Q24</f>
        <v>165</v>
      </c>
      <c r="U24" s="33">
        <v>30</v>
      </c>
      <c r="V24" s="33">
        <f t="shared" si="3"/>
        <v>30</v>
      </c>
      <c r="W24" s="33">
        <f t="shared" ref="W24" si="44">U24</f>
        <v>30</v>
      </c>
      <c r="X24" s="33">
        <f t="shared" ref="X24" si="45">U24</f>
        <v>30</v>
      </c>
      <c r="Y24" s="33">
        <v>7</v>
      </c>
      <c r="Z24" s="33">
        <v>7</v>
      </c>
      <c r="AA24" s="34">
        <v>7</v>
      </c>
      <c r="AB24" s="34">
        <v>7</v>
      </c>
      <c r="AC24" s="37">
        <v>0</v>
      </c>
      <c r="AD24" s="37"/>
    </row>
    <row r="25" spans="1:38" ht="41.45" customHeight="1" x14ac:dyDescent="0.25">
      <c r="A25" s="33">
        <v>32</v>
      </c>
      <c r="B25" s="35" t="s">
        <v>82</v>
      </c>
      <c r="C25" s="36" t="s">
        <v>118</v>
      </c>
      <c r="D25" s="33" t="s">
        <v>73</v>
      </c>
      <c r="E25" s="33" t="s">
        <v>119</v>
      </c>
      <c r="F25" s="33" t="s">
        <v>60</v>
      </c>
      <c r="G25" s="33" t="s">
        <v>91</v>
      </c>
      <c r="H25" s="34">
        <v>3000</v>
      </c>
      <c r="I25" s="33">
        <v>0</v>
      </c>
      <c r="J25" s="33">
        <v>0</v>
      </c>
      <c r="K25" s="33">
        <v>8</v>
      </c>
      <c r="L25" s="33">
        <v>8</v>
      </c>
      <c r="M25" s="33">
        <v>8</v>
      </c>
      <c r="N25" s="33"/>
      <c r="O25" s="33"/>
      <c r="P25" s="33"/>
      <c r="Q25" s="33">
        <v>165</v>
      </c>
      <c r="R25" s="33">
        <f t="shared" si="0"/>
        <v>165</v>
      </c>
      <c r="S25" s="33">
        <f t="shared" ref="S25" si="46">Q25</f>
        <v>165</v>
      </c>
      <c r="T25" s="33">
        <f t="shared" ref="T25" si="47">Q25</f>
        <v>165</v>
      </c>
      <c r="U25" s="33">
        <v>30</v>
      </c>
      <c r="V25" s="33">
        <f t="shared" si="3"/>
        <v>30</v>
      </c>
      <c r="W25" s="33">
        <f t="shared" ref="W25" si="48">U25</f>
        <v>30</v>
      </c>
      <c r="X25" s="33">
        <f t="shared" ref="X25" si="49">U25</f>
        <v>30</v>
      </c>
      <c r="Y25" s="33">
        <v>7</v>
      </c>
      <c r="Z25" s="33">
        <v>7</v>
      </c>
      <c r="AA25" s="34">
        <v>7</v>
      </c>
      <c r="AB25" s="34">
        <v>7</v>
      </c>
      <c r="AC25" s="37">
        <v>0</v>
      </c>
      <c r="AD25" s="37"/>
    </row>
    <row r="26" spans="1:38" x14ac:dyDescent="0.25">
      <c r="A26" s="40"/>
      <c r="B26" s="31"/>
      <c r="C26" s="41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31"/>
      <c r="AD26" s="31"/>
    </row>
    <row r="27" spans="1:38" ht="41.45" customHeight="1" x14ac:dyDescent="0.25">
      <c r="A27" s="33">
        <v>33</v>
      </c>
      <c r="B27" s="35" t="s">
        <v>25</v>
      </c>
      <c r="C27" s="33" t="s">
        <v>140</v>
      </c>
      <c r="D27" s="33" t="s">
        <v>91</v>
      </c>
      <c r="E27" s="33" t="s">
        <v>91</v>
      </c>
      <c r="F27" s="33" t="s">
        <v>91</v>
      </c>
      <c r="G27" s="33" t="s">
        <v>91</v>
      </c>
      <c r="H27" s="33" t="s">
        <v>91</v>
      </c>
      <c r="I27" s="33" t="s">
        <v>91</v>
      </c>
      <c r="J27" s="33" t="s">
        <v>91</v>
      </c>
      <c r="K27" s="33" t="s">
        <v>91</v>
      </c>
      <c r="L27" s="33" t="s">
        <v>91</v>
      </c>
      <c r="M27" s="33" t="s">
        <v>91</v>
      </c>
      <c r="N27" s="33" t="s">
        <v>91</v>
      </c>
      <c r="O27" s="33" t="s">
        <v>91</v>
      </c>
      <c r="P27" s="33" t="s">
        <v>91</v>
      </c>
      <c r="Q27" s="33" t="s">
        <v>91</v>
      </c>
      <c r="R27" s="33" t="s">
        <v>91</v>
      </c>
      <c r="S27" s="33" t="s">
        <v>91</v>
      </c>
      <c r="T27" s="33" t="s">
        <v>91</v>
      </c>
      <c r="U27" s="33" t="s">
        <v>91</v>
      </c>
      <c r="V27" s="33" t="s">
        <v>91</v>
      </c>
      <c r="W27" s="33" t="s">
        <v>91</v>
      </c>
      <c r="X27" s="33" t="s">
        <v>91</v>
      </c>
      <c r="Y27" s="33" t="s">
        <v>91</v>
      </c>
      <c r="Z27" s="33" t="s">
        <v>91</v>
      </c>
      <c r="AA27" s="33" t="s">
        <v>91</v>
      </c>
      <c r="AB27" s="33" t="s">
        <v>91</v>
      </c>
      <c r="AC27" s="33" t="s">
        <v>91</v>
      </c>
      <c r="AD27" s="37"/>
    </row>
    <row r="28" spans="1:38" x14ac:dyDescent="0.25">
      <c r="A28" s="40"/>
      <c r="B28" s="31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31"/>
      <c r="AD28" s="31"/>
    </row>
    <row r="29" spans="1:38" ht="41.45" customHeight="1" x14ac:dyDescent="0.25">
      <c r="A29" s="33">
        <v>34</v>
      </c>
      <c r="B29" s="35" t="s">
        <v>25</v>
      </c>
      <c r="C29" s="33" t="s">
        <v>139</v>
      </c>
      <c r="D29" s="33" t="s">
        <v>73</v>
      </c>
      <c r="E29" s="33" t="s">
        <v>74</v>
      </c>
      <c r="F29" s="33" t="s">
        <v>63</v>
      </c>
      <c r="G29" s="33" t="s">
        <v>91</v>
      </c>
      <c r="H29" s="33">
        <v>3000</v>
      </c>
      <c r="I29" s="33">
        <v>8</v>
      </c>
      <c r="J29" s="34">
        <v>8</v>
      </c>
      <c r="K29" s="34">
        <v>8</v>
      </c>
      <c r="L29" s="34">
        <v>8</v>
      </c>
      <c r="M29" s="34">
        <v>8</v>
      </c>
      <c r="N29" s="34"/>
      <c r="O29" s="34"/>
      <c r="P29" s="34"/>
      <c r="Q29" s="34">
        <v>190</v>
      </c>
      <c r="R29" s="34">
        <f t="shared" si="0"/>
        <v>190</v>
      </c>
      <c r="S29" s="34">
        <f t="shared" ref="S29" si="50">Q29</f>
        <v>190</v>
      </c>
      <c r="T29" s="34">
        <f t="shared" ref="T29" si="51">Q29</f>
        <v>190</v>
      </c>
      <c r="U29" s="34">
        <v>30</v>
      </c>
      <c r="V29" s="34">
        <f t="shared" si="3"/>
        <v>30</v>
      </c>
      <c r="W29" s="34">
        <f t="shared" ref="W29" si="52">U29</f>
        <v>30</v>
      </c>
      <c r="X29" s="34">
        <f t="shared" ref="X29" si="53">U29</f>
        <v>30</v>
      </c>
      <c r="Y29" s="34">
        <v>7</v>
      </c>
      <c r="Z29" s="34">
        <v>7</v>
      </c>
      <c r="AA29" s="34">
        <v>7</v>
      </c>
      <c r="AB29" s="34">
        <v>7</v>
      </c>
      <c r="AC29" s="37">
        <v>1</v>
      </c>
      <c r="AD29" s="37"/>
    </row>
    <row r="30" spans="1:38" ht="41.45" customHeight="1" x14ac:dyDescent="0.25">
      <c r="A30" s="33">
        <v>34</v>
      </c>
      <c r="B30" s="35" t="s">
        <v>77</v>
      </c>
      <c r="C30" s="33" t="s">
        <v>139</v>
      </c>
      <c r="D30" s="33" t="s">
        <v>73</v>
      </c>
      <c r="E30" s="33" t="s">
        <v>74</v>
      </c>
      <c r="F30" s="33" t="s">
        <v>63</v>
      </c>
      <c r="G30" s="33" t="s">
        <v>91</v>
      </c>
      <c r="H30" s="33">
        <v>3000</v>
      </c>
      <c r="I30" s="36">
        <v>10</v>
      </c>
      <c r="J30" s="36">
        <v>10</v>
      </c>
      <c r="K30" s="34">
        <v>8</v>
      </c>
      <c r="L30" s="34">
        <v>8</v>
      </c>
      <c r="M30" s="34">
        <v>8</v>
      </c>
      <c r="N30" s="34"/>
      <c r="O30" s="34"/>
      <c r="P30" s="34"/>
      <c r="Q30" s="36">
        <v>180</v>
      </c>
      <c r="R30" s="36">
        <f t="shared" si="0"/>
        <v>180</v>
      </c>
      <c r="S30" s="36">
        <f t="shared" ref="S30" si="54">Q30</f>
        <v>180</v>
      </c>
      <c r="T30" s="36">
        <f t="shared" ref="T30" si="55">Q30</f>
        <v>180</v>
      </c>
      <c r="U30" s="34">
        <v>30</v>
      </c>
      <c r="V30" s="34">
        <f t="shared" si="3"/>
        <v>30</v>
      </c>
      <c r="W30" s="34">
        <f t="shared" ref="W30" si="56">U30</f>
        <v>30</v>
      </c>
      <c r="X30" s="34">
        <f t="shared" ref="X30" si="57">U30</f>
        <v>30</v>
      </c>
      <c r="Y30" s="34">
        <v>7</v>
      </c>
      <c r="Z30" s="34">
        <v>7</v>
      </c>
      <c r="AA30" s="34">
        <v>7</v>
      </c>
      <c r="AB30" s="34">
        <v>7</v>
      </c>
      <c r="AC30" s="37">
        <v>0</v>
      </c>
      <c r="AD30" s="37"/>
    </row>
    <row r="31" spans="1:38" x14ac:dyDescent="0.25">
      <c r="A31" s="40"/>
      <c r="B31" s="31"/>
      <c r="C31" s="40"/>
      <c r="D31" s="40"/>
      <c r="E31" s="40"/>
      <c r="F31" s="40"/>
      <c r="G31" s="40"/>
      <c r="H31" s="40"/>
      <c r="I31" s="41"/>
      <c r="J31" s="41"/>
      <c r="K31" s="40"/>
      <c r="L31" s="40"/>
      <c r="M31" s="40"/>
      <c r="N31" s="40"/>
      <c r="O31" s="40"/>
      <c r="P31" s="40"/>
      <c r="Q31" s="41"/>
      <c r="R31" s="41"/>
      <c r="S31" s="41"/>
      <c r="T31" s="41"/>
      <c r="U31" s="40"/>
      <c r="V31" s="40"/>
      <c r="W31" s="40"/>
      <c r="X31" s="40"/>
      <c r="Y31" s="40"/>
      <c r="Z31" s="40"/>
      <c r="AA31" s="40"/>
      <c r="AB31" s="40"/>
      <c r="AC31" s="40"/>
      <c r="AD31" s="31"/>
    </row>
    <row r="32" spans="1:38" ht="41.45" customHeight="1" x14ac:dyDescent="0.25">
      <c r="A32" s="33">
        <v>35</v>
      </c>
      <c r="B32" s="35" t="s">
        <v>25</v>
      </c>
      <c r="C32" s="33" t="s">
        <v>65</v>
      </c>
      <c r="D32" s="33" t="s">
        <v>91</v>
      </c>
      <c r="E32" s="33" t="s">
        <v>91</v>
      </c>
      <c r="F32" s="33" t="s">
        <v>91</v>
      </c>
      <c r="G32" s="33" t="s">
        <v>91</v>
      </c>
      <c r="H32" s="33" t="s">
        <v>91</v>
      </c>
      <c r="I32" s="33" t="s">
        <v>91</v>
      </c>
      <c r="J32" s="33" t="s">
        <v>91</v>
      </c>
      <c r="K32" s="33" t="s">
        <v>91</v>
      </c>
      <c r="L32" s="33" t="s">
        <v>91</v>
      </c>
      <c r="M32" s="33" t="s">
        <v>91</v>
      </c>
      <c r="N32" s="33" t="s">
        <v>91</v>
      </c>
      <c r="O32" s="33" t="s">
        <v>91</v>
      </c>
      <c r="P32" s="33" t="s">
        <v>91</v>
      </c>
      <c r="Q32" s="33" t="s">
        <v>91</v>
      </c>
      <c r="R32" s="33" t="s">
        <v>91</v>
      </c>
      <c r="S32" s="33" t="s">
        <v>91</v>
      </c>
      <c r="T32" s="33" t="s">
        <v>91</v>
      </c>
      <c r="U32" s="33" t="s">
        <v>91</v>
      </c>
      <c r="V32" s="33" t="s">
        <v>91</v>
      </c>
      <c r="W32" s="33" t="s">
        <v>91</v>
      </c>
      <c r="X32" s="33" t="s">
        <v>91</v>
      </c>
      <c r="Y32" s="33" t="s">
        <v>91</v>
      </c>
      <c r="Z32" s="33" t="s">
        <v>91</v>
      </c>
      <c r="AA32" s="33" t="s">
        <v>91</v>
      </c>
      <c r="AB32" s="33" t="s">
        <v>91</v>
      </c>
      <c r="AC32" s="33" t="s">
        <v>91</v>
      </c>
      <c r="AD32" s="37"/>
    </row>
    <row r="33" spans="1:37" ht="41.45" customHeight="1" x14ac:dyDescent="0.25">
      <c r="A33" s="33">
        <v>36</v>
      </c>
      <c r="B33" s="35" t="s">
        <v>25</v>
      </c>
      <c r="C33" s="35" t="s">
        <v>64</v>
      </c>
      <c r="D33" s="33" t="s">
        <v>91</v>
      </c>
      <c r="E33" s="33" t="s">
        <v>91</v>
      </c>
      <c r="F33" s="33" t="s">
        <v>91</v>
      </c>
      <c r="G33" s="33" t="s">
        <v>91</v>
      </c>
      <c r="H33" s="33" t="s">
        <v>91</v>
      </c>
      <c r="I33" s="33" t="s">
        <v>91</v>
      </c>
      <c r="J33" s="33" t="s">
        <v>91</v>
      </c>
      <c r="K33" s="33" t="s">
        <v>91</v>
      </c>
      <c r="L33" s="33" t="s">
        <v>91</v>
      </c>
      <c r="M33" s="33" t="s">
        <v>91</v>
      </c>
      <c r="N33" s="33" t="s">
        <v>91</v>
      </c>
      <c r="O33" s="33" t="s">
        <v>91</v>
      </c>
      <c r="P33" s="33" t="s">
        <v>91</v>
      </c>
      <c r="Q33" s="33" t="s">
        <v>91</v>
      </c>
      <c r="R33" s="33" t="s">
        <v>91</v>
      </c>
      <c r="S33" s="33" t="s">
        <v>91</v>
      </c>
      <c r="T33" s="33" t="s">
        <v>91</v>
      </c>
      <c r="U33" s="33" t="s">
        <v>91</v>
      </c>
      <c r="V33" s="33" t="s">
        <v>91</v>
      </c>
      <c r="W33" s="33" t="s">
        <v>91</v>
      </c>
      <c r="X33" s="33" t="s">
        <v>91</v>
      </c>
      <c r="Y33" s="33" t="s">
        <v>91</v>
      </c>
      <c r="Z33" s="33" t="s">
        <v>91</v>
      </c>
      <c r="AA33" s="33" t="s">
        <v>91</v>
      </c>
      <c r="AB33" s="33" t="s">
        <v>91</v>
      </c>
      <c r="AC33" s="33" t="s">
        <v>91</v>
      </c>
      <c r="AD33" s="37"/>
    </row>
    <row r="34" spans="1:37" x14ac:dyDescent="0.25">
      <c r="A34" s="40"/>
      <c r="B34" s="31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31"/>
    </row>
    <row r="35" spans="1:37" ht="41.45" customHeight="1" x14ac:dyDescent="0.25">
      <c r="A35" s="33">
        <v>37</v>
      </c>
      <c r="B35" s="35" t="s">
        <v>25</v>
      </c>
      <c r="C35" s="33" t="s">
        <v>85</v>
      </c>
      <c r="D35" s="33" t="s">
        <v>73</v>
      </c>
      <c r="E35" s="43" t="s">
        <v>86</v>
      </c>
      <c r="F35" s="33" t="s">
        <v>60</v>
      </c>
      <c r="G35" s="33" t="s">
        <v>84</v>
      </c>
      <c r="H35" s="33">
        <v>3000</v>
      </c>
      <c r="I35" s="33">
        <v>0</v>
      </c>
      <c r="J35" s="33">
        <v>0</v>
      </c>
      <c r="K35" s="33">
        <v>0</v>
      </c>
      <c r="L35" s="33">
        <v>5</v>
      </c>
      <c r="M35" s="34">
        <v>5</v>
      </c>
      <c r="N35" s="34"/>
      <c r="O35" s="34"/>
      <c r="P35" s="34"/>
      <c r="Q35" s="34">
        <v>155</v>
      </c>
      <c r="R35" s="34">
        <f t="shared" si="0"/>
        <v>155</v>
      </c>
      <c r="S35" s="34">
        <f t="shared" si="1"/>
        <v>155</v>
      </c>
      <c r="T35" s="34">
        <f t="shared" si="2"/>
        <v>155</v>
      </c>
      <c r="U35" s="34">
        <v>30</v>
      </c>
      <c r="V35" s="34">
        <f t="shared" si="3"/>
        <v>30</v>
      </c>
      <c r="W35" s="34">
        <f t="shared" si="4"/>
        <v>30</v>
      </c>
      <c r="X35" s="34">
        <f t="shared" si="5"/>
        <v>30</v>
      </c>
      <c r="Y35" s="34">
        <v>7</v>
      </c>
      <c r="Z35" s="34">
        <v>7</v>
      </c>
      <c r="AA35" s="34">
        <v>7</v>
      </c>
      <c r="AB35" s="34">
        <v>7</v>
      </c>
      <c r="AC35" s="34"/>
      <c r="AD35" s="39"/>
    </row>
    <row r="36" spans="1:37" ht="41.45" customHeight="1" x14ac:dyDescent="0.25">
      <c r="A36" s="33">
        <v>37</v>
      </c>
      <c r="B36" s="35" t="s">
        <v>77</v>
      </c>
      <c r="C36" s="33" t="s">
        <v>85</v>
      </c>
      <c r="D36" s="33" t="s">
        <v>73</v>
      </c>
      <c r="E36" s="43" t="s">
        <v>86</v>
      </c>
      <c r="F36" s="33" t="s">
        <v>60</v>
      </c>
      <c r="G36" s="33" t="s">
        <v>84</v>
      </c>
      <c r="H36" s="33">
        <v>3000</v>
      </c>
      <c r="I36" s="33">
        <v>0</v>
      </c>
      <c r="J36" s="33">
        <v>0</v>
      </c>
      <c r="K36" s="33">
        <v>0</v>
      </c>
      <c r="L36" s="33">
        <v>5</v>
      </c>
      <c r="M36" s="34">
        <v>5</v>
      </c>
      <c r="N36" s="34"/>
      <c r="O36" s="34"/>
      <c r="P36" s="34"/>
      <c r="Q36" s="36">
        <v>145</v>
      </c>
      <c r="R36" s="36">
        <f t="shared" si="0"/>
        <v>145</v>
      </c>
      <c r="S36" s="36">
        <f t="shared" ref="S36" si="58">Q36</f>
        <v>145</v>
      </c>
      <c r="T36" s="36">
        <f t="shared" ref="T36" si="59">Q36</f>
        <v>145</v>
      </c>
      <c r="U36" s="34">
        <v>30</v>
      </c>
      <c r="V36" s="34">
        <f t="shared" si="3"/>
        <v>30</v>
      </c>
      <c r="W36" s="34">
        <f t="shared" ref="W36" si="60">U36</f>
        <v>30</v>
      </c>
      <c r="X36" s="34">
        <f t="shared" ref="X36" si="61">U36</f>
        <v>30</v>
      </c>
      <c r="Y36" s="34">
        <v>7</v>
      </c>
      <c r="Z36" s="34">
        <v>7</v>
      </c>
      <c r="AA36" s="34">
        <v>7</v>
      </c>
      <c r="AB36" s="34">
        <v>7</v>
      </c>
      <c r="AC36" s="34">
        <v>7</v>
      </c>
      <c r="AD36" s="35" t="s">
        <v>88</v>
      </c>
    </row>
    <row r="37" spans="1:37" ht="41.45" customHeight="1" x14ac:dyDescent="0.25">
      <c r="A37" s="33">
        <v>37</v>
      </c>
      <c r="B37" s="35" t="s">
        <v>79</v>
      </c>
      <c r="C37" s="33" t="s">
        <v>85</v>
      </c>
      <c r="D37" s="33" t="s">
        <v>73</v>
      </c>
      <c r="E37" s="43" t="s">
        <v>86</v>
      </c>
      <c r="F37" s="33" t="s">
        <v>60</v>
      </c>
      <c r="G37" s="33" t="s">
        <v>84</v>
      </c>
      <c r="H37" s="33">
        <v>3000</v>
      </c>
      <c r="I37" s="36">
        <v>0.5</v>
      </c>
      <c r="J37" s="36">
        <v>0.5</v>
      </c>
      <c r="K37" s="33">
        <v>0</v>
      </c>
      <c r="L37" s="33">
        <v>5</v>
      </c>
      <c r="M37" s="34">
        <v>5</v>
      </c>
      <c r="N37" s="34"/>
      <c r="O37" s="34"/>
      <c r="P37" s="34"/>
      <c r="Q37" s="36">
        <v>155</v>
      </c>
      <c r="R37" s="36">
        <f t="shared" si="0"/>
        <v>155</v>
      </c>
      <c r="S37" s="36">
        <f t="shared" ref="S37" si="62">Q37</f>
        <v>155</v>
      </c>
      <c r="T37" s="36">
        <f t="shared" ref="T37" si="63">Q37</f>
        <v>155</v>
      </c>
      <c r="U37" s="34">
        <v>30</v>
      </c>
      <c r="V37" s="34">
        <f t="shared" si="3"/>
        <v>30</v>
      </c>
      <c r="W37" s="34">
        <f t="shared" ref="W37" si="64">U37</f>
        <v>30</v>
      </c>
      <c r="X37" s="34">
        <f t="shared" ref="X37" si="65">U37</f>
        <v>30</v>
      </c>
      <c r="Y37" s="34">
        <v>7</v>
      </c>
      <c r="Z37" s="34">
        <v>7</v>
      </c>
      <c r="AA37" s="34">
        <v>7</v>
      </c>
      <c r="AB37" s="34">
        <v>7</v>
      </c>
      <c r="AC37" s="34">
        <v>7</v>
      </c>
      <c r="AD37" s="35" t="s">
        <v>88</v>
      </c>
      <c r="AI37" s="65" t="s">
        <v>236</v>
      </c>
    </row>
    <row r="38" spans="1:37" ht="41.45" customHeight="1" x14ac:dyDescent="0.25">
      <c r="A38" s="33">
        <v>37</v>
      </c>
      <c r="B38" s="35" t="s">
        <v>82</v>
      </c>
      <c r="C38" s="33" t="s">
        <v>85</v>
      </c>
      <c r="D38" s="33" t="s">
        <v>73</v>
      </c>
      <c r="E38" s="43" t="s">
        <v>86</v>
      </c>
      <c r="F38" s="33" t="s">
        <v>60</v>
      </c>
      <c r="G38" s="33" t="s">
        <v>84</v>
      </c>
      <c r="H38" s="33">
        <v>3000</v>
      </c>
      <c r="I38" s="36">
        <v>1</v>
      </c>
      <c r="J38" s="36">
        <v>1</v>
      </c>
      <c r="K38" s="33">
        <v>0</v>
      </c>
      <c r="L38" s="33">
        <v>5</v>
      </c>
      <c r="M38" s="34">
        <v>5</v>
      </c>
      <c r="N38" s="34"/>
      <c r="O38" s="34"/>
      <c r="P38" s="34"/>
      <c r="Q38" s="34">
        <v>155</v>
      </c>
      <c r="R38" s="34">
        <f t="shared" si="0"/>
        <v>155</v>
      </c>
      <c r="S38" s="34">
        <f t="shared" ref="S38" si="66">Q38</f>
        <v>155</v>
      </c>
      <c r="T38" s="34">
        <f t="shared" ref="T38" si="67">Q38</f>
        <v>155</v>
      </c>
      <c r="U38" s="34">
        <v>30</v>
      </c>
      <c r="V38" s="34">
        <f t="shared" si="3"/>
        <v>30</v>
      </c>
      <c r="W38" s="34">
        <f t="shared" ref="W38" si="68">U38</f>
        <v>30</v>
      </c>
      <c r="X38" s="34">
        <f t="shared" ref="X38" si="69">U38</f>
        <v>30</v>
      </c>
      <c r="Y38" s="34">
        <v>7</v>
      </c>
      <c r="Z38" s="34">
        <v>7</v>
      </c>
      <c r="AA38" s="34">
        <v>7</v>
      </c>
      <c r="AB38" s="34">
        <v>7</v>
      </c>
      <c r="AC38" s="34">
        <v>7</v>
      </c>
      <c r="AD38" s="35" t="s">
        <v>88</v>
      </c>
      <c r="AI38" s="65" t="s">
        <v>245</v>
      </c>
      <c r="AJ38" s="65" t="s">
        <v>241</v>
      </c>
      <c r="AK38" s="65" t="s">
        <v>241</v>
      </c>
    </row>
    <row r="39" spans="1:37" ht="41.45" customHeight="1" x14ac:dyDescent="0.25">
      <c r="A39" s="33">
        <v>37</v>
      </c>
      <c r="B39" s="35" t="s">
        <v>80</v>
      </c>
      <c r="C39" s="33" t="s">
        <v>85</v>
      </c>
      <c r="D39" s="33" t="s">
        <v>73</v>
      </c>
      <c r="E39" s="43" t="s">
        <v>86</v>
      </c>
      <c r="F39" s="33" t="s">
        <v>60</v>
      </c>
      <c r="G39" s="33" t="s">
        <v>84</v>
      </c>
      <c r="H39" s="33">
        <v>3000</v>
      </c>
      <c r="I39" s="33">
        <v>1</v>
      </c>
      <c r="J39" s="33">
        <v>1</v>
      </c>
      <c r="K39" s="33">
        <v>0</v>
      </c>
      <c r="L39" s="33">
        <v>5</v>
      </c>
      <c r="M39" s="34">
        <v>5</v>
      </c>
      <c r="N39" s="34"/>
      <c r="O39" s="34"/>
      <c r="P39" s="34"/>
      <c r="Q39" s="36">
        <v>150</v>
      </c>
      <c r="R39" s="36">
        <f t="shared" si="0"/>
        <v>150</v>
      </c>
      <c r="S39" s="36">
        <f t="shared" ref="S39:S40" si="70">Q39</f>
        <v>150</v>
      </c>
      <c r="T39" s="36">
        <f t="shared" ref="T39:T40" si="71">Q39</f>
        <v>150</v>
      </c>
      <c r="U39" s="34">
        <v>30</v>
      </c>
      <c r="V39" s="34">
        <f t="shared" si="3"/>
        <v>30</v>
      </c>
      <c r="W39" s="34">
        <f t="shared" ref="W39:W40" si="72">U39</f>
        <v>30</v>
      </c>
      <c r="X39" s="34">
        <f t="shared" ref="X39:X40" si="73">U39</f>
        <v>30</v>
      </c>
      <c r="Y39" s="34">
        <v>7</v>
      </c>
      <c r="Z39" s="34">
        <v>7</v>
      </c>
      <c r="AA39" s="34">
        <v>7</v>
      </c>
      <c r="AB39" s="34">
        <v>7</v>
      </c>
      <c r="AC39" s="34">
        <v>8</v>
      </c>
      <c r="AD39" s="35" t="s">
        <v>87</v>
      </c>
    </row>
    <row r="40" spans="1:37" ht="41.45" customHeight="1" x14ac:dyDescent="0.25">
      <c r="A40" s="33">
        <v>37</v>
      </c>
      <c r="B40" s="56" t="s">
        <v>81</v>
      </c>
      <c r="C40" s="33" t="s">
        <v>85</v>
      </c>
      <c r="D40" s="33" t="s">
        <v>73</v>
      </c>
      <c r="E40" s="43" t="s">
        <v>86</v>
      </c>
      <c r="F40" s="33" t="s">
        <v>60</v>
      </c>
      <c r="G40" s="33" t="s">
        <v>84</v>
      </c>
      <c r="H40" s="33">
        <v>3000</v>
      </c>
      <c r="I40" s="33">
        <v>0</v>
      </c>
      <c r="J40" s="33">
        <v>0</v>
      </c>
      <c r="K40" s="33">
        <v>0</v>
      </c>
      <c r="L40" s="33">
        <v>5</v>
      </c>
      <c r="M40" s="34">
        <v>5</v>
      </c>
      <c r="N40" s="34"/>
      <c r="O40" s="34"/>
      <c r="P40" s="34"/>
      <c r="Q40" s="36">
        <v>165</v>
      </c>
      <c r="R40" s="36">
        <f t="shared" si="0"/>
        <v>165</v>
      </c>
      <c r="S40" s="36">
        <f t="shared" si="70"/>
        <v>165</v>
      </c>
      <c r="T40" s="36">
        <f t="shared" si="71"/>
        <v>165</v>
      </c>
      <c r="U40" s="34">
        <v>30</v>
      </c>
      <c r="V40" s="34">
        <f t="shared" si="3"/>
        <v>30</v>
      </c>
      <c r="W40" s="34">
        <f t="shared" si="72"/>
        <v>30</v>
      </c>
      <c r="X40" s="34">
        <f t="shared" si="73"/>
        <v>30</v>
      </c>
      <c r="Y40" s="34">
        <v>7</v>
      </c>
      <c r="Z40" s="34">
        <v>7</v>
      </c>
      <c r="AA40" s="34">
        <v>7</v>
      </c>
      <c r="AB40" s="34">
        <v>7</v>
      </c>
      <c r="AC40" s="34">
        <v>9</v>
      </c>
      <c r="AD40" s="35"/>
      <c r="AI40" s="65" t="s">
        <v>241</v>
      </c>
      <c r="AJ40" s="65" t="s">
        <v>237</v>
      </c>
      <c r="AK40" s="65" t="s">
        <v>242</v>
      </c>
    </row>
    <row r="41" spans="1:37" x14ac:dyDescent="0.25">
      <c r="A41" s="44"/>
      <c r="B41" s="45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6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5"/>
    </row>
    <row r="42" spans="1:37" ht="41.45" customHeight="1" x14ac:dyDescent="0.25">
      <c r="A42" s="33">
        <v>38</v>
      </c>
      <c r="B42" s="35" t="s">
        <v>25</v>
      </c>
      <c r="C42" s="33" t="s">
        <v>85</v>
      </c>
      <c r="D42" s="33" t="s">
        <v>73</v>
      </c>
      <c r="E42" s="43" t="s">
        <v>86</v>
      </c>
      <c r="F42" s="33" t="s">
        <v>60</v>
      </c>
      <c r="G42" s="33" t="s">
        <v>167</v>
      </c>
      <c r="H42" s="33">
        <v>3000</v>
      </c>
      <c r="I42" s="33">
        <v>0</v>
      </c>
      <c r="J42" s="33">
        <v>0</v>
      </c>
      <c r="K42" s="33">
        <v>0</v>
      </c>
      <c r="L42" s="33">
        <v>5</v>
      </c>
      <c r="M42" s="34">
        <v>5</v>
      </c>
      <c r="N42" s="34"/>
      <c r="O42" s="34"/>
      <c r="P42" s="34"/>
      <c r="Q42" s="34">
        <v>155</v>
      </c>
      <c r="R42" s="34">
        <f t="shared" si="0"/>
        <v>155</v>
      </c>
      <c r="S42" s="34">
        <f t="shared" si="1"/>
        <v>155</v>
      </c>
      <c r="T42" s="34">
        <f t="shared" si="2"/>
        <v>155</v>
      </c>
      <c r="U42" s="34">
        <v>30</v>
      </c>
      <c r="V42" s="34">
        <f t="shared" si="3"/>
        <v>30</v>
      </c>
      <c r="W42" s="34">
        <f t="shared" si="4"/>
        <v>30</v>
      </c>
      <c r="X42" s="34">
        <f t="shared" si="5"/>
        <v>30</v>
      </c>
      <c r="Y42" s="34">
        <v>7</v>
      </c>
      <c r="Z42" s="34">
        <v>7</v>
      </c>
      <c r="AA42" s="34">
        <v>7</v>
      </c>
      <c r="AB42" s="34">
        <v>7</v>
      </c>
      <c r="AC42" s="34"/>
      <c r="AD42" s="39"/>
    </row>
    <row r="43" spans="1:37" ht="41.45" customHeight="1" x14ac:dyDescent="0.25">
      <c r="A43" s="33">
        <v>38</v>
      </c>
      <c r="B43" s="35" t="s">
        <v>77</v>
      </c>
      <c r="C43" s="33" t="s">
        <v>85</v>
      </c>
      <c r="D43" s="33" t="s">
        <v>73</v>
      </c>
      <c r="E43" s="43" t="s">
        <v>86</v>
      </c>
      <c r="F43" s="33" t="s">
        <v>60</v>
      </c>
      <c r="G43" s="33" t="s">
        <v>167</v>
      </c>
      <c r="H43" s="33">
        <v>3000</v>
      </c>
      <c r="I43" s="33">
        <v>0</v>
      </c>
      <c r="J43" s="33">
        <v>0</v>
      </c>
      <c r="K43" s="33">
        <v>0</v>
      </c>
      <c r="L43" s="33">
        <v>5</v>
      </c>
      <c r="M43" s="34">
        <v>5</v>
      </c>
      <c r="N43" s="34"/>
      <c r="O43" s="34"/>
      <c r="P43" s="34"/>
      <c r="Q43" s="36">
        <v>145</v>
      </c>
      <c r="R43" s="36">
        <f t="shared" si="0"/>
        <v>145</v>
      </c>
      <c r="S43" s="36">
        <f t="shared" ref="S43" si="74">Q43</f>
        <v>145</v>
      </c>
      <c r="T43" s="36">
        <f t="shared" ref="T43" si="75">Q43</f>
        <v>145</v>
      </c>
      <c r="U43" s="34">
        <v>30</v>
      </c>
      <c r="V43" s="34">
        <f t="shared" si="3"/>
        <v>30</v>
      </c>
      <c r="W43" s="34">
        <f t="shared" ref="W43" si="76">U43</f>
        <v>30</v>
      </c>
      <c r="X43" s="34">
        <f t="shared" ref="X43" si="77">U43</f>
        <v>30</v>
      </c>
      <c r="Y43" s="34">
        <v>7</v>
      </c>
      <c r="Z43" s="34">
        <v>7</v>
      </c>
      <c r="AA43" s="34">
        <v>7</v>
      </c>
      <c r="AB43" s="34">
        <v>7</v>
      </c>
      <c r="AC43" s="34">
        <v>9</v>
      </c>
      <c r="AD43" s="35" t="s">
        <v>87</v>
      </c>
    </row>
    <row r="44" spans="1:37" ht="41.45" customHeight="1" x14ac:dyDescent="0.25">
      <c r="A44" s="33">
        <v>38</v>
      </c>
      <c r="B44" s="35" t="s">
        <v>79</v>
      </c>
      <c r="C44" s="33" t="s">
        <v>85</v>
      </c>
      <c r="D44" s="33" t="s">
        <v>73</v>
      </c>
      <c r="E44" s="43" t="s">
        <v>86</v>
      </c>
      <c r="F44" s="33" t="s">
        <v>60</v>
      </c>
      <c r="G44" s="33" t="s">
        <v>167</v>
      </c>
      <c r="H44" s="33">
        <v>3000</v>
      </c>
      <c r="I44" s="36">
        <v>0.5</v>
      </c>
      <c r="J44" s="36">
        <v>0.5</v>
      </c>
      <c r="K44" s="33">
        <v>0</v>
      </c>
      <c r="L44" s="33">
        <v>5</v>
      </c>
      <c r="M44" s="34">
        <v>5</v>
      </c>
      <c r="N44" s="34"/>
      <c r="O44" s="34"/>
      <c r="P44" s="34"/>
      <c r="Q44" s="36">
        <v>155</v>
      </c>
      <c r="R44" s="36">
        <f t="shared" si="0"/>
        <v>155</v>
      </c>
      <c r="S44" s="36">
        <f t="shared" ref="S44" si="78">Q44</f>
        <v>155</v>
      </c>
      <c r="T44" s="36">
        <f t="shared" ref="T44" si="79">Q44</f>
        <v>155</v>
      </c>
      <c r="U44" s="34">
        <v>30</v>
      </c>
      <c r="V44" s="34">
        <f t="shared" si="3"/>
        <v>30</v>
      </c>
      <c r="W44" s="34">
        <f t="shared" ref="W44" si="80">U44</f>
        <v>30</v>
      </c>
      <c r="X44" s="34">
        <f t="shared" ref="X44" si="81">U44</f>
        <v>30</v>
      </c>
      <c r="Y44" s="34">
        <v>7</v>
      </c>
      <c r="Z44" s="34">
        <v>7</v>
      </c>
      <c r="AA44" s="34">
        <v>7</v>
      </c>
      <c r="AB44" s="34">
        <v>7</v>
      </c>
      <c r="AC44" s="34">
        <v>7</v>
      </c>
      <c r="AD44" s="35" t="s">
        <v>88</v>
      </c>
      <c r="AI44" s="65" t="s">
        <v>250</v>
      </c>
    </row>
    <row r="45" spans="1:37" ht="41.45" customHeight="1" x14ac:dyDescent="0.25">
      <c r="A45" s="33">
        <v>38</v>
      </c>
      <c r="B45" s="35" t="s">
        <v>82</v>
      </c>
      <c r="C45" s="33" t="s">
        <v>85</v>
      </c>
      <c r="D45" s="33" t="s">
        <v>73</v>
      </c>
      <c r="E45" s="43" t="s">
        <v>86</v>
      </c>
      <c r="F45" s="33" t="s">
        <v>60</v>
      </c>
      <c r="G45" s="33" t="s">
        <v>167</v>
      </c>
      <c r="H45" s="33">
        <v>3000</v>
      </c>
      <c r="I45" s="36">
        <v>1</v>
      </c>
      <c r="J45" s="36">
        <v>1</v>
      </c>
      <c r="K45" s="33">
        <v>0</v>
      </c>
      <c r="L45" s="33">
        <v>5</v>
      </c>
      <c r="M45" s="34">
        <v>5</v>
      </c>
      <c r="N45" s="34"/>
      <c r="O45" s="34"/>
      <c r="P45" s="34"/>
      <c r="Q45" s="34">
        <v>155</v>
      </c>
      <c r="R45" s="34">
        <f t="shared" si="0"/>
        <v>155</v>
      </c>
      <c r="S45" s="34">
        <f t="shared" ref="S45" si="82">Q45</f>
        <v>155</v>
      </c>
      <c r="T45" s="34">
        <f t="shared" ref="T45" si="83">Q45</f>
        <v>155</v>
      </c>
      <c r="U45" s="34">
        <v>30</v>
      </c>
      <c r="V45" s="34">
        <f t="shared" si="3"/>
        <v>30</v>
      </c>
      <c r="W45" s="34">
        <f t="shared" ref="W45" si="84">U45</f>
        <v>30</v>
      </c>
      <c r="X45" s="34">
        <f t="shared" ref="X45" si="85">U45</f>
        <v>30</v>
      </c>
      <c r="Y45" s="34">
        <v>7</v>
      </c>
      <c r="Z45" s="34">
        <v>7</v>
      </c>
      <c r="AA45" s="34">
        <v>7</v>
      </c>
      <c r="AB45" s="34">
        <v>7</v>
      </c>
      <c r="AC45" s="34">
        <v>7</v>
      </c>
      <c r="AD45" s="35" t="s">
        <v>88</v>
      </c>
      <c r="AI45" s="25">
        <v>0.3</v>
      </c>
      <c r="AJ45" s="25">
        <v>1</v>
      </c>
    </row>
    <row r="46" spans="1:37" ht="41.45" customHeight="1" x14ac:dyDescent="0.25">
      <c r="A46" s="33">
        <v>38</v>
      </c>
      <c r="B46" s="35" t="s">
        <v>80</v>
      </c>
      <c r="C46" s="33" t="s">
        <v>85</v>
      </c>
      <c r="D46" s="33" t="s">
        <v>73</v>
      </c>
      <c r="E46" s="43" t="s">
        <v>86</v>
      </c>
      <c r="F46" s="33" t="s">
        <v>60</v>
      </c>
      <c r="G46" s="33" t="s">
        <v>167</v>
      </c>
      <c r="H46" s="33">
        <v>3000</v>
      </c>
      <c r="I46" s="33">
        <v>1</v>
      </c>
      <c r="J46" s="33">
        <v>1</v>
      </c>
      <c r="K46" s="33">
        <v>0</v>
      </c>
      <c r="L46" s="33">
        <v>5</v>
      </c>
      <c r="M46" s="34">
        <v>5</v>
      </c>
      <c r="N46" s="34"/>
      <c r="O46" s="34"/>
      <c r="P46" s="34"/>
      <c r="Q46" s="36">
        <v>150</v>
      </c>
      <c r="R46" s="36">
        <f t="shared" si="0"/>
        <v>150</v>
      </c>
      <c r="S46" s="36">
        <f t="shared" ref="S46:S47" si="86">Q46</f>
        <v>150</v>
      </c>
      <c r="T46" s="36">
        <f t="shared" ref="T46:T47" si="87">Q46</f>
        <v>150</v>
      </c>
      <c r="U46" s="34">
        <v>30</v>
      </c>
      <c r="V46" s="34">
        <f t="shared" si="3"/>
        <v>30</v>
      </c>
      <c r="W46" s="34">
        <f t="shared" ref="W46:W47" si="88">U46</f>
        <v>30</v>
      </c>
      <c r="X46" s="34">
        <f t="shared" ref="X46:X47" si="89">U46</f>
        <v>30</v>
      </c>
      <c r="Y46" s="34">
        <v>7</v>
      </c>
      <c r="Z46" s="34">
        <v>7</v>
      </c>
      <c r="AA46" s="34">
        <v>7</v>
      </c>
      <c r="AB46" s="34">
        <v>7</v>
      </c>
      <c r="AC46" s="34">
        <v>9</v>
      </c>
      <c r="AD46" s="35" t="s">
        <v>87</v>
      </c>
    </row>
    <row r="47" spans="1:37" ht="41.45" customHeight="1" x14ac:dyDescent="0.25">
      <c r="A47" s="33">
        <v>37</v>
      </c>
      <c r="B47" s="56" t="s">
        <v>81</v>
      </c>
      <c r="C47" s="33" t="s">
        <v>85</v>
      </c>
      <c r="D47" s="33" t="s">
        <v>73</v>
      </c>
      <c r="E47" s="43" t="s">
        <v>86</v>
      </c>
      <c r="F47" s="33" t="s">
        <v>60</v>
      </c>
      <c r="G47" s="33" t="s">
        <v>167</v>
      </c>
      <c r="H47" s="33">
        <v>3000</v>
      </c>
      <c r="I47" s="33">
        <v>0</v>
      </c>
      <c r="J47" s="33">
        <v>0</v>
      </c>
      <c r="K47" s="33">
        <v>0</v>
      </c>
      <c r="L47" s="33">
        <v>5</v>
      </c>
      <c r="M47" s="34">
        <v>5</v>
      </c>
      <c r="N47" s="34"/>
      <c r="O47" s="34"/>
      <c r="P47" s="34"/>
      <c r="Q47" s="36">
        <v>165</v>
      </c>
      <c r="R47" s="36">
        <f t="shared" si="0"/>
        <v>165</v>
      </c>
      <c r="S47" s="36">
        <f t="shared" si="86"/>
        <v>165</v>
      </c>
      <c r="T47" s="36">
        <f t="shared" si="87"/>
        <v>165</v>
      </c>
      <c r="U47" s="34">
        <v>30</v>
      </c>
      <c r="V47" s="34">
        <f t="shared" si="3"/>
        <v>30</v>
      </c>
      <c r="W47" s="34">
        <f t="shared" si="88"/>
        <v>30</v>
      </c>
      <c r="X47" s="34">
        <f t="shared" si="89"/>
        <v>30</v>
      </c>
      <c r="Y47" s="34">
        <v>7</v>
      </c>
      <c r="Z47" s="34">
        <v>7</v>
      </c>
      <c r="AA47" s="34">
        <v>7</v>
      </c>
      <c r="AB47" s="34">
        <v>7</v>
      </c>
      <c r="AC47" s="34">
        <v>9</v>
      </c>
      <c r="AD47" s="35"/>
      <c r="AI47" s="65" t="s">
        <v>242</v>
      </c>
      <c r="AJ47" s="65" t="s">
        <v>243</v>
      </c>
      <c r="AK47" s="65" t="s">
        <v>244</v>
      </c>
    </row>
    <row r="48" spans="1:37" s="48" customFormat="1" x14ac:dyDescent="0.25">
      <c r="A48" s="40"/>
      <c r="B48" s="31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7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31"/>
    </row>
    <row r="49" spans="1:46" ht="41.45" customHeight="1" x14ac:dyDescent="0.25">
      <c r="A49" s="33">
        <v>39</v>
      </c>
      <c r="B49" s="37" t="s">
        <v>25</v>
      </c>
      <c r="C49" s="34" t="s">
        <v>68</v>
      </c>
      <c r="D49" s="33" t="s">
        <v>73</v>
      </c>
      <c r="E49" s="33" t="s">
        <v>70</v>
      </c>
      <c r="F49" s="33" t="s">
        <v>60</v>
      </c>
      <c r="G49" s="33" t="s">
        <v>84</v>
      </c>
      <c r="H49" s="33">
        <v>3000</v>
      </c>
      <c r="I49" s="33">
        <v>0</v>
      </c>
      <c r="J49" s="33">
        <v>0</v>
      </c>
      <c r="K49" s="33">
        <v>0</v>
      </c>
      <c r="L49" s="33">
        <v>5</v>
      </c>
      <c r="M49" s="34">
        <v>5</v>
      </c>
      <c r="N49" s="34"/>
      <c r="O49" s="34"/>
      <c r="P49" s="34"/>
      <c r="Q49" s="34">
        <v>155</v>
      </c>
      <c r="R49" s="34">
        <f t="shared" si="0"/>
        <v>155</v>
      </c>
      <c r="S49" s="34">
        <f t="shared" ref="S49" si="90">Q49</f>
        <v>155</v>
      </c>
      <c r="T49" s="34">
        <f t="shared" ref="T49" si="91">Q49</f>
        <v>155</v>
      </c>
      <c r="U49" s="34">
        <v>30</v>
      </c>
      <c r="V49" s="34">
        <f t="shared" si="3"/>
        <v>30</v>
      </c>
      <c r="W49" s="34">
        <f t="shared" ref="W49" si="92">U49</f>
        <v>30</v>
      </c>
      <c r="X49" s="34">
        <f t="shared" ref="X49" si="93">U49</f>
        <v>30</v>
      </c>
      <c r="Y49" s="34">
        <v>7</v>
      </c>
      <c r="Z49" s="34">
        <v>7</v>
      </c>
      <c r="AA49" s="34">
        <v>7</v>
      </c>
      <c r="AB49" s="34">
        <v>7</v>
      </c>
      <c r="AC49" s="34">
        <v>7</v>
      </c>
      <c r="AD49" s="37"/>
    </row>
    <row r="50" spans="1:46" ht="41.45" customHeight="1" x14ac:dyDescent="0.25">
      <c r="A50" s="33">
        <v>39</v>
      </c>
      <c r="B50" s="37" t="s">
        <v>77</v>
      </c>
      <c r="C50" s="34" t="s">
        <v>68</v>
      </c>
      <c r="D50" s="33" t="s">
        <v>73</v>
      </c>
      <c r="E50" s="33" t="s">
        <v>70</v>
      </c>
      <c r="F50" s="33" t="s">
        <v>60</v>
      </c>
      <c r="G50" s="36" t="s">
        <v>167</v>
      </c>
      <c r="H50" s="33">
        <v>3000</v>
      </c>
      <c r="I50" s="33">
        <v>0</v>
      </c>
      <c r="J50" s="33">
        <v>0</v>
      </c>
      <c r="K50" s="33">
        <v>0</v>
      </c>
      <c r="L50" s="33">
        <v>5</v>
      </c>
      <c r="M50" s="34">
        <v>5</v>
      </c>
      <c r="N50" s="34"/>
      <c r="O50" s="34"/>
      <c r="P50" s="34"/>
      <c r="Q50" s="34">
        <v>155</v>
      </c>
      <c r="R50" s="34">
        <f t="shared" si="0"/>
        <v>155</v>
      </c>
      <c r="S50" s="34">
        <f t="shared" ref="S50:S52" si="94">Q50</f>
        <v>155</v>
      </c>
      <c r="T50" s="34">
        <f t="shared" ref="T50:T52" si="95">Q50</f>
        <v>155</v>
      </c>
      <c r="U50" s="34">
        <v>30</v>
      </c>
      <c r="V50" s="34">
        <f t="shared" si="3"/>
        <v>30</v>
      </c>
      <c r="W50" s="34">
        <f t="shared" ref="W50:W52" si="96">U50</f>
        <v>30</v>
      </c>
      <c r="X50" s="34">
        <f t="shared" ref="X50:X52" si="97">U50</f>
        <v>30</v>
      </c>
      <c r="Y50" s="34">
        <v>7</v>
      </c>
      <c r="Z50" s="34">
        <v>7</v>
      </c>
      <c r="AA50" s="34">
        <v>7</v>
      </c>
      <c r="AB50" s="34">
        <v>7</v>
      </c>
      <c r="AC50" s="34">
        <v>7</v>
      </c>
      <c r="AD50" s="37"/>
    </row>
    <row r="51" spans="1:46" x14ac:dyDescent="0.25">
      <c r="A51" s="40"/>
      <c r="B51" s="31"/>
      <c r="C51" s="40"/>
      <c r="D51" s="40"/>
      <c r="E51" s="40"/>
      <c r="F51" s="40"/>
      <c r="G51" s="41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31"/>
    </row>
    <row r="52" spans="1:46" ht="61.9" customHeight="1" x14ac:dyDescent="0.25">
      <c r="A52" s="33">
        <v>40</v>
      </c>
      <c r="B52" s="37" t="s">
        <v>25</v>
      </c>
      <c r="C52" s="34" t="s">
        <v>106</v>
      </c>
      <c r="D52" s="34" t="s">
        <v>102</v>
      </c>
      <c r="E52" s="33" t="s">
        <v>74</v>
      </c>
      <c r="F52" s="33" t="s">
        <v>60</v>
      </c>
      <c r="G52" s="33" t="s">
        <v>91</v>
      </c>
      <c r="H52" s="34">
        <v>3000</v>
      </c>
      <c r="I52" s="33">
        <v>8</v>
      </c>
      <c r="J52" s="33">
        <v>8</v>
      </c>
      <c r="K52" s="33">
        <v>8</v>
      </c>
      <c r="L52" s="33">
        <v>8</v>
      </c>
      <c r="M52" s="33">
        <v>8</v>
      </c>
      <c r="N52" s="33"/>
      <c r="O52" s="33"/>
      <c r="P52" s="33"/>
      <c r="Q52" s="33">
        <v>165</v>
      </c>
      <c r="R52" s="33">
        <f t="shared" si="0"/>
        <v>165</v>
      </c>
      <c r="S52" s="33">
        <f t="shared" si="94"/>
        <v>165</v>
      </c>
      <c r="T52" s="33">
        <f t="shared" si="95"/>
        <v>165</v>
      </c>
      <c r="U52" s="33">
        <v>30</v>
      </c>
      <c r="V52" s="33">
        <f t="shared" si="3"/>
        <v>30</v>
      </c>
      <c r="W52" s="33">
        <f t="shared" si="96"/>
        <v>30</v>
      </c>
      <c r="X52" s="33">
        <f t="shared" si="97"/>
        <v>30</v>
      </c>
      <c r="Y52" s="33">
        <v>7</v>
      </c>
      <c r="Z52" s="33">
        <v>7</v>
      </c>
      <c r="AA52" s="34">
        <v>7</v>
      </c>
      <c r="AB52" s="34">
        <v>7</v>
      </c>
      <c r="AC52" s="34">
        <v>7</v>
      </c>
      <c r="AD52" s="37" t="s">
        <v>105</v>
      </c>
    </row>
    <row r="53" spans="1:46" x14ac:dyDescent="0.25">
      <c r="A53" s="40"/>
      <c r="B53" s="31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31"/>
    </row>
    <row r="54" spans="1:46" ht="61.15" customHeight="1" x14ac:dyDescent="0.25">
      <c r="A54" s="33">
        <v>40</v>
      </c>
      <c r="B54" s="37" t="s">
        <v>77</v>
      </c>
      <c r="C54" s="36" t="s">
        <v>107</v>
      </c>
      <c r="D54" s="36" t="s">
        <v>73</v>
      </c>
      <c r="E54" s="33" t="s">
        <v>74</v>
      </c>
      <c r="F54" s="33" t="s">
        <v>60</v>
      </c>
      <c r="G54" s="33" t="s">
        <v>91</v>
      </c>
      <c r="H54" s="34">
        <v>3000</v>
      </c>
      <c r="I54" s="33">
        <v>8</v>
      </c>
      <c r="J54" s="33">
        <v>8</v>
      </c>
      <c r="K54" s="33">
        <v>8</v>
      </c>
      <c r="L54" s="33">
        <v>8</v>
      </c>
      <c r="M54" s="33">
        <v>8</v>
      </c>
      <c r="N54" s="33"/>
      <c r="O54" s="33"/>
      <c r="P54" s="33"/>
      <c r="Q54" s="33">
        <v>165</v>
      </c>
      <c r="R54" s="33">
        <f t="shared" si="0"/>
        <v>165</v>
      </c>
      <c r="S54" s="33">
        <f t="shared" ref="S54:S56" si="98">Q54</f>
        <v>165</v>
      </c>
      <c r="T54" s="33">
        <f t="shared" ref="T54:T56" si="99">Q54</f>
        <v>165</v>
      </c>
      <c r="U54" s="33">
        <v>30</v>
      </c>
      <c r="V54" s="33">
        <f t="shared" si="3"/>
        <v>30</v>
      </c>
      <c r="W54" s="33">
        <f t="shared" ref="W54:W56" si="100">U54</f>
        <v>30</v>
      </c>
      <c r="X54" s="33">
        <f t="shared" ref="X54:X56" si="101">U54</f>
        <v>30</v>
      </c>
      <c r="Y54" s="33">
        <v>7</v>
      </c>
      <c r="Z54" s="33">
        <v>7</v>
      </c>
      <c r="AA54" s="34">
        <v>7</v>
      </c>
      <c r="AB54" s="34">
        <v>7</v>
      </c>
      <c r="AC54" s="34">
        <v>8</v>
      </c>
      <c r="AD54" s="37" t="s">
        <v>108</v>
      </c>
    </row>
    <row r="55" spans="1:46" x14ac:dyDescent="0.25">
      <c r="A55" s="40"/>
      <c r="B55" s="31"/>
      <c r="C55" s="41"/>
      <c r="D55" s="41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31"/>
    </row>
    <row r="56" spans="1:46" ht="61.15" customHeight="1" x14ac:dyDescent="0.25">
      <c r="A56" s="33">
        <v>41</v>
      </c>
      <c r="B56" s="37" t="s">
        <v>25</v>
      </c>
      <c r="C56" s="34" t="s">
        <v>127</v>
      </c>
      <c r="D56" s="33" t="s">
        <v>73</v>
      </c>
      <c r="E56" s="33" t="s">
        <v>74</v>
      </c>
      <c r="F56" s="33" t="s">
        <v>124</v>
      </c>
      <c r="G56" s="33" t="s">
        <v>91</v>
      </c>
      <c r="H56" s="34">
        <v>3000</v>
      </c>
      <c r="I56" s="33">
        <v>10</v>
      </c>
      <c r="J56" s="33">
        <v>10</v>
      </c>
      <c r="K56" s="33">
        <v>8</v>
      </c>
      <c r="L56" s="33">
        <v>8</v>
      </c>
      <c r="M56" s="33">
        <v>8</v>
      </c>
      <c r="N56" s="33"/>
      <c r="O56" s="33"/>
      <c r="P56" s="33"/>
      <c r="Q56" s="33">
        <v>165</v>
      </c>
      <c r="R56" s="33">
        <f t="shared" si="0"/>
        <v>165</v>
      </c>
      <c r="S56" s="33">
        <f t="shared" si="98"/>
        <v>165</v>
      </c>
      <c r="T56" s="33">
        <f t="shared" si="99"/>
        <v>165</v>
      </c>
      <c r="U56" s="33">
        <v>30</v>
      </c>
      <c r="V56" s="33">
        <f t="shared" si="3"/>
        <v>30</v>
      </c>
      <c r="W56" s="33">
        <f t="shared" si="100"/>
        <v>30</v>
      </c>
      <c r="X56" s="33">
        <f t="shared" si="101"/>
        <v>30</v>
      </c>
      <c r="Y56" s="33">
        <v>7</v>
      </c>
      <c r="Z56" s="33">
        <v>7</v>
      </c>
      <c r="AA56" s="34">
        <v>7</v>
      </c>
      <c r="AB56" s="34">
        <v>7</v>
      </c>
      <c r="AC56" s="34">
        <v>8</v>
      </c>
      <c r="AD56" s="37"/>
      <c r="AO56" s="25">
        <v>4</v>
      </c>
      <c r="AP56" s="25">
        <v>5</v>
      </c>
      <c r="AQ56" s="25">
        <v>10</v>
      </c>
      <c r="AR56" s="25">
        <v>10</v>
      </c>
      <c r="AS56" s="25">
        <v>7</v>
      </c>
      <c r="AT56" s="25">
        <v>7</v>
      </c>
    </row>
    <row r="57" spans="1:46" ht="61.15" customHeight="1" x14ac:dyDescent="0.25">
      <c r="A57" s="33">
        <v>41</v>
      </c>
      <c r="B57" s="37" t="s">
        <v>25</v>
      </c>
      <c r="C57" s="34" t="s">
        <v>127</v>
      </c>
      <c r="D57" s="33" t="s">
        <v>73</v>
      </c>
      <c r="E57" s="33" t="s">
        <v>74</v>
      </c>
      <c r="F57" s="33" t="s">
        <v>124</v>
      </c>
      <c r="G57" s="33" t="s">
        <v>91</v>
      </c>
      <c r="H57" s="34">
        <v>3000</v>
      </c>
      <c r="I57" s="33">
        <v>10</v>
      </c>
      <c r="J57" s="33">
        <v>10</v>
      </c>
      <c r="K57" s="33">
        <v>8</v>
      </c>
      <c r="L57" s="33">
        <v>8</v>
      </c>
      <c r="M57" s="33">
        <v>8</v>
      </c>
      <c r="N57" s="33"/>
      <c r="O57" s="33"/>
      <c r="P57" s="33"/>
      <c r="Q57" s="33">
        <v>165</v>
      </c>
      <c r="R57" s="33">
        <f t="shared" si="0"/>
        <v>165</v>
      </c>
      <c r="S57" s="33">
        <f t="shared" ref="S57" si="102">Q57</f>
        <v>165</v>
      </c>
      <c r="T57" s="33">
        <f t="shared" ref="T57" si="103">Q57</f>
        <v>165</v>
      </c>
      <c r="U57" s="33">
        <v>30</v>
      </c>
      <c r="V57" s="33">
        <f t="shared" si="3"/>
        <v>30</v>
      </c>
      <c r="W57" s="33">
        <f t="shared" ref="W57" si="104">U57</f>
        <v>30</v>
      </c>
      <c r="X57" s="33">
        <f t="shared" ref="X57" si="105">U57</f>
        <v>30</v>
      </c>
      <c r="Y57" s="33">
        <v>7</v>
      </c>
      <c r="Z57" s="33">
        <v>7</v>
      </c>
      <c r="AA57" s="34">
        <v>7</v>
      </c>
      <c r="AB57" s="34">
        <v>7</v>
      </c>
      <c r="AC57" s="34">
        <v>8</v>
      </c>
      <c r="AD57" s="37"/>
    </row>
    <row r="58" spans="1:46" ht="61.15" customHeight="1" x14ac:dyDescent="0.25">
      <c r="A58" s="33">
        <v>41</v>
      </c>
      <c r="B58" s="37" t="s">
        <v>77</v>
      </c>
      <c r="C58" s="34" t="s">
        <v>128</v>
      </c>
      <c r="D58" s="33" t="s">
        <v>73</v>
      </c>
      <c r="E58" s="33" t="s">
        <v>74</v>
      </c>
      <c r="F58" s="33" t="s">
        <v>124</v>
      </c>
      <c r="G58" s="33" t="s">
        <v>91</v>
      </c>
      <c r="H58" s="34">
        <v>3000</v>
      </c>
      <c r="I58" s="33">
        <v>10</v>
      </c>
      <c r="J58" s="33">
        <v>10</v>
      </c>
      <c r="K58" s="33">
        <v>8</v>
      </c>
      <c r="L58" s="33">
        <v>8</v>
      </c>
      <c r="M58" s="33">
        <v>8</v>
      </c>
      <c r="N58" s="33"/>
      <c r="O58" s="33"/>
      <c r="P58" s="33"/>
      <c r="Q58" s="33">
        <v>165</v>
      </c>
      <c r="R58" s="33">
        <f t="shared" si="0"/>
        <v>165</v>
      </c>
      <c r="S58" s="33">
        <f t="shared" ref="S58" si="106">Q58</f>
        <v>165</v>
      </c>
      <c r="T58" s="33">
        <f t="shared" ref="T58" si="107">Q58</f>
        <v>165</v>
      </c>
      <c r="U58" s="33">
        <v>30</v>
      </c>
      <c r="V58" s="33">
        <f t="shared" si="3"/>
        <v>30</v>
      </c>
      <c r="W58" s="33">
        <f t="shared" ref="W58" si="108">U58</f>
        <v>30</v>
      </c>
      <c r="X58" s="33">
        <f t="shared" ref="X58" si="109">U58</f>
        <v>30</v>
      </c>
      <c r="Y58" s="33">
        <v>7</v>
      </c>
      <c r="Z58" s="33">
        <v>7</v>
      </c>
      <c r="AA58" s="34">
        <v>7</v>
      </c>
      <c r="AB58" s="34">
        <v>7</v>
      </c>
      <c r="AC58" s="34">
        <v>9</v>
      </c>
      <c r="AD58" s="37"/>
    </row>
    <row r="59" spans="1:46" ht="13.9" customHeight="1" x14ac:dyDescent="0.25">
      <c r="A59" s="40"/>
      <c r="B59" s="31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31"/>
    </row>
    <row r="60" spans="1:46" ht="41.45" customHeight="1" x14ac:dyDescent="0.25">
      <c r="A60" s="33">
        <v>42</v>
      </c>
      <c r="B60" s="37" t="s">
        <v>25</v>
      </c>
      <c r="C60" s="34" t="s">
        <v>89</v>
      </c>
      <c r="D60" s="33" t="s">
        <v>73</v>
      </c>
      <c r="E60" s="18" t="s">
        <v>228</v>
      </c>
      <c r="F60" s="33" t="s">
        <v>60</v>
      </c>
      <c r="G60" s="33" t="s">
        <v>84</v>
      </c>
      <c r="H60" s="33">
        <v>3000</v>
      </c>
      <c r="I60" s="33">
        <v>1</v>
      </c>
      <c r="J60" s="33">
        <v>1</v>
      </c>
      <c r="K60" s="33">
        <v>0</v>
      </c>
      <c r="L60" s="33">
        <v>5</v>
      </c>
      <c r="M60" s="34">
        <v>5</v>
      </c>
      <c r="N60" s="34"/>
      <c r="O60" s="34"/>
      <c r="P60" s="34"/>
      <c r="Q60" s="34">
        <v>150</v>
      </c>
      <c r="R60" s="34">
        <f t="shared" si="0"/>
        <v>150</v>
      </c>
      <c r="S60" s="34">
        <f t="shared" ref="S60:S80" si="110">Q60</f>
        <v>150</v>
      </c>
      <c r="T60" s="34">
        <f t="shared" ref="T60:T80" si="111">Q60</f>
        <v>150</v>
      </c>
      <c r="U60" s="34">
        <v>30</v>
      </c>
      <c r="V60" s="34">
        <f t="shared" si="3"/>
        <v>30</v>
      </c>
      <c r="W60" s="34">
        <f t="shared" ref="W60:W80" si="112">U60</f>
        <v>30</v>
      </c>
      <c r="X60" s="34">
        <f t="shared" ref="X60:X80" si="113">U60</f>
        <v>30</v>
      </c>
      <c r="Y60" s="34">
        <v>7</v>
      </c>
      <c r="Z60" s="34">
        <v>7</v>
      </c>
      <c r="AA60" s="34">
        <v>7</v>
      </c>
      <c r="AB60" s="34">
        <v>7</v>
      </c>
      <c r="AC60" s="34">
        <v>7</v>
      </c>
      <c r="AD60" s="37" t="s">
        <v>90</v>
      </c>
    </row>
    <row r="61" spans="1:46" ht="41.45" customHeight="1" x14ac:dyDescent="0.25">
      <c r="A61" s="33">
        <v>42</v>
      </c>
      <c r="B61" s="37" t="s">
        <v>77</v>
      </c>
      <c r="C61" s="34" t="s">
        <v>89</v>
      </c>
      <c r="D61" s="33" t="s">
        <v>73</v>
      </c>
      <c r="E61" s="18" t="s">
        <v>228</v>
      </c>
      <c r="F61" s="33" t="s">
        <v>60</v>
      </c>
      <c r="G61" s="36" t="s">
        <v>167</v>
      </c>
      <c r="H61" s="33">
        <v>3000</v>
      </c>
      <c r="I61" s="33">
        <v>1</v>
      </c>
      <c r="J61" s="33">
        <v>1</v>
      </c>
      <c r="K61" s="33">
        <v>0</v>
      </c>
      <c r="L61" s="33">
        <v>5</v>
      </c>
      <c r="M61" s="34">
        <v>5</v>
      </c>
      <c r="N61" s="34"/>
      <c r="O61" s="34"/>
      <c r="P61" s="34"/>
      <c r="Q61" s="34">
        <v>150</v>
      </c>
      <c r="R61" s="34">
        <f t="shared" si="0"/>
        <v>150</v>
      </c>
      <c r="S61" s="34">
        <f t="shared" ref="S61" si="114">Q61</f>
        <v>150</v>
      </c>
      <c r="T61" s="34">
        <f t="shared" ref="T61" si="115">Q61</f>
        <v>150</v>
      </c>
      <c r="U61" s="34">
        <v>30</v>
      </c>
      <c r="V61" s="34">
        <f t="shared" si="3"/>
        <v>30</v>
      </c>
      <c r="W61" s="34">
        <f t="shared" ref="W61" si="116">U61</f>
        <v>30</v>
      </c>
      <c r="X61" s="34">
        <f t="shared" ref="X61" si="117">U61</f>
        <v>30</v>
      </c>
      <c r="Y61" s="34">
        <v>7</v>
      </c>
      <c r="Z61" s="34">
        <v>7</v>
      </c>
      <c r="AA61" s="34">
        <v>7</v>
      </c>
      <c r="AB61" s="34">
        <v>7</v>
      </c>
      <c r="AC61" s="34">
        <v>7</v>
      </c>
      <c r="AD61" s="37" t="s">
        <v>90</v>
      </c>
    </row>
    <row r="62" spans="1:46" ht="41.45" customHeight="1" x14ac:dyDescent="0.25">
      <c r="A62" s="33">
        <v>42</v>
      </c>
      <c r="B62" s="20" t="s">
        <v>79</v>
      </c>
      <c r="C62" s="34" t="s">
        <v>89</v>
      </c>
      <c r="D62" s="33" t="s">
        <v>73</v>
      </c>
      <c r="E62" s="18" t="s">
        <v>228</v>
      </c>
      <c r="F62" s="33" t="s">
        <v>60</v>
      </c>
      <c r="G62" s="49" t="s">
        <v>141</v>
      </c>
      <c r="H62" s="33">
        <v>3000</v>
      </c>
      <c r="I62" s="33">
        <v>0</v>
      </c>
      <c r="J62" s="33">
        <v>0</v>
      </c>
      <c r="K62" s="33">
        <v>0</v>
      </c>
      <c r="L62" s="33">
        <v>5</v>
      </c>
      <c r="M62" s="34">
        <v>5</v>
      </c>
      <c r="N62" s="34"/>
      <c r="O62" s="34"/>
      <c r="P62" s="34"/>
      <c r="Q62" s="36">
        <v>165</v>
      </c>
      <c r="R62" s="36">
        <f t="shared" si="0"/>
        <v>165</v>
      </c>
      <c r="S62" s="36">
        <f t="shared" ref="S62" si="118">Q62</f>
        <v>165</v>
      </c>
      <c r="T62" s="36">
        <f t="shared" ref="T62" si="119">Q62</f>
        <v>165</v>
      </c>
      <c r="U62" s="34">
        <v>30</v>
      </c>
      <c r="V62" s="34">
        <f t="shared" si="3"/>
        <v>30</v>
      </c>
      <c r="W62" s="34">
        <f t="shared" ref="W62" si="120">U62</f>
        <v>30</v>
      </c>
      <c r="X62" s="34">
        <f t="shared" ref="X62" si="121">U62</f>
        <v>30</v>
      </c>
      <c r="Y62" s="34">
        <v>7</v>
      </c>
      <c r="Z62" s="34">
        <v>7</v>
      </c>
      <c r="AA62" s="34">
        <v>7</v>
      </c>
      <c r="AB62" s="34">
        <v>7</v>
      </c>
      <c r="AC62" s="34">
        <v>8</v>
      </c>
      <c r="AD62" s="37"/>
      <c r="AE62" s="25">
        <v>19.600000000000001</v>
      </c>
      <c r="AF62" s="25">
        <v>23</v>
      </c>
      <c r="AG62" s="25">
        <v>7000</v>
      </c>
      <c r="AH62" s="25">
        <v>7000</v>
      </c>
    </row>
    <row r="63" spans="1:46" x14ac:dyDescent="0.25">
      <c r="A63" s="40"/>
      <c r="B63" s="31"/>
      <c r="C63" s="40"/>
      <c r="D63" s="40"/>
      <c r="E63" s="40"/>
      <c r="F63" s="40"/>
      <c r="G63" s="41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31"/>
    </row>
    <row r="64" spans="1:46" ht="41.45" customHeight="1" x14ac:dyDescent="0.25">
      <c r="A64" s="33">
        <v>43</v>
      </c>
      <c r="B64" s="37" t="s">
        <v>25</v>
      </c>
      <c r="C64" s="34" t="s">
        <v>97</v>
      </c>
      <c r="D64" s="34" t="s">
        <v>98</v>
      </c>
      <c r="E64" s="33" t="s">
        <v>74</v>
      </c>
      <c r="F64" s="33" t="s">
        <v>60</v>
      </c>
      <c r="G64" s="33" t="s">
        <v>91</v>
      </c>
      <c r="H64" s="34">
        <v>3000</v>
      </c>
      <c r="I64" s="34">
        <v>8</v>
      </c>
      <c r="J64" s="34">
        <v>8</v>
      </c>
      <c r="K64" s="34">
        <v>5</v>
      </c>
      <c r="L64" s="34">
        <v>8</v>
      </c>
      <c r="M64" s="34">
        <v>5</v>
      </c>
      <c r="N64" s="34"/>
      <c r="O64" s="34"/>
      <c r="P64" s="34"/>
      <c r="Q64" s="34">
        <v>160</v>
      </c>
      <c r="R64" s="34">
        <f t="shared" si="0"/>
        <v>160</v>
      </c>
      <c r="S64" s="34">
        <f t="shared" ref="S64" si="122">Q64</f>
        <v>160</v>
      </c>
      <c r="T64" s="34">
        <f t="shared" ref="T64" si="123">Q64</f>
        <v>160</v>
      </c>
      <c r="U64" s="34">
        <v>30</v>
      </c>
      <c r="V64" s="34">
        <f t="shared" si="3"/>
        <v>30</v>
      </c>
      <c r="W64" s="34">
        <f t="shared" ref="W64" si="124">U64</f>
        <v>30</v>
      </c>
      <c r="X64" s="34">
        <f t="shared" ref="X64" si="125">U64</f>
        <v>30</v>
      </c>
      <c r="Y64" s="34">
        <v>7</v>
      </c>
      <c r="Z64" s="34">
        <v>7</v>
      </c>
      <c r="AA64" s="34">
        <v>7</v>
      </c>
      <c r="AB64" s="34">
        <v>7</v>
      </c>
      <c r="AC64" s="34">
        <v>7</v>
      </c>
      <c r="AD64" s="37" t="s">
        <v>104</v>
      </c>
    </row>
    <row r="65" spans="1:38" ht="41.45" customHeight="1" x14ac:dyDescent="0.25">
      <c r="A65" s="33">
        <v>43</v>
      </c>
      <c r="B65" s="37" t="s">
        <v>77</v>
      </c>
      <c r="C65" s="34" t="s">
        <v>97</v>
      </c>
      <c r="D65" s="34" t="s">
        <v>98</v>
      </c>
      <c r="E65" s="33" t="s">
        <v>74</v>
      </c>
      <c r="F65" s="33" t="s">
        <v>60</v>
      </c>
      <c r="G65" s="33" t="s">
        <v>91</v>
      </c>
      <c r="H65" s="34">
        <v>3000</v>
      </c>
      <c r="I65" s="34">
        <v>8</v>
      </c>
      <c r="J65" s="34">
        <v>8</v>
      </c>
      <c r="K65" s="36">
        <v>8</v>
      </c>
      <c r="L65" s="34">
        <v>8</v>
      </c>
      <c r="M65" s="36">
        <v>8</v>
      </c>
      <c r="N65" s="34"/>
      <c r="O65" s="34"/>
      <c r="P65" s="34"/>
      <c r="Q65" s="36">
        <v>165</v>
      </c>
      <c r="R65" s="36">
        <f t="shared" si="0"/>
        <v>165</v>
      </c>
      <c r="S65" s="36">
        <f t="shared" ref="S65" si="126">Q65</f>
        <v>165</v>
      </c>
      <c r="T65" s="36">
        <f t="shared" ref="T65" si="127">Q65</f>
        <v>165</v>
      </c>
      <c r="U65" s="34">
        <v>30</v>
      </c>
      <c r="V65" s="34">
        <f t="shared" si="3"/>
        <v>30</v>
      </c>
      <c r="W65" s="34">
        <f t="shared" ref="W65" si="128">U65</f>
        <v>30</v>
      </c>
      <c r="X65" s="34">
        <f t="shared" ref="X65" si="129">U65</f>
        <v>30</v>
      </c>
      <c r="Y65" s="34">
        <v>7</v>
      </c>
      <c r="Z65" s="34">
        <v>7</v>
      </c>
      <c r="AA65" s="34">
        <v>7</v>
      </c>
      <c r="AB65" s="34">
        <v>7</v>
      </c>
      <c r="AC65" s="34">
        <v>9</v>
      </c>
      <c r="AD65" s="37"/>
    </row>
    <row r="66" spans="1:38" ht="41.45" customHeight="1" x14ac:dyDescent="0.25">
      <c r="A66" s="33">
        <v>43</v>
      </c>
      <c r="B66" s="37" t="s">
        <v>79</v>
      </c>
      <c r="C66" s="34" t="s">
        <v>97</v>
      </c>
      <c r="D66" s="34" t="s">
        <v>98</v>
      </c>
      <c r="E66" s="33" t="s">
        <v>74</v>
      </c>
      <c r="F66" s="33" t="s">
        <v>60</v>
      </c>
      <c r="G66" s="33" t="s">
        <v>91</v>
      </c>
      <c r="H66" s="34">
        <v>3000</v>
      </c>
      <c r="I66" s="34">
        <v>8</v>
      </c>
      <c r="J66" s="34">
        <v>8</v>
      </c>
      <c r="K66" s="34">
        <v>8</v>
      </c>
      <c r="L66" s="34">
        <v>8</v>
      </c>
      <c r="M66" s="34">
        <v>8</v>
      </c>
      <c r="N66" s="34"/>
      <c r="O66" s="34"/>
      <c r="P66" s="34"/>
      <c r="Q66" s="34">
        <v>165</v>
      </c>
      <c r="R66" s="34">
        <f t="shared" si="0"/>
        <v>165</v>
      </c>
      <c r="S66" s="34">
        <f t="shared" ref="S66" si="130">Q66</f>
        <v>165</v>
      </c>
      <c r="T66" s="34">
        <f t="shared" ref="T66" si="131">Q66</f>
        <v>165</v>
      </c>
      <c r="U66" s="34">
        <v>30</v>
      </c>
      <c r="V66" s="34">
        <f t="shared" si="3"/>
        <v>30</v>
      </c>
      <c r="W66" s="34">
        <f t="shared" ref="W66" si="132">U66</f>
        <v>30</v>
      </c>
      <c r="X66" s="34">
        <f t="shared" ref="X66" si="133">U66</f>
        <v>30</v>
      </c>
      <c r="Y66" s="34">
        <v>7</v>
      </c>
      <c r="Z66" s="34">
        <v>7</v>
      </c>
      <c r="AA66" s="34">
        <v>7</v>
      </c>
      <c r="AB66" s="34">
        <v>7</v>
      </c>
      <c r="AC66" s="34">
        <v>8</v>
      </c>
      <c r="AD66" s="37" t="s">
        <v>131</v>
      </c>
      <c r="AL66" s="65" t="s">
        <v>239</v>
      </c>
    </row>
    <row r="67" spans="1:38" x14ac:dyDescent="0.25">
      <c r="A67" s="40"/>
      <c r="B67" s="31"/>
      <c r="C67" s="40"/>
      <c r="D67" s="40"/>
      <c r="E67" s="40"/>
      <c r="F67" s="40"/>
      <c r="G67" s="40"/>
      <c r="H67" s="40"/>
      <c r="I67" s="40"/>
      <c r="J67" s="40"/>
      <c r="K67" s="41"/>
      <c r="L67" s="40"/>
      <c r="M67" s="41"/>
      <c r="N67" s="40"/>
      <c r="O67" s="40"/>
      <c r="P67" s="40"/>
      <c r="Q67" s="41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31"/>
    </row>
    <row r="68" spans="1:38" ht="41.45" customHeight="1" x14ac:dyDescent="0.25">
      <c r="A68" s="33">
        <v>44</v>
      </c>
      <c r="B68" s="37" t="s">
        <v>25</v>
      </c>
      <c r="C68" s="34" t="s">
        <v>101</v>
      </c>
      <c r="D68" s="34" t="s">
        <v>102</v>
      </c>
      <c r="E68" s="131" t="s">
        <v>74</v>
      </c>
      <c r="F68" s="131" t="s">
        <v>60</v>
      </c>
      <c r="G68" s="131" t="s">
        <v>91</v>
      </c>
      <c r="H68" s="131">
        <v>3000</v>
      </c>
      <c r="I68" s="131">
        <v>8</v>
      </c>
      <c r="J68" s="131">
        <v>8</v>
      </c>
      <c r="K68" s="131">
        <v>8</v>
      </c>
      <c r="L68" s="131">
        <v>8</v>
      </c>
      <c r="M68" s="131">
        <v>8</v>
      </c>
      <c r="N68" s="131"/>
      <c r="O68" s="131"/>
      <c r="P68" s="131"/>
      <c r="Q68" s="131">
        <v>165</v>
      </c>
      <c r="R68" s="131">
        <f t="shared" si="0"/>
        <v>165</v>
      </c>
      <c r="S68" s="131">
        <f t="shared" ref="S68" si="134">Q68</f>
        <v>165</v>
      </c>
      <c r="T68" s="131">
        <f t="shared" ref="T68" si="135">Q68</f>
        <v>165</v>
      </c>
      <c r="U68" s="131">
        <v>30</v>
      </c>
      <c r="V68" s="131">
        <f t="shared" si="3"/>
        <v>30</v>
      </c>
      <c r="W68" s="131">
        <f t="shared" ref="W68" si="136">U68</f>
        <v>30</v>
      </c>
      <c r="X68" s="131">
        <f t="shared" ref="X68" si="137">U68</f>
        <v>30</v>
      </c>
      <c r="Y68" s="131">
        <v>7</v>
      </c>
      <c r="Z68" s="131">
        <v>7</v>
      </c>
      <c r="AA68" s="131">
        <v>7</v>
      </c>
      <c r="AB68" s="131">
        <v>7</v>
      </c>
      <c r="AC68" s="34">
        <v>9</v>
      </c>
      <c r="AD68" s="37" t="s">
        <v>103</v>
      </c>
    </row>
    <row r="69" spans="1:38" ht="41.45" customHeight="1" x14ac:dyDescent="0.25">
      <c r="A69" s="33">
        <v>44</v>
      </c>
      <c r="B69" s="37" t="s">
        <v>25</v>
      </c>
      <c r="C69" s="34" t="s">
        <v>137</v>
      </c>
      <c r="D69" s="34" t="s">
        <v>138</v>
      </c>
      <c r="E69" s="33" t="s">
        <v>74</v>
      </c>
      <c r="F69" s="33" t="s">
        <v>60</v>
      </c>
      <c r="G69" s="33" t="s">
        <v>91</v>
      </c>
      <c r="H69" s="34">
        <v>3000</v>
      </c>
      <c r="I69" s="33">
        <v>8</v>
      </c>
      <c r="J69" s="33">
        <v>8</v>
      </c>
      <c r="K69" s="33">
        <v>8</v>
      </c>
      <c r="L69" s="33">
        <v>8</v>
      </c>
      <c r="M69" s="33">
        <v>8</v>
      </c>
      <c r="N69" s="33"/>
      <c r="O69" s="33"/>
      <c r="P69" s="33"/>
      <c r="Q69" s="33">
        <v>165</v>
      </c>
      <c r="R69" s="33">
        <f t="shared" si="0"/>
        <v>165</v>
      </c>
      <c r="S69" s="33">
        <f t="shared" ref="S69" si="138">Q69</f>
        <v>165</v>
      </c>
      <c r="T69" s="33">
        <f t="shared" ref="T69" si="139">Q69</f>
        <v>165</v>
      </c>
      <c r="U69" s="33">
        <v>30</v>
      </c>
      <c r="V69" s="33">
        <f t="shared" si="3"/>
        <v>30</v>
      </c>
      <c r="W69" s="33">
        <f t="shared" ref="W69" si="140">U69</f>
        <v>30</v>
      </c>
      <c r="X69" s="33">
        <f t="shared" ref="X69" si="141">U69</f>
        <v>30</v>
      </c>
      <c r="Y69" s="33">
        <v>7</v>
      </c>
      <c r="Z69" s="33">
        <v>7</v>
      </c>
      <c r="AA69" s="34">
        <v>7</v>
      </c>
      <c r="AB69" s="34">
        <v>7</v>
      </c>
      <c r="AC69" s="34">
        <v>9</v>
      </c>
      <c r="AD69" s="37"/>
    </row>
    <row r="70" spans="1:38" x14ac:dyDescent="0.25">
      <c r="A70" s="40"/>
      <c r="B70" s="31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31"/>
    </row>
    <row r="71" spans="1:38" ht="41.45" customHeight="1" x14ac:dyDescent="0.25">
      <c r="A71" s="33">
        <v>45</v>
      </c>
      <c r="B71" s="37" t="s">
        <v>25</v>
      </c>
      <c r="C71" s="34" t="s">
        <v>120</v>
      </c>
      <c r="D71" s="33" t="s">
        <v>73</v>
      </c>
      <c r="E71" s="33" t="s">
        <v>122</v>
      </c>
      <c r="F71" s="33" t="s">
        <v>121</v>
      </c>
      <c r="G71" s="33" t="s">
        <v>91</v>
      </c>
      <c r="H71" s="34">
        <v>3000</v>
      </c>
      <c r="I71" s="33">
        <v>0</v>
      </c>
      <c r="J71" s="33">
        <v>0</v>
      </c>
      <c r="K71" s="33">
        <v>8</v>
      </c>
      <c r="L71" s="33">
        <v>8</v>
      </c>
      <c r="M71" s="33">
        <v>8</v>
      </c>
      <c r="N71" s="33"/>
      <c r="O71" s="33"/>
      <c r="P71" s="33"/>
      <c r="Q71" s="33">
        <v>165</v>
      </c>
      <c r="R71" s="33">
        <f t="shared" si="0"/>
        <v>165</v>
      </c>
      <c r="S71" s="33">
        <f t="shared" ref="S71" si="142">Q71</f>
        <v>165</v>
      </c>
      <c r="T71" s="33">
        <f t="shared" ref="T71" si="143">Q71</f>
        <v>165</v>
      </c>
      <c r="U71" s="33">
        <v>30</v>
      </c>
      <c r="V71" s="33">
        <f t="shared" si="3"/>
        <v>30</v>
      </c>
      <c r="W71" s="33">
        <f t="shared" ref="W71" si="144">U71</f>
        <v>30</v>
      </c>
      <c r="X71" s="33">
        <f t="shared" ref="X71" si="145">U71</f>
        <v>30</v>
      </c>
      <c r="Y71" s="33">
        <v>7</v>
      </c>
      <c r="Z71" s="33">
        <v>7</v>
      </c>
      <c r="AA71" s="34">
        <v>7</v>
      </c>
      <c r="AB71" s="34">
        <v>7</v>
      </c>
      <c r="AC71" s="34">
        <v>6</v>
      </c>
      <c r="AD71" s="37" t="s">
        <v>123</v>
      </c>
      <c r="AE71" s="25">
        <v>16</v>
      </c>
      <c r="AF71" s="25">
        <v>22</v>
      </c>
      <c r="AG71" s="25">
        <v>7000</v>
      </c>
      <c r="AH71" s="25">
        <v>7000</v>
      </c>
    </row>
    <row r="72" spans="1:38" ht="41.45" customHeight="1" x14ac:dyDescent="0.25">
      <c r="A72" s="33">
        <v>45</v>
      </c>
      <c r="B72" s="37" t="s">
        <v>25</v>
      </c>
      <c r="C72" s="34" t="s">
        <v>120</v>
      </c>
      <c r="D72" s="33" t="s">
        <v>73</v>
      </c>
      <c r="E72" s="33" t="s">
        <v>122</v>
      </c>
      <c r="F72" s="33" t="s">
        <v>121</v>
      </c>
      <c r="G72" s="33" t="s">
        <v>91</v>
      </c>
      <c r="H72" s="34">
        <v>3000</v>
      </c>
      <c r="I72" s="33">
        <v>0</v>
      </c>
      <c r="J72" s="33">
        <v>0</v>
      </c>
      <c r="K72" s="33">
        <v>8</v>
      </c>
      <c r="L72" s="33">
        <v>8</v>
      </c>
      <c r="M72" s="33">
        <v>8</v>
      </c>
      <c r="N72" s="33"/>
      <c r="O72" s="33"/>
      <c r="P72" s="33"/>
      <c r="Q72" s="33">
        <v>165</v>
      </c>
      <c r="R72" s="33">
        <f t="shared" si="0"/>
        <v>165</v>
      </c>
      <c r="S72" s="33">
        <f t="shared" ref="S72" si="146">Q72</f>
        <v>165</v>
      </c>
      <c r="T72" s="33">
        <f t="shared" ref="T72" si="147">Q72</f>
        <v>165</v>
      </c>
      <c r="U72" s="33">
        <v>30</v>
      </c>
      <c r="V72" s="33">
        <f t="shared" si="3"/>
        <v>30</v>
      </c>
      <c r="W72" s="33">
        <f t="shared" ref="W72" si="148">U72</f>
        <v>30</v>
      </c>
      <c r="X72" s="33">
        <f t="shared" ref="X72" si="149">U72</f>
        <v>30</v>
      </c>
      <c r="Y72" s="33">
        <v>7</v>
      </c>
      <c r="Z72" s="33">
        <v>7</v>
      </c>
      <c r="AA72" s="34">
        <v>7</v>
      </c>
      <c r="AB72" s="34">
        <v>7</v>
      </c>
      <c r="AC72" s="34">
        <v>6</v>
      </c>
      <c r="AD72" s="37" t="s">
        <v>123</v>
      </c>
    </row>
    <row r="73" spans="1:38" x14ac:dyDescent="0.25">
      <c r="A73" s="40"/>
      <c r="B73" s="31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31"/>
    </row>
    <row r="74" spans="1:38" ht="41.45" customHeight="1" x14ac:dyDescent="0.25">
      <c r="A74" s="33">
        <v>46</v>
      </c>
      <c r="B74" s="37" t="s">
        <v>25</v>
      </c>
      <c r="C74" s="34" t="s">
        <v>120</v>
      </c>
      <c r="D74" s="33" t="s">
        <v>73</v>
      </c>
      <c r="E74" s="33" t="s">
        <v>122</v>
      </c>
      <c r="F74" s="33" t="s">
        <v>124</v>
      </c>
      <c r="G74" s="33" t="s">
        <v>91</v>
      </c>
      <c r="H74" s="34">
        <v>3000</v>
      </c>
      <c r="I74" s="33">
        <v>0</v>
      </c>
      <c r="J74" s="33">
        <v>0</v>
      </c>
      <c r="K74" s="33">
        <v>8</v>
      </c>
      <c r="L74" s="33">
        <v>8</v>
      </c>
      <c r="M74" s="33">
        <v>8</v>
      </c>
      <c r="N74" s="33"/>
      <c r="O74" s="33"/>
      <c r="P74" s="33"/>
      <c r="Q74" s="33">
        <v>165</v>
      </c>
      <c r="R74" s="33">
        <f t="shared" si="0"/>
        <v>165</v>
      </c>
      <c r="S74" s="33">
        <f t="shared" ref="S74" si="150">Q74</f>
        <v>165</v>
      </c>
      <c r="T74" s="33">
        <f t="shared" ref="T74" si="151">Q74</f>
        <v>165</v>
      </c>
      <c r="U74" s="33">
        <v>30</v>
      </c>
      <c r="V74" s="33">
        <f t="shared" si="3"/>
        <v>30</v>
      </c>
      <c r="W74" s="33">
        <f t="shared" ref="W74" si="152">U74</f>
        <v>30</v>
      </c>
      <c r="X74" s="33">
        <f t="shared" ref="X74" si="153">U74</f>
        <v>30</v>
      </c>
      <c r="Y74" s="33">
        <v>7</v>
      </c>
      <c r="Z74" s="33">
        <v>7</v>
      </c>
      <c r="AA74" s="34">
        <v>7</v>
      </c>
      <c r="AB74" s="34">
        <v>7</v>
      </c>
      <c r="AC74" s="34">
        <v>9</v>
      </c>
      <c r="AD74" s="37" t="s">
        <v>125</v>
      </c>
      <c r="AE74" s="25">
        <v>15</v>
      </c>
      <c r="AF74" s="25">
        <v>21.8</v>
      </c>
      <c r="AG74" s="25">
        <v>7000</v>
      </c>
      <c r="AH74" s="25">
        <v>7000</v>
      </c>
    </row>
    <row r="75" spans="1:38" ht="41.45" customHeight="1" x14ac:dyDescent="0.25">
      <c r="A75" s="33">
        <v>46</v>
      </c>
      <c r="B75" s="37" t="s">
        <v>25</v>
      </c>
      <c r="C75" s="34" t="s">
        <v>120</v>
      </c>
      <c r="D75" s="33" t="s">
        <v>73</v>
      </c>
      <c r="E75" s="33" t="s">
        <v>122</v>
      </c>
      <c r="F75" s="33" t="s">
        <v>124</v>
      </c>
      <c r="G75" s="33" t="s">
        <v>91</v>
      </c>
      <c r="H75" s="34">
        <v>3000</v>
      </c>
      <c r="I75" s="33">
        <v>0</v>
      </c>
      <c r="J75" s="33">
        <v>0</v>
      </c>
      <c r="K75" s="33">
        <v>8</v>
      </c>
      <c r="L75" s="33">
        <v>8</v>
      </c>
      <c r="M75" s="33">
        <v>8</v>
      </c>
      <c r="N75" s="33"/>
      <c r="O75" s="33"/>
      <c r="P75" s="33"/>
      <c r="Q75" s="33">
        <v>165</v>
      </c>
      <c r="R75" s="33">
        <f t="shared" si="0"/>
        <v>165</v>
      </c>
      <c r="S75" s="33">
        <f t="shared" ref="S75" si="154">Q75</f>
        <v>165</v>
      </c>
      <c r="T75" s="33">
        <f t="shared" ref="T75" si="155">Q75</f>
        <v>165</v>
      </c>
      <c r="U75" s="33">
        <v>30</v>
      </c>
      <c r="V75" s="33">
        <f t="shared" si="3"/>
        <v>30</v>
      </c>
      <c r="W75" s="33">
        <f t="shared" ref="W75" si="156">U75</f>
        <v>30</v>
      </c>
      <c r="X75" s="33">
        <f t="shared" ref="X75" si="157">U75</f>
        <v>30</v>
      </c>
      <c r="Y75" s="33">
        <v>7</v>
      </c>
      <c r="Z75" s="33">
        <v>7</v>
      </c>
      <c r="AA75" s="34">
        <v>7</v>
      </c>
      <c r="AB75" s="34">
        <v>7</v>
      </c>
      <c r="AC75" s="34">
        <v>9</v>
      </c>
      <c r="AD75" s="37"/>
    </row>
    <row r="76" spans="1:38" x14ac:dyDescent="0.25">
      <c r="A76" s="40"/>
      <c r="B76" s="31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31"/>
    </row>
    <row r="77" spans="1:38" ht="41.45" customHeight="1" x14ac:dyDescent="0.25">
      <c r="A77" s="33">
        <v>47</v>
      </c>
      <c r="B77" s="37" t="s">
        <v>25</v>
      </c>
      <c r="C77" s="34" t="s">
        <v>135</v>
      </c>
      <c r="D77" s="33" t="s">
        <v>73</v>
      </c>
      <c r="E77" s="38" t="s">
        <v>74</v>
      </c>
      <c r="F77" s="33" t="s">
        <v>60</v>
      </c>
      <c r="G77" s="33" t="s">
        <v>91</v>
      </c>
      <c r="H77" s="33">
        <v>3000</v>
      </c>
      <c r="I77" s="33">
        <v>8</v>
      </c>
      <c r="J77" s="33">
        <v>8</v>
      </c>
      <c r="K77" s="33">
        <v>8</v>
      </c>
      <c r="L77" s="33">
        <v>8</v>
      </c>
      <c r="M77" s="33">
        <v>8</v>
      </c>
      <c r="N77" s="33"/>
      <c r="O77" s="33"/>
      <c r="P77" s="33"/>
      <c r="Q77" s="33">
        <v>165</v>
      </c>
      <c r="R77" s="33">
        <f t="shared" si="0"/>
        <v>165</v>
      </c>
      <c r="S77" s="33">
        <f t="shared" ref="S77" si="158">Q77</f>
        <v>165</v>
      </c>
      <c r="T77" s="33">
        <f t="shared" ref="T77" si="159">Q77</f>
        <v>165</v>
      </c>
      <c r="U77" s="33">
        <v>30</v>
      </c>
      <c r="V77" s="33">
        <f t="shared" si="3"/>
        <v>30</v>
      </c>
      <c r="W77" s="34">
        <f t="shared" ref="W77" si="160">U77</f>
        <v>30</v>
      </c>
      <c r="X77" s="34">
        <f t="shared" ref="X77" si="161">U77</f>
        <v>30</v>
      </c>
      <c r="Y77" s="34">
        <v>7</v>
      </c>
      <c r="Z77" s="34">
        <v>7</v>
      </c>
      <c r="AA77" s="34">
        <v>7</v>
      </c>
      <c r="AB77" s="34">
        <v>7</v>
      </c>
      <c r="AC77" s="34"/>
      <c r="AD77" s="39" t="s">
        <v>134</v>
      </c>
    </row>
    <row r="78" spans="1:38" ht="41.45" customHeight="1" x14ac:dyDescent="0.25">
      <c r="A78" s="33">
        <v>47</v>
      </c>
      <c r="B78" s="37" t="s">
        <v>77</v>
      </c>
      <c r="C78" s="34" t="s">
        <v>135</v>
      </c>
      <c r="D78" s="33" t="s">
        <v>73</v>
      </c>
      <c r="E78" s="38" t="s">
        <v>74</v>
      </c>
      <c r="F78" s="33" t="s">
        <v>60</v>
      </c>
      <c r="G78" s="33" t="s">
        <v>91</v>
      </c>
      <c r="H78" s="33">
        <v>3000</v>
      </c>
      <c r="I78" s="33">
        <v>8</v>
      </c>
      <c r="J78" s="33">
        <v>8</v>
      </c>
      <c r="K78" s="33">
        <v>8</v>
      </c>
      <c r="L78" s="33">
        <v>8</v>
      </c>
      <c r="M78" s="33">
        <v>8</v>
      </c>
      <c r="N78" s="33"/>
      <c r="O78" s="33"/>
      <c r="P78" s="33"/>
      <c r="Q78" s="33">
        <v>165</v>
      </c>
      <c r="R78" s="33">
        <f t="shared" si="0"/>
        <v>165</v>
      </c>
      <c r="S78" s="33">
        <f t="shared" ref="S78" si="162">Q78</f>
        <v>165</v>
      </c>
      <c r="T78" s="33">
        <f t="shared" ref="T78" si="163">Q78</f>
        <v>165</v>
      </c>
      <c r="U78" s="33">
        <v>30</v>
      </c>
      <c r="V78" s="33">
        <f t="shared" si="3"/>
        <v>30</v>
      </c>
      <c r="W78" s="34">
        <f t="shared" ref="W78" si="164">U78</f>
        <v>30</v>
      </c>
      <c r="X78" s="34">
        <f t="shared" ref="X78" si="165">U78</f>
        <v>30</v>
      </c>
      <c r="Y78" s="34">
        <v>7</v>
      </c>
      <c r="Z78" s="34">
        <v>7</v>
      </c>
      <c r="AA78" s="34">
        <v>7</v>
      </c>
      <c r="AB78" s="34">
        <v>7</v>
      </c>
      <c r="AC78" s="34">
        <v>7</v>
      </c>
      <c r="AD78" s="39" t="s">
        <v>136</v>
      </c>
    </row>
    <row r="79" spans="1:38" s="48" customFormat="1" x14ac:dyDescent="0.25">
      <c r="A79" s="40"/>
      <c r="B79" s="31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31"/>
    </row>
    <row r="80" spans="1:38" ht="41.45" customHeight="1" x14ac:dyDescent="0.25">
      <c r="A80" s="33">
        <v>49</v>
      </c>
      <c r="B80" s="37" t="s">
        <v>25</v>
      </c>
      <c r="C80" s="34" t="s">
        <v>126</v>
      </c>
      <c r="D80" s="33" t="s">
        <v>73</v>
      </c>
      <c r="E80" s="43" t="s">
        <v>86</v>
      </c>
      <c r="F80" s="33" t="s">
        <v>124</v>
      </c>
      <c r="G80" s="33" t="s">
        <v>84</v>
      </c>
      <c r="H80" s="34">
        <v>3000</v>
      </c>
      <c r="I80" s="33">
        <v>0</v>
      </c>
      <c r="J80" s="33">
        <v>0</v>
      </c>
      <c r="K80" s="33">
        <v>8</v>
      </c>
      <c r="L80" s="33">
        <v>8</v>
      </c>
      <c r="M80" s="33">
        <v>8</v>
      </c>
      <c r="N80" s="33"/>
      <c r="O80" s="33"/>
      <c r="P80" s="33"/>
      <c r="Q80" s="33">
        <v>165</v>
      </c>
      <c r="R80" s="33">
        <f t="shared" si="0"/>
        <v>165</v>
      </c>
      <c r="S80" s="33">
        <f t="shared" si="110"/>
        <v>165</v>
      </c>
      <c r="T80" s="33">
        <f t="shared" si="111"/>
        <v>165</v>
      </c>
      <c r="U80" s="33">
        <v>30</v>
      </c>
      <c r="V80" s="33">
        <f t="shared" si="3"/>
        <v>30</v>
      </c>
      <c r="W80" s="33">
        <f t="shared" si="112"/>
        <v>30</v>
      </c>
      <c r="X80" s="33">
        <f t="shared" si="113"/>
        <v>30</v>
      </c>
      <c r="Y80" s="33">
        <v>7</v>
      </c>
      <c r="Z80" s="33">
        <v>7</v>
      </c>
      <c r="AA80" s="34">
        <v>7</v>
      </c>
      <c r="AB80" s="34">
        <v>7</v>
      </c>
      <c r="AC80" s="34">
        <v>8</v>
      </c>
      <c r="AD80" s="37"/>
      <c r="AI80" s="65" t="s">
        <v>249</v>
      </c>
    </row>
    <row r="81" spans="1:38" ht="41.45" customHeight="1" x14ac:dyDescent="0.25">
      <c r="A81" s="33">
        <v>49</v>
      </c>
      <c r="B81" s="20" t="s">
        <v>77</v>
      </c>
      <c r="C81" s="34" t="s">
        <v>126</v>
      </c>
      <c r="D81" s="33" t="s">
        <v>73</v>
      </c>
      <c r="E81" s="43" t="s">
        <v>86</v>
      </c>
      <c r="F81" s="33" t="s">
        <v>124</v>
      </c>
      <c r="G81" s="33" t="s">
        <v>167</v>
      </c>
      <c r="H81" s="34">
        <v>3000</v>
      </c>
      <c r="I81" s="33">
        <v>0</v>
      </c>
      <c r="J81" s="33">
        <v>0</v>
      </c>
      <c r="K81" s="33">
        <v>8</v>
      </c>
      <c r="L81" s="33">
        <v>8</v>
      </c>
      <c r="M81" s="33">
        <v>8</v>
      </c>
      <c r="N81" s="33"/>
      <c r="O81" s="33"/>
      <c r="P81" s="33"/>
      <c r="Q81" s="33">
        <v>165</v>
      </c>
      <c r="R81" s="33">
        <f t="shared" si="0"/>
        <v>165</v>
      </c>
      <c r="S81" s="33">
        <f t="shared" ref="S81" si="166">Q81</f>
        <v>165</v>
      </c>
      <c r="T81" s="33">
        <f t="shared" ref="T81" si="167">Q81</f>
        <v>165</v>
      </c>
      <c r="U81" s="33">
        <v>30</v>
      </c>
      <c r="V81" s="33">
        <f t="shared" si="3"/>
        <v>30</v>
      </c>
      <c r="W81" s="33">
        <f t="shared" ref="W81" si="168">U81</f>
        <v>30</v>
      </c>
      <c r="X81" s="33">
        <f t="shared" ref="X81" si="169">U81</f>
        <v>30</v>
      </c>
      <c r="Y81" s="33">
        <v>7</v>
      </c>
      <c r="Z81" s="33">
        <v>7</v>
      </c>
      <c r="AA81" s="34">
        <v>7</v>
      </c>
      <c r="AB81" s="34">
        <v>7</v>
      </c>
      <c r="AC81" s="34">
        <v>8</v>
      </c>
      <c r="AD81" s="37"/>
      <c r="AI81" s="65" t="s">
        <v>248</v>
      </c>
    </row>
    <row r="82" spans="1:38" x14ac:dyDescent="0.25">
      <c r="A82" s="40"/>
      <c r="B82" s="31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31"/>
    </row>
    <row r="83" spans="1:38" ht="41.45" customHeight="1" x14ac:dyDescent="0.25">
      <c r="A83" s="33">
        <v>50</v>
      </c>
      <c r="B83" s="37" t="s">
        <v>25</v>
      </c>
      <c r="C83" s="34" t="s">
        <v>168</v>
      </c>
      <c r="D83" s="33" t="s">
        <v>73</v>
      </c>
      <c r="E83" s="43" t="s">
        <v>86</v>
      </c>
      <c r="F83" s="33" t="s">
        <v>60</v>
      </c>
      <c r="G83" s="43"/>
      <c r="H83" s="34">
        <v>3000</v>
      </c>
      <c r="I83" s="33">
        <v>8</v>
      </c>
      <c r="J83" s="33">
        <v>8</v>
      </c>
      <c r="K83" s="33">
        <v>8</v>
      </c>
      <c r="L83" s="33">
        <v>8</v>
      </c>
      <c r="M83" s="33">
        <v>8</v>
      </c>
      <c r="N83" s="33"/>
      <c r="O83" s="33"/>
      <c r="P83" s="33"/>
      <c r="Q83" s="33">
        <v>165</v>
      </c>
      <c r="R83" s="33">
        <f t="shared" si="0"/>
        <v>165</v>
      </c>
      <c r="S83" s="33">
        <f t="shared" ref="S83" si="170">Q83</f>
        <v>165</v>
      </c>
      <c r="T83" s="33">
        <f t="shared" ref="T83" si="171">Q83</f>
        <v>165</v>
      </c>
      <c r="U83" s="33">
        <v>30</v>
      </c>
      <c r="V83" s="33">
        <f t="shared" si="3"/>
        <v>30</v>
      </c>
      <c r="W83" s="33">
        <f t="shared" ref="W83" si="172">U83</f>
        <v>30</v>
      </c>
      <c r="X83" s="33">
        <f t="shared" ref="X83" si="173">U83</f>
        <v>30</v>
      </c>
      <c r="Y83" s="33">
        <v>7</v>
      </c>
      <c r="Z83" s="33">
        <v>7</v>
      </c>
      <c r="AA83" s="34">
        <v>7</v>
      </c>
      <c r="AB83" s="34">
        <v>7</v>
      </c>
      <c r="AC83" s="34">
        <v>9</v>
      </c>
      <c r="AD83" s="37" t="s">
        <v>130</v>
      </c>
    </row>
    <row r="84" spans="1:38" ht="41.45" customHeight="1" x14ac:dyDescent="0.25">
      <c r="A84" s="33">
        <v>50</v>
      </c>
      <c r="B84" s="37" t="s">
        <v>77</v>
      </c>
      <c r="C84" s="34" t="s">
        <v>168</v>
      </c>
      <c r="D84" s="33" t="s">
        <v>73</v>
      </c>
      <c r="E84" s="43" t="s">
        <v>86</v>
      </c>
      <c r="F84" s="33" t="s">
        <v>60</v>
      </c>
      <c r="G84" s="43"/>
      <c r="H84" s="34">
        <v>3000</v>
      </c>
      <c r="I84" s="33">
        <v>8</v>
      </c>
      <c r="J84" s="33">
        <v>8</v>
      </c>
      <c r="K84" s="33">
        <v>8</v>
      </c>
      <c r="L84" s="33">
        <v>8</v>
      </c>
      <c r="M84" s="33">
        <v>8</v>
      </c>
      <c r="N84" s="33"/>
      <c r="O84" s="33"/>
      <c r="P84" s="33"/>
      <c r="Q84" s="33">
        <v>165</v>
      </c>
      <c r="R84" s="33">
        <f t="shared" si="0"/>
        <v>165</v>
      </c>
      <c r="S84" s="33">
        <f t="shared" ref="S84" si="174">Q84</f>
        <v>165</v>
      </c>
      <c r="T84" s="33">
        <f t="shared" ref="T84" si="175">Q84</f>
        <v>165</v>
      </c>
      <c r="U84" s="33">
        <v>30</v>
      </c>
      <c r="V84" s="33">
        <f t="shared" si="3"/>
        <v>30</v>
      </c>
      <c r="W84" s="33">
        <f t="shared" ref="W84" si="176">U84</f>
        <v>30</v>
      </c>
      <c r="X84" s="33">
        <f t="shared" ref="X84" si="177">U84</f>
        <v>30</v>
      </c>
      <c r="Y84" s="33">
        <v>7</v>
      </c>
      <c r="Z84" s="33">
        <v>7</v>
      </c>
      <c r="AA84" s="34">
        <v>7</v>
      </c>
      <c r="AB84" s="34">
        <v>7</v>
      </c>
      <c r="AC84" s="34">
        <v>9</v>
      </c>
      <c r="AD84" s="37"/>
    </row>
    <row r="85" spans="1:38" ht="41.45" customHeight="1" x14ac:dyDescent="0.25">
      <c r="A85" s="33">
        <v>50</v>
      </c>
      <c r="B85" s="20" t="s">
        <v>79</v>
      </c>
      <c r="C85" s="34" t="s">
        <v>169</v>
      </c>
      <c r="D85" s="33" t="s">
        <v>73</v>
      </c>
      <c r="E85" s="43" t="s">
        <v>86</v>
      </c>
      <c r="F85" s="34" t="s">
        <v>91</v>
      </c>
      <c r="G85" s="34" t="s">
        <v>91</v>
      </c>
      <c r="H85" s="34" t="s">
        <v>91</v>
      </c>
      <c r="I85" s="34" t="s">
        <v>91</v>
      </c>
      <c r="J85" s="34" t="s">
        <v>91</v>
      </c>
      <c r="K85" s="34" t="s">
        <v>91</v>
      </c>
      <c r="L85" s="34" t="s">
        <v>91</v>
      </c>
      <c r="M85" s="34" t="s">
        <v>91</v>
      </c>
      <c r="N85" s="34" t="s">
        <v>91</v>
      </c>
      <c r="O85" s="34" t="s">
        <v>91</v>
      </c>
      <c r="P85" s="34" t="s">
        <v>91</v>
      </c>
      <c r="Q85" s="34" t="s">
        <v>91</v>
      </c>
      <c r="R85" s="34" t="s">
        <v>91</v>
      </c>
      <c r="S85" s="34" t="s">
        <v>91</v>
      </c>
      <c r="T85" s="34" t="s">
        <v>91</v>
      </c>
      <c r="U85" s="34" t="s">
        <v>91</v>
      </c>
      <c r="V85" s="34" t="s">
        <v>91</v>
      </c>
      <c r="W85" s="34" t="s">
        <v>91</v>
      </c>
      <c r="X85" s="34" t="s">
        <v>91</v>
      </c>
      <c r="Y85" s="34" t="s">
        <v>91</v>
      </c>
      <c r="Z85" s="34" t="s">
        <v>91</v>
      </c>
      <c r="AA85" s="34" t="s">
        <v>91</v>
      </c>
      <c r="AB85" s="34" t="s">
        <v>91</v>
      </c>
      <c r="AC85" s="34" t="s">
        <v>91</v>
      </c>
      <c r="AD85" s="37"/>
    </row>
    <row r="86" spans="1:38" x14ac:dyDescent="0.25">
      <c r="A86" s="40"/>
      <c r="B86" s="31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31"/>
    </row>
    <row r="87" spans="1:38" ht="41.45" customHeight="1" x14ac:dyDescent="0.25">
      <c r="A87" s="33">
        <v>51</v>
      </c>
      <c r="B87" s="35" t="s">
        <v>25</v>
      </c>
      <c r="C87" s="33" t="s">
        <v>132</v>
      </c>
      <c r="D87" s="33" t="s">
        <v>73</v>
      </c>
      <c r="E87" s="38" t="s">
        <v>74</v>
      </c>
      <c r="F87" s="33" t="s">
        <v>60</v>
      </c>
      <c r="G87" s="33" t="s">
        <v>91</v>
      </c>
      <c r="H87" s="33">
        <v>5000</v>
      </c>
      <c r="I87" s="33">
        <v>8</v>
      </c>
      <c r="J87" s="33">
        <v>8</v>
      </c>
      <c r="K87" s="33">
        <v>8</v>
      </c>
      <c r="L87" s="33">
        <v>8</v>
      </c>
      <c r="M87" s="33">
        <v>8</v>
      </c>
      <c r="N87" s="33"/>
      <c r="O87" s="33"/>
      <c r="P87" s="33"/>
      <c r="Q87" s="33">
        <v>175</v>
      </c>
      <c r="R87" s="33">
        <f t="shared" si="0"/>
        <v>175</v>
      </c>
      <c r="S87" s="33">
        <f t="shared" ref="S87" si="178">Q87</f>
        <v>175</v>
      </c>
      <c r="T87" s="33">
        <f t="shared" ref="T87" si="179">Q87</f>
        <v>175</v>
      </c>
      <c r="U87" s="33">
        <v>30</v>
      </c>
      <c r="V87" s="33">
        <f t="shared" si="3"/>
        <v>30</v>
      </c>
      <c r="W87" s="34">
        <f t="shared" ref="W87" si="180">U87</f>
        <v>30</v>
      </c>
      <c r="X87" s="34">
        <f t="shared" ref="X87" si="181">U87</f>
        <v>30</v>
      </c>
      <c r="Y87" s="34">
        <v>7</v>
      </c>
      <c r="Z87" s="34">
        <v>7</v>
      </c>
      <c r="AA87" s="34">
        <v>7</v>
      </c>
      <c r="AB87" s="34">
        <v>7</v>
      </c>
      <c r="AC87" s="34">
        <v>2</v>
      </c>
      <c r="AD87" s="37"/>
    </row>
    <row r="88" spans="1:38" ht="41.45" customHeight="1" x14ac:dyDescent="0.25">
      <c r="A88" s="33">
        <v>51</v>
      </c>
      <c r="B88" s="35" t="s">
        <v>77</v>
      </c>
      <c r="C88" s="33" t="s">
        <v>132</v>
      </c>
      <c r="D88" s="33" t="s">
        <v>73</v>
      </c>
      <c r="E88" s="38" t="s">
        <v>74</v>
      </c>
      <c r="F88" s="33" t="s">
        <v>60</v>
      </c>
      <c r="G88" s="33" t="s">
        <v>91</v>
      </c>
      <c r="H88" s="33">
        <v>5000</v>
      </c>
      <c r="I88" s="33">
        <v>8</v>
      </c>
      <c r="J88" s="33">
        <v>8</v>
      </c>
      <c r="K88" s="33">
        <v>8</v>
      </c>
      <c r="L88" s="33">
        <v>8</v>
      </c>
      <c r="M88" s="33">
        <v>8</v>
      </c>
      <c r="N88" s="33"/>
      <c r="O88" s="33"/>
      <c r="P88" s="33"/>
      <c r="Q88" s="33">
        <v>175</v>
      </c>
      <c r="R88" s="33">
        <f t="shared" si="0"/>
        <v>175</v>
      </c>
      <c r="S88" s="33">
        <f t="shared" ref="S88" si="182">Q88</f>
        <v>175</v>
      </c>
      <c r="T88" s="33">
        <f t="shared" ref="T88" si="183">Q88</f>
        <v>175</v>
      </c>
      <c r="U88" s="33">
        <v>30</v>
      </c>
      <c r="V88" s="33">
        <f t="shared" si="3"/>
        <v>30</v>
      </c>
      <c r="W88" s="34">
        <f t="shared" ref="W88" si="184">U88</f>
        <v>30</v>
      </c>
      <c r="X88" s="34">
        <f t="shared" ref="X88" si="185">U88</f>
        <v>30</v>
      </c>
      <c r="Y88" s="34">
        <v>7</v>
      </c>
      <c r="Z88" s="34">
        <v>7</v>
      </c>
      <c r="AA88" s="34">
        <v>7</v>
      </c>
      <c r="AB88" s="34">
        <v>7</v>
      </c>
      <c r="AC88" s="34">
        <v>8</v>
      </c>
      <c r="AD88" s="37" t="s">
        <v>133</v>
      </c>
    </row>
    <row r="89" spans="1:38" x14ac:dyDescent="0.25">
      <c r="A89" s="40"/>
      <c r="B89" s="31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31"/>
    </row>
    <row r="90" spans="1:38" ht="41.45" customHeight="1" x14ac:dyDescent="0.25">
      <c r="A90" s="33">
        <v>52</v>
      </c>
      <c r="B90" s="37" t="s">
        <v>25</v>
      </c>
      <c r="C90" s="34" t="s">
        <v>143</v>
      </c>
      <c r="D90" s="33" t="s">
        <v>73</v>
      </c>
      <c r="E90" s="57" t="s">
        <v>70</v>
      </c>
      <c r="F90" s="33" t="s">
        <v>124</v>
      </c>
      <c r="G90" s="33" t="s">
        <v>84</v>
      </c>
      <c r="H90" s="33">
        <v>3000</v>
      </c>
      <c r="I90" s="33">
        <v>0</v>
      </c>
      <c r="J90" s="33">
        <v>0</v>
      </c>
      <c r="K90" s="33">
        <v>8</v>
      </c>
      <c r="L90" s="33">
        <v>8</v>
      </c>
      <c r="M90" s="33">
        <v>8</v>
      </c>
      <c r="N90" s="33"/>
      <c r="O90" s="33"/>
      <c r="P90" s="33"/>
      <c r="Q90" s="33">
        <v>165</v>
      </c>
      <c r="R90" s="33">
        <f t="shared" si="0"/>
        <v>165</v>
      </c>
      <c r="S90" s="33">
        <f t="shared" ref="S90" si="186">Q90</f>
        <v>165</v>
      </c>
      <c r="T90" s="33">
        <f t="shared" ref="T90" si="187">Q90</f>
        <v>165</v>
      </c>
      <c r="U90" s="33">
        <v>30</v>
      </c>
      <c r="V90" s="33">
        <f t="shared" si="3"/>
        <v>30</v>
      </c>
      <c r="W90" s="34">
        <f t="shared" ref="W90" si="188">U90</f>
        <v>30</v>
      </c>
      <c r="X90" s="34">
        <f t="shared" ref="X90" si="189">U90</f>
        <v>30</v>
      </c>
      <c r="Y90" s="34">
        <v>7</v>
      </c>
      <c r="Z90" s="34">
        <v>7</v>
      </c>
      <c r="AA90" s="34">
        <v>7</v>
      </c>
      <c r="AB90" s="34">
        <v>7</v>
      </c>
      <c r="AC90" s="34">
        <v>7</v>
      </c>
      <c r="AD90" s="37"/>
      <c r="AE90" s="25">
        <v>5.3</v>
      </c>
      <c r="AF90" s="25">
        <v>5.4</v>
      </c>
      <c r="AG90" s="25">
        <v>7000</v>
      </c>
      <c r="AH90" s="25">
        <v>7000</v>
      </c>
      <c r="AI90" s="25">
        <v>0.9</v>
      </c>
      <c r="AJ90" s="25">
        <v>0.8</v>
      </c>
      <c r="AK90" s="25">
        <v>1</v>
      </c>
    </row>
    <row r="91" spans="1:38" ht="41.45" customHeight="1" x14ac:dyDescent="0.25">
      <c r="A91" s="33">
        <v>52</v>
      </c>
      <c r="B91" s="37" t="s">
        <v>77</v>
      </c>
      <c r="C91" s="34" t="s">
        <v>143</v>
      </c>
      <c r="D91" s="33" t="s">
        <v>73</v>
      </c>
      <c r="E91" s="57" t="s">
        <v>70</v>
      </c>
      <c r="F91" s="33" t="s">
        <v>124</v>
      </c>
      <c r="G91" s="33" t="s">
        <v>167</v>
      </c>
      <c r="H91" s="33">
        <v>3000</v>
      </c>
      <c r="I91" s="33">
        <v>0</v>
      </c>
      <c r="J91" s="33">
        <v>0</v>
      </c>
      <c r="K91" s="33">
        <v>8</v>
      </c>
      <c r="L91" s="33">
        <v>8</v>
      </c>
      <c r="M91" s="33">
        <v>8</v>
      </c>
      <c r="N91" s="33"/>
      <c r="O91" s="33"/>
      <c r="P91" s="33"/>
      <c r="Q91" s="33">
        <v>165</v>
      </c>
      <c r="R91" s="33">
        <f t="shared" si="0"/>
        <v>165</v>
      </c>
      <c r="S91" s="33">
        <f t="shared" ref="S91" si="190">Q91</f>
        <v>165</v>
      </c>
      <c r="T91" s="33">
        <f t="shared" ref="T91" si="191">Q91</f>
        <v>165</v>
      </c>
      <c r="U91" s="33">
        <v>30</v>
      </c>
      <c r="V91" s="33">
        <f t="shared" si="3"/>
        <v>30</v>
      </c>
      <c r="W91" s="34">
        <f t="shared" ref="W91" si="192">U91</f>
        <v>30</v>
      </c>
      <c r="X91" s="34">
        <f t="shared" ref="X91" si="193">U91</f>
        <v>30</v>
      </c>
      <c r="Y91" s="34">
        <v>7</v>
      </c>
      <c r="Z91" s="34">
        <v>7</v>
      </c>
      <c r="AA91" s="34">
        <v>7</v>
      </c>
      <c r="AB91" s="34">
        <v>7</v>
      </c>
      <c r="AC91" s="34">
        <v>7</v>
      </c>
      <c r="AD91" s="37"/>
    </row>
    <row r="92" spans="1:38" x14ac:dyDescent="0.25">
      <c r="A92" s="40"/>
      <c r="B92" s="31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31"/>
    </row>
    <row r="93" spans="1:38" ht="41.45" customHeight="1" x14ac:dyDescent="0.25">
      <c r="A93" s="33">
        <v>53</v>
      </c>
      <c r="B93" s="37" t="s">
        <v>25</v>
      </c>
      <c r="C93" s="34" t="s">
        <v>142</v>
      </c>
      <c r="D93" s="33" t="s">
        <v>73</v>
      </c>
      <c r="E93" s="38" t="s">
        <v>144</v>
      </c>
      <c r="F93" s="18" t="s">
        <v>60</v>
      </c>
      <c r="G93" s="33" t="s">
        <v>91</v>
      </c>
      <c r="H93" s="33">
        <v>3000</v>
      </c>
      <c r="I93" s="33">
        <v>0</v>
      </c>
      <c r="J93" s="33">
        <v>0</v>
      </c>
      <c r="K93" s="33">
        <v>8</v>
      </c>
      <c r="L93" s="33">
        <v>8</v>
      </c>
      <c r="M93" s="33">
        <v>8</v>
      </c>
      <c r="N93" s="33"/>
      <c r="O93" s="33"/>
      <c r="P93" s="33"/>
      <c r="Q93" s="33">
        <v>165</v>
      </c>
      <c r="R93" s="33">
        <f t="shared" si="0"/>
        <v>165</v>
      </c>
      <c r="S93" s="33">
        <f t="shared" ref="S93" si="194">Q93</f>
        <v>165</v>
      </c>
      <c r="T93" s="33">
        <f t="shared" ref="T93" si="195">Q93</f>
        <v>165</v>
      </c>
      <c r="U93" s="33">
        <v>30</v>
      </c>
      <c r="V93" s="33">
        <f t="shared" si="3"/>
        <v>30</v>
      </c>
      <c r="W93" s="34">
        <f t="shared" ref="W93" si="196">U93</f>
        <v>30</v>
      </c>
      <c r="X93" s="34">
        <f t="shared" ref="X93" si="197">U93</f>
        <v>30</v>
      </c>
      <c r="Y93" s="34">
        <v>7</v>
      </c>
      <c r="Z93" s="34">
        <v>7</v>
      </c>
      <c r="AA93" s="34">
        <v>7</v>
      </c>
      <c r="AB93" s="34">
        <v>7</v>
      </c>
      <c r="AC93" s="34">
        <v>8</v>
      </c>
      <c r="AD93" s="37"/>
      <c r="AE93" s="25">
        <v>17.2</v>
      </c>
      <c r="AF93" s="25">
        <v>20.7</v>
      </c>
      <c r="AG93" s="25">
        <v>7000</v>
      </c>
      <c r="AH93" s="25">
        <v>7000</v>
      </c>
      <c r="AI93" s="65" t="s">
        <v>240</v>
      </c>
      <c r="AL93" s="65" t="s">
        <v>237</v>
      </c>
    </row>
    <row r="94" spans="1:38" ht="41.45" customHeight="1" x14ac:dyDescent="0.25">
      <c r="A94" s="33">
        <v>53</v>
      </c>
      <c r="B94" s="20" t="s">
        <v>77</v>
      </c>
      <c r="C94" s="34" t="s">
        <v>142</v>
      </c>
      <c r="D94" s="33" t="s">
        <v>73</v>
      </c>
      <c r="E94" s="38" t="s">
        <v>144</v>
      </c>
      <c r="F94" s="18" t="s">
        <v>60</v>
      </c>
      <c r="G94" s="33" t="s">
        <v>91</v>
      </c>
      <c r="H94" s="33">
        <v>3000</v>
      </c>
      <c r="I94" s="33">
        <v>0</v>
      </c>
      <c r="J94" s="33">
        <v>0</v>
      </c>
      <c r="K94" s="33">
        <v>8</v>
      </c>
      <c r="L94" s="33">
        <v>8</v>
      </c>
      <c r="M94" s="33">
        <v>8</v>
      </c>
      <c r="N94" s="33"/>
      <c r="O94" s="33"/>
      <c r="P94" s="33"/>
      <c r="Q94" s="33">
        <v>165</v>
      </c>
      <c r="R94" s="33">
        <f t="shared" si="0"/>
        <v>165</v>
      </c>
      <c r="S94" s="33">
        <f t="shared" ref="S94" si="198">Q94</f>
        <v>165</v>
      </c>
      <c r="T94" s="33">
        <f t="shared" ref="T94" si="199">Q94</f>
        <v>165</v>
      </c>
      <c r="U94" s="33">
        <v>30</v>
      </c>
      <c r="V94" s="33">
        <f t="shared" si="3"/>
        <v>30</v>
      </c>
      <c r="W94" s="34">
        <f t="shared" ref="W94" si="200">U94</f>
        <v>30</v>
      </c>
      <c r="X94" s="34">
        <f t="shared" ref="X94" si="201">U94</f>
        <v>30</v>
      </c>
      <c r="Y94" s="34">
        <v>7</v>
      </c>
      <c r="Z94" s="34">
        <v>7</v>
      </c>
      <c r="AA94" s="34">
        <v>7</v>
      </c>
      <c r="AB94" s="34">
        <v>7</v>
      </c>
      <c r="AC94" s="34">
        <v>8</v>
      </c>
      <c r="AD94" s="37" t="s">
        <v>147</v>
      </c>
    </row>
    <row r="95" spans="1:38" ht="17.25" customHeight="1" x14ac:dyDescent="0.25">
      <c r="A95" s="40"/>
      <c r="B95" s="31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31"/>
    </row>
    <row r="96" spans="1:38" ht="41.45" customHeight="1" x14ac:dyDescent="0.25">
      <c r="A96" s="33">
        <v>54</v>
      </c>
      <c r="B96" s="37" t="s">
        <v>25</v>
      </c>
      <c r="C96" s="34" t="s">
        <v>145</v>
      </c>
      <c r="D96" s="33" t="s">
        <v>73</v>
      </c>
      <c r="E96" s="38" t="s">
        <v>146</v>
      </c>
      <c r="F96" s="18" t="s">
        <v>60</v>
      </c>
      <c r="G96" s="33" t="s">
        <v>91</v>
      </c>
      <c r="H96" s="33">
        <v>3000</v>
      </c>
      <c r="I96" s="33">
        <v>0</v>
      </c>
      <c r="J96" s="33">
        <v>0</v>
      </c>
      <c r="K96" s="33">
        <v>8</v>
      </c>
      <c r="L96" s="33">
        <v>8</v>
      </c>
      <c r="M96" s="33">
        <v>8</v>
      </c>
      <c r="N96" s="33"/>
      <c r="O96" s="33"/>
      <c r="P96" s="33"/>
      <c r="Q96" s="33">
        <v>165</v>
      </c>
      <c r="R96" s="33">
        <f t="shared" si="0"/>
        <v>165</v>
      </c>
      <c r="S96" s="33">
        <f t="shared" ref="S96" si="202">Q96</f>
        <v>165</v>
      </c>
      <c r="T96" s="33">
        <f t="shared" ref="T96" si="203">Q96</f>
        <v>165</v>
      </c>
      <c r="U96" s="33">
        <v>30</v>
      </c>
      <c r="V96" s="33">
        <f t="shared" si="3"/>
        <v>30</v>
      </c>
      <c r="W96" s="34">
        <f t="shared" ref="W96" si="204">U96</f>
        <v>30</v>
      </c>
      <c r="X96" s="34">
        <f t="shared" ref="X96" si="205">U96</f>
        <v>30</v>
      </c>
      <c r="Y96" s="34">
        <v>7</v>
      </c>
      <c r="Z96" s="34">
        <v>7</v>
      </c>
      <c r="AA96" s="34">
        <v>7</v>
      </c>
      <c r="AB96" s="34">
        <v>7</v>
      </c>
      <c r="AC96" s="34">
        <v>9</v>
      </c>
      <c r="AD96" s="37"/>
      <c r="AE96" s="25">
        <v>27.5</v>
      </c>
      <c r="AF96" s="25">
        <v>35.799999999999997</v>
      </c>
      <c r="AG96" s="25">
        <v>7000</v>
      </c>
      <c r="AH96" s="25">
        <v>7000</v>
      </c>
      <c r="AI96" s="65" t="s">
        <v>238</v>
      </c>
      <c r="AL96" s="25">
        <v>4.0999999999999996</v>
      </c>
    </row>
    <row r="97" spans="1:38" ht="17.25" customHeight="1" x14ac:dyDescent="0.25">
      <c r="A97" s="40"/>
      <c r="B97" s="31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31"/>
    </row>
    <row r="98" spans="1:38" ht="41.45" customHeight="1" x14ac:dyDescent="0.25">
      <c r="A98" s="33">
        <v>55</v>
      </c>
      <c r="B98" s="20" t="s">
        <v>25</v>
      </c>
      <c r="C98" s="19" t="s">
        <v>221</v>
      </c>
      <c r="D98" s="33" t="s">
        <v>73</v>
      </c>
      <c r="E98" s="57" t="s">
        <v>122</v>
      </c>
      <c r="F98" s="18" t="s">
        <v>60</v>
      </c>
      <c r="G98" s="33" t="s">
        <v>91</v>
      </c>
      <c r="H98" s="33">
        <v>3000</v>
      </c>
      <c r="I98" s="33">
        <v>0</v>
      </c>
      <c r="J98" s="33">
        <v>0</v>
      </c>
      <c r="K98" s="33">
        <v>8</v>
      </c>
      <c r="L98" s="33">
        <v>8</v>
      </c>
      <c r="M98" s="33">
        <v>8</v>
      </c>
      <c r="N98" s="33"/>
      <c r="O98" s="33"/>
      <c r="P98" s="33"/>
      <c r="Q98" s="33">
        <v>165</v>
      </c>
      <c r="R98" s="33">
        <f t="shared" ref="R98" si="206">Q98</f>
        <v>165</v>
      </c>
      <c r="S98" s="33">
        <f t="shared" ref="S98" si="207">Q98</f>
        <v>165</v>
      </c>
      <c r="T98" s="33">
        <f t="shared" ref="T98" si="208">Q98</f>
        <v>165</v>
      </c>
      <c r="U98" s="33">
        <v>30</v>
      </c>
      <c r="V98" s="33">
        <f t="shared" ref="V98" si="209">U98</f>
        <v>30</v>
      </c>
      <c r="W98" s="34">
        <f t="shared" ref="W98" si="210">U98</f>
        <v>30</v>
      </c>
      <c r="X98" s="34">
        <f t="shared" ref="X98" si="211">U98</f>
        <v>30</v>
      </c>
      <c r="Y98" s="34">
        <v>7</v>
      </c>
      <c r="Z98" s="34">
        <v>7</v>
      </c>
      <c r="AA98" s="34">
        <v>7</v>
      </c>
      <c r="AB98" s="34">
        <v>7</v>
      </c>
      <c r="AC98" s="34">
        <v>9</v>
      </c>
      <c r="AD98" s="37"/>
      <c r="AE98" s="25">
        <v>25.1</v>
      </c>
      <c r="AF98" s="25">
        <v>26.6</v>
      </c>
      <c r="AG98" s="25">
        <v>7000</v>
      </c>
      <c r="AH98" s="25">
        <v>7000</v>
      </c>
      <c r="AI98" s="25">
        <v>2.1</v>
      </c>
      <c r="AL98" s="25">
        <v>2.2999999999999998</v>
      </c>
    </row>
    <row r="99" spans="1:38" ht="17.25" customHeight="1" x14ac:dyDescent="0.25">
      <c r="A99" s="40"/>
      <c r="B99" s="31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31"/>
    </row>
    <row r="100" spans="1:38" ht="41.45" customHeight="1" x14ac:dyDescent="0.25">
      <c r="A100" s="33">
        <v>56</v>
      </c>
      <c r="B100" s="20" t="s">
        <v>25</v>
      </c>
      <c r="C100" s="19" t="s">
        <v>222</v>
      </c>
      <c r="D100" s="33" t="s">
        <v>73</v>
      </c>
      <c r="E100" s="57" t="s">
        <v>144</v>
      </c>
      <c r="F100" s="18" t="s">
        <v>124</v>
      </c>
      <c r="G100" s="33" t="s">
        <v>91</v>
      </c>
      <c r="H100" s="33">
        <v>3000</v>
      </c>
      <c r="I100" s="33">
        <v>0</v>
      </c>
      <c r="J100" s="33">
        <v>0</v>
      </c>
      <c r="K100" s="33">
        <v>8</v>
      </c>
      <c r="L100" s="33">
        <v>8</v>
      </c>
      <c r="M100" s="33">
        <v>8</v>
      </c>
      <c r="N100" s="33"/>
      <c r="O100" s="33"/>
      <c r="P100" s="33"/>
      <c r="Q100" s="33">
        <v>165</v>
      </c>
      <c r="R100" s="33">
        <f t="shared" ref="R100" si="212">Q100</f>
        <v>165</v>
      </c>
      <c r="S100" s="33">
        <f t="shared" ref="S100" si="213">Q100</f>
        <v>165</v>
      </c>
      <c r="T100" s="33">
        <f t="shared" ref="T100" si="214">Q100</f>
        <v>165</v>
      </c>
      <c r="U100" s="33">
        <v>30</v>
      </c>
      <c r="V100" s="33">
        <f t="shared" ref="V100" si="215">U100</f>
        <v>30</v>
      </c>
      <c r="W100" s="34">
        <f t="shared" ref="W100" si="216">U100</f>
        <v>30</v>
      </c>
      <c r="X100" s="34">
        <f t="shared" ref="X100" si="217">U100</f>
        <v>30</v>
      </c>
      <c r="Y100" s="34">
        <v>7</v>
      </c>
      <c r="Z100" s="34">
        <v>7</v>
      </c>
      <c r="AA100" s="34">
        <v>7</v>
      </c>
      <c r="AB100" s="34">
        <v>7</v>
      </c>
      <c r="AC100" s="34">
        <v>9</v>
      </c>
      <c r="AD100" s="37"/>
      <c r="AE100" s="25">
        <v>5.7</v>
      </c>
      <c r="AF100" s="25">
        <v>7.4</v>
      </c>
      <c r="AG100" s="25">
        <v>7000</v>
      </c>
      <c r="AH100" s="25">
        <v>7000</v>
      </c>
    </row>
    <row r="101" spans="1:38" x14ac:dyDescent="0.25">
      <c r="A101" s="40"/>
      <c r="B101" s="31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31"/>
    </row>
    <row r="102" spans="1:38" ht="41.45" customHeight="1" x14ac:dyDescent="0.25">
      <c r="A102" s="34">
        <v>69</v>
      </c>
      <c r="B102" s="37" t="s">
        <v>25</v>
      </c>
      <c r="C102" s="34" t="s">
        <v>148</v>
      </c>
      <c r="D102" s="33" t="s">
        <v>73</v>
      </c>
      <c r="E102" s="38" t="s">
        <v>149</v>
      </c>
      <c r="F102" s="33" t="s">
        <v>124</v>
      </c>
      <c r="G102" s="33" t="s">
        <v>91</v>
      </c>
      <c r="H102" s="33">
        <v>3000</v>
      </c>
      <c r="I102" s="33">
        <v>0</v>
      </c>
      <c r="J102" s="33">
        <v>0</v>
      </c>
      <c r="K102" s="33">
        <v>8</v>
      </c>
      <c r="L102" s="33">
        <v>8</v>
      </c>
      <c r="M102" s="33">
        <v>8</v>
      </c>
      <c r="N102" s="33"/>
      <c r="O102" s="33"/>
      <c r="P102" s="33"/>
      <c r="Q102" s="33">
        <v>165</v>
      </c>
      <c r="R102" s="33">
        <f t="shared" si="0"/>
        <v>165</v>
      </c>
      <c r="S102" s="33">
        <f t="shared" ref="S102" si="218">Q102</f>
        <v>165</v>
      </c>
      <c r="T102" s="33">
        <f t="shared" ref="T102" si="219">Q102</f>
        <v>165</v>
      </c>
      <c r="U102" s="33">
        <v>30</v>
      </c>
      <c r="V102" s="33">
        <f t="shared" si="3"/>
        <v>30</v>
      </c>
      <c r="W102" s="34">
        <f t="shared" ref="W102" si="220">U102</f>
        <v>30</v>
      </c>
      <c r="X102" s="34">
        <f t="shared" ref="X102" si="221">U102</f>
        <v>30</v>
      </c>
      <c r="Y102" s="34">
        <v>7</v>
      </c>
      <c r="Z102" s="34">
        <v>7</v>
      </c>
      <c r="AA102" s="34">
        <v>7</v>
      </c>
      <c r="AB102" s="34">
        <v>7</v>
      </c>
      <c r="AC102" s="34">
        <v>9</v>
      </c>
      <c r="AD102" s="37"/>
    </row>
    <row r="103" spans="1:38" x14ac:dyDescent="0.25">
      <c r="A103" s="40"/>
      <c r="B103" s="31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31"/>
    </row>
    <row r="104" spans="1:38" ht="43.5" customHeight="1" x14ac:dyDescent="0.25">
      <c r="A104" s="19" t="s">
        <v>251</v>
      </c>
      <c r="B104" s="20" t="s">
        <v>251</v>
      </c>
      <c r="C104" s="19" t="s">
        <v>252</v>
      </c>
      <c r="D104" s="18" t="s">
        <v>251</v>
      </c>
      <c r="E104" s="38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4"/>
      <c r="X104" s="34"/>
      <c r="Y104" s="34"/>
      <c r="Z104" s="34"/>
      <c r="AA104" s="34"/>
      <c r="AB104" s="34"/>
      <c r="AC104" s="34"/>
      <c r="AD104" s="37"/>
      <c r="AI104" s="25">
        <v>0.9</v>
      </c>
      <c r="AJ104" s="25">
        <v>0.8</v>
      </c>
      <c r="AK104" s="25">
        <v>1.2</v>
      </c>
    </row>
    <row r="105" spans="1:38" x14ac:dyDescent="0.25">
      <c r="X105" s="50"/>
      <c r="Y105" s="50"/>
      <c r="Z105" s="50"/>
      <c r="AA105" s="50"/>
    </row>
    <row r="106" spans="1:38" x14ac:dyDescent="0.25">
      <c r="P106" s="50"/>
      <c r="X106" s="50"/>
      <c r="Y106" s="50"/>
      <c r="Z106" s="50"/>
      <c r="AA106" s="50"/>
    </row>
    <row r="107" spans="1:38" x14ac:dyDescent="0.25">
      <c r="P107" s="50"/>
      <c r="X107" s="50"/>
      <c r="Y107" s="50"/>
      <c r="Z107" s="50"/>
      <c r="AA107" s="50"/>
    </row>
    <row r="108" spans="1:38" x14ac:dyDescent="0.25">
      <c r="P108" s="50"/>
      <c r="X108" s="50"/>
      <c r="Y108" s="50"/>
      <c r="Z108" s="50"/>
      <c r="AA108" s="50"/>
    </row>
    <row r="109" spans="1:38" x14ac:dyDescent="0.25">
      <c r="X109" s="50"/>
      <c r="Y109" s="50"/>
      <c r="Z109" s="50"/>
      <c r="AA109" s="50"/>
    </row>
    <row r="110" spans="1:38" x14ac:dyDescent="0.25">
      <c r="X110" s="50"/>
      <c r="Y110" s="50"/>
      <c r="Z110" s="50"/>
      <c r="AA110" s="50"/>
    </row>
    <row r="111" spans="1:38" x14ac:dyDescent="0.25">
      <c r="X111" s="50"/>
      <c r="Y111" s="50"/>
      <c r="Z111" s="50"/>
      <c r="AA111" s="50"/>
    </row>
    <row r="112" spans="1:38" x14ac:dyDescent="0.25">
      <c r="X112" s="51"/>
      <c r="Y112" s="50"/>
      <c r="Z112" s="50"/>
      <c r="AA112" s="50"/>
    </row>
    <row r="113" spans="24:27" ht="18.75" x14ac:dyDescent="0.25">
      <c r="X113" s="70"/>
      <c r="Y113" s="50"/>
      <c r="Z113" s="52"/>
      <c r="AA113" s="50"/>
    </row>
    <row r="114" spans="24:27" ht="18.75" x14ac:dyDescent="0.25">
      <c r="X114" s="70"/>
      <c r="Y114" s="50"/>
      <c r="Z114" s="52"/>
      <c r="AA114" s="50"/>
    </row>
    <row r="115" spans="24:27" ht="18.75" x14ac:dyDescent="0.25">
      <c r="X115" s="70"/>
      <c r="Y115" s="50"/>
      <c r="Z115" s="52"/>
      <c r="AA115" s="50"/>
    </row>
    <row r="116" spans="24:27" ht="18.75" x14ac:dyDescent="0.25">
      <c r="X116" s="70"/>
      <c r="Y116" s="50"/>
      <c r="Z116" s="52"/>
      <c r="AA116" s="50"/>
    </row>
    <row r="117" spans="24:27" ht="18.75" x14ac:dyDescent="0.25">
      <c r="X117" s="51"/>
      <c r="Y117" s="50"/>
      <c r="Z117" s="52"/>
      <c r="AA117" s="50"/>
    </row>
    <row r="118" spans="24:27" x14ac:dyDescent="0.25">
      <c r="X118" s="51"/>
      <c r="Y118" s="50"/>
      <c r="Z118" s="50"/>
      <c r="AA118" s="50"/>
    </row>
    <row r="119" spans="24:27" x14ac:dyDescent="0.25">
      <c r="X119" s="70"/>
      <c r="Y119" s="50"/>
      <c r="Z119" s="50"/>
      <c r="AA119" s="50"/>
    </row>
    <row r="120" spans="24:27" x14ac:dyDescent="0.25">
      <c r="X120" s="70"/>
      <c r="Y120" s="50"/>
      <c r="Z120" s="50"/>
      <c r="AA120" s="50"/>
    </row>
  </sheetData>
  <autoFilter ref="A7:AD102" xr:uid="{00000000-0009-0000-0000-000002000000}"/>
  <mergeCells count="40">
    <mergeCell ref="AO6:AP6"/>
    <mergeCell ref="AQ6:AR6"/>
    <mergeCell ref="AS6:AT6"/>
    <mergeCell ref="AO4:AT4"/>
    <mergeCell ref="AE6:AF6"/>
    <mergeCell ref="AG6:AH6"/>
    <mergeCell ref="AI6:AN6"/>
    <mergeCell ref="AI4:AN4"/>
    <mergeCell ref="AE4:AF4"/>
    <mergeCell ref="AG4:AH4"/>
    <mergeCell ref="A1:AD1"/>
    <mergeCell ref="W4:X4"/>
    <mergeCell ref="Y4:Z4"/>
    <mergeCell ref="AA4:AB4"/>
    <mergeCell ref="AC3:AC5"/>
    <mergeCell ref="AD3:AD5"/>
    <mergeCell ref="K4:K5"/>
    <mergeCell ref="L4:L5"/>
    <mergeCell ref="M4:M5"/>
    <mergeCell ref="Q4:R4"/>
    <mergeCell ref="S4:T4"/>
    <mergeCell ref="H3:H5"/>
    <mergeCell ref="I3:I5"/>
    <mergeCell ref="G3:G5"/>
    <mergeCell ref="A2:AD2"/>
    <mergeCell ref="J3:J5"/>
    <mergeCell ref="X115:X116"/>
    <mergeCell ref="X119:X120"/>
    <mergeCell ref="U3:X3"/>
    <mergeCell ref="Y3:AB3"/>
    <mergeCell ref="U4:V4"/>
    <mergeCell ref="X113:X114"/>
    <mergeCell ref="K3:M3"/>
    <mergeCell ref="N3:P5"/>
    <mergeCell ref="Q3:T3"/>
    <mergeCell ref="A3:B6"/>
    <mergeCell ref="C3:C5"/>
    <mergeCell ref="D3:D5"/>
    <mergeCell ref="E3:E5"/>
    <mergeCell ref="F3:F5"/>
  </mergeCells>
  <conditionalFormatting sqref="AC64:AC6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2:AC4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5:AC3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:AC1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8 AC7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4:AC56 AC5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:AC2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:AC2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:AC1048576 AC77 AC93 AC87 AC83 AC1 AC59:AC61 AC16:AC26 AC67:AC68 AC89:AC90 AC70:AC74 AC34:AC39 AC28:AC29 AC63:AC65 AC41:AC46 AC48:AC56 AC3:AC1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:AC7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1:AC8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1:AC8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:AC1048576 AC1 AC93 AC87 AC16:AC26 AC67:AC68 AC89:AC90 AC80:AC83 AC70:AC77 AC34:AC39 AC28:AC29 AC63:AC65 AC41:AC46 AC48:AC61 AC3:AC1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AC8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AC8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AC8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8:AC7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8:AC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:AC3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:AC3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:AC3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1:AC9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1:AC9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6:AC97 AC99 AC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6:AC97 AC99 AC10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4:AC9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4:AC9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4:AC9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97 AC1 AC99 AC101:AC102 AC105:AC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:AC13 AC83 AC60:AC61 AC49 AC17 AC65 AC71 AC22 AC25:AC26 AC29 AC74 AC77 AC87 AC67 AC89:AC90 AC34 AC93 AC63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0:AC51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2:AC53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5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6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7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4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5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8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8 AC46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9 AC41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 AC14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4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:AC21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2:AC73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5:AC76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6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8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8:AC79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1:AC9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2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0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7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6:AC97 AC99 AC101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:AC10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H5 AG7:AH1048576 AG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{9288893B-431E-4C16-891D-3E5959C5CFBC}</x14:id>
        </ext>
      </extLst>
    </cfRule>
  </conditionalFormatting>
  <conditionalFormatting sqref="AE1:AF3 AE7:AF1048576 AE6 AE5:AF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{47F9F035-804B-49F3-843F-11DBD69068F3}</x14:id>
        </ext>
      </extLst>
    </cfRule>
  </conditionalFormatting>
  <conditionalFormatting sqref="AI1:AN3 AI7:AN1048576 AI6 AI5:AN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{C65C7971-E212-456E-96E8-631BA61A520D}</x14:id>
        </ext>
      </extLst>
    </cfRule>
  </conditionalFormatting>
  <conditionalFormatting sqref="AO5:AT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{B7DBBF04-0072-4550-B363-C5987584F38C}</x14:id>
        </ext>
      </extLst>
    </cfRule>
  </conditionalFormatting>
  <conditionalFormatting sqref="AO1:AR3 AO5:AR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{985410BE-5E0D-4AA0-B4D6-F332C12976B0}</x14:id>
        </ext>
      </extLst>
    </cfRule>
  </conditionalFormatting>
  <conditionalFormatting sqref="AE4:AF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{8C4AEA8D-66CD-423A-A724-8C0AE72FC183}</x14:id>
        </ext>
      </extLst>
    </cfRule>
  </conditionalFormatting>
  <conditionalFormatting sqref="AI4:AN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{72A3F1DA-BC7C-4B2E-A07F-C2F0B740CA6D}</x14:id>
        </ext>
      </extLst>
    </cfRule>
  </conditionalFormatting>
  <conditionalFormatting sqref="AO4:AR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{E06D9DBD-6C47-4A9F-8A24-5181E5C7B41E}</x14:id>
        </ext>
      </extLst>
    </cfRule>
  </conditionalFormatting>
  <pageMargins left="0.7" right="0.7" top="0.75" bottom="0.75" header="0.3" footer="0.3"/>
  <pageSetup paperSize="8" scale="82" fitToHeight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8893B-431E-4C16-891D-3E5959C5C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AG1:AH5 AG7:AH1048576 AG6</xm:sqref>
        </x14:conditionalFormatting>
        <x14:conditionalFormatting xmlns:xm="http://schemas.microsoft.com/office/excel/2006/main">
          <x14:cfRule type="dataBar" id="{47F9F035-804B-49F3-843F-11DBD6906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AE1:AF3 AE7:AF1048576 AE6 AE5:AF5</xm:sqref>
        </x14:conditionalFormatting>
        <x14:conditionalFormatting xmlns:xm="http://schemas.microsoft.com/office/excel/2006/main">
          <x14:cfRule type="dataBar" id="{C65C7971-E212-456E-96E8-631BA61A52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AI1:AN3 AI7:AN1048576 AI6 AI5:AN5</xm:sqref>
        </x14:conditionalFormatting>
        <x14:conditionalFormatting xmlns:xm="http://schemas.microsoft.com/office/excel/2006/main">
          <x14:cfRule type="dataBar" id="{B7DBBF04-0072-4550-B363-C5987584F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AO5:AT5</xm:sqref>
        </x14:conditionalFormatting>
        <x14:conditionalFormatting xmlns:xm="http://schemas.microsoft.com/office/excel/2006/main">
          <x14:cfRule type="dataBar" id="{985410BE-5E0D-4AA0-B4D6-F332C1297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AO1:AR3 AO5:AR1048576</xm:sqref>
        </x14:conditionalFormatting>
        <x14:conditionalFormatting xmlns:xm="http://schemas.microsoft.com/office/excel/2006/main">
          <x14:cfRule type="dataBar" id="{8C4AEA8D-66CD-423A-A724-8C0AE72FC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AE4:AF4</xm:sqref>
        </x14:conditionalFormatting>
        <x14:conditionalFormatting xmlns:xm="http://schemas.microsoft.com/office/excel/2006/main">
          <x14:cfRule type="dataBar" id="{72A3F1DA-BC7C-4B2E-A07F-C2F0B740C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AI4:AN4</xm:sqref>
        </x14:conditionalFormatting>
        <x14:conditionalFormatting xmlns:xm="http://schemas.microsoft.com/office/excel/2006/main">
          <x14:cfRule type="dataBar" id="{E06D9DBD-6C47-4A9F-8A24-5181E5C7B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AO4:AR4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53BB-3466-475F-B3CC-0D3F18A568E3}">
  <sheetPr codeName="Sheet7"/>
  <dimension ref="A1:AF43"/>
  <sheetViews>
    <sheetView tabSelected="1" zoomScale="85" zoomScaleNormal="85" workbookViewId="0">
      <selection activeCell="M23" sqref="M23"/>
    </sheetView>
  </sheetViews>
  <sheetFormatPr defaultColWidth="8.85546875" defaultRowHeight="15" x14ac:dyDescent="0.25"/>
  <cols>
    <col min="1" max="1" width="5.28515625" style="2" customWidth="1"/>
    <col min="2" max="2" width="38.42578125" style="2" customWidth="1"/>
    <col min="3" max="3" width="4.28515625" style="2" customWidth="1"/>
    <col min="4" max="4" width="38.42578125" style="2" customWidth="1"/>
    <col min="5" max="7" width="17.28515625" style="2" customWidth="1"/>
    <col min="8" max="12" width="8.85546875" style="2"/>
    <col min="13" max="13" width="14.42578125" style="2" customWidth="1"/>
    <col min="14" max="14" width="42.5703125" style="2" customWidth="1"/>
    <col min="15" max="16384" width="8.85546875" style="2"/>
  </cols>
  <sheetData>
    <row r="1" spans="1:32" ht="21.75" thickBot="1" x14ac:dyDescent="0.3">
      <c r="A1" s="6"/>
      <c r="B1" s="8" t="s">
        <v>30</v>
      </c>
      <c r="C1" s="8"/>
      <c r="D1" s="8"/>
      <c r="E1" s="7"/>
      <c r="F1" s="7"/>
      <c r="G1" s="7"/>
      <c r="M1" s="110" t="s">
        <v>263</v>
      </c>
    </row>
    <row r="2" spans="1:32" ht="26.25" x14ac:dyDescent="0.25">
      <c r="A2" s="23"/>
      <c r="B2" s="24" t="s">
        <v>0</v>
      </c>
      <c r="C2" s="24"/>
      <c r="D2" s="24"/>
      <c r="E2" s="24" t="s">
        <v>163</v>
      </c>
      <c r="F2" s="24" t="s">
        <v>2</v>
      </c>
      <c r="G2" s="24" t="s">
        <v>1</v>
      </c>
      <c r="J2" s="22"/>
      <c r="K2" s="22"/>
      <c r="L2" s="22"/>
      <c r="M2" s="111" t="s">
        <v>165</v>
      </c>
      <c r="N2" s="112" t="s">
        <v>264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</row>
    <row r="3" spans="1:32" x14ac:dyDescent="0.25">
      <c r="A3" s="9">
        <v>60</v>
      </c>
      <c r="B3" s="9" t="s">
        <v>315</v>
      </c>
      <c r="C3" s="9" t="s">
        <v>276</v>
      </c>
      <c r="D3" s="9" t="s">
        <v>279</v>
      </c>
      <c r="E3" s="9" t="s">
        <v>73</v>
      </c>
      <c r="F3" s="11" t="s">
        <v>271</v>
      </c>
      <c r="G3" s="11" t="s">
        <v>273</v>
      </c>
      <c r="M3" s="3" t="s">
        <v>281</v>
      </c>
      <c r="N3" s="3" t="s">
        <v>265</v>
      </c>
    </row>
    <row r="4" spans="1:32" x14ac:dyDescent="0.25">
      <c r="A4" s="9">
        <v>61</v>
      </c>
      <c r="B4" s="3" t="s">
        <v>278</v>
      </c>
      <c r="C4" s="9" t="s">
        <v>276</v>
      </c>
      <c r="D4" s="9" t="s">
        <v>279</v>
      </c>
      <c r="E4" s="9" t="s">
        <v>73</v>
      </c>
      <c r="F4" s="11" t="s">
        <v>278</v>
      </c>
      <c r="G4" s="11" t="s">
        <v>273</v>
      </c>
      <c r="M4" s="3" t="s">
        <v>280</v>
      </c>
      <c r="N4" s="3" t="s">
        <v>266</v>
      </c>
    </row>
    <row r="5" spans="1:32" x14ac:dyDescent="0.25">
      <c r="A5" s="9">
        <v>62</v>
      </c>
      <c r="B5" s="3" t="s">
        <v>314</v>
      </c>
      <c r="C5" s="9" t="s">
        <v>276</v>
      </c>
      <c r="D5" s="9" t="s">
        <v>279</v>
      </c>
      <c r="E5" s="9" t="s">
        <v>73</v>
      </c>
      <c r="F5" s="3" t="s">
        <v>280</v>
      </c>
      <c r="G5" s="11" t="s">
        <v>273</v>
      </c>
      <c r="M5" s="3" t="s">
        <v>278</v>
      </c>
      <c r="N5" s="3" t="s">
        <v>267</v>
      </c>
    </row>
    <row r="6" spans="1:32" x14ac:dyDescent="0.25">
      <c r="A6" s="9">
        <v>63</v>
      </c>
      <c r="B6" s="3" t="s">
        <v>314</v>
      </c>
      <c r="C6" s="9" t="s">
        <v>276</v>
      </c>
      <c r="D6" s="9" t="s">
        <v>279</v>
      </c>
      <c r="E6" s="9" t="s">
        <v>283</v>
      </c>
      <c r="F6" s="3" t="s">
        <v>280</v>
      </c>
      <c r="G6" s="11" t="s">
        <v>273</v>
      </c>
      <c r="M6" s="3" t="s">
        <v>270</v>
      </c>
      <c r="N6" s="3" t="s">
        <v>268</v>
      </c>
    </row>
    <row r="7" spans="1:32" x14ac:dyDescent="0.25">
      <c r="A7" s="9">
        <v>64</v>
      </c>
      <c r="B7" s="3" t="s">
        <v>281</v>
      </c>
      <c r="C7" s="9" t="s">
        <v>276</v>
      </c>
      <c r="D7" s="9" t="s">
        <v>279</v>
      </c>
      <c r="E7" s="9" t="s">
        <v>73</v>
      </c>
      <c r="F7" s="3" t="s">
        <v>281</v>
      </c>
      <c r="G7" s="11" t="s">
        <v>273</v>
      </c>
      <c r="M7" s="3" t="s">
        <v>271</v>
      </c>
      <c r="N7" s="3" t="s">
        <v>269</v>
      </c>
    </row>
    <row r="8" spans="1:32" x14ac:dyDescent="0.25">
      <c r="A8" s="9">
        <v>65</v>
      </c>
      <c r="B8" s="3" t="s">
        <v>281</v>
      </c>
      <c r="C8" s="9" t="s">
        <v>276</v>
      </c>
      <c r="D8" s="9" t="s">
        <v>279</v>
      </c>
      <c r="E8" s="9" t="s">
        <v>283</v>
      </c>
      <c r="F8" s="3" t="s">
        <v>281</v>
      </c>
      <c r="G8" s="11" t="s">
        <v>273</v>
      </c>
      <c r="M8" s="3" t="s">
        <v>275</v>
      </c>
      <c r="N8" s="3" t="s">
        <v>272</v>
      </c>
    </row>
    <row r="9" spans="1:32" x14ac:dyDescent="0.25">
      <c r="A9" s="9">
        <v>66</v>
      </c>
      <c r="B9" s="3"/>
      <c r="C9" s="3" t="s">
        <v>276</v>
      </c>
      <c r="D9" s="3"/>
      <c r="E9" s="9"/>
      <c r="F9" s="3"/>
      <c r="G9" s="11"/>
      <c r="M9" s="3" t="s">
        <v>273</v>
      </c>
      <c r="N9" s="3" t="s">
        <v>274</v>
      </c>
    </row>
    <row r="10" spans="1:32" x14ac:dyDescent="0.25">
      <c r="A10" s="9">
        <v>67</v>
      </c>
      <c r="B10" s="3" t="s">
        <v>277</v>
      </c>
      <c r="C10" s="3" t="s">
        <v>276</v>
      </c>
      <c r="D10" s="3" t="s">
        <v>282</v>
      </c>
      <c r="E10" s="9" t="s">
        <v>73</v>
      </c>
      <c r="F10" s="11" t="s">
        <v>271</v>
      </c>
      <c r="G10" s="11" t="s">
        <v>275</v>
      </c>
      <c r="M10" s="3"/>
      <c r="N10" s="3"/>
    </row>
    <row r="11" spans="1:32" x14ac:dyDescent="0.25">
      <c r="A11" s="9">
        <v>68</v>
      </c>
      <c r="B11" s="3" t="s">
        <v>278</v>
      </c>
      <c r="C11" s="3" t="s">
        <v>276</v>
      </c>
      <c r="D11" s="3" t="s">
        <v>282</v>
      </c>
      <c r="E11" s="9" t="s">
        <v>73</v>
      </c>
      <c r="F11" s="11" t="s">
        <v>278</v>
      </c>
      <c r="G11" s="11" t="s">
        <v>275</v>
      </c>
      <c r="K11" s="5"/>
      <c r="L11" s="5"/>
      <c r="M11" s="113"/>
      <c r="N11" s="3"/>
    </row>
    <row r="12" spans="1:32" x14ac:dyDescent="0.25">
      <c r="A12" s="9">
        <v>69</v>
      </c>
      <c r="B12" s="3" t="s">
        <v>314</v>
      </c>
      <c r="C12" s="3" t="s">
        <v>276</v>
      </c>
      <c r="D12" s="3" t="s">
        <v>282</v>
      </c>
      <c r="E12" s="9" t="s">
        <v>73</v>
      </c>
      <c r="F12" s="3" t="s">
        <v>280</v>
      </c>
      <c r="G12" s="11" t="s">
        <v>275</v>
      </c>
      <c r="K12" s="5"/>
      <c r="L12" s="4"/>
      <c r="M12" s="113"/>
      <c r="N12" s="3"/>
    </row>
    <row r="13" spans="1:32" x14ac:dyDescent="0.25">
      <c r="A13" s="9">
        <v>70</v>
      </c>
      <c r="B13" s="3" t="s">
        <v>314</v>
      </c>
      <c r="C13" s="3" t="s">
        <v>276</v>
      </c>
      <c r="D13" s="3" t="s">
        <v>282</v>
      </c>
      <c r="E13" s="9" t="s">
        <v>283</v>
      </c>
      <c r="F13" s="3" t="s">
        <v>280</v>
      </c>
      <c r="G13" s="11" t="s">
        <v>275</v>
      </c>
      <c r="K13" s="5"/>
      <c r="L13" s="5"/>
      <c r="M13" s="113"/>
      <c r="N13" s="3"/>
    </row>
    <row r="14" spans="1:32" x14ac:dyDescent="0.25">
      <c r="A14" s="9">
        <v>71</v>
      </c>
      <c r="B14" s="3" t="s">
        <v>281</v>
      </c>
      <c r="C14" s="3" t="s">
        <v>276</v>
      </c>
      <c r="D14" s="3" t="s">
        <v>282</v>
      </c>
      <c r="E14" s="9" t="s">
        <v>73</v>
      </c>
      <c r="F14" s="3" t="s">
        <v>281</v>
      </c>
      <c r="G14" s="11" t="s">
        <v>275</v>
      </c>
      <c r="K14" s="5"/>
      <c r="L14" s="5"/>
      <c r="M14" s="113"/>
      <c r="N14" s="3"/>
    </row>
    <row r="15" spans="1:32" x14ac:dyDescent="0.25">
      <c r="A15" s="9">
        <v>72</v>
      </c>
      <c r="B15" s="3" t="s">
        <v>281</v>
      </c>
      <c r="C15" s="3" t="s">
        <v>276</v>
      </c>
      <c r="D15" s="3" t="s">
        <v>282</v>
      </c>
      <c r="E15" s="9" t="s">
        <v>283</v>
      </c>
      <c r="F15" s="3" t="s">
        <v>281</v>
      </c>
      <c r="G15" s="11" t="s">
        <v>275</v>
      </c>
      <c r="M15" s="3"/>
      <c r="N15" s="3"/>
    </row>
    <row r="16" spans="1:32" x14ac:dyDescent="0.25">
      <c r="A16" s="9">
        <v>73</v>
      </c>
      <c r="B16" s="3"/>
      <c r="C16" s="3" t="s">
        <v>276</v>
      </c>
      <c r="D16" s="3"/>
      <c r="E16" s="19"/>
      <c r="F16" s="11"/>
      <c r="G16" s="11"/>
      <c r="M16" s="3"/>
      <c r="N16" s="3"/>
    </row>
    <row r="17" spans="1:14" x14ac:dyDescent="0.25">
      <c r="A17" s="9">
        <v>74</v>
      </c>
      <c r="B17" s="3"/>
      <c r="C17" s="3" t="s">
        <v>276</v>
      </c>
      <c r="D17" s="3"/>
      <c r="E17" s="9"/>
      <c r="F17" s="11"/>
      <c r="G17" s="11"/>
      <c r="M17" s="3"/>
      <c r="N17" s="3"/>
    </row>
    <row r="18" spans="1:14" x14ac:dyDescent="0.25">
      <c r="A18" s="9">
        <v>75</v>
      </c>
      <c r="B18" s="3"/>
      <c r="C18" s="3" t="s">
        <v>276</v>
      </c>
      <c r="D18" s="130" t="s">
        <v>284</v>
      </c>
      <c r="E18" s="9"/>
      <c r="F18" s="11"/>
      <c r="G18" s="11"/>
      <c r="M18" s="3"/>
      <c r="N18" s="3"/>
    </row>
    <row r="19" spans="1:14" x14ac:dyDescent="0.25">
      <c r="A19" s="9">
        <v>76</v>
      </c>
      <c r="B19" s="3"/>
      <c r="C19" s="3" t="s">
        <v>276</v>
      </c>
      <c r="D19" s="3" t="s">
        <v>285</v>
      </c>
      <c r="E19" s="9"/>
      <c r="F19" s="11"/>
      <c r="G19" s="11"/>
      <c r="M19" s="3"/>
      <c r="N19" s="3"/>
    </row>
    <row r="20" spans="1:14" x14ac:dyDescent="0.25">
      <c r="A20" s="9">
        <v>77</v>
      </c>
      <c r="B20" s="9"/>
      <c r="C20" s="9" t="s">
        <v>276</v>
      </c>
      <c r="D20" s="2" t="s">
        <v>124</v>
      </c>
      <c r="E20" s="2" t="s">
        <v>302</v>
      </c>
      <c r="F20" s="11"/>
      <c r="G20" s="11"/>
      <c r="M20" s="3"/>
      <c r="N20" s="3"/>
    </row>
    <row r="21" spans="1:14" x14ac:dyDescent="0.25">
      <c r="A21" s="9">
        <v>78</v>
      </c>
      <c r="B21" s="9"/>
      <c r="C21" s="9" t="s">
        <v>276</v>
      </c>
      <c r="D21" s="2" t="s">
        <v>121</v>
      </c>
      <c r="E21" s="2" t="s">
        <v>313</v>
      </c>
      <c r="F21" s="11"/>
      <c r="G21" s="11"/>
      <c r="M21" s="3"/>
      <c r="N21" s="3"/>
    </row>
    <row r="22" spans="1:14" x14ac:dyDescent="0.25">
      <c r="A22" s="9">
        <v>79</v>
      </c>
      <c r="B22" s="9"/>
      <c r="C22" s="9" t="s">
        <v>276</v>
      </c>
      <c r="D22" s="9"/>
      <c r="E22" s="9"/>
      <c r="F22" s="11"/>
      <c r="G22" s="11"/>
      <c r="M22" s="3"/>
      <c r="N22" s="3"/>
    </row>
    <row r="23" spans="1:14" x14ac:dyDescent="0.25">
      <c r="A23" s="9">
        <v>80</v>
      </c>
      <c r="B23" s="9"/>
      <c r="C23" s="9" t="s">
        <v>276</v>
      </c>
      <c r="D23" s="9"/>
      <c r="E23" s="9"/>
      <c r="F23" s="11"/>
      <c r="G23" s="11"/>
      <c r="M23" s="3"/>
      <c r="N23" s="3"/>
    </row>
    <row r="24" spans="1:14" x14ac:dyDescent="0.25">
      <c r="A24" s="9">
        <v>81</v>
      </c>
      <c r="B24" s="9"/>
      <c r="C24" s="9" t="s">
        <v>276</v>
      </c>
      <c r="D24" s="9"/>
      <c r="E24" s="9"/>
      <c r="F24" s="11"/>
      <c r="G24" s="11"/>
      <c r="M24" s="3"/>
      <c r="N24" s="3"/>
    </row>
    <row r="25" spans="1:14" x14ac:dyDescent="0.25">
      <c r="A25" s="9">
        <v>82</v>
      </c>
      <c r="B25" s="3"/>
      <c r="C25" s="9" t="s">
        <v>276</v>
      </c>
      <c r="D25" s="3"/>
      <c r="E25" s="3"/>
      <c r="F25" s="11"/>
      <c r="G25" s="11"/>
      <c r="M25" s="3"/>
      <c r="N25" s="3"/>
    </row>
    <row r="26" spans="1:14" x14ac:dyDescent="0.25">
      <c r="A26" s="9">
        <v>83</v>
      </c>
      <c r="B26" s="3"/>
      <c r="C26" s="9" t="s">
        <v>276</v>
      </c>
      <c r="D26" s="3"/>
      <c r="E26" s="3"/>
      <c r="F26" s="11"/>
      <c r="G26" s="11"/>
      <c r="M26" s="3"/>
      <c r="N26" s="3"/>
    </row>
    <row r="27" spans="1:14" x14ac:dyDescent="0.25">
      <c r="A27" s="9">
        <v>84</v>
      </c>
      <c r="B27" s="3"/>
      <c r="C27" s="9" t="s">
        <v>276</v>
      </c>
      <c r="D27" s="3"/>
      <c r="E27" s="3"/>
      <c r="F27" s="11"/>
      <c r="G27" s="11"/>
      <c r="M27" s="3"/>
      <c r="N27" s="3"/>
    </row>
    <row r="29" spans="1:14" x14ac:dyDescent="0.25">
      <c r="E29" s="2" t="s">
        <v>286</v>
      </c>
    </row>
    <row r="30" spans="1:14" x14ac:dyDescent="0.25">
      <c r="E30" s="2" t="s">
        <v>287</v>
      </c>
    </row>
    <row r="31" spans="1:14" x14ac:dyDescent="0.25">
      <c r="E31" s="2" t="s">
        <v>288</v>
      </c>
    </row>
    <row r="32" spans="1:14" x14ac:dyDescent="0.25">
      <c r="E32" s="2" t="s">
        <v>289</v>
      </c>
    </row>
    <row r="33" spans="3:8" x14ac:dyDescent="0.25">
      <c r="E33" s="2" t="s">
        <v>290</v>
      </c>
    </row>
    <row r="34" spans="3:8" x14ac:dyDescent="0.25">
      <c r="E34" s="2" t="s">
        <v>291</v>
      </c>
    </row>
    <row r="35" spans="3:8" x14ac:dyDescent="0.25">
      <c r="E35" s="2" t="s">
        <v>292</v>
      </c>
    </row>
    <row r="36" spans="3:8" x14ac:dyDescent="0.25">
      <c r="E36" s="2" t="s">
        <v>293</v>
      </c>
    </row>
    <row r="37" spans="3:8" x14ac:dyDescent="0.25">
      <c r="E37" s="2" t="s">
        <v>294</v>
      </c>
      <c r="G37" s="2">
        <v>0.3</v>
      </c>
      <c r="H37" s="2">
        <v>1.5</v>
      </c>
    </row>
    <row r="38" spans="3:8" x14ac:dyDescent="0.25">
      <c r="C38" s="2">
        <v>1</v>
      </c>
      <c r="D38" s="129" t="s">
        <v>307</v>
      </c>
      <c r="E38" s="2" t="s">
        <v>295</v>
      </c>
      <c r="F38" s="2">
        <v>2</v>
      </c>
    </row>
    <row r="39" spans="3:8" x14ac:dyDescent="0.25">
      <c r="C39" s="2">
        <v>2</v>
      </c>
      <c r="D39" s="129" t="s">
        <v>308</v>
      </c>
      <c r="E39" s="2" t="s">
        <v>296</v>
      </c>
      <c r="F39" s="2">
        <v>2</v>
      </c>
    </row>
    <row r="40" spans="3:8" x14ac:dyDescent="0.25">
      <c r="C40" s="2">
        <v>3</v>
      </c>
      <c r="D40" s="129" t="s">
        <v>309</v>
      </c>
      <c r="E40" s="2" t="s">
        <v>297</v>
      </c>
      <c r="F40" s="2">
        <v>2</v>
      </c>
    </row>
    <row r="41" spans="3:8" x14ac:dyDescent="0.25">
      <c r="C41" s="2">
        <v>4</v>
      </c>
      <c r="D41" s="129" t="s">
        <v>310</v>
      </c>
      <c r="E41" s="2" t="s">
        <v>298</v>
      </c>
      <c r="F41" s="2">
        <v>3.5</v>
      </c>
    </row>
    <row r="42" spans="3:8" x14ac:dyDescent="0.25">
      <c r="C42" s="2">
        <v>5</v>
      </c>
      <c r="D42" s="129" t="s">
        <v>311</v>
      </c>
      <c r="E42" s="2" t="s">
        <v>299</v>
      </c>
      <c r="F42" s="2">
        <v>4.8</v>
      </c>
    </row>
    <row r="43" spans="3:8" x14ac:dyDescent="0.25">
      <c r="C43" s="2">
        <v>6</v>
      </c>
      <c r="D43" s="129" t="s">
        <v>312</v>
      </c>
      <c r="E43" s="2" t="s">
        <v>300</v>
      </c>
      <c r="F43" s="2">
        <v>1.5</v>
      </c>
    </row>
  </sheetData>
  <phoneticPr fontId="18" type="noConversion"/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20E9-5BDC-4CE7-89F1-BA496F5CC3F8}">
  <sheetPr codeName="Sheet6">
    <pageSetUpPr fitToPage="1"/>
  </sheetPr>
  <dimension ref="A1:AQ120"/>
  <sheetViews>
    <sheetView zoomScale="90" zoomScaleNormal="9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Q12" sqref="Q12"/>
    </sheetView>
  </sheetViews>
  <sheetFormatPr defaultColWidth="8.85546875" defaultRowHeight="15" x14ac:dyDescent="0.25"/>
  <cols>
    <col min="1" max="1" width="3.7109375" style="67" customWidth="1"/>
    <col min="2" max="2" width="3.28515625" style="67" customWidth="1"/>
    <col min="3" max="3" width="19.7109375" style="67" customWidth="1"/>
    <col min="4" max="4" width="7.85546875" style="67" customWidth="1"/>
    <col min="5" max="5" width="11.5703125" style="67" customWidth="1"/>
    <col min="6" max="6" width="7.140625" style="67" customWidth="1"/>
    <col min="7" max="7" width="9.7109375" style="67" customWidth="1"/>
    <col min="8" max="8" width="7.28515625" style="67" customWidth="1"/>
    <col min="9" max="9" width="7.7109375" style="67" customWidth="1"/>
    <col min="10" max="10" width="9.28515625" style="67" customWidth="1"/>
    <col min="11" max="11" width="4.5703125" style="67" customWidth="1"/>
    <col min="12" max="12" width="5.5703125" style="67" customWidth="1"/>
    <col min="13" max="13" width="5.28515625" style="67" customWidth="1"/>
    <col min="14" max="25" width="4.7109375" style="67" customWidth="1"/>
    <col min="26" max="26" width="8.5703125" style="67" customWidth="1"/>
    <col min="27" max="27" width="43.42578125" style="67" customWidth="1"/>
    <col min="28" max="16384" width="8.85546875" style="67"/>
  </cols>
  <sheetData>
    <row r="1" spans="1:43" ht="21.75" thickBot="1" x14ac:dyDescent="0.3">
      <c r="A1" s="80" t="s">
        <v>260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</row>
    <row r="2" spans="1:43" ht="42.75" customHeight="1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</row>
    <row r="3" spans="1:43" ht="14.45" customHeight="1" x14ac:dyDescent="0.25">
      <c r="A3" s="122" t="s">
        <v>165</v>
      </c>
      <c r="B3" s="123"/>
      <c r="C3" s="124" t="s">
        <v>0</v>
      </c>
      <c r="D3" s="124" t="s">
        <v>31</v>
      </c>
      <c r="E3" s="124" t="s">
        <v>261</v>
      </c>
      <c r="F3" s="124" t="s">
        <v>262</v>
      </c>
      <c r="G3" s="124" t="s">
        <v>83</v>
      </c>
      <c r="H3" s="124" t="s">
        <v>3</v>
      </c>
      <c r="I3" s="124" t="s">
        <v>13</v>
      </c>
      <c r="J3" s="124" t="s">
        <v>6</v>
      </c>
      <c r="K3" s="125" t="s">
        <v>26</v>
      </c>
      <c r="L3" s="126"/>
      <c r="M3" s="126"/>
      <c r="N3" s="95" t="s">
        <v>8</v>
      </c>
      <c r="O3" s="96"/>
      <c r="P3" s="96"/>
      <c r="Q3" s="97"/>
      <c r="R3" s="78" t="s">
        <v>9</v>
      </c>
      <c r="S3" s="78"/>
      <c r="T3" s="78"/>
      <c r="U3" s="78"/>
      <c r="V3" s="78" t="s">
        <v>16</v>
      </c>
      <c r="W3" s="78"/>
      <c r="X3" s="78"/>
      <c r="Y3" s="78"/>
      <c r="Z3" s="71" t="s">
        <v>23</v>
      </c>
      <c r="AA3" s="74" t="s">
        <v>24</v>
      </c>
    </row>
    <row r="4" spans="1:43" ht="24" customHeight="1" x14ac:dyDescent="0.25">
      <c r="A4" s="118"/>
      <c r="B4" s="119"/>
      <c r="C4" s="109"/>
      <c r="D4" s="109"/>
      <c r="E4" s="109"/>
      <c r="F4" s="109"/>
      <c r="G4" s="109"/>
      <c r="H4" s="109"/>
      <c r="I4" s="109"/>
      <c r="J4" s="109"/>
      <c r="K4" s="106" t="s">
        <v>27</v>
      </c>
      <c r="L4" s="104" t="s">
        <v>28</v>
      </c>
      <c r="M4" s="104" t="s">
        <v>29</v>
      </c>
      <c r="N4" s="76" t="s">
        <v>14</v>
      </c>
      <c r="O4" s="77"/>
      <c r="P4" s="76" t="s">
        <v>15</v>
      </c>
      <c r="Q4" s="77"/>
      <c r="R4" s="76" t="s">
        <v>14</v>
      </c>
      <c r="S4" s="77"/>
      <c r="T4" s="76" t="s">
        <v>15</v>
      </c>
      <c r="U4" s="77"/>
      <c r="V4" s="79" t="s">
        <v>8</v>
      </c>
      <c r="W4" s="79"/>
      <c r="X4" s="79" t="s">
        <v>9</v>
      </c>
      <c r="Y4" s="79"/>
      <c r="Z4" s="72"/>
      <c r="AA4" s="75"/>
      <c r="AB4" s="103" t="s">
        <v>258</v>
      </c>
      <c r="AC4" s="102"/>
      <c r="AD4" s="102" t="s">
        <v>227</v>
      </c>
      <c r="AE4" s="102"/>
      <c r="AF4" s="102" t="s">
        <v>257</v>
      </c>
      <c r="AG4" s="102"/>
      <c r="AH4" s="102"/>
      <c r="AI4" s="102"/>
      <c r="AJ4" s="102"/>
      <c r="AK4" s="102"/>
      <c r="AL4" s="102" t="s">
        <v>259</v>
      </c>
      <c r="AM4" s="102"/>
      <c r="AN4" s="102"/>
      <c r="AO4" s="102"/>
      <c r="AP4" s="102"/>
      <c r="AQ4" s="102"/>
    </row>
    <row r="5" spans="1:43" ht="21.6" customHeight="1" x14ac:dyDescent="0.25">
      <c r="A5" s="120"/>
      <c r="B5" s="127"/>
      <c r="C5" s="128"/>
      <c r="D5" s="128"/>
      <c r="E5" s="128"/>
      <c r="F5" s="128"/>
      <c r="G5" s="128"/>
      <c r="H5" s="128"/>
      <c r="I5" s="128"/>
      <c r="J5" s="128"/>
      <c r="K5" s="107"/>
      <c r="L5" s="105"/>
      <c r="M5" s="105"/>
      <c r="N5" s="69" t="s">
        <v>18</v>
      </c>
      <c r="O5" s="69" t="s">
        <v>19</v>
      </c>
      <c r="P5" s="69" t="s">
        <v>18</v>
      </c>
      <c r="Q5" s="69" t="s">
        <v>19</v>
      </c>
      <c r="R5" s="69" t="s">
        <v>20</v>
      </c>
      <c r="S5" s="69" t="s">
        <v>21</v>
      </c>
      <c r="T5" s="69" t="s">
        <v>20</v>
      </c>
      <c r="U5" s="69" t="s">
        <v>21</v>
      </c>
      <c r="V5" s="69" t="s">
        <v>18</v>
      </c>
      <c r="W5" s="69" t="s">
        <v>19</v>
      </c>
      <c r="X5" s="69" t="s">
        <v>18</v>
      </c>
      <c r="Y5" s="69" t="s">
        <v>19</v>
      </c>
      <c r="Z5" s="73"/>
      <c r="AA5" s="75"/>
      <c r="AB5" s="68" t="s">
        <v>225</v>
      </c>
      <c r="AC5" s="68" t="s">
        <v>226</v>
      </c>
      <c r="AD5" s="68" t="s">
        <v>225</v>
      </c>
      <c r="AE5" s="68" t="s">
        <v>226</v>
      </c>
      <c r="AF5" s="68" t="s">
        <v>229</v>
      </c>
      <c r="AG5" s="68" t="s">
        <v>230</v>
      </c>
      <c r="AH5" s="68" t="s">
        <v>231</v>
      </c>
      <c r="AI5" s="68" t="s">
        <v>232</v>
      </c>
      <c r="AJ5" s="68" t="s">
        <v>233</v>
      </c>
      <c r="AK5" s="68" t="s">
        <v>234</v>
      </c>
      <c r="AL5" s="68" t="s">
        <v>225</v>
      </c>
      <c r="AM5" s="68" t="s">
        <v>226</v>
      </c>
      <c r="AN5" s="68" t="s">
        <v>225</v>
      </c>
      <c r="AO5" s="68" t="s">
        <v>226</v>
      </c>
      <c r="AP5" s="68" t="s">
        <v>225</v>
      </c>
      <c r="AQ5" s="68" t="s">
        <v>226</v>
      </c>
    </row>
    <row r="6" spans="1:43" ht="12.6" customHeight="1" x14ac:dyDescent="0.25">
      <c r="A6" s="121"/>
      <c r="B6" s="121"/>
      <c r="C6" s="69"/>
      <c r="D6" s="69" t="s">
        <v>32</v>
      </c>
      <c r="E6" s="69"/>
      <c r="F6" s="69"/>
      <c r="G6" s="69" t="s">
        <v>166</v>
      </c>
      <c r="H6" s="69" t="s">
        <v>4</v>
      </c>
      <c r="I6" s="69" t="s">
        <v>5</v>
      </c>
      <c r="J6" s="69" t="s">
        <v>5</v>
      </c>
      <c r="K6" s="27" t="s">
        <v>12</v>
      </c>
      <c r="L6" s="27" t="s">
        <v>12</v>
      </c>
      <c r="M6" s="27" t="s">
        <v>12</v>
      </c>
      <c r="N6" s="28" t="s">
        <v>17</v>
      </c>
      <c r="O6" s="28" t="s">
        <v>17</v>
      </c>
      <c r="P6" s="28" t="s">
        <v>17</v>
      </c>
      <c r="Q6" s="28" t="s">
        <v>17</v>
      </c>
      <c r="R6" s="28" t="s">
        <v>17</v>
      </c>
      <c r="S6" s="28" t="s">
        <v>17</v>
      </c>
      <c r="T6" s="28" t="s">
        <v>17</v>
      </c>
      <c r="U6" s="28" t="s">
        <v>17</v>
      </c>
      <c r="V6" s="28" t="s">
        <v>17</v>
      </c>
      <c r="W6" s="28" t="s">
        <v>17</v>
      </c>
      <c r="X6" s="28" t="s">
        <v>17</v>
      </c>
      <c r="Y6" s="28" t="s">
        <v>17</v>
      </c>
      <c r="Z6" s="27" t="s">
        <v>33</v>
      </c>
      <c r="AA6" s="27"/>
      <c r="AB6" s="103" t="s">
        <v>224</v>
      </c>
      <c r="AC6" s="102"/>
      <c r="AD6" s="102" t="s">
        <v>223</v>
      </c>
      <c r="AE6" s="102"/>
      <c r="AF6" s="102" t="s">
        <v>224</v>
      </c>
      <c r="AG6" s="102"/>
      <c r="AH6" s="102"/>
      <c r="AI6" s="102"/>
      <c r="AJ6" s="102"/>
      <c r="AK6" s="102"/>
      <c r="AL6" s="102" t="s">
        <v>254</v>
      </c>
      <c r="AM6" s="102"/>
      <c r="AN6" s="102" t="s">
        <v>253</v>
      </c>
      <c r="AO6" s="102"/>
      <c r="AP6" s="102" t="s">
        <v>255</v>
      </c>
      <c r="AQ6" s="102"/>
    </row>
    <row r="7" spans="1:43" ht="15.6" customHeight="1" x14ac:dyDescent="0.25">
      <c r="A7" s="30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1"/>
      <c r="AA7" s="31"/>
    </row>
    <row r="8" spans="1:43" ht="41.45" customHeight="1" x14ac:dyDescent="0.25">
      <c r="A8" s="55">
        <v>60</v>
      </c>
      <c r="B8" s="60" t="s">
        <v>25</v>
      </c>
      <c r="C8" s="60" t="s">
        <v>316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L8" s="67">
        <v>3.8</v>
      </c>
      <c r="AM8" s="67">
        <v>3.5</v>
      </c>
      <c r="AN8" s="67">
        <v>12</v>
      </c>
      <c r="AO8" s="67">
        <v>12.5</v>
      </c>
      <c r="AP8" s="67">
        <v>8</v>
      </c>
      <c r="AQ8" s="67">
        <v>9</v>
      </c>
    </row>
    <row r="9" spans="1:43" ht="41.45" customHeight="1" x14ac:dyDescent="0.25">
      <c r="A9" s="55"/>
      <c r="B9" s="55"/>
      <c r="C9" s="55"/>
      <c r="D9" s="55"/>
      <c r="E9" s="55"/>
      <c r="F9" s="55"/>
      <c r="G9" s="55"/>
      <c r="H9" s="55"/>
      <c r="I9" s="117"/>
      <c r="J9" s="117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</row>
    <row r="10" spans="1:43" ht="41.45" customHeight="1" x14ac:dyDescent="0.25">
      <c r="A10" s="55"/>
      <c r="B10" s="55"/>
      <c r="C10" s="55"/>
      <c r="D10" s="55"/>
      <c r="E10" s="55"/>
      <c r="F10" s="55"/>
      <c r="G10" s="55"/>
      <c r="H10" s="55"/>
      <c r="I10" s="117"/>
      <c r="J10" s="117"/>
      <c r="K10" s="117"/>
      <c r="L10" s="55"/>
      <c r="M10" s="55"/>
      <c r="N10" s="117"/>
      <c r="O10" s="117"/>
      <c r="P10" s="117"/>
      <c r="Q10" s="117"/>
      <c r="R10" s="55"/>
      <c r="S10" s="55"/>
      <c r="T10" s="55"/>
      <c r="U10" s="55"/>
      <c r="V10" s="55"/>
      <c r="W10" s="55"/>
      <c r="X10" s="55"/>
      <c r="Y10" s="55"/>
      <c r="Z10" s="55"/>
      <c r="AA10" s="55"/>
    </row>
    <row r="11" spans="1:43" ht="41.45" customHeight="1" x14ac:dyDescent="0.25">
      <c r="A11" s="55"/>
      <c r="B11" s="55"/>
      <c r="C11" s="55"/>
      <c r="D11" s="55"/>
      <c r="E11" s="55"/>
      <c r="F11" s="55"/>
      <c r="G11" s="55"/>
      <c r="H11" s="55"/>
      <c r="I11" s="117"/>
      <c r="J11" s="117"/>
      <c r="K11" s="55"/>
      <c r="L11" s="55"/>
      <c r="M11" s="55"/>
      <c r="N11" s="117"/>
      <c r="O11" s="117"/>
      <c r="P11" s="117"/>
      <c r="Q11" s="117"/>
      <c r="R11" s="55"/>
      <c r="S11" s="55"/>
      <c r="T11" s="55"/>
      <c r="U11" s="55"/>
      <c r="V11" s="55"/>
      <c r="W11" s="55"/>
      <c r="X11" s="55"/>
      <c r="Y11" s="55"/>
      <c r="Z11" s="55"/>
      <c r="AA11" s="55"/>
      <c r="AL11" s="67">
        <v>5</v>
      </c>
      <c r="AM11" s="67">
        <v>5</v>
      </c>
      <c r="AN11" s="67">
        <v>13</v>
      </c>
      <c r="AO11" s="67">
        <v>15</v>
      </c>
      <c r="AP11" s="67">
        <v>8</v>
      </c>
      <c r="AQ11" s="67">
        <v>9</v>
      </c>
    </row>
    <row r="12" spans="1:43" ht="41.45" customHeight="1" x14ac:dyDescent="0.2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</row>
    <row r="13" spans="1:43" ht="41.45" customHeight="1" x14ac:dyDescent="0.2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117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</row>
    <row r="14" spans="1:43" ht="41.45" customHeight="1" x14ac:dyDescent="0.2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117"/>
      <c r="O14" s="117"/>
      <c r="P14" s="117"/>
      <c r="Q14" s="117"/>
      <c r="R14" s="55"/>
      <c r="S14" s="55"/>
      <c r="T14" s="55"/>
      <c r="U14" s="55"/>
      <c r="V14" s="55"/>
      <c r="W14" s="55"/>
      <c r="X14" s="55"/>
      <c r="Y14" s="55"/>
      <c r="Z14" s="55"/>
      <c r="AA14" s="55"/>
    </row>
    <row r="15" spans="1:43" ht="41.45" customHeight="1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117"/>
      <c r="L15" s="117"/>
      <c r="M15" s="117"/>
      <c r="N15" s="117"/>
      <c r="O15" s="117"/>
      <c r="P15" s="117"/>
      <c r="Q15" s="117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43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27" x14ac:dyDescent="0.2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</row>
    <row r="18" spans="1:27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</row>
    <row r="19" spans="1:27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</row>
    <row r="20" spans="1:27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</row>
    <row r="21" spans="1:27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</row>
    <row r="22" spans="1:27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114"/>
      <c r="V22" s="55"/>
      <c r="W22" s="55"/>
      <c r="X22" s="55"/>
      <c r="Y22" s="55"/>
      <c r="Z22" s="55"/>
      <c r="AA22" s="55"/>
    </row>
    <row r="23" spans="1:27" ht="18.75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115"/>
      <c r="V23" s="55"/>
      <c r="W23" s="116"/>
      <c r="X23" s="55"/>
      <c r="Y23" s="55"/>
      <c r="Z23" s="55"/>
      <c r="AA23" s="55"/>
    </row>
    <row r="24" spans="1:27" ht="18.75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115"/>
      <c r="V24" s="55"/>
      <c r="W24" s="116"/>
      <c r="X24" s="55"/>
      <c r="Y24" s="55"/>
      <c r="Z24" s="55"/>
      <c r="AA24" s="55"/>
    </row>
    <row r="25" spans="1:27" ht="18.75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115"/>
      <c r="V25" s="55"/>
      <c r="W25" s="116"/>
      <c r="X25" s="55"/>
      <c r="Y25" s="55"/>
      <c r="Z25" s="55"/>
      <c r="AA25" s="55"/>
    </row>
    <row r="26" spans="1:27" ht="18.75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115"/>
      <c r="V26" s="55"/>
      <c r="W26" s="116"/>
      <c r="X26" s="55"/>
      <c r="Y26" s="55"/>
      <c r="Z26" s="55"/>
      <c r="AA26" s="55"/>
    </row>
    <row r="27" spans="1:27" ht="18.75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114"/>
      <c r="V27" s="55"/>
      <c r="W27" s="116"/>
      <c r="X27" s="55"/>
      <c r="Y27" s="55"/>
      <c r="Z27" s="55"/>
      <c r="AA27" s="55"/>
    </row>
    <row r="28" spans="1:27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114"/>
      <c r="V28" s="55"/>
      <c r="W28" s="55"/>
      <c r="X28" s="55"/>
      <c r="Y28" s="55"/>
      <c r="Z28" s="55"/>
      <c r="AA28" s="55"/>
    </row>
    <row r="29" spans="1:27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115"/>
      <c r="V29" s="55"/>
      <c r="W29" s="55"/>
      <c r="X29" s="55"/>
      <c r="Y29" s="55"/>
      <c r="Z29" s="55"/>
      <c r="AA29" s="55"/>
    </row>
    <row r="30" spans="1:27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115"/>
      <c r="V30" s="55"/>
      <c r="W30" s="55"/>
      <c r="X30" s="55"/>
      <c r="Y30" s="55"/>
      <c r="Z30" s="55"/>
      <c r="AA30" s="55"/>
    </row>
    <row r="31" spans="1:27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</row>
    <row r="32" spans="1:27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</row>
    <row r="33" spans="1:27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</row>
    <row r="34" spans="1:27" x14ac:dyDescent="0.2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</row>
    <row r="35" spans="1:27" x14ac:dyDescent="0.2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</row>
    <row r="36" spans="1:27" x14ac:dyDescent="0.2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</row>
    <row r="37" spans="1:27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</row>
    <row r="38" spans="1:27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</row>
    <row r="39" spans="1:27" x14ac:dyDescent="0.2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</row>
    <row r="40" spans="1:27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</row>
    <row r="41" spans="1:27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</row>
    <row r="42" spans="1:27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</row>
    <row r="43" spans="1:27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  <row r="44" spans="1:27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</row>
    <row r="45" spans="1:27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</row>
    <row r="46" spans="1:27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</row>
    <row r="47" spans="1:27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</row>
    <row r="48" spans="1:27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</row>
    <row r="49" spans="1:27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</row>
    <row r="50" spans="1:27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</row>
    <row r="51" spans="1:27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</row>
    <row r="52" spans="1:27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</row>
    <row r="53" spans="1:27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</row>
    <row r="54" spans="1:27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</row>
    <row r="55" spans="1:27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</row>
    <row r="56" spans="1:27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</row>
    <row r="57" spans="1:27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</row>
    <row r="58" spans="1:27" x14ac:dyDescent="0.2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</row>
    <row r="59" spans="1:27" x14ac:dyDescent="0.2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</row>
    <row r="60" spans="1:27" x14ac:dyDescent="0.2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</row>
    <row r="61" spans="1:27" x14ac:dyDescent="0.2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</row>
    <row r="62" spans="1:27" x14ac:dyDescent="0.2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</row>
    <row r="63" spans="1:27" x14ac:dyDescent="0.2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</row>
    <row r="64" spans="1:27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</row>
    <row r="65" spans="1:27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</row>
    <row r="66" spans="1:27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</row>
    <row r="67" spans="1:27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</row>
    <row r="68" spans="1:27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</row>
    <row r="69" spans="1:27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</row>
    <row r="70" spans="1:27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</row>
    <row r="71" spans="1:27" x14ac:dyDescent="0.2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</row>
    <row r="72" spans="1:27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</row>
    <row r="73" spans="1:27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</row>
    <row r="74" spans="1:27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</row>
    <row r="75" spans="1:27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</row>
    <row r="76" spans="1:27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</row>
    <row r="77" spans="1:27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</row>
    <row r="78" spans="1:27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</row>
    <row r="79" spans="1:27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</row>
    <row r="80" spans="1:27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</row>
    <row r="81" spans="1:27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</row>
    <row r="82" spans="1:27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</row>
    <row r="83" spans="1:27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</row>
    <row r="84" spans="1:27" x14ac:dyDescent="0.2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</row>
    <row r="85" spans="1:27" x14ac:dyDescent="0.2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</row>
    <row r="86" spans="1:27" x14ac:dyDescent="0.2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</row>
    <row r="87" spans="1:27" x14ac:dyDescent="0.2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</row>
    <row r="88" spans="1:27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</row>
    <row r="89" spans="1:27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</row>
    <row r="90" spans="1:27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</row>
    <row r="91" spans="1:27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</row>
    <row r="92" spans="1:27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</row>
    <row r="93" spans="1:27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</row>
    <row r="94" spans="1:27" x14ac:dyDescent="0.2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</row>
    <row r="95" spans="1:27" x14ac:dyDescent="0.2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</row>
    <row r="96" spans="1:27" x14ac:dyDescent="0.2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</row>
    <row r="97" spans="1:27" x14ac:dyDescent="0.2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</row>
    <row r="98" spans="1:27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</row>
    <row r="99" spans="1:27" x14ac:dyDescent="0.2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</row>
    <row r="100" spans="1:27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</row>
    <row r="101" spans="1:27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</row>
    <row r="102" spans="1:27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</row>
    <row r="103" spans="1:27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</row>
    <row r="104" spans="1:27" x14ac:dyDescent="0.2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</row>
    <row r="105" spans="1:27" x14ac:dyDescent="0.2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</row>
    <row r="106" spans="1:27" x14ac:dyDescent="0.2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</row>
    <row r="107" spans="1:27" x14ac:dyDescent="0.2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</row>
    <row r="108" spans="1:27" x14ac:dyDescent="0.2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</row>
    <row r="109" spans="1:27" x14ac:dyDescent="0.2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</row>
    <row r="110" spans="1:27" x14ac:dyDescent="0.2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</row>
    <row r="111" spans="1:27" x14ac:dyDescent="0.2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</row>
    <row r="112" spans="1:27" x14ac:dyDescent="0.2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</row>
    <row r="113" spans="1:27" x14ac:dyDescent="0.2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</row>
    <row r="114" spans="1:27" x14ac:dyDescent="0.2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</row>
    <row r="115" spans="1:27" x14ac:dyDescent="0.2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</row>
    <row r="116" spans="1:27" x14ac:dyDescent="0.2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</row>
    <row r="117" spans="1:27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</row>
    <row r="118" spans="1:27" x14ac:dyDescent="0.2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</row>
    <row r="119" spans="1:27" x14ac:dyDescent="0.2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</row>
    <row r="120" spans="1:27" x14ac:dyDescent="0.2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</row>
  </sheetData>
  <autoFilter ref="A7:AA15" xr:uid="{00000000-0009-0000-0000-000002000000}"/>
  <mergeCells count="39">
    <mergeCell ref="U23:U24"/>
    <mergeCell ref="U25:U26"/>
    <mergeCell ref="U29:U30"/>
    <mergeCell ref="A3:B5"/>
    <mergeCell ref="AB4:AC4"/>
    <mergeCell ref="AD4:AE4"/>
    <mergeCell ref="AF4:AK4"/>
    <mergeCell ref="AL4:AQ4"/>
    <mergeCell ref="AB6:AC6"/>
    <mergeCell ref="AD6:AE6"/>
    <mergeCell ref="AF6:AK6"/>
    <mergeCell ref="AL6:AM6"/>
    <mergeCell ref="AN6:AO6"/>
    <mergeCell ref="AP6:AQ6"/>
    <mergeCell ref="Z3:Z5"/>
    <mergeCell ref="AA3:AA5"/>
    <mergeCell ref="K4:K5"/>
    <mergeCell ref="L4:L5"/>
    <mergeCell ref="M4:M5"/>
    <mergeCell ref="N4:O4"/>
    <mergeCell ref="P4:Q4"/>
    <mergeCell ref="R4:S4"/>
    <mergeCell ref="T4:U4"/>
    <mergeCell ref="V4:W4"/>
    <mergeCell ref="J3:J5"/>
    <mergeCell ref="K3:M3"/>
    <mergeCell ref="N3:Q3"/>
    <mergeCell ref="R3:U3"/>
    <mergeCell ref="V3:Y3"/>
    <mergeCell ref="X4:Y4"/>
    <mergeCell ref="A1:AA1"/>
    <mergeCell ref="A2:AA2"/>
    <mergeCell ref="C3:C5"/>
    <mergeCell ref="D3:D5"/>
    <mergeCell ref="E3:E5"/>
    <mergeCell ref="F3:F5"/>
    <mergeCell ref="G3:G5"/>
    <mergeCell ref="H3:H5"/>
    <mergeCell ref="I3:I5"/>
  </mergeCells>
  <conditionalFormatting sqref="Z8:Z1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E5 AD7:AE1048576 AD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{39A6C2C9-E6A6-4F76-8DA6-A11CC0236B01}</x14:id>
        </ext>
      </extLst>
    </cfRule>
  </conditionalFormatting>
  <conditionalFormatting sqref="AB1:AC3 AB7:AC1048576 AB6 AB5:AC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{E1479E39-302C-499B-8396-F92F7F8507ED}</x14:id>
        </ext>
      </extLst>
    </cfRule>
  </conditionalFormatting>
  <conditionalFormatting sqref="AF1:AK3 AF7:AK1048576 AF6 AF5:AK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{5D944DBC-23F0-415B-AAD7-AC68F0024E39}</x14:id>
        </ext>
      </extLst>
    </cfRule>
  </conditionalFormatting>
  <conditionalFormatting sqref="AL5:AQ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{AE4341E9-1C05-4C09-A3FE-638136F85DDC}</x14:id>
        </ext>
      </extLst>
    </cfRule>
  </conditionalFormatting>
  <conditionalFormatting sqref="AL1:AO3 AL5:AO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{296EB3DC-11B2-4D2D-BED0-1BA116F54F38}</x14:id>
        </ext>
      </extLst>
    </cfRule>
  </conditionalFormatting>
  <conditionalFormatting sqref="AB4:AC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{E9AD24AD-4EFC-4179-AF0D-C625B812701D}</x14:id>
        </ext>
      </extLst>
    </cfRule>
  </conditionalFormatting>
  <conditionalFormatting sqref="AF4:AK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{7F90CF24-4BFC-477B-BF1D-3783D09A065D}</x14:id>
        </ext>
      </extLst>
    </cfRule>
  </conditionalFormatting>
  <conditionalFormatting sqref="AL4:AO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{051C021F-0AD2-43FE-85D5-F719B3F0B062}</x14:id>
        </ext>
      </extLst>
    </cfRule>
  </conditionalFormatting>
  <conditionalFormatting sqref="Z16:Z1048576 Z1 Z3:Z1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:Z1048576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48576 Z1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Z13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scale="8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A6C2C9-E6A6-4F76-8DA6-A11CC0236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AD1:AE5 AD7:AE1048576 AD6</xm:sqref>
        </x14:conditionalFormatting>
        <x14:conditionalFormatting xmlns:xm="http://schemas.microsoft.com/office/excel/2006/main">
          <x14:cfRule type="dataBar" id="{E1479E39-302C-499B-8396-F92F7F850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AB1:AC3 AB7:AC1048576 AB6 AB5:AC5</xm:sqref>
        </x14:conditionalFormatting>
        <x14:conditionalFormatting xmlns:xm="http://schemas.microsoft.com/office/excel/2006/main">
          <x14:cfRule type="dataBar" id="{5D944DBC-23F0-415B-AAD7-AC68F0024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AF1:AK3 AF7:AK1048576 AF6 AF5:AK5</xm:sqref>
        </x14:conditionalFormatting>
        <x14:conditionalFormatting xmlns:xm="http://schemas.microsoft.com/office/excel/2006/main">
          <x14:cfRule type="dataBar" id="{AE4341E9-1C05-4C09-A3FE-638136F85D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AL5:AQ5</xm:sqref>
        </x14:conditionalFormatting>
        <x14:conditionalFormatting xmlns:xm="http://schemas.microsoft.com/office/excel/2006/main">
          <x14:cfRule type="dataBar" id="{296EB3DC-11B2-4D2D-BED0-1BA116F54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AL1:AO3 AL5:AO1048576</xm:sqref>
        </x14:conditionalFormatting>
        <x14:conditionalFormatting xmlns:xm="http://schemas.microsoft.com/office/excel/2006/main">
          <x14:cfRule type="dataBar" id="{E9AD24AD-4EFC-4179-AF0D-C625B8127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AB4:AC4</xm:sqref>
        </x14:conditionalFormatting>
        <x14:conditionalFormatting xmlns:xm="http://schemas.microsoft.com/office/excel/2006/main">
          <x14:cfRule type="dataBar" id="{7F90CF24-4BFC-477B-BF1D-3783D09A06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AF4:AK4</xm:sqref>
        </x14:conditionalFormatting>
        <x14:conditionalFormatting xmlns:xm="http://schemas.microsoft.com/office/excel/2006/main">
          <x14:cfRule type="dataBar" id="{051C021F-0AD2-43FE-85D5-F719B3F0B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AL4:AO4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6"/>
  <sheetViews>
    <sheetView workbookViewId="0">
      <selection activeCell="B11" sqref="B11"/>
    </sheetView>
  </sheetViews>
  <sheetFormatPr defaultRowHeight="15" x14ac:dyDescent="0.25"/>
  <cols>
    <col min="1" max="1" width="13.28515625" bestFit="1" customWidth="1"/>
    <col min="2" max="2" width="19" bestFit="1" customWidth="1"/>
    <col min="3" max="3" width="20.28515625" bestFit="1" customWidth="1"/>
    <col min="4" max="4" width="12.42578125" bestFit="1" customWidth="1"/>
    <col min="5" max="5" width="12.28515625" bestFit="1" customWidth="1"/>
    <col min="8" max="8" width="12.28515625" bestFit="1" customWidth="1"/>
    <col min="10" max="10" width="14.7109375" bestFit="1" customWidth="1"/>
  </cols>
  <sheetData>
    <row r="1" spans="1:6" x14ac:dyDescent="0.25">
      <c r="A1" s="15" t="s">
        <v>43</v>
      </c>
      <c r="B1" s="15"/>
      <c r="D1" s="15" t="s">
        <v>51</v>
      </c>
      <c r="E1" s="15"/>
      <c r="F1" s="1"/>
    </row>
    <row r="2" spans="1:6" ht="30" x14ac:dyDescent="0.25">
      <c r="A2" s="3" t="s">
        <v>52</v>
      </c>
      <c r="B2" s="15">
        <v>9</v>
      </c>
      <c r="D2" s="15" t="s">
        <v>47</v>
      </c>
      <c r="E2" s="15">
        <v>1.5</v>
      </c>
      <c r="F2" s="1" t="s">
        <v>32</v>
      </c>
    </row>
    <row r="3" spans="1:6" ht="30" x14ac:dyDescent="0.25">
      <c r="A3" s="3" t="s">
        <v>53</v>
      </c>
      <c r="B3" s="15">
        <v>0.3</v>
      </c>
      <c r="D3" s="15" t="s">
        <v>48</v>
      </c>
      <c r="E3" s="15">
        <v>5</v>
      </c>
      <c r="F3" s="1"/>
    </row>
    <row r="4" spans="1:6" x14ac:dyDescent="0.25">
      <c r="A4" s="3" t="s">
        <v>42</v>
      </c>
      <c r="B4" s="15">
        <v>3</v>
      </c>
      <c r="D4" s="15" t="s">
        <v>49</v>
      </c>
      <c r="E4" s="15">
        <v>2.2000000000000002</v>
      </c>
      <c r="F4" s="1" t="s">
        <v>32</v>
      </c>
    </row>
    <row r="5" spans="1:6" x14ac:dyDescent="0.25">
      <c r="A5" s="3" t="s">
        <v>44</v>
      </c>
      <c r="B5" s="16">
        <f>B2*B3*B4</f>
        <v>8.1</v>
      </c>
      <c r="C5" t="s">
        <v>32</v>
      </c>
      <c r="D5" s="15" t="s">
        <v>50</v>
      </c>
      <c r="E5" s="15">
        <v>3</v>
      </c>
      <c r="F5" s="1"/>
    </row>
    <row r="6" spans="1:6" ht="30" x14ac:dyDescent="0.25">
      <c r="A6" s="3" t="s">
        <v>54</v>
      </c>
      <c r="B6" s="16">
        <f>B4*B2</f>
        <v>27</v>
      </c>
      <c r="D6" s="15" t="s">
        <v>55</v>
      </c>
      <c r="E6" s="16">
        <f>E4*E3*E5</f>
        <v>33</v>
      </c>
      <c r="F6" s="1" t="s">
        <v>32</v>
      </c>
    </row>
    <row r="7" spans="1:6" x14ac:dyDescent="0.25">
      <c r="D7" s="15" t="s">
        <v>46</v>
      </c>
      <c r="E7" s="16">
        <f>E3*E5</f>
        <v>15</v>
      </c>
      <c r="F7" s="1"/>
    </row>
    <row r="9" spans="1:6" x14ac:dyDescent="0.25">
      <c r="B9" t="s">
        <v>56</v>
      </c>
      <c r="D9" t="s">
        <v>57</v>
      </c>
    </row>
    <row r="10" spans="1:6" x14ac:dyDescent="0.25">
      <c r="B10" t="s">
        <v>59</v>
      </c>
      <c r="D10" t="s">
        <v>58</v>
      </c>
    </row>
    <row r="15" spans="1:6" x14ac:dyDescent="0.25">
      <c r="D15" t="s">
        <v>44</v>
      </c>
      <c r="E15">
        <f>B5+E6</f>
        <v>41.1</v>
      </c>
      <c r="F15" t="s">
        <v>32</v>
      </c>
    </row>
    <row r="16" spans="1:6" x14ac:dyDescent="0.25">
      <c r="D16" t="s">
        <v>45</v>
      </c>
      <c r="E16">
        <f>100-E15</f>
        <v>58.9</v>
      </c>
      <c r="F16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EB9C-9B33-41EC-8F80-47C2FE8A19A3}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 170217</vt:lpstr>
      <vt:lpstr>Testing Database 170918</vt:lpstr>
      <vt:lpstr>RESULTS 170918</vt:lpstr>
      <vt:lpstr>Testing Database 191107</vt:lpstr>
      <vt:lpstr>RESULTS 191107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Savage</cp:lastModifiedBy>
  <cp:lastPrinted>2017-10-26T17:09:47Z</cp:lastPrinted>
  <dcterms:created xsi:type="dcterms:W3CDTF">2017-09-11T11:40:12Z</dcterms:created>
  <dcterms:modified xsi:type="dcterms:W3CDTF">2019-11-06T17:17:49Z</dcterms:modified>
</cp:coreProperties>
</file>