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tas\Desktop\Documentos Capstone (SCRUM)\burndown_chart\"/>
    </mc:Choice>
  </mc:AlternateContent>
  <xr:revisionPtr revIDLastSave="0" documentId="8_{838954D8-A6F4-414D-9521-3D0FE7A165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jemplo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B26" i="1"/>
  <c r="C26" i="1" l="1"/>
  <c r="C28" i="1"/>
  <c r="D28" i="1" s="1"/>
  <c r="D26" i="1" l="1"/>
  <c r="B27" i="1"/>
  <c r="W24" i="1"/>
  <c r="B29" i="1"/>
  <c r="W22" i="1"/>
  <c r="E26" i="1" l="1"/>
  <c r="F26" i="1" s="1"/>
  <c r="G26" i="1" s="1"/>
  <c r="C27" i="1"/>
  <c r="E28" i="1"/>
  <c r="D29" i="1" s="1"/>
  <c r="C29" i="1"/>
  <c r="W5" i="1"/>
  <c r="W19" i="1"/>
  <c r="W20" i="1"/>
  <c r="W21" i="1"/>
  <c r="D27" i="1" l="1"/>
  <c r="E27" i="1"/>
  <c r="F28" i="1"/>
  <c r="E29" i="1" s="1"/>
  <c r="H26" i="1" l="1"/>
  <c r="G27" i="1" s="1"/>
  <c r="F27" i="1"/>
  <c r="G28" i="1"/>
  <c r="F29" i="1" s="1"/>
  <c r="I26" i="1" l="1"/>
  <c r="H28" i="1"/>
  <c r="G29" i="1" s="1"/>
  <c r="J26" i="1" l="1"/>
  <c r="H27" i="1"/>
  <c r="I28" i="1"/>
  <c r="H29" i="1" s="1"/>
  <c r="K26" i="1" l="1"/>
  <c r="I27" i="1"/>
  <c r="J28" i="1"/>
  <c r="I29" i="1" s="1"/>
  <c r="L26" i="1" l="1"/>
  <c r="J27" i="1"/>
  <c r="K28" i="1"/>
  <c r="J29" i="1" s="1"/>
  <c r="M26" i="1" l="1"/>
  <c r="K27" i="1"/>
  <c r="L28" i="1"/>
  <c r="K29" i="1" s="1"/>
  <c r="N26" i="1" l="1"/>
  <c r="L27" i="1"/>
  <c r="M28" i="1"/>
  <c r="L29" i="1" s="1"/>
  <c r="O26" i="1" l="1"/>
  <c r="M27" i="1"/>
  <c r="N28" i="1"/>
  <c r="M29" i="1" s="1"/>
  <c r="P26" i="1" l="1"/>
  <c r="N27" i="1"/>
  <c r="O28" i="1"/>
  <c r="N29" i="1" s="1"/>
  <c r="Q26" i="1" l="1"/>
  <c r="O27" i="1"/>
  <c r="P28" i="1"/>
  <c r="O29" i="1" s="1"/>
  <c r="R26" i="1" l="1"/>
  <c r="P27" i="1"/>
  <c r="Q28" i="1"/>
  <c r="P29" i="1" s="1"/>
  <c r="S26" i="1" l="1"/>
  <c r="Q27" i="1"/>
  <c r="R28" i="1"/>
  <c r="Q29" i="1" s="1"/>
  <c r="T26" i="1" l="1"/>
  <c r="R27" i="1"/>
  <c r="S28" i="1"/>
  <c r="R29" i="1" s="1"/>
  <c r="U26" i="1" l="1"/>
  <c r="S27" i="1"/>
  <c r="T28" i="1"/>
  <c r="S29" i="1" s="1"/>
  <c r="V26" i="1" l="1"/>
  <c r="T27" i="1"/>
  <c r="U28" i="1"/>
  <c r="T29" i="1" s="1"/>
  <c r="W26" i="1" l="1"/>
  <c r="V27" i="1" s="1"/>
  <c r="U27" i="1"/>
  <c r="V28" i="1"/>
  <c r="U29" i="1" s="1"/>
  <c r="W28" i="1" l="1"/>
  <c r="V29" i="1" s="1"/>
</calcChain>
</file>

<file path=xl/sharedStrings.xml><?xml version="1.0" encoding="utf-8"?>
<sst xmlns="http://schemas.openxmlformats.org/spreadsheetml/2006/main" count="131" uniqueCount="115">
  <si>
    <t>horas estimadas</t>
  </si>
  <si>
    <t>DIA</t>
  </si>
  <si>
    <t>Total</t>
  </si>
  <si>
    <t>Modifique la zona con color verde</t>
  </si>
  <si>
    <t xml:space="preserve">Tareas </t>
  </si>
  <si>
    <t>Horas Reales de producto por realizar</t>
  </si>
  <si>
    <t>Horas Estimadas de producto por realizar</t>
  </si>
  <si>
    <t>Control del Sprint 1 de 20 días</t>
  </si>
  <si>
    <t>Id Historia</t>
  </si>
  <si>
    <t>Id Tarea</t>
  </si>
  <si>
    <t>Tareas o actividad</t>
  </si>
  <si>
    <t>Horas estimadas</t>
  </si>
  <si>
    <t>HU-1</t>
  </si>
  <si>
    <t>T-1.1</t>
  </si>
  <si>
    <t>Diseñar tabla de productos en BD</t>
  </si>
  <si>
    <t>T-1.2</t>
  </si>
  <si>
    <t>Crear modelo y controlador en Laravel</t>
  </si>
  <si>
    <t>T-1.3</t>
  </si>
  <si>
    <t>Implementar vista en React para mostrar stock</t>
  </si>
  <si>
    <t>T-1.4</t>
  </si>
  <si>
    <t>Vincular actualización automática con ventas y compras</t>
  </si>
  <si>
    <t>HU-2</t>
  </si>
  <si>
    <t>T-2.1</t>
  </si>
  <si>
    <t>Crear formulario para registrar compras</t>
  </si>
  <si>
    <t>T-2.2</t>
  </si>
  <si>
    <t>Guardar compras en BD (con proveedor y fecha)</t>
  </si>
  <si>
    <t>T-2.3</t>
  </si>
  <si>
    <t>Actualizar stock automáticamente al registrar compra</t>
  </si>
  <si>
    <t>HU-3</t>
  </si>
  <si>
    <t>T-3.1</t>
  </si>
  <si>
    <t>Generar boleta en PDF con datos de la venta</t>
  </si>
  <si>
    <t>T-3.2</t>
  </si>
  <si>
    <t>Guardar boleta en historial de ventas</t>
  </si>
  <si>
    <t>HU-4</t>
  </si>
  <si>
    <t>T-4.1</t>
  </si>
  <si>
    <t>Enviar boleta PDF al cliente</t>
  </si>
  <si>
    <t>HU-5</t>
  </si>
  <si>
    <t>T-5.1</t>
  </si>
  <si>
    <t>Crear CRUD de categorías en BD</t>
  </si>
  <si>
    <t>T-5.2</t>
  </si>
  <si>
    <t>Asociar productos a categorías</t>
  </si>
  <si>
    <t>HU-6</t>
  </si>
  <si>
    <t>T-6.1</t>
  </si>
  <si>
    <t>Formulario de pérdidas (motivo, fecha, cantidad)</t>
  </si>
  <si>
    <t>T-6.2</t>
  </si>
  <si>
    <t>Actualizar stock tras registrar pérdida</t>
  </si>
  <si>
    <t>HU-7</t>
  </si>
  <si>
    <t>T-7.1</t>
  </si>
  <si>
    <t>Generar reporte de pérdidas filtrado</t>
  </si>
  <si>
    <t>T-7.2</t>
  </si>
  <si>
    <t>Exportar reporte de pérdidas a PDF</t>
  </si>
  <si>
    <t>HU-8</t>
  </si>
  <si>
    <t>T-8.1</t>
  </si>
  <si>
    <t>Implementar dashboard en React (gráficos)</t>
  </si>
  <si>
    <t>T-8.2</t>
  </si>
  <si>
    <t>Cargar datos dinámicamente desde Laravel</t>
  </si>
  <si>
    <t>HU-9</t>
  </si>
  <si>
    <t>T-9.1</t>
  </si>
  <si>
    <t>Exportar cualquier reporte a PDF</t>
  </si>
  <si>
    <t>HU-10</t>
  </si>
  <si>
    <t>T-10.1</t>
  </si>
  <si>
    <t>Integrar módulo de proyecciones</t>
  </si>
  <si>
    <t>T-10.2</t>
  </si>
  <si>
    <t>Correlacionar ventas con clima y velorios</t>
  </si>
  <si>
    <t>HU-11</t>
  </si>
  <si>
    <t>T-11.1</t>
  </si>
  <si>
    <t>CRUD de clientes en BD</t>
  </si>
  <si>
    <t>T-11.2</t>
  </si>
  <si>
    <t>CRUD de proveedores en BD</t>
  </si>
  <si>
    <t>HU-12</t>
  </si>
  <si>
    <t>T-12.1</t>
  </si>
  <si>
    <t>Consulta de ventas por cliente</t>
  </si>
  <si>
    <t>T-12.2</t>
  </si>
  <si>
    <t>Consulta de compras por proveedor</t>
  </si>
  <si>
    <t>HU-13</t>
  </si>
  <si>
    <t>T-13.1</t>
  </si>
  <si>
    <t>Integrar API de clima</t>
  </si>
  <si>
    <t>HU-14</t>
  </si>
  <si>
    <t>T-14.1</t>
  </si>
  <si>
    <t>Formulario de registro manual de velorios</t>
  </si>
  <si>
    <t>HU-15</t>
  </si>
  <si>
    <t>T-15.1</t>
  </si>
  <si>
    <t>Configurar sistema para funcionar offline</t>
  </si>
  <si>
    <t>T-15.2</t>
  </si>
  <si>
    <t>Sincronizar datos al volver conexión</t>
  </si>
  <si>
    <t>HU-16</t>
  </si>
  <si>
    <t>T-16.1</t>
  </si>
  <si>
    <t>Implementar login y roles de usuario</t>
  </si>
  <si>
    <t>T-16.2</t>
  </si>
  <si>
    <t>Configurar cifrado de contraseñas</t>
  </si>
  <si>
    <t>HU-17</t>
  </si>
  <si>
    <t>T-17.1</t>
  </si>
  <si>
    <t>Redacción del manual de usuario</t>
  </si>
  <si>
    <t>T-17.2</t>
  </si>
  <si>
    <t>Capacitación a la dueña</t>
  </si>
  <si>
    <t>HU-1 - T-1.1</t>
  </si>
  <si>
    <t>HU-1 - T-1.2</t>
  </si>
  <si>
    <t>HU-1 - T-1.3</t>
  </si>
  <si>
    <t>HU-1 - T-1.4</t>
  </si>
  <si>
    <t>HU-2 - T-2.1</t>
  </si>
  <si>
    <t>HU-2 - T-2.2</t>
  </si>
  <si>
    <t>HU-2 - T-2.3</t>
  </si>
  <si>
    <t>HU-3 - T-3.1</t>
  </si>
  <si>
    <t>HU-3 - T-3.2</t>
  </si>
  <si>
    <t>HU-4 - T-4.1</t>
  </si>
  <si>
    <t>HU-5 - T-5.1</t>
  </si>
  <si>
    <t>HU-6 - T-6.1</t>
  </si>
  <si>
    <t>HU-6 - T-6.2</t>
  </si>
  <si>
    <t>HU-7 - T-7.1</t>
  </si>
  <si>
    <t>HU-7 - T-7.2</t>
  </si>
  <si>
    <t>HU-16 - T-16.1</t>
  </si>
  <si>
    <t>HU-11 - T-11.1</t>
  </si>
  <si>
    <t>HU-11 - T-11.2</t>
  </si>
  <si>
    <t>HU-8 - T-8.1</t>
  </si>
  <si>
    <t>HU-5 - T-5.2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</si>
</sst>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medium">
        <color theme="2" tint="-0.499984740745262"/>
      </right>
      <top/>
      <bottom style="thin">
        <color theme="2" tint="-0.249977111117893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medium">
        <color theme="2" tint="-0.499984740745262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249977111117893"/>
      </top>
      <bottom style="medium">
        <color theme="2" tint="-0.499984740745262"/>
      </bottom>
      <diagonal/>
    </border>
    <border>
      <left/>
      <right/>
      <top style="thin">
        <color theme="2" tint="-0.249977111117893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249977111117893"/>
      </top>
      <bottom style="medium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3" xfId="0" applyFill="1" applyBorder="1"/>
    <xf numFmtId="0" fontId="0" fillId="0" borderId="3" xfId="0" applyBorder="1"/>
    <xf numFmtId="0" fontId="0" fillId="0" borderId="5" xfId="0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wrapText="1"/>
    </xf>
    <xf numFmtId="0" fontId="0" fillId="3" borderId="4" xfId="0" applyFill="1" applyBorder="1" applyAlignment="1" applyProtection="1">
      <alignment horizontal="center" wrapText="1"/>
      <protection locked="0"/>
    </xf>
    <xf numFmtId="0" fontId="4" fillId="0" borderId="0" xfId="0" applyFont="1"/>
    <xf numFmtId="0" fontId="0" fillId="3" borderId="1" xfId="0" applyFill="1" applyBorder="1" applyProtection="1">
      <protection locked="0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" borderId="18" xfId="0" applyFill="1" applyBorder="1" applyProtection="1">
      <protection locked="0"/>
    </xf>
    <xf numFmtId="0" fontId="0" fillId="3" borderId="3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L"/>
              <a:t>BurnDown Trabajo Pendiente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Ejemplo1!$A$27</c:f>
              <c:strCache>
                <c:ptCount val="1"/>
                <c:pt idx="0">
                  <c:v>Horas Reales de producto por realizar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Ejemplo1!$D$26:$W$26</c:f>
              <c:numCache>
                <c:formatCode>General</c:formatCode>
                <c:ptCount val="20"/>
                <c:pt idx="0">
                  <c:v>131</c:v>
                </c:pt>
                <c:pt idx="1">
                  <c:v>125</c:v>
                </c:pt>
                <c:pt idx="2">
                  <c:v>119</c:v>
                </c:pt>
                <c:pt idx="3">
                  <c:v>113</c:v>
                </c:pt>
                <c:pt idx="4">
                  <c:v>107</c:v>
                </c:pt>
                <c:pt idx="5">
                  <c:v>102</c:v>
                </c:pt>
                <c:pt idx="6">
                  <c:v>97</c:v>
                </c:pt>
                <c:pt idx="7">
                  <c:v>91</c:v>
                </c:pt>
                <c:pt idx="8">
                  <c:v>86</c:v>
                </c:pt>
                <c:pt idx="9">
                  <c:v>80</c:v>
                </c:pt>
                <c:pt idx="10">
                  <c:v>75</c:v>
                </c:pt>
                <c:pt idx="11">
                  <c:v>71</c:v>
                </c:pt>
                <c:pt idx="12">
                  <c:v>68</c:v>
                </c:pt>
                <c:pt idx="13">
                  <c:v>63</c:v>
                </c:pt>
                <c:pt idx="14">
                  <c:v>59</c:v>
                </c:pt>
                <c:pt idx="15">
                  <c:v>54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5-4C18-8901-30686EE06CCD}"/>
            </c:ext>
          </c:extLst>
        </c:ser>
        <c:ser>
          <c:idx val="1"/>
          <c:order val="1"/>
          <c:tx>
            <c:strRef>
              <c:f>Ejemplo1!$A$29</c:f>
              <c:strCache>
                <c:ptCount val="1"/>
                <c:pt idx="0">
                  <c:v>Horas Estimadas de producto por realizar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Ejemplo1!$C$4:$V$4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Ejemplo1!$D$28:$W$28</c:f>
              <c:numCache>
                <c:formatCode>General</c:formatCode>
                <c:ptCount val="20"/>
                <c:pt idx="0">
                  <c:v>130.15</c:v>
                </c:pt>
                <c:pt idx="1">
                  <c:v>123.30000000000001</c:v>
                </c:pt>
                <c:pt idx="2">
                  <c:v>116.45000000000002</c:v>
                </c:pt>
                <c:pt idx="3">
                  <c:v>109.60000000000002</c:v>
                </c:pt>
                <c:pt idx="4">
                  <c:v>102.75000000000003</c:v>
                </c:pt>
                <c:pt idx="5">
                  <c:v>95.900000000000034</c:v>
                </c:pt>
                <c:pt idx="6">
                  <c:v>89.05000000000004</c:v>
                </c:pt>
                <c:pt idx="7">
                  <c:v>82.200000000000045</c:v>
                </c:pt>
                <c:pt idx="8">
                  <c:v>75.350000000000051</c:v>
                </c:pt>
                <c:pt idx="9">
                  <c:v>68.500000000000057</c:v>
                </c:pt>
                <c:pt idx="10">
                  <c:v>61.650000000000055</c:v>
                </c:pt>
                <c:pt idx="11">
                  <c:v>54.800000000000054</c:v>
                </c:pt>
                <c:pt idx="12">
                  <c:v>47.950000000000053</c:v>
                </c:pt>
                <c:pt idx="13">
                  <c:v>41.100000000000051</c:v>
                </c:pt>
                <c:pt idx="14">
                  <c:v>34.25000000000005</c:v>
                </c:pt>
                <c:pt idx="15">
                  <c:v>27.400000000000048</c:v>
                </c:pt>
                <c:pt idx="16">
                  <c:v>20.550000000000047</c:v>
                </c:pt>
                <c:pt idx="17">
                  <c:v>13.700000000000047</c:v>
                </c:pt>
                <c:pt idx="18">
                  <c:v>6.8500000000000476</c:v>
                </c:pt>
                <c:pt idx="19">
                  <c:v>4.7961634663806763E-14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5-4C18-8901-30686EE0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59392"/>
        <c:axId val="341559784"/>
      </c:lineChart>
      <c:catAx>
        <c:axId val="3415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559784"/>
        <c:crosses val="autoZero"/>
        <c:auto val="1"/>
        <c:lblAlgn val="ctr"/>
        <c:lblOffset val="100"/>
        <c:noMultiLvlLbl val="0"/>
      </c:catAx>
      <c:valAx>
        <c:axId val="341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15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161925</xdr:colOff>
      <xdr:row>1</xdr:row>
      <xdr:rowOff>147637</xdr:rowOff>
    </xdr:from>
    <xdr:to>
      <xdr:col>28</xdr:col>
      <xdr:colOff>114300</xdr:colOff>
      <xdr:row>32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selection activeCell="K13" sqref="K13"/>
    </sheetView>
  </sheetViews>
  <sheetFormatPr baseColWidth="10" defaultRowHeight="14.4" x14ac:dyDescent="0.3"/>
  <cols>
    <col min="1" max="1" width="26.33203125" customWidth="1"/>
    <col min="2" max="2" width="17" customWidth="1"/>
    <col min="3" max="3" width="4" customWidth="1"/>
    <col min="4" max="22" width="3.44140625" customWidth="1"/>
  </cols>
  <sheetData>
    <row r="1" spans="1:23" ht="21" x14ac:dyDescent="0.4">
      <c r="A1" s="2" t="s">
        <v>7</v>
      </c>
      <c r="G1" t="s">
        <v>3</v>
      </c>
    </row>
    <row r="3" spans="1:23" x14ac:dyDescent="0.3">
      <c r="A3" s="12" t="s">
        <v>4</v>
      </c>
      <c r="B3" s="12" t="s">
        <v>0</v>
      </c>
      <c r="C3" s="12" t="s">
        <v>1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 t="s">
        <v>2</v>
      </c>
    </row>
    <row r="4" spans="1:23" x14ac:dyDescent="0.3">
      <c r="A4" s="12"/>
      <c r="B4" s="1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14"/>
    </row>
    <row r="5" spans="1:23" x14ac:dyDescent="0.3">
      <c r="A5" s="11" t="s">
        <v>95</v>
      </c>
      <c r="B5" s="9">
        <v>26</v>
      </c>
      <c r="C5" s="11">
        <v>6</v>
      </c>
      <c r="D5" s="11">
        <v>6</v>
      </c>
      <c r="E5" s="11">
        <v>6</v>
      </c>
      <c r="F5" s="11">
        <v>6</v>
      </c>
      <c r="G5" s="11">
        <v>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4">
        <f t="shared" ref="W5:W24" si="0">SUM(C5:V5)</f>
        <v>30</v>
      </c>
    </row>
    <row r="6" spans="1:23" x14ac:dyDescent="0.3">
      <c r="A6" s="11" t="s">
        <v>96</v>
      </c>
      <c r="B6" s="9">
        <v>36</v>
      </c>
      <c r="C6" s="11"/>
      <c r="D6" s="11"/>
      <c r="E6" s="11"/>
      <c r="F6" s="11"/>
      <c r="G6" s="11"/>
      <c r="H6" s="11">
        <v>5</v>
      </c>
      <c r="I6" s="11">
        <v>5</v>
      </c>
      <c r="J6" s="11">
        <v>6</v>
      </c>
      <c r="K6" s="11">
        <v>5</v>
      </c>
      <c r="L6" s="11">
        <v>6</v>
      </c>
      <c r="M6" s="11">
        <v>5</v>
      </c>
      <c r="N6" s="11"/>
      <c r="O6" s="11"/>
      <c r="P6" s="11"/>
      <c r="Q6" s="11"/>
      <c r="R6" s="11"/>
      <c r="S6" s="11"/>
      <c r="T6" s="11"/>
      <c r="U6" s="11"/>
      <c r="V6" s="11"/>
      <c r="W6" s="5">
        <f t="shared" si="0"/>
        <v>32</v>
      </c>
    </row>
    <row r="7" spans="1:23" x14ac:dyDescent="0.3">
      <c r="A7" s="11" t="s">
        <v>97</v>
      </c>
      <c r="B7" s="9">
        <v>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4</v>
      </c>
      <c r="O7" s="11">
        <v>3</v>
      </c>
      <c r="P7" s="11"/>
      <c r="Q7" s="11"/>
      <c r="R7" s="11"/>
      <c r="S7" s="11"/>
      <c r="T7" s="11"/>
      <c r="U7" s="11"/>
      <c r="V7" s="11"/>
      <c r="W7" s="5">
        <f t="shared" si="0"/>
        <v>7</v>
      </c>
    </row>
    <row r="8" spans="1:23" x14ac:dyDescent="0.3">
      <c r="A8" s="11" t="s">
        <v>98</v>
      </c>
      <c r="B8" s="29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5">
        <f t="shared" si="0"/>
        <v>0</v>
      </c>
    </row>
    <row r="9" spans="1:23" x14ac:dyDescent="0.3">
      <c r="A9" s="11" t="s">
        <v>99</v>
      </c>
      <c r="B9" s="30">
        <v>4</v>
      </c>
      <c r="C9" s="2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5">
        <f t="shared" si="0"/>
        <v>0</v>
      </c>
    </row>
    <row r="10" spans="1:23" x14ac:dyDescent="0.3">
      <c r="A10" s="11" t="s">
        <v>100</v>
      </c>
      <c r="B10" s="30">
        <v>5</v>
      </c>
      <c r="C10" s="2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5</v>
      </c>
      <c r="Q10" s="11">
        <v>4</v>
      </c>
      <c r="R10" s="11"/>
      <c r="S10" s="11"/>
      <c r="T10" s="11"/>
      <c r="U10" s="11"/>
      <c r="V10" s="11"/>
      <c r="W10" s="5">
        <f t="shared" si="0"/>
        <v>9</v>
      </c>
    </row>
    <row r="11" spans="1:23" x14ac:dyDescent="0.3">
      <c r="A11" s="11" t="s">
        <v>101</v>
      </c>
      <c r="B11" s="30">
        <v>4</v>
      </c>
      <c r="C11" s="2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5">
        <f t="shared" si="0"/>
        <v>0</v>
      </c>
    </row>
    <row r="12" spans="1:23" x14ac:dyDescent="0.3">
      <c r="A12" s="11" t="s">
        <v>102</v>
      </c>
      <c r="B12" s="30">
        <v>6</v>
      </c>
      <c r="C12" s="2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5">
        <f t="shared" si="0"/>
        <v>0</v>
      </c>
    </row>
    <row r="13" spans="1:23" x14ac:dyDescent="0.3">
      <c r="A13" s="11" t="s">
        <v>103</v>
      </c>
      <c r="B13" s="30">
        <v>4</v>
      </c>
      <c r="C13" s="2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5">
        <f t="shared" si="0"/>
        <v>0</v>
      </c>
    </row>
    <row r="14" spans="1:23" x14ac:dyDescent="0.3">
      <c r="A14" s="11" t="s">
        <v>104</v>
      </c>
      <c r="B14" s="30">
        <v>3</v>
      </c>
      <c r="C14" s="2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5">
        <f t="shared" si="0"/>
        <v>0</v>
      </c>
    </row>
    <row r="15" spans="1:23" x14ac:dyDescent="0.3">
      <c r="A15" s="11" t="s">
        <v>105</v>
      </c>
      <c r="B15" s="30">
        <v>3</v>
      </c>
      <c r="C15" s="2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5</v>
      </c>
      <c r="S15" s="11"/>
      <c r="T15" s="11"/>
      <c r="U15" s="11"/>
      <c r="V15" s="11"/>
      <c r="W15" s="5">
        <f t="shared" si="0"/>
        <v>5</v>
      </c>
    </row>
    <row r="16" spans="1:23" x14ac:dyDescent="0.3">
      <c r="A16" s="11" t="s">
        <v>114</v>
      </c>
      <c r="B16" s="30">
        <v>4</v>
      </c>
      <c r="C16" s="2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5">
        <f t="shared" si="0"/>
        <v>0</v>
      </c>
    </row>
    <row r="17" spans="1:23" x14ac:dyDescent="0.3">
      <c r="A17" s="11" t="s">
        <v>106</v>
      </c>
      <c r="B17" s="30">
        <v>3</v>
      </c>
      <c r="C17" s="2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5">
        <f t="shared" si="0"/>
        <v>0</v>
      </c>
    </row>
    <row r="18" spans="1:23" x14ac:dyDescent="0.3">
      <c r="A18" s="11" t="s">
        <v>107</v>
      </c>
      <c r="B18" s="30">
        <v>3</v>
      </c>
      <c r="C18" s="2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5">
        <f t="shared" si="0"/>
        <v>0</v>
      </c>
    </row>
    <row r="19" spans="1:23" x14ac:dyDescent="0.3">
      <c r="A19" s="11" t="s">
        <v>108</v>
      </c>
      <c r="B19" s="30">
        <v>4</v>
      </c>
      <c r="C19" s="2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5">
        <f t="shared" si="0"/>
        <v>0</v>
      </c>
    </row>
    <row r="20" spans="1:23" x14ac:dyDescent="0.3">
      <c r="A20" s="11" t="s">
        <v>109</v>
      </c>
      <c r="B20" s="30">
        <v>3</v>
      </c>
      <c r="C20" s="2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5">
        <f t="shared" si="0"/>
        <v>0</v>
      </c>
    </row>
    <row r="21" spans="1:23" x14ac:dyDescent="0.3">
      <c r="A21" s="11" t="s">
        <v>113</v>
      </c>
      <c r="B21" s="30">
        <v>6</v>
      </c>
      <c r="C21" s="2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5">
        <f t="shared" si="0"/>
        <v>0</v>
      </c>
    </row>
    <row r="22" spans="1:23" x14ac:dyDescent="0.3">
      <c r="A22" s="11" t="s">
        <v>111</v>
      </c>
      <c r="B22" s="28">
        <v>3</v>
      </c>
      <c r="C22" s="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>
        <v>3</v>
      </c>
      <c r="T22" s="11">
        <v>4</v>
      </c>
      <c r="U22" s="11"/>
      <c r="V22" s="11"/>
      <c r="W22" s="5">
        <f t="shared" si="0"/>
        <v>7</v>
      </c>
    </row>
    <row r="23" spans="1:23" x14ac:dyDescent="0.3">
      <c r="A23" s="11" t="s">
        <v>112</v>
      </c>
      <c r="B23" s="29">
        <v>4</v>
      </c>
      <c r="C23" s="2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>
        <v>4</v>
      </c>
      <c r="V23" s="11">
        <v>3</v>
      </c>
      <c r="W23" s="5"/>
    </row>
    <row r="24" spans="1:23" x14ac:dyDescent="0.3">
      <c r="A24" s="11" t="s">
        <v>110</v>
      </c>
      <c r="B24" s="9">
        <v>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2</v>
      </c>
      <c r="W24" s="6">
        <f t="shared" si="0"/>
        <v>2</v>
      </c>
    </row>
    <row r="25" spans="1:23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3">
      <c r="B26" s="7">
        <f>SUM(B5:B25)</f>
        <v>137</v>
      </c>
      <c r="C26" s="7">
        <f>B26</f>
        <v>137</v>
      </c>
      <c r="D26" s="7">
        <f>C26-SUM(C5:C24)</f>
        <v>131</v>
      </c>
      <c r="E26" s="7">
        <f t="shared" ref="E26:W26" si="1">D26-SUM(D5:D24)</f>
        <v>125</v>
      </c>
      <c r="F26" s="7">
        <f t="shared" si="1"/>
        <v>119</v>
      </c>
      <c r="G26" s="7">
        <f t="shared" si="1"/>
        <v>113</v>
      </c>
      <c r="H26" s="7">
        <f t="shared" si="1"/>
        <v>107</v>
      </c>
      <c r="I26" s="7">
        <f t="shared" si="1"/>
        <v>102</v>
      </c>
      <c r="J26" s="7">
        <f t="shared" si="1"/>
        <v>97</v>
      </c>
      <c r="K26" s="7">
        <f t="shared" si="1"/>
        <v>91</v>
      </c>
      <c r="L26" s="7">
        <f t="shared" si="1"/>
        <v>86</v>
      </c>
      <c r="M26" s="7">
        <f t="shared" si="1"/>
        <v>80</v>
      </c>
      <c r="N26" s="7">
        <f t="shared" si="1"/>
        <v>75</v>
      </c>
      <c r="O26" s="7">
        <f t="shared" si="1"/>
        <v>71</v>
      </c>
      <c r="P26" s="7">
        <f t="shared" si="1"/>
        <v>68</v>
      </c>
      <c r="Q26" s="7">
        <f t="shared" si="1"/>
        <v>63</v>
      </c>
      <c r="R26" s="7">
        <f t="shared" si="1"/>
        <v>59</v>
      </c>
      <c r="S26" s="7">
        <f t="shared" si="1"/>
        <v>54</v>
      </c>
      <c r="T26" s="7">
        <f t="shared" si="1"/>
        <v>51</v>
      </c>
      <c r="U26" s="7">
        <f t="shared" si="1"/>
        <v>47</v>
      </c>
      <c r="V26" s="7">
        <f t="shared" si="1"/>
        <v>43</v>
      </c>
      <c r="W26" s="7">
        <f t="shared" si="1"/>
        <v>38</v>
      </c>
    </row>
    <row r="27" spans="1:23" ht="28.8" x14ac:dyDescent="0.3">
      <c r="A27" s="8" t="s">
        <v>5</v>
      </c>
      <c r="B27">
        <f>C26</f>
        <v>137</v>
      </c>
      <c r="C27">
        <f t="shared" ref="C27:V27" si="2">D26</f>
        <v>131</v>
      </c>
      <c r="D27">
        <f t="shared" si="2"/>
        <v>125</v>
      </c>
      <c r="E27">
        <f t="shared" si="2"/>
        <v>119</v>
      </c>
      <c r="F27">
        <f t="shared" si="2"/>
        <v>113</v>
      </c>
      <c r="G27">
        <f t="shared" si="2"/>
        <v>107</v>
      </c>
      <c r="H27">
        <f t="shared" si="2"/>
        <v>102</v>
      </c>
      <c r="I27">
        <f t="shared" si="2"/>
        <v>97</v>
      </c>
      <c r="J27">
        <f t="shared" si="2"/>
        <v>91</v>
      </c>
      <c r="K27">
        <f t="shared" si="2"/>
        <v>86</v>
      </c>
      <c r="L27">
        <f t="shared" si="2"/>
        <v>80</v>
      </c>
      <c r="M27">
        <f t="shared" si="2"/>
        <v>75</v>
      </c>
      <c r="N27">
        <f t="shared" si="2"/>
        <v>71</v>
      </c>
      <c r="O27">
        <f t="shared" si="2"/>
        <v>68</v>
      </c>
      <c r="P27">
        <f t="shared" si="2"/>
        <v>63</v>
      </c>
      <c r="Q27">
        <f t="shared" si="2"/>
        <v>59</v>
      </c>
      <c r="R27">
        <f t="shared" si="2"/>
        <v>54</v>
      </c>
      <c r="S27">
        <f t="shared" si="2"/>
        <v>51</v>
      </c>
      <c r="T27">
        <f t="shared" si="2"/>
        <v>47</v>
      </c>
      <c r="U27">
        <f t="shared" si="2"/>
        <v>43</v>
      </c>
      <c r="V27">
        <f t="shared" si="2"/>
        <v>38</v>
      </c>
    </row>
    <row r="28" spans="1:23" x14ac:dyDescent="0.3">
      <c r="B28" s="7">
        <f>SUM(B5:B24)</f>
        <v>137</v>
      </c>
      <c r="C28" s="7">
        <f>SUM(B5:B24)</f>
        <v>137</v>
      </c>
      <c r="D28" s="7">
        <f>C28-(SUM($B$5:$B$24)/20)</f>
        <v>130.15</v>
      </c>
      <c r="E28" s="7">
        <f>D28-(SUM($B$5:$B$24)/20)</f>
        <v>123.30000000000001</v>
      </c>
      <c r="F28" s="7">
        <f>E28-(SUM($B$5:$B$24)/20)</f>
        <v>116.45000000000002</v>
      </c>
      <c r="G28" s="7">
        <f t="shared" ref="G28:W28" si="3">F28-(SUM($B$5:$B$24)/20)</f>
        <v>109.60000000000002</v>
      </c>
      <c r="H28" s="7">
        <f t="shared" si="3"/>
        <v>102.75000000000003</v>
      </c>
      <c r="I28" s="7">
        <f t="shared" si="3"/>
        <v>95.900000000000034</v>
      </c>
      <c r="J28" s="7">
        <f t="shared" si="3"/>
        <v>89.05000000000004</v>
      </c>
      <c r="K28" s="7">
        <f t="shared" si="3"/>
        <v>82.200000000000045</v>
      </c>
      <c r="L28" s="7">
        <f t="shared" si="3"/>
        <v>75.350000000000051</v>
      </c>
      <c r="M28" s="7">
        <f t="shared" si="3"/>
        <v>68.500000000000057</v>
      </c>
      <c r="N28" s="7">
        <f t="shared" si="3"/>
        <v>61.650000000000055</v>
      </c>
      <c r="O28" s="7">
        <f t="shared" si="3"/>
        <v>54.800000000000054</v>
      </c>
      <c r="P28" s="7">
        <f t="shared" si="3"/>
        <v>47.950000000000053</v>
      </c>
      <c r="Q28" s="7">
        <f t="shared" si="3"/>
        <v>41.100000000000051</v>
      </c>
      <c r="R28" s="7">
        <f t="shared" si="3"/>
        <v>34.25000000000005</v>
      </c>
      <c r="S28" s="7">
        <f t="shared" si="3"/>
        <v>27.400000000000048</v>
      </c>
      <c r="T28" s="7">
        <f t="shared" si="3"/>
        <v>20.550000000000047</v>
      </c>
      <c r="U28" s="7">
        <f t="shared" si="3"/>
        <v>13.700000000000047</v>
      </c>
      <c r="V28" s="7">
        <f t="shared" si="3"/>
        <v>6.8500000000000476</v>
      </c>
      <c r="W28" s="7">
        <f t="shared" si="3"/>
        <v>4.7961634663806763E-14</v>
      </c>
    </row>
    <row r="29" spans="1:23" ht="28.8" x14ac:dyDescent="0.3">
      <c r="A29" s="8" t="s">
        <v>6</v>
      </c>
      <c r="B29" s="10">
        <f>B28</f>
        <v>137</v>
      </c>
      <c r="C29" s="10">
        <f>D28</f>
        <v>130.15</v>
      </c>
      <c r="D29" s="10">
        <f t="shared" ref="D29:V29" si="4">E28</f>
        <v>123.30000000000001</v>
      </c>
      <c r="E29" s="10">
        <f t="shared" si="4"/>
        <v>116.45000000000002</v>
      </c>
      <c r="F29" s="10">
        <f t="shared" si="4"/>
        <v>109.60000000000002</v>
      </c>
      <c r="G29" s="10">
        <f t="shared" si="4"/>
        <v>102.75000000000003</v>
      </c>
      <c r="H29" s="10">
        <f t="shared" si="4"/>
        <v>95.900000000000034</v>
      </c>
      <c r="I29" s="10">
        <f t="shared" si="4"/>
        <v>89.05000000000004</v>
      </c>
      <c r="J29" s="10">
        <f t="shared" si="4"/>
        <v>82.200000000000045</v>
      </c>
      <c r="K29" s="10">
        <f t="shared" si="4"/>
        <v>75.350000000000051</v>
      </c>
      <c r="L29" s="10">
        <f t="shared" si="4"/>
        <v>68.500000000000057</v>
      </c>
      <c r="M29" s="10">
        <f t="shared" si="4"/>
        <v>61.650000000000055</v>
      </c>
      <c r="N29" s="10">
        <f t="shared" si="4"/>
        <v>54.800000000000054</v>
      </c>
      <c r="O29" s="10">
        <f t="shared" si="4"/>
        <v>47.950000000000053</v>
      </c>
      <c r="P29" s="10">
        <f t="shared" si="4"/>
        <v>41.100000000000051</v>
      </c>
      <c r="Q29" s="10">
        <f t="shared" si="4"/>
        <v>34.25000000000005</v>
      </c>
      <c r="R29" s="10">
        <f t="shared" si="4"/>
        <v>27.400000000000048</v>
      </c>
      <c r="S29" s="10">
        <f t="shared" si="4"/>
        <v>20.550000000000047</v>
      </c>
      <c r="T29" s="10">
        <f t="shared" si="4"/>
        <v>13.700000000000047</v>
      </c>
      <c r="U29" s="10">
        <f t="shared" si="4"/>
        <v>6.8500000000000476</v>
      </c>
      <c r="V29" s="10">
        <f t="shared" si="4"/>
        <v>4.7961634663806763E-14</v>
      </c>
      <c r="W29" s="10"/>
    </row>
    <row r="30" spans="1:23" x14ac:dyDescent="0.3">
      <c r="B30" s="1"/>
    </row>
    <row r="31" spans="1:23" x14ac:dyDescent="0.3">
      <c r="B31" s="1"/>
      <c r="G31" s="1"/>
    </row>
    <row r="32" spans="1:23" x14ac:dyDescent="0.3">
      <c r="B32" s="1"/>
      <c r="G32" s="1"/>
    </row>
    <row r="33" spans="2:7" x14ac:dyDescent="0.3">
      <c r="B33" s="1"/>
      <c r="G33" s="1"/>
    </row>
    <row r="34" spans="2:7" x14ac:dyDescent="0.3">
      <c r="B34" s="1"/>
      <c r="G34" s="1"/>
    </row>
    <row r="35" spans="2:7" x14ac:dyDescent="0.3">
      <c r="B35" s="1"/>
      <c r="G35" s="1"/>
    </row>
    <row r="36" spans="2:7" x14ac:dyDescent="0.3">
      <c r="B36" s="1"/>
      <c r="G36" s="1"/>
    </row>
    <row r="37" spans="2:7" x14ac:dyDescent="0.3">
      <c r="B37" s="1"/>
    </row>
    <row r="38" spans="2:7" x14ac:dyDescent="0.3">
      <c r="B38" s="1"/>
    </row>
    <row r="39" spans="2:7" x14ac:dyDescent="0.3">
      <c r="B39" s="1"/>
    </row>
  </sheetData>
  <sheetProtection algorithmName="SHA-512" hashValue="5OIk9NT/l72X9O37hLkmuPoe78vkRiP53QMM8hUhbHcf6SLSob7Tx4x2xW4Zf0lUb+yD1Pf3fdMYKkCAvz674g==" saltValue="uq7tf/aez4+adURQiHXj1g==" spinCount="100000" sheet="1" objects="1" scenarios="1" formatCells="0" formatColumns="0" formatRows="0" insertRows="0" deleteRows="0" selectLockedCells="1"/>
  <mergeCells count="4">
    <mergeCell ref="C3:V3"/>
    <mergeCell ref="B3:B4"/>
    <mergeCell ref="A3:A4"/>
    <mergeCell ref="W3:W4"/>
  </mergeCells>
  <phoneticPr fontId="3" type="noConversion"/>
  <pageMargins left="0.7" right="0.7" top="0.75" bottom="0.75" header="0.3" footer="0.3"/>
  <pageSetup orientation="portrait" r:id="rId1"/>
  <ignoredErrors>
    <ignoredError sqref="D26:W26" formulaRange="1"/>
    <ignoredError sqref="C28:V2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2982-B477-4E9A-A8BC-E1458FAB8FC8}">
  <dimension ref="B1:E35"/>
  <sheetViews>
    <sheetView zoomScale="70" zoomScaleNormal="70" workbookViewId="0">
      <selection activeCell="A4" sqref="A4"/>
    </sheetView>
  </sheetViews>
  <sheetFormatPr baseColWidth="10" defaultRowHeight="14.4" x14ac:dyDescent="0.3"/>
  <cols>
    <col min="2" max="2" width="14.33203125" customWidth="1"/>
    <col min="3" max="3" width="18.5546875" customWidth="1"/>
    <col min="4" max="4" width="60.44140625" customWidth="1"/>
    <col min="5" max="5" width="26.5546875" customWidth="1"/>
  </cols>
  <sheetData>
    <row r="1" spans="2:5" ht="15" thickBot="1" x14ac:dyDescent="0.35"/>
    <row r="2" spans="2:5" ht="54.6" thickBot="1" x14ac:dyDescent="0.35">
      <c r="B2" s="15" t="s">
        <v>8</v>
      </c>
      <c r="C2" s="16" t="s">
        <v>9</v>
      </c>
      <c r="D2" s="15" t="s">
        <v>10</v>
      </c>
      <c r="E2" s="17" t="s">
        <v>11</v>
      </c>
    </row>
    <row r="3" spans="2:5" ht="57.6" x14ac:dyDescent="0.3">
      <c r="B3" s="18" t="s">
        <v>12</v>
      </c>
      <c r="C3" s="19" t="s">
        <v>13</v>
      </c>
      <c r="D3" s="18" t="s">
        <v>14</v>
      </c>
      <c r="E3" s="20">
        <v>3</v>
      </c>
    </row>
    <row r="4" spans="2:5" ht="57.6" x14ac:dyDescent="0.3">
      <c r="B4" s="21" t="s">
        <v>12</v>
      </c>
      <c r="C4" s="22" t="s">
        <v>15</v>
      </c>
      <c r="D4" s="21" t="s">
        <v>16</v>
      </c>
      <c r="E4" s="23">
        <v>4</v>
      </c>
    </row>
    <row r="5" spans="2:5" ht="72" x14ac:dyDescent="0.3">
      <c r="B5" s="21" t="s">
        <v>12</v>
      </c>
      <c r="C5" s="22" t="s">
        <v>17</v>
      </c>
      <c r="D5" s="21" t="s">
        <v>18</v>
      </c>
      <c r="E5" s="23">
        <v>5</v>
      </c>
    </row>
    <row r="6" spans="2:5" ht="86.4" x14ac:dyDescent="0.3">
      <c r="B6" s="21" t="s">
        <v>12</v>
      </c>
      <c r="C6" s="22" t="s">
        <v>19</v>
      </c>
      <c r="D6" s="21" t="s">
        <v>20</v>
      </c>
      <c r="E6" s="23">
        <v>6</v>
      </c>
    </row>
    <row r="7" spans="2:5" ht="72" x14ac:dyDescent="0.3">
      <c r="B7" s="21" t="s">
        <v>21</v>
      </c>
      <c r="C7" s="22" t="s">
        <v>22</v>
      </c>
      <c r="D7" s="21" t="s">
        <v>23</v>
      </c>
      <c r="E7" s="23">
        <v>4</v>
      </c>
    </row>
    <row r="8" spans="2:5" ht="72" x14ac:dyDescent="0.3">
      <c r="B8" s="21" t="s">
        <v>21</v>
      </c>
      <c r="C8" s="22" t="s">
        <v>24</v>
      </c>
      <c r="D8" s="21" t="s">
        <v>25</v>
      </c>
      <c r="E8" s="23">
        <v>5</v>
      </c>
    </row>
    <row r="9" spans="2:5" ht="86.4" x14ac:dyDescent="0.3">
      <c r="B9" s="21" t="s">
        <v>21</v>
      </c>
      <c r="C9" s="22" t="s">
        <v>26</v>
      </c>
      <c r="D9" s="21" t="s">
        <v>27</v>
      </c>
      <c r="E9" s="23">
        <v>4</v>
      </c>
    </row>
    <row r="10" spans="2:5" ht="72" x14ac:dyDescent="0.3">
      <c r="B10" s="21" t="s">
        <v>28</v>
      </c>
      <c r="C10" s="22" t="s">
        <v>29</v>
      </c>
      <c r="D10" s="21" t="s">
        <v>30</v>
      </c>
      <c r="E10" s="23">
        <v>6</v>
      </c>
    </row>
    <row r="11" spans="2:5" ht="57.6" x14ac:dyDescent="0.3">
      <c r="B11" s="21" t="s">
        <v>28</v>
      </c>
      <c r="C11" s="22" t="s">
        <v>31</v>
      </c>
      <c r="D11" s="21" t="s">
        <v>32</v>
      </c>
      <c r="E11" s="23">
        <v>4</v>
      </c>
    </row>
    <row r="12" spans="2:5" ht="43.2" x14ac:dyDescent="0.3">
      <c r="B12" s="21" t="s">
        <v>33</v>
      </c>
      <c r="C12" s="22" t="s">
        <v>34</v>
      </c>
      <c r="D12" s="21" t="s">
        <v>35</v>
      </c>
      <c r="E12" s="23">
        <v>3</v>
      </c>
    </row>
    <row r="13" spans="2:5" ht="57.6" x14ac:dyDescent="0.3">
      <c r="B13" s="21" t="s">
        <v>36</v>
      </c>
      <c r="C13" s="22" t="s">
        <v>37</v>
      </c>
      <c r="D13" s="21" t="s">
        <v>38</v>
      </c>
      <c r="E13" s="23">
        <v>3</v>
      </c>
    </row>
    <row r="14" spans="2:5" ht="43.2" x14ac:dyDescent="0.3">
      <c r="B14" s="21" t="s">
        <v>36</v>
      </c>
      <c r="C14" s="22" t="s">
        <v>39</v>
      </c>
      <c r="D14" s="21" t="s">
        <v>40</v>
      </c>
      <c r="E14" s="23">
        <v>4</v>
      </c>
    </row>
    <row r="15" spans="2:5" ht="72" x14ac:dyDescent="0.3">
      <c r="B15" s="21" t="s">
        <v>41</v>
      </c>
      <c r="C15" s="22" t="s">
        <v>42</v>
      </c>
      <c r="D15" s="21" t="s">
        <v>43</v>
      </c>
      <c r="E15" s="23">
        <v>3</v>
      </c>
    </row>
    <row r="16" spans="2:5" ht="57.6" x14ac:dyDescent="0.3">
      <c r="B16" s="21" t="s">
        <v>41</v>
      </c>
      <c r="C16" s="22" t="s">
        <v>44</v>
      </c>
      <c r="D16" s="21" t="s">
        <v>45</v>
      </c>
      <c r="E16" s="23">
        <v>3</v>
      </c>
    </row>
    <row r="17" spans="2:5" ht="57.6" x14ac:dyDescent="0.3">
      <c r="B17" s="21" t="s">
        <v>46</v>
      </c>
      <c r="C17" s="22" t="s">
        <v>47</v>
      </c>
      <c r="D17" s="21" t="s">
        <v>48</v>
      </c>
      <c r="E17" s="23">
        <v>4</v>
      </c>
    </row>
    <row r="18" spans="2:5" ht="57.6" x14ac:dyDescent="0.3">
      <c r="B18" s="21" t="s">
        <v>46</v>
      </c>
      <c r="C18" s="22" t="s">
        <v>49</v>
      </c>
      <c r="D18" s="21" t="s">
        <v>50</v>
      </c>
      <c r="E18" s="23">
        <v>3</v>
      </c>
    </row>
    <row r="19" spans="2:5" ht="57.6" x14ac:dyDescent="0.3">
      <c r="B19" s="21" t="s">
        <v>51</v>
      </c>
      <c r="C19" s="22" t="s">
        <v>52</v>
      </c>
      <c r="D19" s="21" t="s">
        <v>53</v>
      </c>
      <c r="E19" s="23">
        <v>6</v>
      </c>
    </row>
    <row r="20" spans="2:5" ht="57.6" x14ac:dyDescent="0.3">
      <c r="B20" s="21" t="s">
        <v>51</v>
      </c>
      <c r="C20" s="22" t="s">
        <v>54</v>
      </c>
      <c r="D20" s="21" t="s">
        <v>55</v>
      </c>
      <c r="E20" s="23">
        <v>6</v>
      </c>
    </row>
    <row r="21" spans="2:5" ht="57.6" x14ac:dyDescent="0.3">
      <c r="B21" s="21" t="s">
        <v>56</v>
      </c>
      <c r="C21" s="22" t="s">
        <v>57</v>
      </c>
      <c r="D21" s="21" t="s">
        <v>58</v>
      </c>
      <c r="E21" s="23">
        <v>4</v>
      </c>
    </row>
    <row r="22" spans="2:5" ht="57.6" x14ac:dyDescent="0.3">
      <c r="B22" s="21" t="s">
        <v>59</v>
      </c>
      <c r="C22" s="22" t="s">
        <v>60</v>
      </c>
      <c r="D22" s="21" t="s">
        <v>61</v>
      </c>
      <c r="E22" s="23">
        <v>8</v>
      </c>
    </row>
    <row r="23" spans="2:5" ht="57.6" x14ac:dyDescent="0.3">
      <c r="B23" s="21" t="s">
        <v>59</v>
      </c>
      <c r="C23" s="22" t="s">
        <v>62</v>
      </c>
      <c r="D23" s="21" t="s">
        <v>63</v>
      </c>
      <c r="E23" s="23">
        <v>8</v>
      </c>
    </row>
    <row r="24" spans="2:5" ht="43.2" x14ac:dyDescent="0.3">
      <c r="B24" s="21" t="s">
        <v>64</v>
      </c>
      <c r="C24" s="22" t="s">
        <v>65</v>
      </c>
      <c r="D24" s="21" t="s">
        <v>66</v>
      </c>
      <c r="E24" s="23">
        <v>4</v>
      </c>
    </row>
    <row r="25" spans="2:5" ht="43.2" x14ac:dyDescent="0.3">
      <c r="B25" s="21" t="s">
        <v>64</v>
      </c>
      <c r="C25" s="22" t="s">
        <v>67</v>
      </c>
      <c r="D25" s="21" t="s">
        <v>68</v>
      </c>
      <c r="E25" s="23">
        <v>4</v>
      </c>
    </row>
    <row r="26" spans="2:5" ht="43.2" x14ac:dyDescent="0.3">
      <c r="B26" s="21" t="s">
        <v>69</v>
      </c>
      <c r="C26" s="22" t="s">
        <v>70</v>
      </c>
      <c r="D26" s="21" t="s">
        <v>71</v>
      </c>
      <c r="E26" s="23">
        <v>3</v>
      </c>
    </row>
    <row r="27" spans="2:5" ht="43.2" x14ac:dyDescent="0.3">
      <c r="B27" s="21" t="s">
        <v>69</v>
      </c>
      <c r="C27" s="22" t="s">
        <v>72</v>
      </c>
      <c r="D27" s="21" t="s">
        <v>73</v>
      </c>
      <c r="E27" s="23">
        <v>3</v>
      </c>
    </row>
    <row r="28" spans="2:5" ht="28.8" x14ac:dyDescent="0.3">
      <c r="B28" s="21" t="s">
        <v>74</v>
      </c>
      <c r="C28" s="22" t="s">
        <v>75</v>
      </c>
      <c r="D28" s="21" t="s">
        <v>76</v>
      </c>
      <c r="E28" s="23">
        <v>5</v>
      </c>
    </row>
    <row r="29" spans="2:5" ht="57.6" x14ac:dyDescent="0.3">
      <c r="B29" s="21" t="s">
        <v>77</v>
      </c>
      <c r="C29" s="22" t="s">
        <v>78</v>
      </c>
      <c r="D29" s="21" t="s">
        <v>79</v>
      </c>
      <c r="E29" s="23">
        <v>3</v>
      </c>
    </row>
    <row r="30" spans="2:5" ht="57.6" x14ac:dyDescent="0.3">
      <c r="B30" s="21" t="s">
        <v>80</v>
      </c>
      <c r="C30" s="22" t="s">
        <v>81</v>
      </c>
      <c r="D30" s="21" t="s">
        <v>82</v>
      </c>
      <c r="E30" s="23">
        <v>6</v>
      </c>
    </row>
    <row r="31" spans="2:5" ht="57.6" x14ac:dyDescent="0.3">
      <c r="B31" s="21" t="s">
        <v>80</v>
      </c>
      <c r="C31" s="22" t="s">
        <v>83</v>
      </c>
      <c r="D31" s="21" t="s">
        <v>84</v>
      </c>
      <c r="E31" s="23">
        <v>6</v>
      </c>
    </row>
    <row r="32" spans="2:5" ht="43.2" x14ac:dyDescent="0.3">
      <c r="B32" s="21" t="s">
        <v>85</v>
      </c>
      <c r="C32" s="22" t="s">
        <v>86</v>
      </c>
      <c r="D32" s="21" t="s">
        <v>87</v>
      </c>
      <c r="E32" s="23">
        <v>6</v>
      </c>
    </row>
    <row r="33" spans="2:5" ht="43.2" x14ac:dyDescent="0.3">
      <c r="B33" s="21" t="s">
        <v>85</v>
      </c>
      <c r="C33" s="22" t="s">
        <v>88</v>
      </c>
      <c r="D33" s="21" t="s">
        <v>89</v>
      </c>
      <c r="E33" s="23">
        <v>4</v>
      </c>
    </row>
    <row r="34" spans="2:5" ht="43.2" x14ac:dyDescent="0.3">
      <c r="B34" s="21" t="s">
        <v>90</v>
      </c>
      <c r="C34" s="22" t="s">
        <v>91</v>
      </c>
      <c r="D34" s="21" t="s">
        <v>92</v>
      </c>
      <c r="E34" s="23">
        <v>4</v>
      </c>
    </row>
    <row r="35" spans="2:5" ht="29.4" thickBot="1" x14ac:dyDescent="0.35">
      <c r="B35" s="24" t="s">
        <v>90</v>
      </c>
      <c r="C35" s="25" t="s">
        <v>93</v>
      </c>
      <c r="D35" s="24" t="s">
        <v>94</v>
      </c>
      <c r="E35" s="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JONATHAN FABIAN HUALA CORONADO</cp:lastModifiedBy>
  <dcterms:created xsi:type="dcterms:W3CDTF">2018-02-12T12:05:26Z</dcterms:created>
  <dcterms:modified xsi:type="dcterms:W3CDTF">2025-10-11T13:58:32Z</dcterms:modified>
</cp:coreProperties>
</file>