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M:\Training and PD\K-State Studies Program\Classes\IMSE 991 (Multiple Criteria Decision Making)\2017 class\Resources\"/>
    </mc:Choice>
  </mc:AlternateContent>
  <bookViews>
    <workbookView xWindow="0" yWindow="0" windowWidth="26220" windowHeight="10140"/>
  </bookViews>
  <sheets>
    <sheet name="TOPSIS_EXAMPLE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1" i="1" l="1"/>
  <c r="D134" i="1"/>
  <c r="D135" i="1"/>
  <c r="D133" i="1"/>
  <c r="F36" i="1"/>
  <c r="G36" i="1"/>
  <c r="F37" i="1"/>
  <c r="G37" i="1"/>
  <c r="F38" i="1"/>
  <c r="G38" i="1"/>
  <c r="E37" i="1"/>
  <c r="E38" i="1"/>
  <c r="E36" i="1"/>
  <c r="F49" i="1" l="1"/>
  <c r="F65" i="1" s="1"/>
  <c r="E50" i="1"/>
  <c r="E66" i="1" s="1"/>
  <c r="G48" i="1"/>
  <c r="G64" i="1" s="1"/>
  <c r="E48" i="1"/>
  <c r="E64" i="1" s="1"/>
  <c r="F48" i="1"/>
  <c r="F64" i="1" s="1"/>
  <c r="G49" i="1"/>
  <c r="G65" i="1" s="1"/>
  <c r="E49" i="1"/>
  <c r="E65" i="1" s="1"/>
  <c r="G50" i="1"/>
  <c r="G66" i="1" s="1"/>
  <c r="F50" i="1"/>
  <c r="F66" i="1" s="1"/>
  <c r="E79" i="1" l="1"/>
  <c r="E108" i="1" s="1"/>
  <c r="E78" i="1"/>
  <c r="E97" i="1" s="1"/>
  <c r="G78" i="1"/>
  <c r="G97" i="1" s="1"/>
  <c r="G79" i="1"/>
  <c r="G108" i="1" s="1"/>
  <c r="F78" i="1"/>
  <c r="F95" i="1" s="1"/>
  <c r="F79" i="1"/>
  <c r="F106" i="1" s="1"/>
  <c r="F96" i="1" l="1"/>
  <c r="F107" i="1"/>
  <c r="E95" i="1"/>
  <c r="F108" i="1"/>
  <c r="E126" i="1" s="1"/>
  <c r="E106" i="1"/>
  <c r="F97" i="1"/>
  <c r="E117" i="1" s="1"/>
  <c r="G106" i="1"/>
  <c r="G107" i="1"/>
  <c r="G95" i="1"/>
  <c r="G96" i="1"/>
  <c r="E96" i="1"/>
  <c r="E107" i="1"/>
  <c r="E124" i="1" l="1"/>
  <c r="E125" i="1"/>
  <c r="E116" i="1"/>
  <c r="E115" i="1"/>
</calcChain>
</file>

<file path=xl/sharedStrings.xml><?xml version="1.0" encoding="utf-8"?>
<sst xmlns="http://schemas.openxmlformats.org/spreadsheetml/2006/main" count="92" uniqueCount="42">
  <si>
    <t>Alternatives</t>
  </si>
  <si>
    <t>a1</t>
  </si>
  <si>
    <t>a2</t>
  </si>
  <si>
    <t>a3</t>
  </si>
  <si>
    <t>Attributes</t>
  </si>
  <si>
    <t>Xp</t>
  </si>
  <si>
    <t>Xc</t>
  </si>
  <si>
    <t>Xs</t>
  </si>
  <si>
    <t>Step 1.</t>
  </si>
  <si>
    <t>1a.</t>
  </si>
  <si>
    <t>1b.</t>
  </si>
  <si>
    <t>Step 0.</t>
  </si>
  <si>
    <t>Weights</t>
  </si>
  <si>
    <t>w(Xp)</t>
  </si>
  <si>
    <t>w(Xc)</t>
  </si>
  <si>
    <t>w(Xs)</t>
  </si>
  <si>
    <t>Step 2.</t>
  </si>
  <si>
    <t>Step 3.</t>
  </si>
  <si>
    <t>A*</t>
  </si>
  <si>
    <t>A-</t>
  </si>
  <si>
    <t>Alteratives</t>
  </si>
  <si>
    <t>4a.</t>
  </si>
  <si>
    <t>3a.</t>
  </si>
  <si>
    <t>3b.</t>
  </si>
  <si>
    <t>Step 4.</t>
  </si>
  <si>
    <t>4b.</t>
  </si>
  <si>
    <t>4c.</t>
  </si>
  <si>
    <t>4d.</t>
  </si>
  <si>
    <t>Separation Measures*</t>
  </si>
  <si>
    <t>Separation Measures-</t>
  </si>
  <si>
    <t>s1*</t>
  </si>
  <si>
    <t>s3*</t>
  </si>
  <si>
    <t>s2*</t>
  </si>
  <si>
    <t>s1-</t>
  </si>
  <si>
    <t>s2-</t>
  </si>
  <si>
    <t>s3-</t>
  </si>
  <si>
    <t>Relative Closeness</t>
  </si>
  <si>
    <t>c1*</t>
  </si>
  <si>
    <t>c2*</t>
  </si>
  <si>
    <t>c3*</t>
  </si>
  <si>
    <t>Top Value</t>
  </si>
  <si>
    <t>Alternative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</si>
</sst>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Font="1"/>
    <xf numFmtId="0" fontId="1" fillId="2" borderId="1" xfId="0" applyFont="1" applyFill="1" applyBorder="1"/>
    <xf numFmtId="0" fontId="1" fillId="4" borderId="1" xfId="0" applyFont="1" applyFill="1" applyBorder="1"/>
    <xf numFmtId="0" fontId="1" fillId="0" borderId="1" xfId="0" applyFont="1" applyBorder="1"/>
    <xf numFmtId="0" fontId="1" fillId="3" borderId="1" xfId="0" applyFont="1" applyFill="1" applyBorder="1"/>
    <xf numFmtId="0" fontId="0" fillId="5" borderId="1" xfId="0" applyFill="1" applyBorder="1"/>
    <xf numFmtId="0" fontId="0" fillId="6" borderId="0" xfId="0" applyFill="1"/>
    <xf numFmtId="0" fontId="0" fillId="7" borderId="1" xfId="0" applyFill="1" applyBorder="1"/>
    <xf numFmtId="0" fontId="0" fillId="8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4D8A2"/>
      <color rgb="FF8E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76199</xdr:colOff>
      <xdr:row>0</xdr:row>
      <xdr:rowOff>85725</xdr:rowOff>
    </xdr:from>
    <xdr:to>
      <xdr:col>11</xdr:col>
      <xdr:colOff>352424</xdr:colOff>
      <xdr:row>7</xdr:row>
      <xdr:rowOff>142874</xdr:rowOff>
    </xdr:to>
    <xdr:sp macro="" textlink="">
      <xdr:nvSpPr>
        <xdr:cNvPr id="2" name="TextBox 1"/>
        <xdr:cNvSpPr txBox="1"/>
      </xdr:nvSpPr>
      <xdr:spPr>
        <a:xfrm>
          <a:off x="685799" y="85725"/>
          <a:ext cx="7572375" cy="1390649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 b="1"/>
            <a:t>TOPSIS</a:t>
          </a:r>
          <a:r>
            <a:rPr lang="en-US" sz="1800"/>
            <a:t> -</a:t>
          </a:r>
          <a:r>
            <a:rPr lang="en-US" sz="1800" baseline="0"/>
            <a:t> Technique for Order Preference by Similarity to Ideal Solution)</a:t>
          </a:r>
        </a:p>
        <a:p>
          <a:endParaRPr lang="en-US" sz="1100" baseline="0"/>
        </a:p>
        <a:p>
          <a:r>
            <a:rPr lang="en-US" sz="1100" baseline="0"/>
            <a:t>This is a small reprodicble shell that can be used to understand the TOPSIS Algorithm.</a:t>
          </a:r>
        </a:p>
        <a:p>
          <a:endParaRPr lang="en-US" sz="1100" baseline="0"/>
        </a:p>
        <a:p>
          <a:r>
            <a:rPr lang="en-US" sz="1100" baseline="0"/>
            <a:t>For the sake of this example, Xp is productivity, monotonic increasing (benefit scale/higher is better), Xc is cost, monotonic decreasing (cost scale/ lower is better), and Xs is security, monotonic increasing.</a:t>
          </a:r>
          <a:endParaRPr lang="en-US" sz="1100"/>
        </a:p>
      </xdr:txBody>
    </xdr:sp>
    <xdr:clientData/>
  </xdr:twoCellAnchor>
  <xdr:twoCellAnchor>
    <xdr:from>
      <xdr:col>1</xdr:col>
      <xdr:colOff>9526</xdr:colOff>
      <xdr:row>11</xdr:row>
      <xdr:rowOff>38101</xdr:rowOff>
    </xdr:from>
    <xdr:to>
      <xdr:col>4</xdr:col>
      <xdr:colOff>485776</xdr:colOff>
      <xdr:row>13</xdr:row>
      <xdr:rowOff>57150</xdr:rowOff>
    </xdr:to>
    <xdr:sp macro="" textlink="">
      <xdr:nvSpPr>
        <xdr:cNvPr id="4" name="TextBox 3"/>
        <xdr:cNvSpPr txBox="1"/>
      </xdr:nvSpPr>
      <xdr:spPr>
        <a:xfrm>
          <a:off x="619126" y="2133601"/>
          <a:ext cx="3333750" cy="400049"/>
        </a:xfrm>
        <a:prstGeom prst="rect">
          <a:avLst/>
        </a:prstGeom>
        <a:solidFill>
          <a:srgbClr val="E4D8A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/>
            <a:t>Step</a:t>
          </a:r>
          <a:r>
            <a:rPr lang="en-US" sz="1400" b="1" baseline="0"/>
            <a:t> 0. </a:t>
          </a:r>
          <a:r>
            <a:rPr lang="en-US" sz="1400" b="0" baseline="0"/>
            <a:t>Initial Decision Matrix</a:t>
          </a:r>
          <a:endParaRPr lang="en-US" sz="1400" b="0"/>
        </a:p>
      </xdr:txBody>
    </xdr:sp>
    <xdr:clientData/>
  </xdr:twoCellAnchor>
  <xdr:twoCellAnchor>
    <xdr:from>
      <xdr:col>1</xdr:col>
      <xdr:colOff>19051</xdr:colOff>
      <xdr:row>27</xdr:row>
      <xdr:rowOff>28576</xdr:rowOff>
    </xdr:from>
    <xdr:to>
      <xdr:col>4</xdr:col>
      <xdr:colOff>495301</xdr:colOff>
      <xdr:row>29</xdr:row>
      <xdr:rowOff>28575</xdr:rowOff>
    </xdr:to>
    <xdr:sp macro="" textlink="">
      <xdr:nvSpPr>
        <xdr:cNvPr id="5" name="TextBox 4"/>
        <xdr:cNvSpPr txBox="1"/>
      </xdr:nvSpPr>
      <xdr:spPr>
        <a:xfrm>
          <a:off x="628651" y="4410076"/>
          <a:ext cx="3333750" cy="380999"/>
        </a:xfrm>
        <a:prstGeom prst="rect">
          <a:avLst/>
        </a:prstGeom>
        <a:solidFill>
          <a:srgbClr val="E4D8A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/>
            <a:t>Step</a:t>
          </a:r>
          <a:r>
            <a:rPr lang="en-US" sz="1400" b="1" baseline="0"/>
            <a:t> 1. </a:t>
          </a:r>
          <a:r>
            <a:rPr lang="en-US" sz="1400" b="0" baseline="0"/>
            <a:t>Normalize the Decision Matrix</a:t>
          </a:r>
          <a:endParaRPr lang="en-US" sz="1400" b="0"/>
        </a:p>
      </xdr:txBody>
    </xdr:sp>
    <xdr:clientData/>
  </xdr:twoCellAnchor>
  <xdr:twoCellAnchor>
    <xdr:from>
      <xdr:col>8</xdr:col>
      <xdr:colOff>9526</xdr:colOff>
      <xdr:row>33</xdr:row>
      <xdr:rowOff>28576</xdr:rowOff>
    </xdr:from>
    <xdr:to>
      <xdr:col>11</xdr:col>
      <xdr:colOff>0</xdr:colOff>
      <xdr:row>35</xdr:row>
      <xdr:rowOff>9525</xdr:rowOff>
    </xdr:to>
    <xdr:sp macro="" textlink="">
      <xdr:nvSpPr>
        <xdr:cNvPr id="6" name="TextBox 5"/>
        <xdr:cNvSpPr txBox="1"/>
      </xdr:nvSpPr>
      <xdr:spPr>
        <a:xfrm>
          <a:off x="4505326" y="3648076"/>
          <a:ext cx="1819274" cy="361949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Step</a:t>
          </a:r>
          <a:r>
            <a:rPr lang="en-US" sz="1100" b="1" baseline="0"/>
            <a:t> 1a. </a:t>
          </a:r>
          <a:r>
            <a:rPr lang="en-US" sz="1100" b="0" baseline="0"/>
            <a:t>Get squared values</a:t>
          </a:r>
          <a:endParaRPr lang="en-US" sz="1100" b="0"/>
        </a:p>
      </xdr:txBody>
    </xdr:sp>
    <xdr:clientData/>
  </xdr:twoCellAnchor>
  <xdr:twoCellAnchor>
    <xdr:from>
      <xdr:col>7</xdr:col>
      <xdr:colOff>600076</xdr:colOff>
      <xdr:row>42</xdr:row>
      <xdr:rowOff>19051</xdr:rowOff>
    </xdr:from>
    <xdr:to>
      <xdr:col>10</xdr:col>
      <xdr:colOff>590550</xdr:colOff>
      <xdr:row>44</xdr:row>
      <xdr:rowOff>76200</xdr:rowOff>
    </xdr:to>
    <xdr:sp macro="" textlink="">
      <xdr:nvSpPr>
        <xdr:cNvPr id="7" name="TextBox 6"/>
        <xdr:cNvSpPr txBox="1"/>
      </xdr:nvSpPr>
      <xdr:spPr>
        <a:xfrm>
          <a:off x="4486276" y="5162551"/>
          <a:ext cx="1819274" cy="438149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Step</a:t>
          </a:r>
          <a:r>
            <a:rPr lang="en-US" sz="1100" b="1" baseline="0"/>
            <a:t> 1b. </a:t>
          </a:r>
          <a:r>
            <a:rPr lang="en-US" sz="1100" b="0" baseline="0"/>
            <a:t>Get normalized values</a:t>
          </a:r>
          <a:endParaRPr lang="en-US" sz="1100" b="0"/>
        </a:p>
      </xdr:txBody>
    </xdr:sp>
    <xdr:clientData/>
  </xdr:twoCellAnchor>
  <xdr:twoCellAnchor>
    <xdr:from>
      <xdr:col>1</xdr:col>
      <xdr:colOff>0</xdr:colOff>
      <xdr:row>52</xdr:row>
      <xdr:rowOff>0</xdr:rowOff>
    </xdr:from>
    <xdr:to>
      <xdr:col>4</xdr:col>
      <xdr:colOff>476250</xdr:colOff>
      <xdr:row>53</xdr:row>
      <xdr:rowOff>180974</xdr:rowOff>
    </xdr:to>
    <xdr:sp macro="" textlink="">
      <xdr:nvSpPr>
        <xdr:cNvPr id="8" name="TextBox 7"/>
        <xdr:cNvSpPr txBox="1"/>
      </xdr:nvSpPr>
      <xdr:spPr>
        <a:xfrm>
          <a:off x="609600" y="7810500"/>
          <a:ext cx="2647950" cy="371474"/>
        </a:xfrm>
        <a:prstGeom prst="rect">
          <a:avLst/>
        </a:prstGeom>
        <a:solidFill>
          <a:srgbClr val="E4D8A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/>
            <a:t>Step</a:t>
          </a:r>
          <a:r>
            <a:rPr lang="en-US" sz="1400" b="1" baseline="0"/>
            <a:t> 2. </a:t>
          </a:r>
          <a:r>
            <a:rPr lang="en-US" sz="1400" b="0" baseline="0"/>
            <a:t>Weighted Decision Matrix</a:t>
          </a:r>
          <a:endParaRPr lang="en-US" sz="1400" b="0"/>
        </a:p>
      </xdr:txBody>
    </xdr:sp>
    <xdr:clientData/>
  </xdr:twoCellAnchor>
  <xdr:twoCellAnchor>
    <xdr:from>
      <xdr:col>8</xdr:col>
      <xdr:colOff>381001</xdr:colOff>
      <xdr:row>58</xdr:row>
      <xdr:rowOff>66676</xdr:rowOff>
    </xdr:from>
    <xdr:to>
      <xdr:col>11</xdr:col>
      <xdr:colOff>371475</xdr:colOff>
      <xdr:row>61</xdr:row>
      <xdr:rowOff>114300</xdr:rowOff>
    </xdr:to>
    <xdr:sp macro="" textlink="">
      <xdr:nvSpPr>
        <xdr:cNvPr id="10" name="TextBox 9"/>
        <xdr:cNvSpPr txBox="1"/>
      </xdr:nvSpPr>
      <xdr:spPr>
        <a:xfrm>
          <a:off x="6457951" y="8448676"/>
          <a:ext cx="1819274" cy="619124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 u="sng"/>
            <a:t>Step</a:t>
          </a:r>
          <a:r>
            <a:rPr lang="en-US" sz="1100" b="1" u="sng" baseline="0"/>
            <a:t> 2</a:t>
          </a:r>
          <a:r>
            <a:rPr lang="en-US" sz="1100" b="1" baseline="0"/>
            <a:t>. </a:t>
          </a:r>
          <a:r>
            <a:rPr lang="en-US" sz="1100" b="0" baseline="0"/>
            <a:t>Multiple weights into the matrix column-wise</a:t>
          </a:r>
          <a:endParaRPr lang="en-US" sz="1100" b="0"/>
        </a:p>
      </xdr:txBody>
    </xdr:sp>
    <xdr:clientData/>
  </xdr:twoCellAnchor>
  <xdr:twoCellAnchor>
    <xdr:from>
      <xdr:col>1</xdr:col>
      <xdr:colOff>0</xdr:colOff>
      <xdr:row>69</xdr:row>
      <xdr:rowOff>190499</xdr:rowOff>
    </xdr:from>
    <xdr:to>
      <xdr:col>4</xdr:col>
      <xdr:colOff>476250</xdr:colOff>
      <xdr:row>73</xdr:row>
      <xdr:rowOff>19050</xdr:rowOff>
    </xdr:to>
    <xdr:sp macro="" textlink="">
      <xdr:nvSpPr>
        <xdr:cNvPr id="11" name="TextBox 10"/>
        <xdr:cNvSpPr txBox="1"/>
      </xdr:nvSpPr>
      <xdr:spPr>
        <a:xfrm>
          <a:off x="609600" y="12544424"/>
          <a:ext cx="3333750" cy="590551"/>
        </a:xfrm>
        <a:prstGeom prst="rect">
          <a:avLst/>
        </a:prstGeom>
        <a:solidFill>
          <a:srgbClr val="E4D8A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/>
            <a:t>Step</a:t>
          </a:r>
          <a:r>
            <a:rPr lang="en-US" sz="1400" b="1" baseline="0"/>
            <a:t> 3. </a:t>
          </a:r>
          <a:r>
            <a:rPr lang="en-US" sz="1400" b="0" baseline="0"/>
            <a:t>Obtain Ideal and Negative-Ideal Solutions</a:t>
          </a:r>
          <a:endParaRPr lang="en-US" sz="1400" b="0"/>
        </a:p>
      </xdr:txBody>
    </xdr:sp>
    <xdr:clientData/>
  </xdr:twoCellAnchor>
  <xdr:twoCellAnchor>
    <xdr:from>
      <xdr:col>11</xdr:col>
      <xdr:colOff>114301</xdr:colOff>
      <xdr:row>69</xdr:row>
      <xdr:rowOff>47626</xdr:rowOff>
    </xdr:from>
    <xdr:to>
      <xdr:col>15</xdr:col>
      <xdr:colOff>352425</xdr:colOff>
      <xdr:row>76</xdr:row>
      <xdr:rowOff>104776</xdr:rowOff>
    </xdr:to>
    <xdr:sp macro="" textlink="">
      <xdr:nvSpPr>
        <xdr:cNvPr id="12" name="TextBox 11"/>
        <xdr:cNvSpPr txBox="1"/>
      </xdr:nvSpPr>
      <xdr:spPr>
        <a:xfrm>
          <a:off x="8020051" y="11096626"/>
          <a:ext cx="2676524" cy="100965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 u="sng"/>
            <a:t>Step</a:t>
          </a:r>
          <a:r>
            <a:rPr lang="en-US" sz="1100" b="1" u="sng" baseline="0"/>
            <a:t> 3</a:t>
          </a:r>
          <a:r>
            <a:rPr lang="en-US" sz="1100" b="1" baseline="0"/>
            <a:t>. </a:t>
          </a:r>
          <a:r>
            <a:rPr lang="en-US" sz="1100" b="0" baseline="0"/>
            <a:t>Obtain a row vector containing the </a:t>
          </a:r>
          <a:r>
            <a:rPr lang="en-US" sz="1100" b="0" u="sng" baseline="0"/>
            <a:t>best</a:t>
          </a:r>
          <a:r>
            <a:rPr lang="en-US" sz="1100" b="0" u="none" baseline="0"/>
            <a:t> values per criteria; Note: Best is determined differently amongst </a:t>
          </a:r>
          <a:r>
            <a:rPr lang="en-US" sz="1100" b="0" i="1" u="none" baseline="0"/>
            <a:t>benefit criteria</a:t>
          </a:r>
          <a:r>
            <a:rPr lang="en-US" sz="1100" b="0" i="0" u="none" baseline="0"/>
            <a:t> and </a:t>
          </a:r>
          <a:r>
            <a:rPr lang="en-US" sz="1100" b="0" i="1" u="none" baseline="0"/>
            <a:t>cost criteria</a:t>
          </a:r>
          <a:r>
            <a:rPr lang="en-US" sz="1100" b="0" i="0" u="none" baseline="0"/>
            <a:t> (i.e., monotonic increasing or monotonic decreasing).</a:t>
          </a:r>
          <a:endParaRPr lang="en-US" sz="1100" b="0" u="sng"/>
        </a:p>
      </xdr:txBody>
    </xdr:sp>
    <xdr:clientData/>
  </xdr:twoCellAnchor>
  <xdr:twoCellAnchor>
    <xdr:from>
      <xdr:col>7</xdr:col>
      <xdr:colOff>457201</xdr:colOff>
      <xdr:row>72</xdr:row>
      <xdr:rowOff>133351</xdr:rowOff>
    </xdr:from>
    <xdr:to>
      <xdr:col>10</xdr:col>
      <xdr:colOff>447675</xdr:colOff>
      <xdr:row>77</xdr:row>
      <xdr:rowOff>47625</xdr:rowOff>
    </xdr:to>
    <xdr:sp macro="" textlink="">
      <xdr:nvSpPr>
        <xdr:cNvPr id="13" name="TextBox 12"/>
        <xdr:cNvSpPr txBox="1"/>
      </xdr:nvSpPr>
      <xdr:spPr>
        <a:xfrm>
          <a:off x="5924551" y="11753851"/>
          <a:ext cx="1819274" cy="485774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Step</a:t>
          </a:r>
          <a:r>
            <a:rPr lang="en-US" sz="1100" b="1" baseline="0"/>
            <a:t> 3a. </a:t>
          </a:r>
          <a:r>
            <a:rPr lang="en-US" sz="1100" b="0" baseline="0"/>
            <a:t>Let A* annotate the ideal attribute vector.</a:t>
          </a:r>
          <a:endParaRPr lang="en-US" sz="1100" b="0"/>
        </a:p>
      </xdr:txBody>
    </xdr:sp>
    <xdr:clientData/>
  </xdr:twoCellAnchor>
  <xdr:twoCellAnchor>
    <xdr:from>
      <xdr:col>7</xdr:col>
      <xdr:colOff>457201</xdr:colOff>
      <xdr:row>78</xdr:row>
      <xdr:rowOff>142875</xdr:rowOff>
    </xdr:from>
    <xdr:to>
      <xdr:col>10</xdr:col>
      <xdr:colOff>447675</xdr:colOff>
      <xdr:row>81</xdr:row>
      <xdr:rowOff>152400</xdr:rowOff>
    </xdr:to>
    <xdr:sp macro="" textlink="">
      <xdr:nvSpPr>
        <xdr:cNvPr id="14" name="TextBox 13"/>
        <xdr:cNvSpPr txBox="1"/>
      </xdr:nvSpPr>
      <xdr:spPr>
        <a:xfrm>
          <a:off x="7143751" y="12525375"/>
          <a:ext cx="1819274" cy="581025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Step</a:t>
          </a:r>
          <a:r>
            <a:rPr lang="en-US" sz="1100" b="1" baseline="0"/>
            <a:t> 3b. </a:t>
          </a:r>
          <a:r>
            <a:rPr lang="en-US" sz="1100" b="0" baseline="0"/>
            <a:t>Let A- annotate the negative-ideal attribute vector.</a:t>
          </a:r>
          <a:endParaRPr lang="en-US" sz="1100" b="0"/>
        </a:p>
      </xdr:txBody>
    </xdr:sp>
    <xdr:clientData/>
  </xdr:twoCellAnchor>
  <xdr:twoCellAnchor>
    <xdr:from>
      <xdr:col>6</xdr:col>
      <xdr:colOff>828675</xdr:colOff>
      <xdr:row>75</xdr:row>
      <xdr:rowOff>185738</xdr:rowOff>
    </xdr:from>
    <xdr:to>
      <xdr:col>7</xdr:col>
      <xdr:colOff>457201</xdr:colOff>
      <xdr:row>77</xdr:row>
      <xdr:rowOff>28575</xdr:rowOff>
    </xdr:to>
    <xdr:cxnSp macro="">
      <xdr:nvCxnSpPr>
        <xdr:cNvPr id="16" name="Straight Connector 15"/>
        <xdr:cNvCxnSpPr>
          <a:endCxn id="13" idx="1"/>
        </xdr:cNvCxnSpPr>
      </xdr:nvCxnSpPr>
      <xdr:spPr>
        <a:xfrm flipV="1">
          <a:off x="5438775" y="11996738"/>
          <a:ext cx="485776" cy="223837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78</xdr:row>
      <xdr:rowOff>161925</xdr:rowOff>
    </xdr:from>
    <xdr:to>
      <xdr:col>7</xdr:col>
      <xdr:colOff>447676</xdr:colOff>
      <xdr:row>80</xdr:row>
      <xdr:rowOff>28575</xdr:rowOff>
    </xdr:to>
    <xdr:cxnSp macro="">
      <xdr:nvCxnSpPr>
        <xdr:cNvPr id="17" name="Straight Connector 16"/>
        <xdr:cNvCxnSpPr/>
      </xdr:nvCxnSpPr>
      <xdr:spPr>
        <a:xfrm>
          <a:off x="5476875" y="12544425"/>
          <a:ext cx="438151" cy="24765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84</xdr:row>
      <xdr:rowOff>0</xdr:rowOff>
    </xdr:from>
    <xdr:to>
      <xdr:col>4</xdr:col>
      <xdr:colOff>476250</xdr:colOff>
      <xdr:row>87</xdr:row>
      <xdr:rowOff>9526</xdr:rowOff>
    </xdr:to>
    <xdr:sp macro="" textlink="">
      <xdr:nvSpPr>
        <xdr:cNvPr id="25" name="TextBox 24"/>
        <xdr:cNvSpPr txBox="1"/>
      </xdr:nvSpPr>
      <xdr:spPr>
        <a:xfrm>
          <a:off x="609600" y="14830425"/>
          <a:ext cx="3333750" cy="581026"/>
        </a:xfrm>
        <a:prstGeom prst="rect">
          <a:avLst/>
        </a:prstGeom>
        <a:solidFill>
          <a:srgbClr val="E4D8A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/>
            <a:t>Step</a:t>
          </a:r>
          <a:r>
            <a:rPr lang="en-US" sz="1400" b="1" baseline="0"/>
            <a:t> 4. </a:t>
          </a:r>
          <a:r>
            <a:rPr lang="en-US" sz="1400" b="0" baseline="0"/>
            <a:t>Calculate Separation measures of alternatives.</a:t>
          </a:r>
          <a:endParaRPr lang="en-US" sz="1400" b="0"/>
        </a:p>
      </xdr:txBody>
    </xdr:sp>
    <xdr:clientData/>
  </xdr:twoCellAnchor>
  <xdr:twoCellAnchor>
    <xdr:from>
      <xdr:col>11</xdr:col>
      <xdr:colOff>76201</xdr:colOff>
      <xdr:row>84</xdr:row>
      <xdr:rowOff>104775</xdr:rowOff>
    </xdr:from>
    <xdr:to>
      <xdr:col>15</xdr:col>
      <xdr:colOff>314325</xdr:colOff>
      <xdr:row>90</xdr:row>
      <xdr:rowOff>161924</xdr:rowOff>
    </xdr:to>
    <xdr:sp macro="" textlink="">
      <xdr:nvSpPr>
        <xdr:cNvPr id="26" name="TextBox 25"/>
        <xdr:cNvSpPr txBox="1"/>
      </xdr:nvSpPr>
      <xdr:spPr>
        <a:xfrm>
          <a:off x="9229726" y="16078200"/>
          <a:ext cx="2676524" cy="1200149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 u="sng"/>
            <a:t>Step</a:t>
          </a:r>
          <a:r>
            <a:rPr lang="en-US" sz="1100" b="1" u="sng" baseline="0"/>
            <a:t> 4</a:t>
          </a:r>
          <a:r>
            <a:rPr lang="en-US" sz="1100" b="1" baseline="0"/>
            <a:t>. </a:t>
          </a:r>
          <a:r>
            <a:rPr lang="en-US" sz="1100" b="0" baseline="0"/>
            <a:t>For each alternative, we want to get it's squared difference from the ideal values, i.e., if alternative_i is the ideal, it will itself be 0.</a:t>
          </a:r>
          <a:endParaRPr lang="en-US" sz="1100" b="0" u="sng"/>
        </a:p>
      </xdr:txBody>
    </xdr:sp>
    <xdr:clientData/>
  </xdr:twoCellAnchor>
  <xdr:twoCellAnchor>
    <xdr:from>
      <xdr:col>7</xdr:col>
      <xdr:colOff>457201</xdr:colOff>
      <xdr:row>91</xdr:row>
      <xdr:rowOff>19050</xdr:rowOff>
    </xdr:from>
    <xdr:to>
      <xdr:col>10</xdr:col>
      <xdr:colOff>447675</xdr:colOff>
      <xdr:row>96</xdr:row>
      <xdr:rowOff>114300</xdr:rowOff>
    </xdr:to>
    <xdr:sp macro="" textlink="">
      <xdr:nvSpPr>
        <xdr:cNvPr id="27" name="TextBox 26"/>
        <xdr:cNvSpPr txBox="1"/>
      </xdr:nvSpPr>
      <xdr:spPr>
        <a:xfrm>
          <a:off x="7143751" y="14306550"/>
          <a:ext cx="1819274" cy="104775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Step</a:t>
          </a:r>
          <a:r>
            <a:rPr lang="en-US" sz="1100" b="1" baseline="0"/>
            <a:t> 4a. (</a:t>
          </a:r>
          <a:r>
            <a:rPr lang="en-US" sz="1100" b="0" baseline="0"/>
            <a:t>The Weighted matrix) - (the ideal attribute vector), per alternative.</a:t>
          </a:r>
        </a:p>
        <a:p>
          <a:r>
            <a:rPr lang="en-US" sz="1100" b="0"/>
            <a:t>(Alternative - Ideal Attribute Vector)^2</a:t>
          </a:r>
        </a:p>
      </xdr:txBody>
    </xdr:sp>
    <xdr:clientData/>
  </xdr:twoCellAnchor>
  <xdr:twoCellAnchor>
    <xdr:from>
      <xdr:col>6</xdr:col>
      <xdr:colOff>771525</xdr:colOff>
      <xdr:row>91</xdr:row>
      <xdr:rowOff>61913</xdr:rowOff>
    </xdr:from>
    <xdr:to>
      <xdr:col>7</xdr:col>
      <xdr:colOff>400051</xdr:colOff>
      <xdr:row>92</xdr:row>
      <xdr:rowOff>38100</xdr:rowOff>
    </xdr:to>
    <xdr:cxnSp macro="">
      <xdr:nvCxnSpPr>
        <xdr:cNvPr id="28" name="Straight Connector 27"/>
        <xdr:cNvCxnSpPr/>
      </xdr:nvCxnSpPr>
      <xdr:spPr>
        <a:xfrm flipV="1">
          <a:off x="6600825" y="14158913"/>
          <a:ext cx="485776" cy="166687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809625</xdr:colOff>
      <xdr:row>102</xdr:row>
      <xdr:rowOff>14288</xdr:rowOff>
    </xdr:from>
    <xdr:to>
      <xdr:col>7</xdr:col>
      <xdr:colOff>438151</xdr:colOff>
      <xdr:row>103</xdr:row>
      <xdr:rowOff>47625</xdr:rowOff>
    </xdr:to>
    <xdr:cxnSp macro="">
      <xdr:nvCxnSpPr>
        <xdr:cNvPr id="33" name="Straight Connector 32"/>
        <xdr:cNvCxnSpPr/>
      </xdr:nvCxnSpPr>
      <xdr:spPr>
        <a:xfrm flipV="1">
          <a:off x="6638925" y="15444788"/>
          <a:ext cx="485776" cy="223837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466726</xdr:colOff>
      <xdr:row>102</xdr:row>
      <xdr:rowOff>9524</xdr:rowOff>
    </xdr:from>
    <xdr:to>
      <xdr:col>10</xdr:col>
      <xdr:colOff>457200</xdr:colOff>
      <xdr:row>108</xdr:row>
      <xdr:rowOff>152399</xdr:rowOff>
    </xdr:to>
    <xdr:sp macro="" textlink="">
      <xdr:nvSpPr>
        <xdr:cNvPr id="34" name="TextBox 33"/>
        <xdr:cNvSpPr txBox="1"/>
      </xdr:nvSpPr>
      <xdr:spPr>
        <a:xfrm>
          <a:off x="7181851" y="19411949"/>
          <a:ext cx="1819274" cy="1285875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Step</a:t>
          </a:r>
          <a:r>
            <a:rPr 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4a. 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Weighted matrix - the negative-ideal attribute vector, per alternative.</a:t>
          </a:r>
        </a:p>
        <a:p>
          <a:r>
            <a:rPr lang="en-US">
              <a:effectLst/>
            </a:rPr>
            <a:t>(Alternative - NegativeIdeal Attribute Vector)^2</a:t>
          </a:r>
        </a:p>
      </xdr:txBody>
    </xdr:sp>
    <xdr:clientData/>
  </xdr:twoCellAnchor>
  <xdr:twoCellAnchor>
    <xdr:from>
      <xdr:col>3</xdr:col>
      <xdr:colOff>962025</xdr:colOff>
      <xdr:row>55</xdr:row>
      <xdr:rowOff>85725</xdr:rowOff>
    </xdr:from>
    <xdr:to>
      <xdr:col>6</xdr:col>
      <xdr:colOff>114300</xdr:colOff>
      <xdr:row>57</xdr:row>
      <xdr:rowOff>76200</xdr:rowOff>
    </xdr:to>
    <xdr:sp macro="" textlink="">
      <xdr:nvSpPr>
        <xdr:cNvPr id="35" name="TextBox 34"/>
        <xdr:cNvSpPr txBox="1"/>
      </xdr:nvSpPr>
      <xdr:spPr>
        <a:xfrm>
          <a:off x="2971800" y="9039225"/>
          <a:ext cx="2971800" cy="371475"/>
        </a:xfrm>
        <a:prstGeom prst="rect">
          <a:avLst/>
        </a:prstGeom>
        <a:solidFill>
          <a:schemeClr val="accent3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3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Weighted &amp; Normalized Decision Matrix</a:t>
          </a:r>
          <a:r>
            <a:rPr lang="en-US" sz="1300"/>
            <a:t> </a:t>
          </a:r>
        </a:p>
      </xdr:txBody>
    </xdr:sp>
    <xdr:clientData/>
  </xdr:twoCellAnchor>
  <xdr:twoCellAnchor>
    <xdr:from>
      <xdr:col>3</xdr:col>
      <xdr:colOff>876300</xdr:colOff>
      <xdr:row>30</xdr:row>
      <xdr:rowOff>1</xdr:rowOff>
    </xdr:from>
    <xdr:to>
      <xdr:col>6</xdr:col>
      <xdr:colOff>28575</xdr:colOff>
      <xdr:row>31</xdr:row>
      <xdr:rowOff>133351</xdr:rowOff>
    </xdr:to>
    <xdr:sp macro="" textlink="">
      <xdr:nvSpPr>
        <xdr:cNvPr id="36" name="TextBox 35"/>
        <xdr:cNvSpPr txBox="1"/>
      </xdr:nvSpPr>
      <xdr:spPr>
        <a:xfrm>
          <a:off x="2886075" y="4953001"/>
          <a:ext cx="2971800" cy="323850"/>
        </a:xfrm>
        <a:prstGeom prst="rect">
          <a:avLst/>
        </a:prstGeom>
        <a:solidFill>
          <a:schemeClr val="accent3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3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Squared Decision</a:t>
          </a:r>
          <a:r>
            <a:rPr lang="en-US" sz="1300" b="1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Matrix</a:t>
          </a:r>
          <a:endParaRPr lang="en-US" sz="1300"/>
        </a:p>
      </xdr:txBody>
    </xdr:sp>
    <xdr:clientData/>
  </xdr:twoCellAnchor>
  <xdr:twoCellAnchor>
    <xdr:from>
      <xdr:col>3</xdr:col>
      <xdr:colOff>847725</xdr:colOff>
      <xdr:row>38</xdr:row>
      <xdr:rowOff>171450</xdr:rowOff>
    </xdr:from>
    <xdr:to>
      <xdr:col>6</xdr:col>
      <xdr:colOff>0</xdr:colOff>
      <xdr:row>40</xdr:row>
      <xdr:rowOff>133350</xdr:rowOff>
    </xdr:to>
    <xdr:sp macro="" textlink="">
      <xdr:nvSpPr>
        <xdr:cNvPr id="37" name="TextBox 36"/>
        <xdr:cNvSpPr txBox="1"/>
      </xdr:nvSpPr>
      <xdr:spPr>
        <a:xfrm>
          <a:off x="2857500" y="6648450"/>
          <a:ext cx="2971800" cy="323850"/>
        </a:xfrm>
        <a:prstGeom prst="rect">
          <a:avLst/>
        </a:prstGeom>
        <a:solidFill>
          <a:schemeClr val="accent3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3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Normalized Decision Matrix</a:t>
          </a:r>
          <a:endParaRPr lang="en-US" sz="1300"/>
        </a:p>
      </xdr:txBody>
    </xdr:sp>
    <xdr:clientData/>
  </xdr:twoCellAnchor>
  <xdr:twoCellAnchor>
    <xdr:from>
      <xdr:col>3</xdr:col>
      <xdr:colOff>962025</xdr:colOff>
      <xdr:row>88</xdr:row>
      <xdr:rowOff>57150</xdr:rowOff>
    </xdr:from>
    <xdr:to>
      <xdr:col>6</xdr:col>
      <xdr:colOff>114300</xdr:colOff>
      <xdr:row>90</xdr:row>
      <xdr:rowOff>0</xdr:rowOff>
    </xdr:to>
    <xdr:sp macro="" textlink="">
      <xdr:nvSpPr>
        <xdr:cNvPr id="38" name="TextBox 37"/>
        <xdr:cNvSpPr txBox="1"/>
      </xdr:nvSpPr>
      <xdr:spPr>
        <a:xfrm>
          <a:off x="2971800" y="15649575"/>
          <a:ext cx="2971800" cy="323850"/>
        </a:xfrm>
        <a:prstGeom prst="rect">
          <a:avLst/>
        </a:prstGeom>
        <a:solidFill>
          <a:schemeClr val="accent3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3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Alternative to Ideal Squared Distances</a:t>
          </a:r>
          <a:r>
            <a:rPr lang="en-US" sz="1300"/>
            <a:t> </a:t>
          </a:r>
        </a:p>
      </xdr:txBody>
    </xdr:sp>
    <xdr:clientData/>
  </xdr:twoCellAnchor>
  <xdr:twoCellAnchor>
    <xdr:from>
      <xdr:col>3</xdr:col>
      <xdr:colOff>714374</xdr:colOff>
      <xdr:row>98</xdr:row>
      <xdr:rowOff>85725</xdr:rowOff>
    </xdr:from>
    <xdr:to>
      <xdr:col>6</xdr:col>
      <xdr:colOff>542924</xdr:colOff>
      <xdr:row>100</xdr:row>
      <xdr:rowOff>114300</xdr:rowOff>
    </xdr:to>
    <xdr:sp macro="" textlink="">
      <xdr:nvSpPr>
        <xdr:cNvPr id="39" name="TextBox 38"/>
        <xdr:cNvSpPr txBox="1"/>
      </xdr:nvSpPr>
      <xdr:spPr>
        <a:xfrm>
          <a:off x="2724149" y="17583150"/>
          <a:ext cx="3648075" cy="409575"/>
        </a:xfrm>
        <a:prstGeom prst="rect">
          <a:avLst/>
        </a:prstGeom>
        <a:solidFill>
          <a:schemeClr val="accent3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3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Alternative to Negative-Ideal Squared Distances</a:t>
          </a:r>
          <a:r>
            <a:rPr lang="en-US" sz="1300"/>
            <a:t> </a:t>
          </a:r>
        </a:p>
      </xdr:txBody>
    </xdr:sp>
    <xdr:clientData/>
  </xdr:twoCellAnchor>
  <xdr:twoCellAnchor>
    <xdr:from>
      <xdr:col>3</xdr:col>
      <xdr:colOff>1009649</xdr:colOff>
      <xdr:row>74</xdr:row>
      <xdr:rowOff>66675</xdr:rowOff>
    </xdr:from>
    <xdr:to>
      <xdr:col>6</xdr:col>
      <xdr:colOff>571499</xdr:colOff>
      <xdr:row>76</xdr:row>
      <xdr:rowOff>76200</xdr:rowOff>
    </xdr:to>
    <xdr:sp macro="" textlink="">
      <xdr:nvSpPr>
        <xdr:cNvPr id="40" name="TextBox 39"/>
        <xdr:cNvSpPr txBox="1"/>
      </xdr:nvSpPr>
      <xdr:spPr>
        <a:xfrm>
          <a:off x="3019424" y="13182600"/>
          <a:ext cx="3381375" cy="390525"/>
        </a:xfrm>
        <a:prstGeom prst="rect">
          <a:avLst/>
        </a:prstGeom>
        <a:solidFill>
          <a:schemeClr val="accent3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3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Ideal and Negative-Ideal</a:t>
          </a:r>
          <a:r>
            <a:rPr lang="en-US" sz="1300" b="1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Attribute Vectors</a:t>
          </a:r>
          <a:endParaRPr lang="en-US" sz="1300"/>
        </a:p>
      </xdr:txBody>
    </xdr:sp>
    <xdr:clientData/>
  </xdr:twoCellAnchor>
  <xdr:twoCellAnchor>
    <xdr:from>
      <xdr:col>3</xdr:col>
      <xdr:colOff>981075</xdr:colOff>
      <xdr:row>15</xdr:row>
      <xdr:rowOff>0</xdr:rowOff>
    </xdr:from>
    <xdr:to>
      <xdr:col>6</xdr:col>
      <xdr:colOff>133350</xdr:colOff>
      <xdr:row>16</xdr:row>
      <xdr:rowOff>95250</xdr:rowOff>
    </xdr:to>
    <xdr:sp macro="" textlink="">
      <xdr:nvSpPr>
        <xdr:cNvPr id="41" name="TextBox 40"/>
        <xdr:cNvSpPr txBox="1"/>
      </xdr:nvSpPr>
      <xdr:spPr>
        <a:xfrm>
          <a:off x="2990850" y="2857500"/>
          <a:ext cx="2971800" cy="285750"/>
        </a:xfrm>
        <a:prstGeom prst="rect">
          <a:avLst/>
        </a:prstGeom>
        <a:solidFill>
          <a:schemeClr val="accent3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3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Initial Decision Matrix</a:t>
          </a:r>
          <a:endParaRPr lang="en-US" sz="1300"/>
        </a:p>
      </xdr:txBody>
    </xdr:sp>
    <xdr:clientData/>
  </xdr:twoCellAnchor>
  <xdr:twoCellAnchor>
    <xdr:from>
      <xdr:col>3</xdr:col>
      <xdr:colOff>933449</xdr:colOff>
      <xdr:row>109</xdr:row>
      <xdr:rowOff>66675</xdr:rowOff>
    </xdr:from>
    <xdr:to>
      <xdr:col>6</xdr:col>
      <xdr:colOff>761999</xdr:colOff>
      <xdr:row>111</xdr:row>
      <xdr:rowOff>95250</xdr:rowOff>
    </xdr:to>
    <xdr:sp macro="" textlink="">
      <xdr:nvSpPr>
        <xdr:cNvPr id="42" name="TextBox 41"/>
        <xdr:cNvSpPr txBox="1"/>
      </xdr:nvSpPr>
      <xdr:spPr>
        <a:xfrm>
          <a:off x="2943224" y="20802600"/>
          <a:ext cx="3648075" cy="409575"/>
        </a:xfrm>
        <a:prstGeom prst="rect">
          <a:avLst/>
        </a:prstGeom>
        <a:solidFill>
          <a:schemeClr val="accent3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3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Ideal</a:t>
          </a:r>
          <a:r>
            <a:rPr lang="en-US" sz="1300" b="1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Separation Measures</a:t>
          </a:r>
          <a:endParaRPr lang="en-US" sz="1300"/>
        </a:p>
      </xdr:txBody>
    </xdr:sp>
    <xdr:clientData/>
  </xdr:twoCellAnchor>
  <xdr:twoCellAnchor>
    <xdr:from>
      <xdr:col>3</xdr:col>
      <xdr:colOff>904875</xdr:colOff>
      <xdr:row>118</xdr:row>
      <xdr:rowOff>38100</xdr:rowOff>
    </xdr:from>
    <xdr:to>
      <xdr:col>6</xdr:col>
      <xdr:colOff>733425</xdr:colOff>
      <xdr:row>120</xdr:row>
      <xdr:rowOff>66675</xdr:rowOff>
    </xdr:to>
    <xdr:sp macro="" textlink="">
      <xdr:nvSpPr>
        <xdr:cNvPr id="43" name="TextBox 42"/>
        <xdr:cNvSpPr txBox="1"/>
      </xdr:nvSpPr>
      <xdr:spPr>
        <a:xfrm>
          <a:off x="2914650" y="22488525"/>
          <a:ext cx="3648075" cy="409575"/>
        </a:xfrm>
        <a:prstGeom prst="rect">
          <a:avLst/>
        </a:prstGeom>
        <a:solidFill>
          <a:schemeClr val="accent3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3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Negative-Ideal</a:t>
          </a:r>
          <a:r>
            <a:rPr lang="en-US" sz="1300" b="1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Separation Measures</a:t>
          </a:r>
          <a:endParaRPr lang="en-US" sz="1300"/>
        </a:p>
      </xdr:txBody>
    </xdr:sp>
    <xdr:clientData/>
  </xdr:twoCellAnchor>
  <xdr:twoCellAnchor>
    <xdr:from>
      <xdr:col>10</xdr:col>
      <xdr:colOff>457200</xdr:colOff>
      <xdr:row>97</xdr:row>
      <xdr:rowOff>161925</xdr:rowOff>
    </xdr:from>
    <xdr:to>
      <xdr:col>13</xdr:col>
      <xdr:colOff>447674</xdr:colOff>
      <xdr:row>100</xdr:row>
      <xdr:rowOff>114300</xdr:rowOff>
    </xdr:to>
    <xdr:sp macro="" textlink="">
      <xdr:nvSpPr>
        <xdr:cNvPr id="46" name="TextBox 45"/>
        <xdr:cNvSpPr txBox="1"/>
      </xdr:nvSpPr>
      <xdr:spPr>
        <a:xfrm>
          <a:off x="8972550" y="18611850"/>
          <a:ext cx="1819274" cy="523875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4a</a:t>
          </a:r>
          <a:r>
            <a:rPr lang="en-US" sz="1100" b="1" baseline="0"/>
            <a:t> and 4b are intermediate steps.</a:t>
          </a:r>
          <a:endParaRPr lang="en-US" sz="1100" b="0"/>
        </a:p>
      </xdr:txBody>
    </xdr:sp>
    <xdr:clientData/>
  </xdr:twoCellAnchor>
  <xdr:twoCellAnchor>
    <xdr:from>
      <xdr:col>11</xdr:col>
      <xdr:colOff>314325</xdr:colOff>
      <xdr:row>33</xdr:row>
      <xdr:rowOff>38100</xdr:rowOff>
    </xdr:from>
    <xdr:to>
      <xdr:col>14</xdr:col>
      <xdr:colOff>304799</xdr:colOff>
      <xdr:row>35</xdr:row>
      <xdr:rowOff>180975</xdr:rowOff>
    </xdr:to>
    <xdr:sp macro="" textlink="">
      <xdr:nvSpPr>
        <xdr:cNvPr id="56" name="TextBox 55"/>
        <xdr:cNvSpPr txBox="1"/>
      </xdr:nvSpPr>
      <xdr:spPr>
        <a:xfrm>
          <a:off x="9439275" y="6324600"/>
          <a:ext cx="1819274" cy="523875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1a</a:t>
          </a:r>
          <a:r>
            <a:rPr lang="en-US" sz="1100" b="1" baseline="0"/>
            <a:t> is an intermediate step.</a:t>
          </a:r>
        </a:p>
        <a:p>
          <a:endParaRPr lang="en-US" sz="1100" b="0"/>
        </a:p>
      </xdr:txBody>
    </xdr:sp>
    <xdr:clientData/>
  </xdr:twoCellAnchor>
  <xdr:twoCellAnchor>
    <xdr:from>
      <xdr:col>1</xdr:col>
      <xdr:colOff>0</xdr:colOff>
      <xdr:row>128</xdr:row>
      <xdr:rowOff>0</xdr:rowOff>
    </xdr:from>
    <xdr:to>
      <xdr:col>4</xdr:col>
      <xdr:colOff>476250</xdr:colOff>
      <xdr:row>130</xdr:row>
      <xdr:rowOff>19050</xdr:rowOff>
    </xdr:to>
    <xdr:sp macro="" textlink="">
      <xdr:nvSpPr>
        <xdr:cNvPr id="58" name="TextBox 57"/>
        <xdr:cNvSpPr txBox="1"/>
      </xdr:nvSpPr>
      <xdr:spPr>
        <a:xfrm>
          <a:off x="609600" y="24355425"/>
          <a:ext cx="3333750" cy="400050"/>
        </a:xfrm>
        <a:prstGeom prst="rect">
          <a:avLst/>
        </a:prstGeom>
        <a:solidFill>
          <a:srgbClr val="E4D8A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/>
            <a:t>Step</a:t>
          </a:r>
          <a:r>
            <a:rPr lang="en-US" sz="1400" b="1" baseline="0"/>
            <a:t> 5. </a:t>
          </a:r>
          <a:r>
            <a:rPr lang="en-US" sz="1400" b="0" baseline="0"/>
            <a:t>Calculate Relative Closeness</a:t>
          </a:r>
          <a:endParaRPr lang="en-US" sz="1400" b="0"/>
        </a:p>
      </xdr:txBody>
    </xdr:sp>
    <xdr:clientData/>
  </xdr:twoCellAnchor>
  <xdr:twoCellAnchor>
    <xdr:from>
      <xdr:col>1</xdr:col>
      <xdr:colOff>0</xdr:colOff>
      <xdr:row>137</xdr:row>
      <xdr:rowOff>0</xdr:rowOff>
    </xdr:from>
    <xdr:to>
      <xdr:col>3</xdr:col>
      <xdr:colOff>733425</xdr:colOff>
      <xdr:row>139</xdr:row>
      <xdr:rowOff>0</xdr:rowOff>
    </xdr:to>
    <xdr:sp macro="" textlink="">
      <xdr:nvSpPr>
        <xdr:cNvPr id="59" name="TextBox 58"/>
        <xdr:cNvSpPr txBox="1"/>
      </xdr:nvSpPr>
      <xdr:spPr>
        <a:xfrm>
          <a:off x="609600" y="26069925"/>
          <a:ext cx="2133600" cy="381000"/>
        </a:xfrm>
        <a:prstGeom prst="rect">
          <a:avLst/>
        </a:prstGeom>
        <a:solidFill>
          <a:srgbClr val="E4D8A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/>
            <a:t>Step</a:t>
          </a:r>
          <a:r>
            <a:rPr lang="en-US" sz="1400" b="1" baseline="0"/>
            <a:t> 6. </a:t>
          </a:r>
          <a:r>
            <a:rPr lang="en-US" sz="1400" b="0" baseline="0"/>
            <a:t>Rank Preferences</a:t>
          </a:r>
        </a:p>
        <a:p>
          <a:endParaRPr lang="en-US" sz="1400" b="0" baseline="0"/>
        </a:p>
        <a:p>
          <a:endParaRPr lang="en-US" sz="1400" b="0" baseline="0"/>
        </a:p>
        <a:p>
          <a:endParaRPr lang="en-US" sz="1400" b="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141"/>
  <sheetViews>
    <sheetView tabSelected="1" topLeftCell="A109" workbookViewId="0">
      <selection activeCell="E141" sqref="E141"/>
    </sheetView>
  </sheetViews>
  <sheetFormatPr defaultRowHeight="15" x14ac:dyDescent="0.25"/>
  <cols>
    <col min="3" max="3" width="12.28515625" customWidth="1"/>
    <col min="4" max="4" width="21.85546875" customWidth="1"/>
    <col min="5" max="5" width="23.140625" customWidth="1"/>
    <col min="6" max="6" width="12.28515625" customWidth="1"/>
    <col min="7" max="7" width="12.85546875" customWidth="1"/>
  </cols>
  <sheetData>
    <row r="19" spans="2:7" x14ac:dyDescent="0.25">
      <c r="B19" s="2" t="s">
        <v>11</v>
      </c>
      <c r="D19" s="1"/>
      <c r="E19" s="4" t="s">
        <v>12</v>
      </c>
      <c r="F19" s="1"/>
      <c r="G19" s="1"/>
    </row>
    <row r="20" spans="2:7" x14ac:dyDescent="0.25">
      <c r="B20" s="2"/>
      <c r="D20" s="1"/>
      <c r="E20" s="7" t="s">
        <v>13</v>
      </c>
      <c r="F20" s="7" t="s">
        <v>14</v>
      </c>
      <c r="G20" s="7" t="s">
        <v>15</v>
      </c>
    </row>
    <row r="21" spans="2:7" x14ac:dyDescent="0.25">
      <c r="B21" s="3"/>
      <c r="D21" s="1"/>
      <c r="E21" s="8">
        <v>0.5</v>
      </c>
      <c r="F21" s="8">
        <v>0.3</v>
      </c>
      <c r="G21" s="8">
        <v>0.2</v>
      </c>
    </row>
    <row r="22" spans="2:7" x14ac:dyDescent="0.25">
      <c r="D22" s="1"/>
      <c r="E22" s="4" t="s">
        <v>4</v>
      </c>
      <c r="F22" s="1"/>
      <c r="G22" s="1"/>
    </row>
    <row r="23" spans="2:7" x14ac:dyDescent="0.25">
      <c r="D23" s="4" t="s">
        <v>0</v>
      </c>
      <c r="E23" s="5" t="s">
        <v>5</v>
      </c>
      <c r="F23" s="5" t="s">
        <v>6</v>
      </c>
      <c r="G23" s="5" t="s">
        <v>7</v>
      </c>
    </row>
    <row r="24" spans="2:7" x14ac:dyDescent="0.25">
      <c r="D24" s="5" t="s">
        <v>1</v>
      </c>
      <c r="E24" s="1">
        <v>5</v>
      </c>
      <c r="F24" s="1">
        <v>100</v>
      </c>
      <c r="G24" s="1">
        <v>2</v>
      </c>
    </row>
    <row r="25" spans="2:7" x14ac:dyDescent="0.25">
      <c r="D25" s="5" t="s">
        <v>2</v>
      </c>
      <c r="E25" s="1">
        <v>4</v>
      </c>
      <c r="F25" s="1">
        <v>50</v>
      </c>
      <c r="G25" s="1">
        <v>1</v>
      </c>
    </row>
    <row r="26" spans="2:7" x14ac:dyDescent="0.25">
      <c r="D26" s="5" t="s">
        <v>3</v>
      </c>
      <c r="E26" s="1">
        <v>3</v>
      </c>
      <c r="F26" s="1">
        <v>25</v>
      </c>
      <c r="G26" s="1">
        <v>-1</v>
      </c>
    </row>
    <row r="33" spans="2:7" x14ac:dyDescent="0.25">
      <c r="B33" s="2" t="s">
        <v>8</v>
      </c>
    </row>
    <row r="34" spans="2:7" x14ac:dyDescent="0.25">
      <c r="B34" s="3" t="s">
        <v>9</v>
      </c>
      <c r="D34" s="1"/>
      <c r="E34" s="4" t="s">
        <v>4</v>
      </c>
      <c r="F34" s="6"/>
      <c r="G34" s="6"/>
    </row>
    <row r="35" spans="2:7" x14ac:dyDescent="0.25">
      <c r="D35" s="4" t="s">
        <v>0</v>
      </c>
      <c r="E35" s="5" t="s">
        <v>5</v>
      </c>
      <c r="F35" s="5" t="s">
        <v>6</v>
      </c>
      <c r="G35" s="5" t="s">
        <v>7</v>
      </c>
    </row>
    <row r="36" spans="2:7" x14ac:dyDescent="0.25">
      <c r="D36" s="5" t="s">
        <v>1</v>
      </c>
      <c r="E36" s="1">
        <f t="shared" ref="E36:G38" si="0">E24^2</f>
        <v>25</v>
      </c>
      <c r="F36" s="1">
        <f t="shared" si="0"/>
        <v>10000</v>
      </c>
      <c r="G36" s="1">
        <f t="shared" si="0"/>
        <v>4</v>
      </c>
    </row>
    <row r="37" spans="2:7" x14ac:dyDescent="0.25">
      <c r="D37" s="5" t="s">
        <v>2</v>
      </c>
      <c r="E37" s="1">
        <f t="shared" si="0"/>
        <v>16</v>
      </c>
      <c r="F37" s="1">
        <f t="shared" si="0"/>
        <v>2500</v>
      </c>
      <c r="G37" s="1">
        <f t="shared" si="0"/>
        <v>1</v>
      </c>
    </row>
    <row r="38" spans="2:7" x14ac:dyDescent="0.25">
      <c r="D38" s="5" t="s">
        <v>3</v>
      </c>
      <c r="E38" s="1">
        <f t="shared" si="0"/>
        <v>9</v>
      </c>
      <c r="F38" s="1">
        <f t="shared" si="0"/>
        <v>625</v>
      </c>
      <c r="G38" s="1">
        <f t="shared" si="0"/>
        <v>1</v>
      </c>
    </row>
    <row r="39" spans="2:7" ht="14.25" customHeight="1" x14ac:dyDescent="0.25"/>
    <row r="40" spans="2:7" ht="14.25" customHeight="1" x14ac:dyDescent="0.25"/>
    <row r="41" spans="2:7" ht="14.25" customHeight="1" x14ac:dyDescent="0.25"/>
    <row r="43" spans="2:7" x14ac:dyDescent="0.25">
      <c r="D43" s="1"/>
      <c r="E43" s="4" t="s">
        <v>12</v>
      </c>
      <c r="F43" s="1"/>
      <c r="G43" s="1"/>
    </row>
    <row r="44" spans="2:7" x14ac:dyDescent="0.25">
      <c r="D44" s="1"/>
      <c r="E44" s="7" t="s">
        <v>13</v>
      </c>
      <c r="F44" s="7" t="s">
        <v>14</v>
      </c>
      <c r="G44" s="7" t="s">
        <v>15</v>
      </c>
    </row>
    <row r="45" spans="2:7" x14ac:dyDescent="0.25">
      <c r="D45" s="1"/>
      <c r="E45" s="8">
        <v>0.5</v>
      </c>
      <c r="F45" s="8">
        <v>0.3</v>
      </c>
      <c r="G45" s="8">
        <v>0.2</v>
      </c>
    </row>
    <row r="46" spans="2:7" x14ac:dyDescent="0.25">
      <c r="B46" s="3" t="s">
        <v>10</v>
      </c>
      <c r="D46" s="1"/>
      <c r="E46" s="4" t="s">
        <v>4</v>
      </c>
      <c r="F46" s="6"/>
      <c r="G46" s="6"/>
    </row>
    <row r="47" spans="2:7" x14ac:dyDescent="0.25">
      <c r="D47" s="4" t="s">
        <v>0</v>
      </c>
      <c r="E47" s="5" t="s">
        <v>5</v>
      </c>
      <c r="F47" s="5" t="s">
        <v>6</v>
      </c>
      <c r="G47" s="5" t="s">
        <v>7</v>
      </c>
    </row>
    <row r="48" spans="2:7" x14ac:dyDescent="0.25">
      <c r="D48" s="5" t="s">
        <v>1</v>
      </c>
      <c r="E48" s="1">
        <f t="shared" ref="E48:G50" si="1">E24/SQRT(SUM(E$36:E$38))</f>
        <v>0.70710678118654746</v>
      </c>
      <c r="F48" s="1">
        <f t="shared" si="1"/>
        <v>0.87287156094396956</v>
      </c>
      <c r="G48" s="1">
        <f t="shared" si="1"/>
        <v>0.81649658092772615</v>
      </c>
    </row>
    <row r="49" spans="2:7" x14ac:dyDescent="0.25">
      <c r="D49" s="5" t="s">
        <v>2</v>
      </c>
      <c r="E49" s="1">
        <f t="shared" si="1"/>
        <v>0.56568542494923801</v>
      </c>
      <c r="F49" s="1">
        <f t="shared" si="1"/>
        <v>0.43643578047198478</v>
      </c>
      <c r="G49" s="1">
        <f t="shared" si="1"/>
        <v>0.40824829046386307</v>
      </c>
    </row>
    <row r="50" spans="2:7" x14ac:dyDescent="0.25">
      <c r="D50" s="5" t="s">
        <v>3</v>
      </c>
      <c r="E50" s="1">
        <f t="shared" si="1"/>
        <v>0.42426406871192851</v>
      </c>
      <c r="F50" s="1">
        <f t="shared" si="1"/>
        <v>0.21821789023599239</v>
      </c>
      <c r="G50" s="1">
        <f t="shared" si="1"/>
        <v>-0.40824829046386307</v>
      </c>
    </row>
    <row r="58" spans="2:7" x14ac:dyDescent="0.25">
      <c r="D58" s="2"/>
    </row>
    <row r="59" spans="2:7" x14ac:dyDescent="0.25">
      <c r="B59" s="2" t="s">
        <v>16</v>
      </c>
      <c r="D59" s="1"/>
      <c r="E59" s="4" t="s">
        <v>12</v>
      </c>
      <c r="F59" s="1"/>
      <c r="G59" s="1"/>
    </row>
    <row r="60" spans="2:7" x14ac:dyDescent="0.25">
      <c r="D60" s="1"/>
      <c r="E60" s="7" t="s">
        <v>13</v>
      </c>
      <c r="F60" s="7" t="s">
        <v>14</v>
      </c>
      <c r="G60" s="7" t="s">
        <v>15</v>
      </c>
    </row>
    <row r="61" spans="2:7" x14ac:dyDescent="0.25">
      <c r="D61" s="1"/>
      <c r="E61" s="8">
        <v>0.5</v>
      </c>
      <c r="F61" s="8">
        <v>0.3</v>
      </c>
      <c r="G61" s="8">
        <v>0.2</v>
      </c>
    </row>
    <row r="62" spans="2:7" x14ac:dyDescent="0.25">
      <c r="D62" s="1"/>
      <c r="E62" s="4" t="s">
        <v>4</v>
      </c>
      <c r="F62" s="6"/>
      <c r="G62" s="6"/>
    </row>
    <row r="63" spans="2:7" x14ac:dyDescent="0.25">
      <c r="D63" s="4" t="s">
        <v>0</v>
      </c>
      <c r="E63" s="5" t="s">
        <v>5</v>
      </c>
      <c r="F63" s="5" t="s">
        <v>6</v>
      </c>
      <c r="G63" s="5" t="s">
        <v>7</v>
      </c>
    </row>
    <row r="64" spans="2:7" x14ac:dyDescent="0.25">
      <c r="D64" s="5" t="s">
        <v>1</v>
      </c>
      <c r="E64" s="10">
        <f>E48*E$45</f>
        <v>0.35355339059327373</v>
      </c>
      <c r="F64" s="11">
        <f t="shared" ref="F64:G64" si="2">F48*F$45</f>
        <v>0.26186146828319085</v>
      </c>
      <c r="G64" s="10">
        <f t="shared" si="2"/>
        <v>0.16329931618554525</v>
      </c>
    </row>
    <row r="65" spans="2:7" x14ac:dyDescent="0.25">
      <c r="D65" s="5" t="s">
        <v>2</v>
      </c>
      <c r="E65" s="1">
        <f t="shared" ref="E65:G66" si="3">E49*E$45</f>
        <v>0.28284271247461901</v>
      </c>
      <c r="F65" s="1">
        <f t="shared" si="3"/>
        <v>0.13093073414159542</v>
      </c>
      <c r="G65" s="1">
        <f t="shared" si="3"/>
        <v>8.1649658092772623E-2</v>
      </c>
    </row>
    <row r="66" spans="2:7" x14ac:dyDescent="0.25">
      <c r="D66" s="5" t="s">
        <v>3</v>
      </c>
      <c r="E66" s="11">
        <f t="shared" si="3"/>
        <v>0.21213203435596426</v>
      </c>
      <c r="F66" s="10">
        <f t="shared" si="3"/>
        <v>6.5465367070797711E-2</v>
      </c>
      <c r="G66" s="11">
        <f t="shared" si="3"/>
        <v>-8.1649658092772623E-2</v>
      </c>
    </row>
    <row r="77" spans="2:7" x14ac:dyDescent="0.25">
      <c r="B77" s="2" t="s">
        <v>17</v>
      </c>
    </row>
    <row r="78" spans="2:7" x14ac:dyDescent="0.25">
      <c r="B78" s="3" t="s">
        <v>22</v>
      </c>
      <c r="D78" s="4" t="s">
        <v>18</v>
      </c>
      <c r="E78" s="10">
        <f>MAX(E64:E66)</f>
        <v>0.35355339059327373</v>
      </c>
      <c r="F78" s="10">
        <f>MIN(F64:F66)</f>
        <v>6.5465367070797711E-2</v>
      </c>
      <c r="G78" s="10">
        <f>MAX(G64:G66)</f>
        <v>0.16329931618554525</v>
      </c>
    </row>
    <row r="79" spans="2:7" x14ac:dyDescent="0.25">
      <c r="B79" t="s">
        <v>23</v>
      </c>
      <c r="D79" s="4" t="s">
        <v>19</v>
      </c>
      <c r="E79" s="11">
        <f>MIN(E64:E66)</f>
        <v>0.21213203435596426</v>
      </c>
      <c r="F79" s="11">
        <f>MAX(F64:F66)</f>
        <v>0.26186146828319085</v>
      </c>
      <c r="G79" s="11">
        <f>MIN(G64:G66)</f>
        <v>-8.1649658092772623E-2</v>
      </c>
    </row>
    <row r="91" spans="2:7" x14ac:dyDescent="0.25">
      <c r="B91" s="2" t="s">
        <v>24</v>
      </c>
    </row>
    <row r="92" spans="2:7" x14ac:dyDescent="0.25">
      <c r="B92" t="s">
        <v>21</v>
      </c>
      <c r="D92" s="2"/>
    </row>
    <row r="93" spans="2:7" x14ac:dyDescent="0.25">
      <c r="D93" s="1"/>
      <c r="E93" s="4" t="s">
        <v>4</v>
      </c>
      <c r="F93" s="6"/>
      <c r="G93" s="6"/>
    </row>
    <row r="94" spans="2:7" x14ac:dyDescent="0.25">
      <c r="D94" s="4" t="s">
        <v>0</v>
      </c>
      <c r="E94" s="5" t="s">
        <v>5</v>
      </c>
      <c r="F94" s="5" t="s">
        <v>6</v>
      </c>
      <c r="G94" s="5" t="s">
        <v>7</v>
      </c>
    </row>
    <row r="95" spans="2:7" x14ac:dyDescent="0.25">
      <c r="D95" s="5" t="s">
        <v>1</v>
      </c>
      <c r="E95" s="1">
        <f t="shared" ref="E95:G97" si="4">(E64-E$78)^2</f>
        <v>0</v>
      </c>
      <c r="F95" s="1">
        <f t="shared" si="4"/>
        <v>3.8571428571428576E-2</v>
      </c>
      <c r="G95" s="1">
        <f t="shared" si="4"/>
        <v>0</v>
      </c>
    </row>
    <row r="96" spans="2:7" x14ac:dyDescent="0.25">
      <c r="D96" s="5" t="s">
        <v>2</v>
      </c>
      <c r="E96" s="1">
        <f t="shared" si="4"/>
        <v>4.9999999999999958E-3</v>
      </c>
      <c r="F96" s="1">
        <f t="shared" si="4"/>
        <v>4.2857142857142851E-3</v>
      </c>
      <c r="G96" s="1">
        <f t="shared" si="4"/>
        <v>6.6666666666666697E-3</v>
      </c>
    </row>
    <row r="97" spans="2:7" x14ac:dyDescent="0.25">
      <c r="D97" s="5" t="s">
        <v>3</v>
      </c>
      <c r="E97" s="1">
        <f t="shared" si="4"/>
        <v>1.9999999999999993E-2</v>
      </c>
      <c r="F97" s="1">
        <f t="shared" si="4"/>
        <v>0</v>
      </c>
      <c r="G97" s="1">
        <f t="shared" si="4"/>
        <v>6.0000000000000019E-2</v>
      </c>
    </row>
    <row r="103" spans="2:7" x14ac:dyDescent="0.25">
      <c r="B103" t="s">
        <v>25</v>
      </c>
      <c r="D103" s="2"/>
    </row>
    <row r="104" spans="2:7" x14ac:dyDescent="0.25">
      <c r="D104" s="1"/>
      <c r="E104" s="4" t="s">
        <v>4</v>
      </c>
      <c r="F104" s="6"/>
      <c r="G104" s="6"/>
    </row>
    <row r="105" spans="2:7" x14ac:dyDescent="0.25">
      <c r="D105" s="4" t="s">
        <v>0</v>
      </c>
      <c r="E105" s="5" t="s">
        <v>5</v>
      </c>
      <c r="F105" s="5" t="s">
        <v>6</v>
      </c>
      <c r="G105" s="5" t="s">
        <v>7</v>
      </c>
    </row>
    <row r="106" spans="2:7" x14ac:dyDescent="0.25">
      <c r="D106" s="5" t="s">
        <v>1</v>
      </c>
      <c r="E106" s="1">
        <f>(E64-E$79)^2</f>
        <v>1.9999999999999993E-2</v>
      </c>
      <c r="F106" s="1">
        <f t="shared" ref="F106:G106" si="5">(F64-F$79)^2</f>
        <v>0</v>
      </c>
      <c r="G106" s="1">
        <f t="shared" si="5"/>
        <v>6.0000000000000019E-2</v>
      </c>
    </row>
    <row r="107" spans="2:7" x14ac:dyDescent="0.25">
      <c r="D107" s="5" t="s">
        <v>2</v>
      </c>
      <c r="E107" s="1">
        <f>(E65-E$79)^2</f>
        <v>5.0000000000000001E-3</v>
      </c>
      <c r="F107" s="1">
        <f>(F65-F$79)^2</f>
        <v>1.714285714285714E-2</v>
      </c>
      <c r="G107" s="1">
        <f>(G65-G$79)^2</f>
        <v>2.6666666666666679E-2</v>
      </c>
    </row>
    <row r="108" spans="2:7" x14ac:dyDescent="0.25">
      <c r="D108" s="5" t="s">
        <v>3</v>
      </c>
      <c r="E108" s="1">
        <f>(E66-E$79)^2</f>
        <v>0</v>
      </c>
      <c r="F108" s="1">
        <f>(F66-F$79)^2</f>
        <v>3.8571428571428576E-2</v>
      </c>
      <c r="G108" s="1">
        <f>(G66-G$79)^2</f>
        <v>0</v>
      </c>
    </row>
    <row r="113" spans="2:5" x14ac:dyDescent="0.25">
      <c r="B113" t="s">
        <v>26</v>
      </c>
      <c r="D113" s="2"/>
    </row>
    <row r="114" spans="2:5" x14ac:dyDescent="0.25">
      <c r="D114" s="4" t="s">
        <v>20</v>
      </c>
      <c r="E114" s="4" t="s">
        <v>28</v>
      </c>
    </row>
    <row r="115" spans="2:5" x14ac:dyDescent="0.25">
      <c r="D115" s="5" t="s">
        <v>30</v>
      </c>
      <c r="E115" s="1">
        <f>SQRT(SUM($E95:$G95))</f>
        <v>0.19639610121239315</v>
      </c>
    </row>
    <row r="116" spans="2:5" x14ac:dyDescent="0.25">
      <c r="D116" s="5" t="s">
        <v>32</v>
      </c>
      <c r="E116" s="1">
        <f>SQRT(SUM($E96:$G96))</f>
        <v>0.12630273533214137</v>
      </c>
    </row>
    <row r="117" spans="2:5" x14ac:dyDescent="0.25">
      <c r="D117" s="5" t="s">
        <v>31</v>
      </c>
      <c r="E117" s="1">
        <f>SQRT(SUM($E97:$G97))</f>
        <v>0.28284271247461906</v>
      </c>
    </row>
    <row r="122" spans="2:5" x14ac:dyDescent="0.25">
      <c r="B122" t="s">
        <v>27</v>
      </c>
      <c r="D122" s="2"/>
    </row>
    <row r="123" spans="2:5" x14ac:dyDescent="0.25">
      <c r="D123" s="4" t="s">
        <v>20</v>
      </c>
      <c r="E123" s="4" t="s">
        <v>29</v>
      </c>
    </row>
    <row r="124" spans="2:5" x14ac:dyDescent="0.25">
      <c r="D124" s="5" t="s">
        <v>33</v>
      </c>
      <c r="E124" s="1">
        <f>SQRT(SUM($E106:$G106))</f>
        <v>0.28284271247461906</v>
      </c>
    </row>
    <row r="125" spans="2:5" x14ac:dyDescent="0.25">
      <c r="D125" s="5" t="s">
        <v>34</v>
      </c>
      <c r="E125" s="1">
        <f t="shared" ref="E125:E126" si="6">SQRT(SUM($E107:$G107))</f>
        <v>0.22092877542213421</v>
      </c>
    </row>
    <row r="126" spans="2:5" x14ac:dyDescent="0.25">
      <c r="D126" s="5" t="s">
        <v>35</v>
      </c>
      <c r="E126" s="1">
        <f t="shared" si="6"/>
        <v>0.19639610121239315</v>
      </c>
    </row>
    <row r="132" spans="3:5" x14ac:dyDescent="0.25">
      <c r="C132" s="4" t="s">
        <v>20</v>
      </c>
      <c r="D132" s="4" t="s">
        <v>36</v>
      </c>
    </row>
    <row r="133" spans="3:5" x14ac:dyDescent="0.25">
      <c r="C133" s="5" t="s">
        <v>37</v>
      </c>
      <c r="D133" s="1">
        <f>$E124/($E115+$E124)</f>
        <v>0.59019157963975311</v>
      </c>
    </row>
    <row r="134" spans="3:5" x14ac:dyDescent="0.25">
      <c r="C134" s="5" t="s">
        <v>38</v>
      </c>
      <c r="D134" s="1">
        <f t="shared" ref="D134:D135" si="7">$E125/($E116+$E125)</f>
        <v>0.6362578526995446</v>
      </c>
    </row>
    <row r="135" spans="3:5" x14ac:dyDescent="0.25">
      <c r="C135" s="5" t="s">
        <v>39</v>
      </c>
      <c r="D135" s="1">
        <f t="shared" si="7"/>
        <v>0.40980842036024689</v>
      </c>
    </row>
    <row r="141" spans="3:5" x14ac:dyDescent="0.25">
      <c r="C141" s="2" t="s">
        <v>40</v>
      </c>
      <c r="D141" s="9">
        <f>MAX(D133:D135)</f>
        <v>0.6362578526995446</v>
      </c>
      <c r="E141" t="s">
        <v>41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TOPSIS_EXAMPLE</vt:lpstr>
    </vt:vector>
  </TitlesOfParts>
  <Company>United States Army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Conrad, Blake M Mr CIV USARMY TRADOC</dc:creator>
  <cp:lastModifiedBy>Conrad, Blake M Mr CIV USARMY TRADOC</cp:lastModifiedBy>
  <dcterms:created xsi:type="dcterms:W3CDTF">2017-09-01T20:34:27Z</dcterms:created>
  <dcterms:modified xsi:type="dcterms:W3CDTF">2017-09-05T17:52:19Z</dcterms:modified>
</cp:coreProperties>
</file>