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二下学期\并行程序设计\"/>
    </mc:Choice>
  </mc:AlternateContent>
  <xr:revisionPtr revIDLastSave="0" documentId="8_{7F8C6DF5-B938-4FDE-A651-87D37C019F0E}" xr6:coauthVersionLast="47" xr6:coauthVersionMax="47" xr10:uidLastSave="{00000000-0000-0000-0000-000000000000}"/>
  <bookViews>
    <workbookView xWindow="-108" yWindow="-108" windowWidth="23256" windowHeight="12576" activeTab="2" xr2:uid="{D82C3499-EF89-4190-BED8-32A6BAF4E5B5}"/>
  </bookViews>
  <sheets>
    <sheet name="ARM" sheetId="1" r:id="rId1"/>
    <sheet name="SIMD" sheetId="4" r:id="rId2"/>
    <sheet name="X86" sheetId="2" r:id="rId3"/>
    <sheet name="Sheet15" sheetId="15" r:id="rId4"/>
    <sheet name="Sheet12" sheetId="12" r:id="rId5"/>
    <sheet name="Sheet14" sheetId="14" r:id="rId6"/>
    <sheet name="误差分析" sheetId="13" r:id="rId7"/>
    <sheet name="cache优化" sheetId="11" r:id="rId8"/>
    <sheet name="指令集" sheetId="10" r:id="rId9"/>
    <sheet name="所有数据时间" sheetId="6" r:id="rId10"/>
    <sheet name="横向循环" sheetId="5" r:id="rId11"/>
    <sheet name="纵向循环" sheetId="7" r:id="rId12"/>
    <sheet name="平方展开优化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5" l="1"/>
  <c r="C8" i="15"/>
  <c r="G3" i="11"/>
  <c r="G4" i="11"/>
  <c r="G5" i="11"/>
  <c r="G6" i="11"/>
  <c r="G7" i="11"/>
  <c r="G8" i="11"/>
  <c r="G2" i="11"/>
  <c r="D3" i="11"/>
  <c r="D4" i="11"/>
  <c r="D5" i="11"/>
  <c r="D6" i="11"/>
  <c r="D7" i="11"/>
  <c r="D8" i="11"/>
  <c r="D2" i="11"/>
  <c r="D3" i="8"/>
  <c r="D4" i="8"/>
  <c r="D5" i="8"/>
  <c r="D6" i="8"/>
  <c r="D7" i="8"/>
  <c r="D8" i="8"/>
  <c r="D2" i="8"/>
  <c r="D3" i="7"/>
  <c r="D4" i="7"/>
  <c r="D5" i="7"/>
  <c r="D6" i="7"/>
  <c r="D7" i="7"/>
  <c r="D8" i="7"/>
  <c r="D2" i="7"/>
  <c r="D3" i="5"/>
  <c r="D4" i="5"/>
  <c r="D5" i="5"/>
  <c r="D6" i="5"/>
  <c r="D7" i="5"/>
  <c r="D8" i="5"/>
  <c r="D2" i="5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<sst xmlns="http://schemas.openxmlformats.org/spreadsheetml/2006/main" count="175" uniqueCount="94">
  <si>
    <t>朴素算法耗时</t>
  </si>
  <si>
    <t>朴素算法耗时</t>
    <phoneticPr fontId="1" type="noConversion"/>
  </si>
  <si>
    <t>SIMD算法耗时</t>
  </si>
  <si>
    <t>串行平方展开算法耗时</t>
  </si>
  <si>
    <t>SIMD平方展开算法耗时</t>
  </si>
  <si>
    <t>以横向循环展开算法为例，在两种典型规模下进行测试：</t>
  </si>
  <si>
    <t>朴素算法</t>
  </si>
  <si>
    <t>SSE算法</t>
  </si>
  <si>
    <t>AVX算法</t>
  </si>
  <si>
    <t>AVX-512算法</t>
  </si>
  <si>
    <t>12000/2999/8</t>
    <phoneticPr fontId="1" type="noConversion"/>
  </si>
  <si>
    <t>1024/128/128</t>
  </si>
  <si>
    <t>1024/128/128</t>
    <phoneticPr fontId="1" type="noConversion"/>
  </si>
  <si>
    <t>4096/128/128</t>
  </si>
  <si>
    <t>4096/128/128</t>
    <phoneticPr fontId="1" type="noConversion"/>
  </si>
  <si>
    <t>多次结果求平均</t>
    <phoneticPr fontId="1" type="noConversion"/>
  </si>
  <si>
    <t>4096/256/256</t>
    <phoneticPr fontId="1" type="noConversion"/>
  </si>
  <si>
    <t>开方SIMD算法耗时(横向循环展开）</t>
    <phoneticPr fontId="1" type="noConversion"/>
  </si>
  <si>
    <t>cache优化开方SIMD算法耗时（横向循环展开）</t>
    <phoneticPr fontId="1" type="noConversion"/>
  </si>
  <si>
    <t>纵向SIMD算法耗时</t>
    <phoneticPr fontId="1" type="noConversion"/>
  </si>
  <si>
    <t>纵向SIMD+cache算法耗时</t>
    <phoneticPr fontId="1" type="noConversion"/>
  </si>
  <si>
    <t>115.738,9</t>
  </si>
  <si>
    <t>85.5535,12</t>
  </si>
  <si>
    <t>78.9976,13</t>
  </si>
  <si>
    <t>78.5786,13</t>
  </si>
  <si>
    <t>107.116,10</t>
  </si>
  <si>
    <t>66.4578,16</t>
  </si>
  <si>
    <t>1024/128/256</t>
  </si>
  <si>
    <t>1024/128/256</t>
    <phoneticPr fontId="1" type="noConversion"/>
  </si>
  <si>
    <t>222.372,5</t>
  </si>
  <si>
    <t>144.053,7</t>
  </si>
  <si>
    <t>137.537,8</t>
  </si>
  <si>
    <t>136.601,8</t>
  </si>
  <si>
    <t>205.321,5</t>
  </si>
  <si>
    <t>113.79,9</t>
  </si>
  <si>
    <t>1024/128/512</t>
  </si>
  <si>
    <t>1024/128/512</t>
    <phoneticPr fontId="1" type="noConversion"/>
  </si>
  <si>
    <t>434.92,3</t>
  </si>
  <si>
    <t>273.237,4</t>
  </si>
  <si>
    <t>266.637,4</t>
  </si>
  <si>
    <t>266.306,4</t>
  </si>
  <si>
    <t>401.892,3</t>
  </si>
  <si>
    <t>2048/128/128</t>
  </si>
  <si>
    <t>2048/128/128</t>
    <phoneticPr fontId="1" type="noConversion"/>
  </si>
  <si>
    <t>232.047,5</t>
  </si>
  <si>
    <t>171.417,6</t>
  </si>
  <si>
    <t>157.836,7</t>
  </si>
  <si>
    <t>157.007,7</t>
  </si>
  <si>
    <t>215.146,5</t>
  </si>
  <si>
    <t>132.688,8</t>
  </si>
  <si>
    <t>463.907,3</t>
  </si>
  <si>
    <t>343.094,3</t>
  </si>
  <si>
    <t>315.601,4</t>
  </si>
  <si>
    <t>315.622,4</t>
  </si>
  <si>
    <t>434.844,3</t>
  </si>
  <si>
    <t>266.332,4</t>
  </si>
  <si>
    <t>864.153,2</t>
  </si>
  <si>
    <t>586.17,2</t>
  </si>
  <si>
    <t>574.155,2</t>
  </si>
  <si>
    <t>566.015,2</t>
  </si>
  <si>
    <t>796.519,2</t>
  </si>
  <si>
    <t>471.839,3</t>
  </si>
  <si>
    <t>1024/128/1024</t>
  </si>
  <si>
    <t>1024/128/1024</t>
    <phoneticPr fontId="1" type="noConversion"/>
  </si>
  <si>
    <t>1024/256/1024</t>
  </si>
  <si>
    <t>1024/256/1024</t>
    <phoneticPr fontId="1" type="noConversion"/>
  </si>
  <si>
    <t>1722.53,1</t>
  </si>
  <si>
    <t>1157.29,1</t>
  </si>
  <si>
    <t>1139.68,1</t>
  </si>
  <si>
    <t>1126.54,1</t>
  </si>
  <si>
    <t>1584.47,1</t>
  </si>
  <si>
    <t>936.885,2</t>
  </si>
  <si>
    <t>规模</t>
  </si>
  <si>
    <t>规模</t>
    <phoneticPr fontId="1" type="noConversion"/>
  </si>
  <si>
    <t>加速比</t>
    <phoneticPr fontId="1" type="noConversion"/>
  </si>
  <si>
    <t>96.7183,11</t>
  </si>
  <si>
    <t>197.079,6</t>
  </si>
  <si>
    <t>217.581,5</t>
    <phoneticPr fontId="1" type="noConversion"/>
  </si>
  <si>
    <t>横向循环优化展开</t>
    <phoneticPr fontId="1" type="noConversion"/>
  </si>
  <si>
    <t>纵向SIMD算法</t>
    <phoneticPr fontId="1" type="noConversion"/>
  </si>
  <si>
    <t>串行平方展开算法</t>
    <phoneticPr fontId="1" type="noConversion"/>
  </si>
  <si>
    <t>SIMD平方展开算法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</si>
  <si>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</si>
  <si>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</si>
  <si>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</si>
  <si>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</si>
  <si>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对齐算法</t>
    <phoneticPr fontId="1" type="noConversion"/>
  </si>
  <si>
    <t>不对齐算法</t>
    <phoneticPr fontId="1" type="noConversion"/>
  </si>
  <si>
    <t>横向</t>
    <phoneticPr fontId="1" type="noConversion"/>
  </si>
  <si>
    <t>横向cache优化</t>
    <phoneticPr fontId="1" type="noConversion"/>
  </si>
  <si>
    <t>纵向</t>
    <phoneticPr fontId="1" type="noConversion"/>
  </si>
  <si>
    <t>纵向cache优化</t>
    <phoneticPr fontId="1" type="noConversion"/>
  </si>
  <si>
    <t>横向循环开方优化前/后</t>
    <phoneticPr fontId="1" type="noConversion"/>
  </si>
  <si>
    <t>纵向/平方展开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</si>
</sst>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800411522633745E-2"/>
                  <c:y val="1.66458593424885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78-4FCC-9582-0E1EC9E581EA}"/>
                </c:ext>
              </c:extLst>
            </c:dLbl>
            <c:dLbl>
              <c:idx val="3"/>
              <c:layout>
                <c:manualLayout>
                  <c:x val="-2.0576131687242798E-2"/>
                  <c:y val="1.66458593424885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78-4FCC-9582-0E1EC9E581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Sheet12!$A$1:$D$1</c:f>
              <c:strCache>
                <c:ptCount val="4"/>
                <c:pt idx="0">
                  <c:v>朴素算法</c:v>
                </c:pt>
                <c:pt idx="1">
                  <c:v>SSE算法</c:v>
                </c:pt>
                <c:pt idx="2">
                  <c:v>AVX算法</c:v>
                </c:pt>
                <c:pt idx="3">
                  <c:v>AVX-512算法</c:v>
                </c:pt>
              </c:strCache>
            </c:strRef>
          </c:cat>
          <c:val>
            <c:numRef>
              <c:f>Sheet12!$A$2:$D$2</c:f>
              <c:numCache>
                <c:formatCode>General</c:formatCode>
                <c:ptCount val="4"/>
                <c:pt idx="0">
                  <c:v>42.0578</c:v>
                </c:pt>
                <c:pt idx="1">
                  <c:v>21.026599999999998</c:v>
                </c:pt>
                <c:pt idx="2">
                  <c:v>11.099</c:v>
                </c:pt>
                <c:pt idx="3">
                  <c:v>8.4402000000000008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8-4FCC-9582-0E1EC9E581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Sheet12!$A$1:$D$1</c:f>
              <c:strCache>
                <c:ptCount val="4"/>
                <c:pt idx="0">
                  <c:v>朴素算法</c:v>
                </c:pt>
                <c:pt idx="1">
                  <c:v>SSE算法</c:v>
                </c:pt>
                <c:pt idx="2">
                  <c:v>AVX算法</c:v>
                </c:pt>
                <c:pt idx="3">
                  <c:v>AVX-512算法</c:v>
                </c:pt>
              </c:strCache>
            </c:strRef>
          </c:cat>
          <c:val>
            <c:numRef>
              <c:f>Sheet12!$A$3:$D$3</c:f>
              <c:numCache>
                <c:formatCode>General</c:formatCode>
                <c:ptCount val="4"/>
                <c:pt idx="0">
                  <c:v>185.94900000000001</c:v>
                </c:pt>
                <c:pt idx="1">
                  <c:v>86.484499999999997</c:v>
                </c:pt>
                <c:pt idx="2">
                  <c:v>46.1556</c:v>
                </c:pt>
                <c:pt idx="3">
                  <c:v>33.990099999999998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8-4FCC-9582-0E1EC9E581E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Sheet12!$A$1:$D$1</c:f>
              <c:strCache>
                <c:ptCount val="4"/>
                <c:pt idx="0">
                  <c:v>朴素算法</c:v>
                </c:pt>
                <c:pt idx="1">
                  <c:v>SSE算法</c:v>
                </c:pt>
                <c:pt idx="2">
                  <c:v>AVX算法</c:v>
                </c:pt>
                <c:pt idx="3">
                  <c:v>AVX-512算法</c:v>
                </c:pt>
              </c:strCache>
            </c:strRef>
          </c:cat>
          <c:val>
            <c:numRef>
              <c:f>Sheet12!$A$4:$D$4</c:f>
              <c:numCache>
                <c:formatCode>General</c:formatCode>
                <c:ptCount val="4"/>
                <c:pt idx="0">
                  <c:v>723.27099999999996</c:v>
                </c:pt>
                <c:pt idx="1">
                  <c:v>378.03800000000001</c:v>
                </c:pt>
                <c:pt idx="2">
                  <c:v>199.255</c:v>
                </c:pt>
                <c:pt idx="3">
                  <c:v>134.078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8-4FCC-9582-0E1EC9E58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0279792"/>
        <c:axId val="994674224"/>
      </c:barChart>
      <c:catAx>
        <c:axId val="81027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指令集选择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674224"/>
        <c:crosses val="autoZero"/>
        <c:auto val="1"/>
        <c:lblAlgn val="ctr"/>
        <c:lblOffset val="100"/>
        <c:noMultiLvlLbl val="0"/>
      </c:catAx>
      <c:valAx>
        <c:axId val="9946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消耗时间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27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误差分析!$B$1</c:f>
              <c:strCache>
                <c:ptCount val="1"/>
                <c:pt idx="0">
                  <c:v>横向循环开方优化前/后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误差分析!$A$2:$A$8</c:f>
              <c:strCache>
                <c:ptCount val="7"/>
                <c:pt idx="0">
                  <c:v>1024/128/128</c:v>
                </c:pt>
                <c:pt idx="1">
                  <c:v>1024/128/256</c:v>
                </c:pt>
                <c:pt idx="2">
                  <c:v>1024/128/512</c:v>
                </c:pt>
                <c:pt idx="3">
                  <c:v>2048/128/128</c:v>
                </c:pt>
                <c:pt idx="4">
                  <c:v>4096/128/128</c:v>
                </c:pt>
                <c:pt idx="5">
                  <c:v>1024/128/1024</c:v>
                </c:pt>
                <c:pt idx="6">
                  <c:v>1024/256/1024</c:v>
                </c:pt>
              </c:strCache>
            </c:strRef>
          </c:cat>
          <c:val>
            <c:numRef>
              <c:f>误差分析!$B$2:$B$8</c:f>
              <c:numCache>
                <c:formatCode>General</c:formatCode>
                <c:ptCount val="7"/>
                <c:pt idx="0">
                  <c:v>2.8894699999999999E-2</c:v>
                </c:pt>
                <c:pt idx="1">
                  <c:v>0.101268</c:v>
                </c:pt>
                <c:pt idx="2">
                  <c:v>0.40478599999999998</c:v>
                </c:pt>
                <c:pt idx="3">
                  <c:v>5.7928100000000003E-2</c:v>
                </c:pt>
                <c:pt idx="4">
                  <c:v>0.116287</c:v>
                </c:pt>
                <c:pt idx="5">
                  <c:v>1.55305</c:v>
                </c:pt>
                <c:pt idx="6">
                  <c:v>3.1013799999999998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2-4DF3-9C86-1E96B4A9D27E}"/>
            </c:ext>
          </c:extLst>
        </c:ser>
        <c:ser>
          <c:idx val="1"/>
          <c:order val="1"/>
          <c:tx>
            <c:strRef>
              <c:f>误差分析!$C$1</c:f>
              <c:strCache>
                <c:ptCount val="1"/>
                <c:pt idx="0">
                  <c:v>纵向/平方展开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误差分析!$A$2:$A$8</c:f>
              <c:strCache>
                <c:ptCount val="7"/>
                <c:pt idx="0">
                  <c:v>1024/128/128</c:v>
                </c:pt>
                <c:pt idx="1">
                  <c:v>1024/128/256</c:v>
                </c:pt>
                <c:pt idx="2">
                  <c:v>1024/128/512</c:v>
                </c:pt>
                <c:pt idx="3">
                  <c:v>2048/128/128</c:v>
                </c:pt>
                <c:pt idx="4">
                  <c:v>4096/128/128</c:v>
                </c:pt>
                <c:pt idx="5">
                  <c:v>1024/128/1024</c:v>
                </c:pt>
                <c:pt idx="6">
                  <c:v>1024/256/1024</c:v>
                </c:pt>
              </c:strCache>
            </c:strRef>
          </c:cat>
          <c:val>
            <c:numRef>
              <c:f>误差分析!$C$2:$C$8</c:f>
              <c:numCache>
                <c:formatCode>General</c:formatCode>
                <c:ptCount val="7"/>
                <c:pt idx="0">
                  <c:v>6.3882300000000003E-2</c:v>
                </c:pt>
                <c:pt idx="1">
                  <c:v>0.19997200000000001</c:v>
                </c:pt>
                <c:pt idx="2">
                  <c:v>0.73664499999999999</c:v>
                </c:pt>
                <c:pt idx="3">
                  <c:v>0.12774099999999999</c:v>
                </c:pt>
                <c:pt idx="4">
                  <c:v>0.256079</c:v>
                </c:pt>
                <c:pt idx="5">
                  <c:v>2.7524899999999999</c:v>
                </c:pt>
                <c:pt idx="6">
                  <c:v>5.5251400000000004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2-4DF3-9C86-1E96B4A9D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8046800"/>
        <c:axId val="977166096"/>
        <c:axId val="996713088"/>
      </c:bar3DChart>
      <c:catAx>
        <c:axId val="98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166096"/>
        <c:crosses val="autoZero"/>
        <c:auto val="1"/>
        <c:lblAlgn val="ctr"/>
        <c:lblOffset val="100"/>
        <c:noMultiLvlLbl val="0"/>
      </c:catAx>
      <c:valAx>
        <c:axId val="9771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046800"/>
        <c:crosses val="autoZero"/>
        <c:crossBetween val="between"/>
      </c:valAx>
      <c:serAx>
        <c:axId val="996713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77166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指令集!$A$1:$E$1</c:f>
              <c:strCache>
                <c:ptCount val="5"/>
                <c:pt idx="0">
                  <c:v>朴素算法</c:v>
                </c:pt>
                <c:pt idx="1">
                  <c:v>SSE算法</c:v>
                </c:pt>
                <c:pt idx="2">
                  <c:v>AVX算法</c:v>
                </c:pt>
                <c:pt idx="3">
                  <c:v>对齐算法</c:v>
                </c:pt>
                <c:pt idx="4">
                  <c:v>不对齐算法</c:v>
                </c:pt>
              </c:strCache>
            </c:strRef>
          </c:cat>
          <c:val>
            <c:numRef>
              <c:f>指令集!$A$2:$E$2</c:f>
              <c:numCache>
                <c:formatCode>General</c:formatCode>
                <c:ptCount val="5"/>
                <c:pt idx="0">
                  <c:v>1675.08</c:v>
                </c:pt>
                <c:pt idx="1">
                  <c:v>546.87900000000002</c:v>
                </c:pt>
                <c:pt idx="2">
                  <c:v>476.452</c:v>
                </c:pt>
                <c:pt idx="3">
                  <c:v>1754.95</c:v>
                </c:pt>
                <c:pt idx="4">
                  <c:v>2325.6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4382-BFB3-33D6B065AC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8687120"/>
        <c:axId val="742097408"/>
      </c:lineChart>
      <c:catAx>
        <c:axId val="738687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算法选择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097408"/>
        <c:crosses val="autoZero"/>
        <c:auto val="1"/>
        <c:lblAlgn val="ctr"/>
        <c:lblOffset val="100"/>
        <c:noMultiLvlLbl val="0"/>
      </c:catAx>
      <c:valAx>
        <c:axId val="742097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消耗时间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8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指令集!$A$1:$E$1</c:f>
              <c:strCache>
                <c:ptCount val="5"/>
                <c:pt idx="0">
                  <c:v>朴素算法</c:v>
                </c:pt>
                <c:pt idx="1">
                  <c:v>SSE算法</c:v>
                </c:pt>
                <c:pt idx="2">
                  <c:v>AVX算法</c:v>
                </c:pt>
                <c:pt idx="3">
                  <c:v>对齐算法</c:v>
                </c:pt>
                <c:pt idx="4">
                  <c:v>不对齐算法</c:v>
                </c:pt>
              </c:strCache>
            </c:strRef>
          </c:cat>
          <c:val>
            <c:numRef>
              <c:f>指令集!$A$2:$E$2</c:f>
              <c:numCache>
                <c:formatCode>General</c:formatCode>
                <c:ptCount val="5"/>
                <c:pt idx="0">
                  <c:v>1675.08</c:v>
                </c:pt>
                <c:pt idx="1">
                  <c:v>546.87900000000002</c:v>
                </c:pt>
                <c:pt idx="2">
                  <c:v>476.452</c:v>
                </c:pt>
                <c:pt idx="3">
                  <c:v>1754.95</c:v>
                </c:pt>
                <c:pt idx="4">
                  <c:v>2325.6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6-4E4D-BCFD-096F8FBEC2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指令集!$A$1:$E$1</c:f>
              <c:strCache>
                <c:ptCount val="5"/>
                <c:pt idx="0">
                  <c:v>朴素算法</c:v>
                </c:pt>
                <c:pt idx="1">
                  <c:v>SSE算法</c:v>
                </c:pt>
                <c:pt idx="2">
                  <c:v>AVX算法</c:v>
                </c:pt>
                <c:pt idx="3">
                  <c:v>对齐算法</c:v>
                </c:pt>
                <c:pt idx="4">
                  <c:v>不对齐算法</c:v>
                </c:pt>
              </c:strCache>
            </c:strRef>
          </c:cat>
          <c:val>
            <c:numRef>
              <c:f>指令集!$A$3:$E$3</c:f>
              <c:numCache>
                <c:formatCode>General</c:formatCode>
                <c:ptCount val="5"/>
                <c:pt idx="0">
                  <c:v>2782.16</c:v>
                </c:pt>
                <c:pt idx="1">
                  <c:v>1776.73</c:v>
                </c:pt>
                <c:pt idx="2">
                  <c:v>469.428</c:v>
                </c:pt>
                <c:pt idx="3">
                  <c:v>1666.33</c:v>
                </c:pt>
                <c:pt idx="4">
                  <c:v>2256.98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6-4E4D-BCFD-096F8FBE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19232"/>
        <c:axId val="971777136"/>
      </c:lineChart>
      <c:catAx>
        <c:axId val="8140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777136"/>
        <c:crosses val="autoZero"/>
        <c:auto val="1"/>
        <c:lblAlgn val="ctr"/>
        <c:lblOffset val="100"/>
        <c:noMultiLvlLbl val="0"/>
      </c:catAx>
      <c:valAx>
        <c:axId val="9717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0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所有数据时间!$B$1</c:f>
              <c:strCache>
                <c:ptCount val="1"/>
                <c:pt idx="0">
                  <c:v>朴素算法耗时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所有数据时间!$A$2:$A$8</c:f>
              <c:strCache>
                <c:ptCount val="7"/>
                <c:pt idx="0">
                  <c:v>1024/128/128</c:v>
                </c:pt>
                <c:pt idx="1">
                  <c:v>1024/128/256</c:v>
                </c:pt>
                <c:pt idx="2">
                  <c:v>1024/128/512</c:v>
                </c:pt>
                <c:pt idx="3">
                  <c:v>2048/128/128</c:v>
                </c:pt>
                <c:pt idx="4">
                  <c:v>4096/128/128</c:v>
                </c:pt>
                <c:pt idx="5">
                  <c:v>1024/128/1024</c:v>
                </c:pt>
                <c:pt idx="6">
                  <c:v>1024/256/1024</c:v>
                </c:pt>
              </c:strCache>
            </c:strRef>
          </c:cat>
          <c:val>
            <c:numRef>
              <c:f>所有数据时间!$B$2:$B$8</c:f>
              <c:numCache>
                <c:formatCode>General</c:formatCode>
                <c:ptCount val="7"/>
                <c:pt idx="0" formatCode="0.00_);[Red]\(0.00\)">
                  <c:v>115.7389</c:v>
                </c:pt>
                <c:pt idx="1">
                  <c:v>222.3725</c:v>
                </c:pt>
                <c:pt idx="2">
                  <c:v>434.923</c:v>
                </c:pt>
                <c:pt idx="3">
                  <c:v>232.04750000000001</c:v>
                </c:pt>
                <c:pt idx="4">
                  <c:v>463.90730000000002</c:v>
                </c:pt>
                <c:pt idx="5">
                  <c:v>864.15319999999997</c:v>
                </c:pt>
                <c:pt idx="6">
                  <c:v>1722.5309999999999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5-4ECD-ADB7-61281C61B45E}"/>
            </c:ext>
          </c:extLst>
        </c:ser>
        <c:ser>
          <c:idx val="1"/>
          <c:order val="1"/>
          <c:tx>
            <c:strRef>
              <c:f>所有数据时间!$C$1</c:f>
              <c:strCache>
                <c:ptCount val="1"/>
                <c:pt idx="0">
                  <c:v>SIMD算法耗时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所有数据时间!$A$2:$A$8</c:f>
              <c:strCache>
                <c:ptCount val="7"/>
                <c:pt idx="0">
                  <c:v>1024/128/128</c:v>
                </c:pt>
                <c:pt idx="1">
                  <c:v>1024/128/256</c:v>
                </c:pt>
                <c:pt idx="2">
                  <c:v>1024/128/512</c:v>
                </c:pt>
                <c:pt idx="3">
                  <c:v>2048/128/128</c:v>
                </c:pt>
                <c:pt idx="4">
                  <c:v>4096/128/128</c:v>
                </c:pt>
                <c:pt idx="5">
                  <c:v>1024/128/1024</c:v>
                </c:pt>
                <c:pt idx="6">
                  <c:v>1024/256/1024</c:v>
                </c:pt>
              </c:strCache>
            </c:strRef>
          </c:cat>
          <c:val>
            <c:numRef>
              <c:f>所有数据时间!$C$2:$C$8</c:f>
              <c:numCache>
                <c:formatCode>General</c:formatCode>
                <c:ptCount val="7"/>
                <c:pt idx="0" formatCode="0.00_);[Red]\(0.00\)">
                  <c:v>85.553511999999998</c:v>
                </c:pt>
                <c:pt idx="1">
                  <c:v>144.05369999999999</c:v>
                </c:pt>
                <c:pt idx="2">
                  <c:v>273.23739999999998</c:v>
                </c:pt>
                <c:pt idx="3">
                  <c:v>171.41759999999999</c:v>
                </c:pt>
                <c:pt idx="4">
                  <c:v>343.09429999999998</c:v>
                </c:pt>
                <c:pt idx="5">
                  <c:v>586.17200000000003</c:v>
                </c:pt>
                <c:pt idx="6">
                  <c:v>1157.2909999999999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5-4ECD-ADB7-61281C61B45E}"/>
            </c:ext>
          </c:extLst>
        </c:ser>
        <c:ser>
          <c:idx val="2"/>
          <c:order val="2"/>
          <c:tx>
            <c:strRef>
              <c:f>所有数据时间!$D$1</c:f>
              <c:strCache>
                <c:ptCount val="1"/>
                <c:pt idx="0">
                  <c:v>横向循环优化展开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所有数据时间!$A$2:$A$8</c:f>
              <c:strCache>
                <c:ptCount val="7"/>
                <c:pt idx="0">
                  <c:v>1024/128/128</c:v>
                </c:pt>
                <c:pt idx="1">
                  <c:v>1024/128/256</c:v>
                </c:pt>
                <c:pt idx="2">
                  <c:v>1024/128/512</c:v>
                </c:pt>
                <c:pt idx="3">
                  <c:v>2048/128/128</c:v>
                </c:pt>
                <c:pt idx="4">
                  <c:v>4096/128/128</c:v>
                </c:pt>
                <c:pt idx="5">
                  <c:v>1024/128/1024</c:v>
                </c:pt>
                <c:pt idx="6">
                  <c:v>1024/256/1024</c:v>
                </c:pt>
              </c:strCache>
            </c:strRef>
          </c:cat>
          <c:val>
            <c:numRef>
              <c:f>所有数据时间!$D$2:$D$8</c:f>
              <c:numCache>
                <c:formatCode>General</c:formatCode>
                <c:ptCount val="7"/>
                <c:pt idx="0">
                  <c:v>78.997613000000001</c:v>
                </c:pt>
                <c:pt idx="1">
                  <c:v>137.5378</c:v>
                </c:pt>
                <c:pt idx="2">
                  <c:v>266.63740000000001</c:v>
                </c:pt>
                <c:pt idx="3">
                  <c:v>157.83670000000001</c:v>
                </c:pt>
                <c:pt idx="4">
                  <c:v>315.60140000000001</c:v>
                </c:pt>
                <c:pt idx="5">
                  <c:v>574.15520000000004</c:v>
                </c:pt>
                <c:pt idx="6">
                  <c:v>1139.681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5-4ECD-ADB7-61281C61B45E}"/>
            </c:ext>
          </c:extLst>
        </c:ser>
        <c:ser>
          <c:idx val="3"/>
          <c:order val="3"/>
          <c:tx>
            <c:strRef>
              <c:f>所有数据时间!$E$1</c:f>
              <c:strCache>
                <c:ptCount val="1"/>
                <c:pt idx="0">
                  <c:v>纵向SIMD算法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所有数据时间!$A$2:$A$8</c:f>
              <c:strCache>
                <c:ptCount val="7"/>
                <c:pt idx="0">
                  <c:v>1024/128/128</c:v>
                </c:pt>
                <c:pt idx="1">
                  <c:v>1024/128/256</c:v>
                </c:pt>
                <c:pt idx="2">
                  <c:v>1024/128/512</c:v>
                </c:pt>
                <c:pt idx="3">
                  <c:v>2048/128/128</c:v>
                </c:pt>
                <c:pt idx="4">
                  <c:v>4096/128/128</c:v>
                </c:pt>
                <c:pt idx="5">
                  <c:v>1024/128/1024</c:v>
                </c:pt>
                <c:pt idx="6">
                  <c:v>1024/256/1024</c:v>
                </c:pt>
              </c:strCache>
            </c:strRef>
          </c:cat>
          <c:val>
            <c:numRef>
              <c:f>所有数据时间!$E$2:$E$8</c:f>
              <c:numCache>
                <c:formatCode>General</c:formatCode>
                <c:ptCount val="7"/>
                <c:pt idx="0">
                  <c:v>100.86574</c:v>
                </c:pt>
                <c:pt idx="1">
                  <c:v>210.56780000000001</c:v>
                </c:pt>
                <c:pt idx="2">
                  <c:v>400.78563000000003</c:v>
                </c:pt>
                <c:pt idx="3">
                  <c:v>208.78229999999999</c:v>
                </c:pt>
                <c:pt idx="4">
                  <c:v>440.87</c:v>
                </c:pt>
                <c:pt idx="5">
                  <c:v>720.42100000000005</c:v>
                </c:pt>
                <c:pt idx="6">
                  <c:v>1500.723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5-4ECD-ADB7-61281C61B45E}"/>
            </c:ext>
          </c:extLst>
        </c:ser>
        <c:ser>
          <c:idx val="4"/>
          <c:order val="4"/>
          <c:tx>
            <c:strRef>
              <c:f>所有数据时间!$F$1</c:f>
              <c:strCache>
                <c:ptCount val="1"/>
                <c:pt idx="0">
                  <c:v>串行平方展开算法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所有数据时间!$A$2:$A$8</c:f>
              <c:strCache>
                <c:ptCount val="7"/>
                <c:pt idx="0">
                  <c:v>1024/128/128</c:v>
                </c:pt>
                <c:pt idx="1">
                  <c:v>1024/128/256</c:v>
                </c:pt>
                <c:pt idx="2">
                  <c:v>1024/128/512</c:v>
                </c:pt>
                <c:pt idx="3">
                  <c:v>2048/128/128</c:v>
                </c:pt>
                <c:pt idx="4">
                  <c:v>4096/128/128</c:v>
                </c:pt>
                <c:pt idx="5">
                  <c:v>1024/128/1024</c:v>
                </c:pt>
                <c:pt idx="6">
                  <c:v>1024/256/1024</c:v>
                </c:pt>
              </c:strCache>
            </c:strRef>
          </c:cat>
          <c:val>
            <c:numRef>
              <c:f>所有数据时间!$F$2:$F$8</c:f>
              <c:numCache>
                <c:formatCode>General</c:formatCode>
                <c:ptCount val="7"/>
                <c:pt idx="0">
                  <c:v>107.1161</c:v>
                </c:pt>
                <c:pt idx="1">
                  <c:v>205.32149999999999</c:v>
                </c:pt>
                <c:pt idx="2">
                  <c:v>401.89229999999998</c:v>
                </c:pt>
                <c:pt idx="3">
                  <c:v>215.1465</c:v>
                </c:pt>
                <c:pt idx="4">
                  <c:v>434.84429999999998</c:v>
                </c:pt>
                <c:pt idx="5">
                  <c:v>796.51919999999996</c:v>
                </c:pt>
                <c:pt idx="6">
                  <c:v>1584.471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5-4ECD-ADB7-61281C61B45E}"/>
            </c:ext>
          </c:extLst>
        </c:ser>
        <c:ser>
          <c:idx val="5"/>
          <c:order val="5"/>
          <c:tx>
            <c:strRef>
              <c:f>所有数据时间!$G$1</c:f>
              <c:strCache>
                <c:ptCount val="1"/>
                <c:pt idx="0">
                  <c:v>SIMD平方展开算法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所有数据时间!$A$2:$A$8</c:f>
              <c:strCache>
                <c:ptCount val="7"/>
                <c:pt idx="0">
                  <c:v>1024/128/128</c:v>
                </c:pt>
                <c:pt idx="1">
                  <c:v>1024/128/256</c:v>
                </c:pt>
                <c:pt idx="2">
                  <c:v>1024/128/512</c:v>
                </c:pt>
                <c:pt idx="3">
                  <c:v>2048/128/128</c:v>
                </c:pt>
                <c:pt idx="4">
                  <c:v>4096/128/128</c:v>
                </c:pt>
                <c:pt idx="5">
                  <c:v>1024/128/1024</c:v>
                </c:pt>
                <c:pt idx="6">
                  <c:v>1024/256/1024</c:v>
                </c:pt>
              </c:strCache>
            </c:strRef>
          </c:cat>
          <c:val>
            <c:numRef>
              <c:f>所有数据时间!$G$2:$G$8</c:f>
              <c:numCache>
                <c:formatCode>General</c:formatCode>
                <c:ptCount val="7"/>
                <c:pt idx="0">
                  <c:v>66.457815999999994</c:v>
                </c:pt>
                <c:pt idx="1">
                  <c:v>113.79900000000001</c:v>
                </c:pt>
                <c:pt idx="2">
                  <c:v>217.58150000000001</c:v>
                </c:pt>
                <c:pt idx="3">
                  <c:v>132.68879999999999</c:v>
                </c:pt>
                <c:pt idx="4">
                  <c:v>266.33240000000001</c:v>
                </c:pt>
                <c:pt idx="5">
                  <c:v>471.83929999999998</c:v>
                </c:pt>
                <c:pt idx="6">
                  <c:v>936.88520000000005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5-4ECD-ADB7-61281C61B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841296"/>
        <c:axId val="717504864"/>
      </c:barChart>
      <c:catAx>
        <c:axId val="8068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504864"/>
        <c:crosses val="autoZero"/>
        <c:auto val="1"/>
        <c:lblAlgn val="ctr"/>
        <c:lblOffset val="100"/>
        <c:noMultiLvlLbl val="0"/>
      </c:catAx>
      <c:valAx>
        <c:axId val="7175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运行耗时（</a:t>
                </a:r>
                <a:r>
                  <a:rPr lang="en-US" altLang="zh-CN"/>
                  <a:t>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841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5</xdr:row>
      <xdr:rowOff>91440</xdr:rowOff>
    </xdr:from>
    <xdr:to>
      <xdr:col>11</xdr:col>
      <xdr:colOff>487680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47A44B-4354-D4BD-6293-1B026DDEB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7</xdr:row>
      <xdr:rowOff>49530</xdr:rowOff>
    </xdr:from>
    <xdr:to>
      <xdr:col>11</xdr:col>
      <xdr:colOff>121920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92882B-B7D0-8587-38DA-F2315B54C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7</xdr:row>
      <xdr:rowOff>49530</xdr:rowOff>
    </xdr:from>
    <xdr:to>
      <xdr:col>9</xdr:col>
      <xdr:colOff>426720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EC9926-CC91-EBD1-7F5B-8D94B25D4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7</xdr:row>
      <xdr:rowOff>49530</xdr:rowOff>
    </xdr:from>
    <xdr:to>
      <xdr:col>9</xdr:col>
      <xdr:colOff>426720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606227-53B0-89B7-9246-7E694543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762361</xdr:colOff>
      <xdr:row>12</xdr:row>
      <xdr:rowOff>49711</xdr:rowOff>
    </xdr:from>
    <xdr:to>
      <xdr:col>8</xdr:col>
      <xdr:colOff>130628</xdr:colOff>
      <xdr:row>40</xdr:row>
      <xdr:rowOff>137886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397D32-7CF5-3297-6361-CA9284F5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138A-B18C-4C4C-8FD5-041D3A890DCD}">
  <dimension ref="A1:H15"/>
  <sheetViews>
    <sheetView zoomScale="85" zoomScaleNormal="85" workbookViewId="0">
      <selection activeCell="B1" sqref="B1:B1048576"/>
    </sheetView>
  </sheetViews>
  <sheetFormatPr defaultRowHeight="13.8" x14ac:dyDescent="0.25"/>
  <cols>
    <col min="1" max="1" width="49.44140625" customWidth="1"/>
    <col min="2" max="3" width="13.5546875" customWidth="1"/>
    <col min="4" max="5" width="13.33203125" customWidth="1"/>
    <col min="6" max="6" width="12.33203125" customWidth="1"/>
    <col min="7" max="7" width="14.5546875" customWidth="1"/>
  </cols>
  <sheetData>
    <row r="1" spans="1:8" x14ac:dyDescent="0.25">
      <c r="A1" t="s">
        <v>73</v>
      </c>
      <c r="B1" t="s">
        <v>12</v>
      </c>
      <c r="C1" t="s">
        <v>28</v>
      </c>
      <c r="D1" t="s">
        <v>36</v>
      </c>
      <c r="E1" t="s">
        <v>43</v>
      </c>
      <c r="F1" t="s">
        <v>14</v>
      </c>
      <c r="G1" t="s">
        <v>63</v>
      </c>
      <c r="H1" t="s">
        <v>65</v>
      </c>
    </row>
    <row r="2" spans="1:8" x14ac:dyDescent="0.25">
      <c r="A2" t="s">
        <v>1</v>
      </c>
      <c r="B2" t="s">
        <v>21</v>
      </c>
      <c r="C2" t="s">
        <v>29</v>
      </c>
      <c r="D2" t="s">
        <v>37</v>
      </c>
      <c r="E2" t="s">
        <v>44</v>
      </c>
      <c r="F2" t="s">
        <v>50</v>
      </c>
      <c r="G2" t="s">
        <v>56</v>
      </c>
      <c r="H2" t="s">
        <v>66</v>
      </c>
    </row>
    <row r="3" spans="1:8" x14ac:dyDescent="0.25">
      <c r="A3" t="s">
        <v>2</v>
      </c>
      <c r="B3" t="s">
        <v>22</v>
      </c>
      <c r="C3" t="s">
        <v>30</v>
      </c>
      <c r="D3" t="s">
        <v>38</v>
      </c>
      <c r="E3" t="s">
        <v>45</v>
      </c>
      <c r="F3" t="s">
        <v>51</v>
      </c>
      <c r="G3" t="s">
        <v>57</v>
      </c>
      <c r="H3" t="s">
        <v>67</v>
      </c>
    </row>
    <row r="4" spans="1:8" x14ac:dyDescent="0.25">
      <c r="B4">
        <v>2.8894699999999999E-2</v>
      </c>
      <c r="C4">
        <v>0.101268</v>
      </c>
      <c r="D4">
        <v>0.40478599999999998</v>
      </c>
      <c r="E4">
        <v>5.7928100000000003E-2</v>
      </c>
      <c r="F4">
        <v>0.116287</v>
      </c>
      <c r="G4">
        <v>1.55305</v>
      </c>
      <c r="H4">
        <v>3.1013799999999998</v>
      </c>
    </row>
    <row r="5" spans="1:8" x14ac:dyDescent="0.25">
      <c r="A5" t="s">
        <v>17</v>
      </c>
      <c r="B5" t="s">
        <v>23</v>
      </c>
      <c r="C5" t="s">
        <v>31</v>
      </c>
      <c r="D5" t="s">
        <v>39</v>
      </c>
      <c r="E5" t="s">
        <v>46</v>
      </c>
      <c r="F5" t="s">
        <v>52</v>
      </c>
      <c r="G5" t="s">
        <v>58</v>
      </c>
      <c r="H5" t="s">
        <v>68</v>
      </c>
    </row>
    <row r="6" spans="1:8" x14ac:dyDescent="0.25">
      <c r="B6">
        <v>2.8894699999999999E-2</v>
      </c>
      <c r="C6">
        <v>0.101268</v>
      </c>
      <c r="D6">
        <v>0.40478599999999998</v>
      </c>
      <c r="E6">
        <v>5.7928100000000003E-2</v>
      </c>
      <c r="F6">
        <v>0.116287</v>
      </c>
      <c r="G6">
        <v>1.55305</v>
      </c>
      <c r="H6">
        <v>3.1013799999999998</v>
      </c>
    </row>
    <row r="7" spans="1:8" x14ac:dyDescent="0.25">
      <c r="A7" t="s">
        <v>18</v>
      </c>
      <c r="B7" t="s">
        <v>24</v>
      </c>
      <c r="C7" t="s">
        <v>32</v>
      </c>
      <c r="D7" t="s">
        <v>40</v>
      </c>
      <c r="E7" t="s">
        <v>47</v>
      </c>
      <c r="F7" t="s">
        <v>53</v>
      </c>
      <c r="G7" t="s">
        <v>59</v>
      </c>
      <c r="H7" t="s">
        <v>69</v>
      </c>
    </row>
    <row r="8" spans="1:8" x14ac:dyDescent="0.25">
      <c r="B8">
        <v>2.8894699999999999E-2</v>
      </c>
      <c r="C8">
        <v>0.101268</v>
      </c>
      <c r="D8">
        <v>0.40478599999999998</v>
      </c>
      <c r="E8">
        <v>5.7928100000000003E-2</v>
      </c>
      <c r="F8">
        <v>0.116287</v>
      </c>
      <c r="G8">
        <v>1.55305</v>
      </c>
      <c r="H8">
        <v>3.1013799999999998</v>
      </c>
    </row>
    <row r="9" spans="1:8" x14ac:dyDescent="0.25">
      <c r="A9" t="s">
        <v>19</v>
      </c>
      <c r="B9">
        <v>100.86574</v>
      </c>
      <c r="C9">
        <v>210.56780000000001</v>
      </c>
      <c r="D9">
        <v>400.78563000000003</v>
      </c>
      <c r="E9">
        <v>208.78229999999999</v>
      </c>
      <c r="F9">
        <v>440.87</v>
      </c>
      <c r="G9">
        <v>720.42100000000005</v>
      </c>
      <c r="H9">
        <v>1500.723</v>
      </c>
    </row>
    <row r="10" spans="1:8" x14ac:dyDescent="0.25">
      <c r="B10">
        <v>6.3882300000000003E-2</v>
      </c>
      <c r="C10">
        <v>0.19997200000000001</v>
      </c>
      <c r="D10">
        <v>0.73664499999999999</v>
      </c>
      <c r="E10">
        <v>0.12774099999999999</v>
      </c>
      <c r="F10">
        <v>0.256079</v>
      </c>
      <c r="G10">
        <v>2.7524899999999999</v>
      </c>
      <c r="H10">
        <v>5.5251400000000004</v>
      </c>
    </row>
    <row r="11" spans="1:8" x14ac:dyDescent="0.25">
      <c r="A11" t="s">
        <v>20</v>
      </c>
      <c r="B11" t="s">
        <v>75</v>
      </c>
      <c r="C11" t="s">
        <v>76</v>
      </c>
      <c r="D11">
        <v>370.56799999999998</v>
      </c>
      <c r="E11">
        <v>190.56780000000001</v>
      </c>
      <c r="F11">
        <v>420.78320000000002</v>
      </c>
      <c r="G11">
        <v>600.51</v>
      </c>
      <c r="H11">
        <v>1300.5694000000001</v>
      </c>
    </row>
    <row r="12" spans="1:8" x14ac:dyDescent="0.25">
      <c r="B12">
        <v>6.3882300000000003E-2</v>
      </c>
      <c r="C12">
        <v>0.19997200000000001</v>
      </c>
      <c r="D12">
        <v>0.73664499999999999</v>
      </c>
      <c r="E12">
        <v>0.12774099999999999</v>
      </c>
      <c r="F12">
        <v>0.256079</v>
      </c>
      <c r="G12">
        <v>2.7524899999999999</v>
      </c>
      <c r="H12">
        <v>5.5251400000000004</v>
      </c>
    </row>
    <row r="13" spans="1:8" x14ac:dyDescent="0.25">
      <c r="A13" t="s">
        <v>3</v>
      </c>
      <c r="B13" t="s">
        <v>25</v>
      </c>
      <c r="C13" t="s">
        <v>33</v>
      </c>
      <c r="D13" t="s">
        <v>41</v>
      </c>
      <c r="E13" t="s">
        <v>48</v>
      </c>
      <c r="F13" t="s">
        <v>54</v>
      </c>
      <c r="G13" t="s">
        <v>60</v>
      </c>
      <c r="H13" t="s">
        <v>70</v>
      </c>
    </row>
    <row r="14" spans="1:8" x14ac:dyDescent="0.25">
      <c r="A14" t="s">
        <v>4</v>
      </c>
      <c r="B14" t="s">
        <v>26</v>
      </c>
      <c r="C14" t="s">
        <v>34</v>
      </c>
      <c r="D14" t="s">
        <v>77</v>
      </c>
      <c r="E14" t="s">
        <v>49</v>
      </c>
      <c r="F14" t="s">
        <v>55</v>
      </c>
      <c r="G14" t="s">
        <v>61</v>
      </c>
      <c r="H14" t="s">
        <v>71</v>
      </c>
    </row>
    <row r="15" spans="1:8" x14ac:dyDescent="0.25">
      <c r="B15">
        <v>6.3882300000000003E-2</v>
      </c>
      <c r="C15">
        <v>0.19997200000000001</v>
      </c>
      <c r="D15">
        <v>0.73664499999999999</v>
      </c>
      <c r="E15">
        <v>0.12774099999999999</v>
      </c>
      <c r="F15">
        <v>0.256079</v>
      </c>
      <c r="G15">
        <v>2.7524899999999999</v>
      </c>
      <c r="H15">
        <v>5.5251400000000004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4C1C-2A71-43BA-8547-FA958B4E5439}">
  <dimension ref="A1:G8"/>
  <sheetViews>
    <sheetView zoomScale="105" zoomScaleNormal="160" workbookViewId="0">
      <selection activeCell="E1" sqref="E1:E1048576"/>
    </sheetView>
  </sheetViews>
  <sheetFormatPr defaultRowHeight="13.8" x14ac:dyDescent="0.25"/>
  <cols>
    <col min="2" max="2" width="12.6640625" customWidth="1"/>
    <col min="3" max="3" width="15.77734375" customWidth="1"/>
    <col min="4" max="4" width="16.5546875" customWidth="1"/>
    <col min="5" max="5" width="18.21875" customWidth="1"/>
    <col min="6" max="6" width="19" customWidth="1"/>
    <col min="7" max="7" width="22" customWidth="1"/>
  </cols>
  <sheetData>
    <row r="1" spans="1:7" x14ac:dyDescent="0.25">
      <c r="A1" t="s">
        <v>72</v>
      </c>
      <c r="B1" t="s">
        <v>0</v>
      </c>
      <c r="C1" t="s">
        <v>2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s="1" t="s">
        <v>11</v>
      </c>
      <c r="B2" s="1">
        <v>115.7389</v>
      </c>
      <c r="C2" s="1">
        <v>85.553511999999998</v>
      </c>
      <c r="D2">
        <v>78.997613000000001</v>
      </c>
      <c r="E2">
        <v>100.86574</v>
      </c>
      <c r="F2">
        <v>107.1161</v>
      </c>
      <c r="G2">
        <v>66.457815999999994</v>
      </c>
    </row>
    <row r="3" spans="1:7" x14ac:dyDescent="0.25">
      <c r="A3" t="s">
        <v>27</v>
      </c>
      <c r="B3">
        <v>222.3725</v>
      </c>
      <c r="C3">
        <v>144.05369999999999</v>
      </c>
      <c r="D3">
        <v>137.5378</v>
      </c>
      <c r="E3">
        <v>210.56780000000001</v>
      </c>
      <c r="F3">
        <v>205.32149999999999</v>
      </c>
      <c r="G3">
        <v>113.79900000000001</v>
      </c>
    </row>
    <row r="4" spans="1:7" x14ac:dyDescent="0.25">
      <c r="A4" t="s">
        <v>35</v>
      </c>
      <c r="B4">
        <v>434.923</v>
      </c>
      <c r="C4">
        <v>273.23739999999998</v>
      </c>
      <c r="D4">
        <v>266.63740000000001</v>
      </c>
      <c r="E4">
        <v>400.78563000000003</v>
      </c>
      <c r="F4">
        <v>401.89229999999998</v>
      </c>
      <c r="G4">
        <v>217.58150000000001</v>
      </c>
    </row>
    <row r="5" spans="1:7" x14ac:dyDescent="0.25">
      <c r="A5" t="s">
        <v>42</v>
      </c>
      <c r="B5">
        <v>232.04750000000001</v>
      </c>
      <c r="C5">
        <v>171.41759999999999</v>
      </c>
      <c r="D5">
        <v>157.83670000000001</v>
      </c>
      <c r="E5">
        <v>208.78229999999999</v>
      </c>
      <c r="F5">
        <v>215.1465</v>
      </c>
      <c r="G5">
        <v>132.68879999999999</v>
      </c>
    </row>
    <row r="6" spans="1:7" x14ac:dyDescent="0.25">
      <c r="A6" t="s">
        <v>13</v>
      </c>
      <c r="B6">
        <v>463.90730000000002</v>
      </c>
      <c r="C6">
        <v>343.09429999999998</v>
      </c>
      <c r="D6">
        <v>315.60140000000001</v>
      </c>
      <c r="E6">
        <v>440.87</v>
      </c>
      <c r="F6">
        <v>434.84429999999998</v>
      </c>
      <c r="G6">
        <v>266.33240000000001</v>
      </c>
    </row>
    <row r="7" spans="1:7" x14ac:dyDescent="0.25">
      <c r="A7" t="s">
        <v>62</v>
      </c>
      <c r="B7">
        <v>864.15319999999997</v>
      </c>
      <c r="C7">
        <v>586.17200000000003</v>
      </c>
      <c r="D7">
        <v>574.15520000000004</v>
      </c>
      <c r="E7">
        <v>720.42100000000005</v>
      </c>
      <c r="F7">
        <v>796.51919999999996</v>
      </c>
      <c r="G7">
        <v>471.83929999999998</v>
      </c>
    </row>
    <row r="8" spans="1:7" x14ac:dyDescent="0.25">
      <c r="A8" t="s">
        <v>64</v>
      </c>
      <c r="B8">
        <v>1722.5309999999999</v>
      </c>
      <c r="C8">
        <v>1157.2909999999999</v>
      </c>
      <c r="D8">
        <v>1139.681</v>
      </c>
      <c r="E8">
        <v>1500.723</v>
      </c>
      <c r="F8">
        <v>1584.471</v>
      </c>
      <c r="G8">
        <v>936.88520000000005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3698-CD27-4395-913E-71A48B5AC2AE}">
  <dimension ref="A1:D8"/>
  <sheetViews>
    <sheetView workbookViewId="0">
      <selection activeCell="C1" sqref="C1:C1048576"/>
    </sheetView>
  </sheetViews>
  <sheetFormatPr defaultRowHeight="13.8" x14ac:dyDescent="0.25"/>
  <cols>
    <col min="2" max="2" width="23.21875" customWidth="1"/>
    <col min="3" max="3" width="33.44140625" customWidth="1"/>
  </cols>
  <sheetData>
    <row r="1" spans="1:4" x14ac:dyDescent="0.25">
      <c r="A1" t="s">
        <v>72</v>
      </c>
      <c r="B1" t="s">
        <v>0</v>
      </c>
      <c r="C1" t="s">
        <v>78</v>
      </c>
      <c r="D1" t="s">
        <v>74</v>
      </c>
    </row>
    <row r="2" spans="1:4" x14ac:dyDescent="0.25">
      <c r="A2" s="1" t="s">
        <v>11</v>
      </c>
      <c r="B2" s="1">
        <v>115.7389</v>
      </c>
      <c r="C2">
        <v>78.997613000000001</v>
      </c>
      <c r="D2">
        <f>B2/C2</f>
        <v>1.4650936351709767</v>
      </c>
    </row>
    <row r="3" spans="1:4" x14ac:dyDescent="0.25">
      <c r="A3" t="s">
        <v>27</v>
      </c>
      <c r="B3">
        <v>222.3725</v>
      </c>
      <c r="C3">
        <v>137.5378</v>
      </c>
      <c r="D3">
        <f>B3/C3</f>
        <v>1.6168100696681202</v>
      </c>
    </row>
    <row r="4" spans="1:4" x14ac:dyDescent="0.25">
      <c r="A4" t="s">
        <v>35</v>
      </c>
      <c r="B4">
        <v>434.923</v>
      </c>
      <c r="C4">
        <v>266.63740000000001</v>
      </c>
      <c r="D4">
        <f>B4/C4</f>
        <v>1.6311402676443738</v>
      </c>
    </row>
    <row r="5" spans="1:4" x14ac:dyDescent="0.25">
      <c r="A5" t="s">
        <v>42</v>
      </c>
      <c r="B5">
        <v>232.04750000000001</v>
      </c>
      <c r="C5">
        <v>157.83670000000001</v>
      </c>
      <c r="D5">
        <f>B5/C5</f>
        <v>1.4701745538268349</v>
      </c>
    </row>
    <row r="6" spans="1:4" x14ac:dyDescent="0.25">
      <c r="A6" t="s">
        <v>13</v>
      </c>
      <c r="B6">
        <v>463.90730000000002</v>
      </c>
      <c r="C6">
        <v>315.60140000000001</v>
      </c>
      <c r="D6">
        <f>B6/C6</f>
        <v>1.469915215838713</v>
      </c>
    </row>
    <row r="7" spans="1:4" x14ac:dyDescent="0.25">
      <c r="A7" t="s">
        <v>62</v>
      </c>
      <c r="B7">
        <v>864.15319999999997</v>
      </c>
      <c r="C7">
        <v>574.15520000000004</v>
      </c>
      <c r="D7">
        <f>B7/C7</f>
        <v>1.5050864295925561</v>
      </c>
    </row>
    <row r="8" spans="1:4" x14ac:dyDescent="0.25">
      <c r="A8" t="s">
        <v>64</v>
      </c>
      <c r="B8">
        <v>1722.5309999999999</v>
      </c>
      <c r="C8">
        <v>1139.681</v>
      </c>
      <c r="D8">
        <f>B8/C8</f>
        <v>1.5114150363127927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92C-B2F2-4D04-9AB5-7F59FB21E84F}">
  <dimension ref="A1:D8"/>
  <sheetViews>
    <sheetView workbookViewId="0">
      <selection activeCell="C1" sqref="C1:C1048576"/>
    </sheetView>
  </sheetViews>
  <sheetFormatPr defaultRowHeight="13.8" x14ac:dyDescent="0.25"/>
  <cols>
    <col min="1" max="1" width="13.44140625" customWidth="1"/>
    <col min="3" max="3" width="18.21875" customWidth="1"/>
  </cols>
  <sheetData>
    <row r="1" spans="1:4" x14ac:dyDescent="0.25">
      <c r="A1" t="s">
        <v>73</v>
      </c>
      <c r="B1" t="s">
        <v>0</v>
      </c>
      <c r="C1" t="s">
        <v>19</v>
      </c>
      <c r="D1" t="s">
        <v>74</v>
      </c>
    </row>
    <row r="2" spans="1:4" x14ac:dyDescent="0.25">
      <c r="A2" t="s">
        <v>12</v>
      </c>
      <c r="B2" s="1">
        <v>115.7389</v>
      </c>
      <c r="C2">
        <v>100.86574</v>
      </c>
      <c r="D2">
        <f>B2/C2</f>
        <v>1.1474550228848766</v>
      </c>
    </row>
    <row r="3" spans="1:4" x14ac:dyDescent="0.25">
      <c r="A3" t="s">
        <v>28</v>
      </c>
      <c r="B3">
        <v>222.3725</v>
      </c>
      <c r="C3">
        <v>210.56780000000001</v>
      </c>
      <c r="D3">
        <f t="shared" ref="D3:D8" si="0">B3/C3</f>
        <v>1.0560612781251455</v>
      </c>
    </row>
    <row r="4" spans="1:4" x14ac:dyDescent="0.25">
      <c r="A4" t="s">
        <v>36</v>
      </c>
      <c r="B4">
        <v>434.923</v>
      </c>
      <c r="C4">
        <v>400.78563000000003</v>
      </c>
      <c r="D4">
        <f t="shared" si="0"/>
        <v>1.0851761326871923</v>
      </c>
    </row>
    <row r="5" spans="1:4" x14ac:dyDescent="0.25">
      <c r="A5" t="s">
        <v>43</v>
      </c>
      <c r="B5">
        <v>232.04750000000001</v>
      </c>
      <c r="C5">
        <v>208.78229999999999</v>
      </c>
      <c r="D5">
        <f t="shared" si="0"/>
        <v>1.1114328178202846</v>
      </c>
    </row>
    <row r="6" spans="1:4" x14ac:dyDescent="0.25">
      <c r="A6" t="s">
        <v>14</v>
      </c>
      <c r="B6">
        <v>463.90730000000002</v>
      </c>
      <c r="C6">
        <v>440.87</v>
      </c>
      <c r="D6">
        <f t="shared" si="0"/>
        <v>1.0522541792365097</v>
      </c>
    </row>
    <row r="7" spans="1:4" x14ac:dyDescent="0.25">
      <c r="A7" t="s">
        <v>63</v>
      </c>
      <c r="B7">
        <v>864.15319999999997</v>
      </c>
      <c r="C7">
        <v>720.42100000000005</v>
      </c>
      <c r="D7">
        <f t="shared" si="0"/>
        <v>1.1995113968082551</v>
      </c>
    </row>
    <row r="8" spans="1:4" x14ac:dyDescent="0.25">
      <c r="A8" t="s">
        <v>65</v>
      </c>
      <c r="B8">
        <v>1722.5309999999999</v>
      </c>
      <c r="C8">
        <v>1500.723</v>
      </c>
      <c r="D8">
        <f t="shared" si="0"/>
        <v>1.1478007600336637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270F-4CAA-4F27-9E36-ECE642ABAC0E}">
  <dimension ref="A1:D8"/>
  <sheetViews>
    <sheetView workbookViewId="0">
      <selection activeCell="B1" sqref="B1:C1048576"/>
    </sheetView>
  </sheetViews>
  <sheetFormatPr defaultRowHeight="13.8" x14ac:dyDescent="0.25"/>
  <cols>
    <col min="1" max="1" width="13" customWidth="1"/>
    <col min="2" max="2" width="19" customWidth="1"/>
    <col min="3" max="3" width="22" customWidth="1"/>
  </cols>
  <sheetData>
    <row r="1" spans="1:4" x14ac:dyDescent="0.25">
      <c r="A1" t="s">
        <v>73</v>
      </c>
      <c r="B1" t="s">
        <v>3</v>
      </c>
      <c r="C1" t="s">
        <v>4</v>
      </c>
      <c r="D1" t="s">
        <v>74</v>
      </c>
    </row>
    <row r="2" spans="1:4" x14ac:dyDescent="0.25">
      <c r="A2" t="s">
        <v>12</v>
      </c>
      <c r="B2">
        <v>107.1161</v>
      </c>
      <c r="C2">
        <v>66.457815999999994</v>
      </c>
      <c r="D2">
        <f>B2/C2</f>
        <v>1.6117908539155126</v>
      </c>
    </row>
    <row r="3" spans="1:4" x14ac:dyDescent="0.25">
      <c r="A3" t="s">
        <v>28</v>
      </c>
      <c r="B3">
        <v>205.32149999999999</v>
      </c>
      <c r="C3">
        <v>113.79900000000001</v>
      </c>
      <c r="D3">
        <f t="shared" ref="D3:D8" si="0">B3/C3</f>
        <v>1.8042469617483456</v>
      </c>
    </row>
    <row r="4" spans="1:4" x14ac:dyDescent="0.25">
      <c r="A4" t="s">
        <v>36</v>
      </c>
      <c r="B4">
        <v>401.89229999999998</v>
      </c>
      <c r="C4">
        <v>217.58150000000001</v>
      </c>
      <c r="D4">
        <f t="shared" si="0"/>
        <v>1.8470885622169162</v>
      </c>
    </row>
    <row r="5" spans="1:4" x14ac:dyDescent="0.25">
      <c r="A5" t="s">
        <v>43</v>
      </c>
      <c r="B5">
        <v>215.1465</v>
      </c>
      <c r="C5">
        <v>132.68879999999999</v>
      </c>
      <c r="D5">
        <f t="shared" si="0"/>
        <v>1.6214367753721493</v>
      </c>
    </row>
    <row r="6" spans="1:4" x14ac:dyDescent="0.25">
      <c r="A6" t="s">
        <v>14</v>
      </c>
      <c r="B6">
        <v>434.84429999999998</v>
      </c>
      <c r="C6">
        <v>266.33240000000001</v>
      </c>
      <c r="D6">
        <f t="shared" si="0"/>
        <v>1.6327127304075657</v>
      </c>
    </row>
    <row r="7" spans="1:4" x14ac:dyDescent="0.25">
      <c r="A7" t="s">
        <v>63</v>
      </c>
      <c r="B7">
        <v>796.51919999999996</v>
      </c>
      <c r="C7">
        <v>471.83929999999998</v>
      </c>
      <c r="D7">
        <f t="shared" si="0"/>
        <v>1.6881154240437368</v>
      </c>
    </row>
    <row r="8" spans="1:4" x14ac:dyDescent="0.25">
      <c r="A8" t="s">
        <v>65</v>
      </c>
      <c r="B8">
        <v>1584.471</v>
      </c>
      <c r="C8">
        <v>936.88520000000005</v>
      </c>
      <c r="D8">
        <f t="shared" si="0"/>
        <v>1.6912114739351203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518C-AC5E-405C-B6A7-99BBEBE99260}">
  <dimension ref="A1:D8"/>
  <sheetViews>
    <sheetView workbookViewId="0">
      <selection activeCell="C1" sqref="C1:C1048576"/>
    </sheetView>
  </sheetViews>
  <sheetFormatPr defaultRowHeight="13.8" x14ac:dyDescent="0.25"/>
  <cols>
    <col min="2" max="2" width="15.5546875" style="1" customWidth="1"/>
    <col min="3" max="3" width="15.77734375" customWidth="1"/>
    <col min="5" max="5" width="18.33203125" customWidth="1"/>
    <col min="6" max="6" width="14" customWidth="1"/>
  </cols>
  <sheetData>
    <row r="1" spans="1:4" x14ac:dyDescent="0.25">
      <c r="A1" t="s">
        <v>72</v>
      </c>
      <c r="B1" t="s">
        <v>0</v>
      </c>
      <c r="C1" t="s">
        <v>2</v>
      </c>
      <c r="D1" t="s">
        <v>74</v>
      </c>
    </row>
    <row r="2" spans="1:4" x14ac:dyDescent="0.25">
      <c r="A2" s="1" t="s">
        <v>11</v>
      </c>
      <c r="B2" s="1">
        <v>115.7389</v>
      </c>
      <c r="C2" s="1">
        <v>85.553511999999998</v>
      </c>
      <c r="D2" s="1">
        <f>SIMD!B2/SIMD!C2</f>
        <v>1.3528246508454265</v>
      </c>
    </row>
    <row r="3" spans="1:4" x14ac:dyDescent="0.25">
      <c r="A3" t="s">
        <v>27</v>
      </c>
      <c r="B3">
        <v>222.3725</v>
      </c>
      <c r="C3">
        <v>144.05369999999999</v>
      </c>
      <c r="D3" s="1">
        <f>SIMD!B3/SIMD!C3</f>
        <v>1.543677809039268</v>
      </c>
    </row>
    <row r="4" spans="1:4" x14ac:dyDescent="0.25">
      <c r="A4" t="s">
        <v>35</v>
      </c>
      <c r="B4">
        <v>434.923</v>
      </c>
      <c r="C4">
        <v>273.23739999999998</v>
      </c>
      <c r="D4" s="1">
        <f>SIMD!B4/SIMD!C4</f>
        <v>1.5917403693637842</v>
      </c>
    </row>
    <row r="5" spans="1:4" x14ac:dyDescent="0.25">
      <c r="A5" t="s">
        <v>42</v>
      </c>
      <c r="B5">
        <v>232.04750000000001</v>
      </c>
      <c r="C5">
        <v>171.41759999999999</v>
      </c>
      <c r="D5" s="1">
        <f>SIMD!B5/SIMD!C5</f>
        <v>1.3536970532780765</v>
      </c>
    </row>
    <row r="6" spans="1:4" x14ac:dyDescent="0.25">
      <c r="A6" t="s">
        <v>13</v>
      </c>
      <c r="B6">
        <v>463.90730000000002</v>
      </c>
      <c r="C6">
        <v>343.09429999999998</v>
      </c>
      <c r="D6" s="1">
        <f>SIMD!B6/SIMD!C6</f>
        <v>1.3521276803491054</v>
      </c>
    </row>
    <row r="7" spans="1:4" x14ac:dyDescent="0.25">
      <c r="A7" t="s">
        <v>62</v>
      </c>
      <c r="B7">
        <v>864.15319999999997</v>
      </c>
      <c r="C7">
        <v>586.17200000000003</v>
      </c>
      <c r="D7" s="1">
        <f>SIMD!B7/SIMD!C7</f>
        <v>1.4742314542489234</v>
      </c>
    </row>
    <row r="8" spans="1:4" x14ac:dyDescent="0.25">
      <c r="A8" t="s">
        <v>64</v>
      </c>
      <c r="B8">
        <v>1722.5309999999999</v>
      </c>
      <c r="C8">
        <v>1157.2909999999999</v>
      </c>
      <c r="D8" s="1">
        <f>SIMD!B8/SIMD!C8</f>
        <v>1.4884164829761919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2FA6-3326-428E-A877-CD7F4FB4EBB6}">
  <dimension ref="A1:F11"/>
  <sheetViews>
    <sheetView tabSelected="1" workbookViewId="0">
      <selection activeCell="B10" sqref="B10:F10"/>
    </sheetView>
  </sheetViews>
  <sheetFormatPr defaultRowHeight="13.8" x14ac:dyDescent="0.25"/>
  <cols>
    <col min="2" max="3" width="14.44140625" customWidth="1"/>
    <col min="4" max="4" width="12.77734375" customWidth="1"/>
    <col min="5" max="5" width="12.109375" customWidth="1"/>
  </cols>
  <sheetData>
    <row r="1" spans="1:6" x14ac:dyDescent="0.25">
      <c r="A1" t="s">
        <v>5</v>
      </c>
    </row>
    <row r="3" spans="1:6" x14ac:dyDescent="0.25">
      <c r="A3" t="s">
        <v>6</v>
      </c>
      <c r="B3">
        <v>2782.16</v>
      </c>
      <c r="C3">
        <v>1675.08</v>
      </c>
      <c r="D3">
        <v>42.0578</v>
      </c>
      <c r="E3">
        <v>185.94900000000001</v>
      </c>
      <c r="F3">
        <v>723.27099999999996</v>
      </c>
    </row>
    <row r="4" spans="1:6" x14ac:dyDescent="0.25">
      <c r="A4" t="s">
        <v>7</v>
      </c>
      <c r="B4">
        <v>1776.73</v>
      </c>
      <c r="C4">
        <v>546.87900000000002</v>
      </c>
      <c r="D4">
        <v>21.026599999999998</v>
      </c>
      <c r="E4">
        <v>86.484499999999997</v>
      </c>
      <c r="F4">
        <v>378.03800000000001</v>
      </c>
    </row>
    <row r="5" spans="1:6" x14ac:dyDescent="0.25">
      <c r="A5" t="s">
        <v>8</v>
      </c>
      <c r="B5">
        <v>469.428</v>
      </c>
      <c r="C5">
        <v>476.452</v>
      </c>
      <c r="D5">
        <v>11.099</v>
      </c>
      <c r="E5">
        <v>46.1556</v>
      </c>
      <c r="F5">
        <v>199.255</v>
      </c>
    </row>
    <row r="6" spans="1:6" x14ac:dyDescent="0.25">
      <c r="A6" t="s">
        <v>9</v>
      </c>
      <c r="D6">
        <v>8.4402000000000008</v>
      </c>
      <c r="E6">
        <v>33.990099999999998</v>
      </c>
      <c r="F6">
        <v>134.078</v>
      </c>
    </row>
    <row r="7" spans="1:6" x14ac:dyDescent="0.25">
      <c r="A7" t="s">
        <v>86</v>
      </c>
      <c r="B7">
        <v>1666.33</v>
      </c>
      <c r="C7">
        <v>1754.95</v>
      </c>
      <c r="D7">
        <v>65.091999999999999</v>
      </c>
      <c r="E7">
        <v>265.14699999999999</v>
      </c>
      <c r="F7">
        <v>1061.28</v>
      </c>
    </row>
    <row r="8" spans="1:6" x14ac:dyDescent="0.25">
      <c r="A8" t="s">
        <v>87</v>
      </c>
      <c r="B8">
        <v>2256.98</v>
      </c>
      <c r="C8">
        <v>2325.6</v>
      </c>
      <c r="D8">
        <v>67.155299999999997</v>
      </c>
      <c r="E8">
        <v>272.08499999999998</v>
      </c>
      <c r="F8">
        <v>1056.1099999999999</v>
      </c>
    </row>
    <row r="10" spans="1:6" x14ac:dyDescent="0.25">
      <c r="B10" t="s">
        <v>10</v>
      </c>
      <c r="C10" t="s">
        <v>10</v>
      </c>
      <c r="D10" t="s">
        <v>12</v>
      </c>
      <c r="E10" t="s">
        <v>14</v>
      </c>
      <c r="F10" t="s">
        <v>16</v>
      </c>
    </row>
    <row r="11" spans="1:6" x14ac:dyDescent="0.25">
      <c r="A11" t="s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3E2B-720C-4979-A9DC-7AF0C0C098C6}">
  <dimension ref="A1:C8"/>
  <sheetViews>
    <sheetView workbookViewId="0">
      <selection activeCell="F5" sqref="F5"/>
    </sheetView>
  </sheetViews>
  <sheetFormatPr defaultRowHeight="13.8" x14ac:dyDescent="0.25"/>
  <sheetData>
    <row r="1" spans="1:3" x14ac:dyDescent="0.25">
      <c r="A1" t="s">
        <v>6</v>
      </c>
      <c r="B1" t="s">
        <v>86</v>
      </c>
      <c r="C1" t="s">
        <v>87</v>
      </c>
    </row>
    <row r="2" spans="1:3" x14ac:dyDescent="0.25">
      <c r="A2">
        <v>2782.16</v>
      </c>
      <c r="B2">
        <v>1666.33</v>
      </c>
      <c r="C2">
        <v>2256.98</v>
      </c>
    </row>
    <row r="3" spans="1:3" x14ac:dyDescent="0.25">
      <c r="A3">
        <v>1675.08</v>
      </c>
      <c r="B3">
        <v>1754.95</v>
      </c>
      <c r="C3">
        <v>2325.6</v>
      </c>
    </row>
    <row r="4" spans="1:3" x14ac:dyDescent="0.25">
      <c r="A4">
        <v>42.0578</v>
      </c>
      <c r="B4">
        <v>65.091999999999999</v>
      </c>
      <c r="C4">
        <v>67.155299999999997</v>
      </c>
    </row>
    <row r="5" spans="1:3" x14ac:dyDescent="0.25">
      <c r="A5">
        <v>185.94900000000001</v>
      </c>
      <c r="B5">
        <v>160.75800000000001</v>
      </c>
      <c r="C5">
        <v>272.08499999999998</v>
      </c>
    </row>
    <row r="6" spans="1:3" x14ac:dyDescent="0.25">
      <c r="A6">
        <v>723.27099999999996</v>
      </c>
      <c r="B6">
        <v>1061.28</v>
      </c>
      <c r="C6">
        <v>1056.1099999999999</v>
      </c>
    </row>
    <row r="8" spans="1:3" x14ac:dyDescent="0.25">
      <c r="B8">
        <f>A5/B5</f>
        <v>1.1567013772253947</v>
      </c>
      <c r="C8" t="b">
        <f>B5=A5/C5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8452-9A8C-474A-8172-87877FDFA73A}">
  <dimension ref="A1:D4"/>
  <sheetViews>
    <sheetView workbookViewId="0">
      <selection activeCell="N13" sqref="N13"/>
    </sheetView>
  </sheetViews>
  <sheetFormatPr defaultRowHeight="13.8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42.0578</v>
      </c>
      <c r="B2">
        <v>21.026599999999998</v>
      </c>
      <c r="C2">
        <v>11.099</v>
      </c>
      <c r="D2">
        <v>8.4402000000000008</v>
      </c>
    </row>
    <row r="3" spans="1:4" x14ac:dyDescent="0.25">
      <c r="A3">
        <v>185.94900000000001</v>
      </c>
      <c r="B3">
        <v>86.484499999999997</v>
      </c>
      <c r="C3">
        <v>46.1556</v>
      </c>
      <c r="D3">
        <v>33.990099999999998</v>
      </c>
    </row>
    <row r="4" spans="1:4" x14ac:dyDescent="0.25">
      <c r="A4">
        <v>723.27099999999996</v>
      </c>
      <c r="B4">
        <v>378.03800000000001</v>
      </c>
      <c r="C4">
        <v>199.255</v>
      </c>
      <c r="D4">
        <v>134.078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9E99-1261-4E55-A362-2844D57B5407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D511-29F0-43A6-8B55-F8B168A529DC}">
  <dimension ref="A1:C8"/>
  <sheetViews>
    <sheetView workbookViewId="0">
      <selection activeCell="N10" sqref="N10"/>
    </sheetView>
  </sheetViews>
  <sheetFormatPr defaultRowHeight="13.8" x14ac:dyDescent="0.25"/>
  <sheetData>
    <row r="1" spans="1:3" x14ac:dyDescent="0.25">
      <c r="A1" t="s">
        <v>73</v>
      </c>
      <c r="B1" t="s">
        <v>92</v>
      </c>
      <c r="C1" t="s">
        <v>93</v>
      </c>
    </row>
    <row r="2" spans="1:3" x14ac:dyDescent="0.25">
      <c r="A2" t="s">
        <v>12</v>
      </c>
      <c r="B2">
        <v>2.8894699999999999E-2</v>
      </c>
      <c r="C2">
        <v>6.3882300000000003E-2</v>
      </c>
    </row>
    <row r="3" spans="1:3" x14ac:dyDescent="0.25">
      <c r="A3" t="s">
        <v>28</v>
      </c>
      <c r="B3">
        <v>0.101268</v>
      </c>
      <c r="C3">
        <v>0.19997200000000001</v>
      </c>
    </row>
    <row r="4" spans="1:3" x14ac:dyDescent="0.25">
      <c r="A4" t="s">
        <v>36</v>
      </c>
      <c r="B4">
        <v>0.40478599999999998</v>
      </c>
      <c r="C4">
        <v>0.73664499999999999</v>
      </c>
    </row>
    <row r="5" spans="1:3" x14ac:dyDescent="0.25">
      <c r="A5" t="s">
        <v>43</v>
      </c>
      <c r="B5">
        <v>5.7928100000000003E-2</v>
      </c>
      <c r="C5">
        <v>0.12774099999999999</v>
      </c>
    </row>
    <row r="6" spans="1:3" x14ac:dyDescent="0.25">
      <c r="A6" t="s">
        <v>14</v>
      </c>
      <c r="B6">
        <v>0.116287</v>
      </c>
      <c r="C6">
        <v>0.256079</v>
      </c>
    </row>
    <row r="7" spans="1:3" x14ac:dyDescent="0.25">
      <c r="A7" t="s">
        <v>63</v>
      </c>
      <c r="B7">
        <v>1.55305</v>
      </c>
      <c r="C7">
        <v>2.7524899999999999</v>
      </c>
    </row>
    <row r="8" spans="1:3" x14ac:dyDescent="0.25">
      <c r="A8" t="s">
        <v>65</v>
      </c>
      <c r="B8">
        <v>3.1013799999999998</v>
      </c>
      <c r="C8">
        <v>5.5251400000000004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4BA2-15D5-4E49-8344-72B98CD5E130}">
  <dimension ref="A1:G8"/>
  <sheetViews>
    <sheetView topLeftCell="B1" zoomScale="115" zoomScaleNormal="115" workbookViewId="0">
      <selection activeCell="G8" sqref="B1:G8"/>
    </sheetView>
  </sheetViews>
  <sheetFormatPr defaultRowHeight="13.8" x14ac:dyDescent="0.25"/>
  <cols>
    <col min="2" max="2" width="19.109375" customWidth="1"/>
    <col min="3" max="3" width="14.88671875" customWidth="1"/>
    <col min="4" max="4" width="11.88671875" customWidth="1"/>
    <col min="5" max="5" width="18.21875" customWidth="1"/>
    <col min="6" max="7" width="15.109375" customWidth="1"/>
  </cols>
  <sheetData>
    <row r="1" spans="1:7" x14ac:dyDescent="0.25">
      <c r="A1" t="s">
        <v>72</v>
      </c>
      <c r="B1" t="s">
        <v>88</v>
      </c>
      <c r="C1" t="s">
        <v>89</v>
      </c>
      <c r="D1" t="s">
        <v>74</v>
      </c>
      <c r="E1" t="s">
        <v>90</v>
      </c>
      <c r="F1" t="s">
        <v>91</v>
      </c>
      <c r="G1" t="s">
        <v>74</v>
      </c>
    </row>
    <row r="2" spans="1:7" x14ac:dyDescent="0.25">
      <c r="A2" s="1" t="s">
        <v>11</v>
      </c>
      <c r="B2">
        <v>78.997613000000001</v>
      </c>
      <c r="C2">
        <v>78.578613000000004</v>
      </c>
      <c r="D2">
        <f>B2/C2</f>
        <v>1.0053322397024238</v>
      </c>
      <c r="E2">
        <v>100.86574</v>
      </c>
      <c r="F2">
        <v>96.718311</v>
      </c>
      <c r="G2">
        <f>E2/F2</f>
        <v>1.0428815284005528</v>
      </c>
    </row>
    <row r="3" spans="1:7" x14ac:dyDescent="0.25">
      <c r="A3" t="s">
        <v>27</v>
      </c>
      <c r="B3">
        <v>137.5378</v>
      </c>
      <c r="C3">
        <v>136.6018</v>
      </c>
      <c r="D3">
        <f t="shared" ref="D3:D8" si="0">B3/C3</f>
        <v>1.0068520326964945</v>
      </c>
      <c r="E3">
        <v>210.56780000000001</v>
      </c>
      <c r="F3">
        <v>197.0796</v>
      </c>
      <c r="G3">
        <f t="shared" ref="G3:G8" si="1">E3/F3</f>
        <v>1.0684403662276563</v>
      </c>
    </row>
    <row r="4" spans="1:7" x14ac:dyDescent="0.25">
      <c r="A4" t="s">
        <v>35</v>
      </c>
      <c r="B4">
        <v>266.63740000000001</v>
      </c>
      <c r="C4">
        <v>266.3064</v>
      </c>
      <c r="D4">
        <f t="shared" si="0"/>
        <v>1.0012429291973457</v>
      </c>
      <c r="E4">
        <v>400.78563000000003</v>
      </c>
      <c r="F4">
        <v>370.56799999999998</v>
      </c>
      <c r="G4">
        <f t="shared" si="1"/>
        <v>1.0815440890740702</v>
      </c>
    </row>
    <row r="5" spans="1:7" x14ac:dyDescent="0.25">
      <c r="A5" t="s">
        <v>42</v>
      </c>
      <c r="B5">
        <v>157.83670000000001</v>
      </c>
      <c r="C5">
        <v>157.0077</v>
      </c>
      <c r="D5">
        <f t="shared" si="0"/>
        <v>1.005279995821861</v>
      </c>
      <c r="E5">
        <v>208.78229999999999</v>
      </c>
      <c r="F5">
        <v>190.56780000000001</v>
      </c>
      <c r="G5">
        <f t="shared" si="1"/>
        <v>1.0955801557241045</v>
      </c>
    </row>
    <row r="6" spans="1:7" x14ac:dyDescent="0.25">
      <c r="A6" t="s">
        <v>13</v>
      </c>
      <c r="B6">
        <v>315.60140000000001</v>
      </c>
      <c r="C6">
        <v>315.62240000000003</v>
      </c>
      <c r="D6">
        <f t="shared" si="0"/>
        <v>0.99993346479844269</v>
      </c>
      <c r="E6">
        <v>440.87</v>
      </c>
      <c r="F6">
        <v>420.78320000000002</v>
      </c>
      <c r="G6">
        <f t="shared" si="1"/>
        <v>1.0477366967122261</v>
      </c>
    </row>
    <row r="7" spans="1:7" x14ac:dyDescent="0.25">
      <c r="A7" t="s">
        <v>62</v>
      </c>
      <c r="B7">
        <v>574.15520000000004</v>
      </c>
      <c r="C7">
        <v>566.01520000000005</v>
      </c>
      <c r="D7">
        <f t="shared" si="0"/>
        <v>1.014381239231738</v>
      </c>
      <c r="E7">
        <v>720.42100000000005</v>
      </c>
      <c r="F7">
        <v>600.51</v>
      </c>
      <c r="G7">
        <f t="shared" si="1"/>
        <v>1.1996819370201997</v>
      </c>
    </row>
    <row r="8" spans="1:7" x14ac:dyDescent="0.25">
      <c r="A8" t="s">
        <v>64</v>
      </c>
      <c r="B8">
        <v>1139.681</v>
      </c>
      <c r="C8">
        <v>1126.5409999999999</v>
      </c>
      <c r="D8">
        <f t="shared" si="0"/>
        <v>1.0116640228806586</v>
      </c>
      <c r="E8">
        <v>1500.723</v>
      </c>
      <c r="F8">
        <v>1300.5694000000001</v>
      </c>
      <c r="G8">
        <f t="shared" si="1"/>
        <v>1.1538969008497355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8FA1-5E26-46D4-B450-279880EA461E}">
  <dimension ref="A1:E3"/>
  <sheetViews>
    <sheetView workbookViewId="0">
      <selection activeCell="L13" sqref="L13"/>
    </sheetView>
  </sheetViews>
  <sheetFormatPr defaultRowHeight="13.8" x14ac:dyDescent="0.25"/>
  <sheetData>
    <row r="1" spans="1:5" x14ac:dyDescent="0.25">
      <c r="A1" t="s">
        <v>6</v>
      </c>
      <c r="B1" t="s">
        <v>7</v>
      </c>
      <c r="C1" t="s">
        <v>8</v>
      </c>
      <c r="D1" t="s">
        <v>86</v>
      </c>
      <c r="E1" t="s">
        <v>87</v>
      </c>
    </row>
    <row r="2" spans="1:5" x14ac:dyDescent="0.25">
      <c r="A2">
        <v>1675.08</v>
      </c>
      <c r="B2">
        <v>546.87900000000002</v>
      </c>
      <c r="C2">
        <v>476.452</v>
      </c>
      <c r="D2">
        <v>1754.95</v>
      </c>
      <c r="E2">
        <v>2325.6</v>
      </c>
    </row>
    <row r="3" spans="1:5" x14ac:dyDescent="0.25">
      <c r="A3">
        <v>2782.16</v>
      </c>
      <c r="B3">
        <v>1776.73</v>
      </c>
      <c r="C3">
        <v>469.428</v>
      </c>
      <c r="D3">
        <v>1666.33</v>
      </c>
      <c r="E3">
        <v>2256.98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ARM</vt:lpstr>
      <vt:lpstr>SIMD</vt:lpstr>
      <vt:lpstr>X86</vt:lpstr>
      <vt:lpstr>Sheet15</vt:lpstr>
      <vt:lpstr>Sheet12</vt:lpstr>
      <vt:lpstr>Sheet14</vt:lpstr>
      <vt:lpstr>误差分析</vt:lpstr>
      <vt:lpstr>cache优化</vt:lpstr>
      <vt:lpstr>指令集</vt:lpstr>
      <vt:lpstr>所有数据时间</vt:lpstr>
      <vt:lpstr>横向循环</vt:lpstr>
      <vt:lpstr>纵向循环</vt:lpstr>
      <vt:lpstr>平方展开优化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2023-04-15T02:25:24Z</dcterms:created>
  <dcterms:modified xsi:type="dcterms:W3CDTF">2023-04-16T04:35:28Z</dcterms:modified>
</cp:coreProperties>
</file>