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0111619\Documents\Python\MODESTO\misc\FlexibiltyFunctions\results\Sensitivity_analysis_2806\"/>
    </mc:Choice>
  </mc:AlternateContent>
  <bookViews>
    <workbookView xWindow="0" yWindow="0" windowWidth="28800" windowHeight="12300" firstSheet="2" activeTab="2"/>
  </bookViews>
  <sheets>
    <sheet name="energy_cost_flex" sheetId="1" r:id="rId1"/>
    <sheet name="energy_use_difference" sheetId="2" r:id="rId2"/>
    <sheet name="energy_cost_difference" sheetId="3" r:id="rId3"/>
    <sheet name="downward_energy" sheetId="4" r:id="rId4"/>
    <sheet name="energy_use_ref" sheetId="5" r:id="rId5"/>
    <sheet name="energy_use_flex" sheetId="6" r:id="rId6"/>
    <sheet name="energy_cost_ref" sheetId="7" r:id="rId7"/>
    <sheet name="upward_energy" sheetId="8" r:id="rId8"/>
    <sheet name="Legends" sheetId="9" r:id="rId9"/>
  </sheets>
  <calcPr calcId="162913"/>
</workbook>
</file>

<file path=xl/calcChain.xml><?xml version="1.0" encoding="utf-8"?>
<calcChain xmlns="http://schemas.openxmlformats.org/spreadsheetml/2006/main">
  <c r="M3" i="3" l="1"/>
  <c r="N3" i="3"/>
  <c r="O3" i="3"/>
  <c r="M4" i="3"/>
  <c r="N4" i="3"/>
  <c r="O4" i="3"/>
  <c r="M5" i="3"/>
  <c r="N5" i="3"/>
  <c r="O5" i="3"/>
  <c r="N2" i="3"/>
  <c r="O2" i="3"/>
  <c r="M2" i="3"/>
  <c r="N1" i="3"/>
  <c r="O1" i="3"/>
  <c r="M1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" i="3"/>
  <c r="L2" i="3"/>
  <c r="L38" i="8"/>
  <c r="K38" i="8"/>
  <c r="J38" i="8"/>
  <c r="L37" i="8"/>
  <c r="K37" i="8"/>
  <c r="J37" i="8"/>
  <c r="L36" i="8"/>
  <c r="K36" i="8"/>
  <c r="J36" i="8"/>
  <c r="L35" i="8"/>
  <c r="K35" i="8"/>
  <c r="J35" i="8"/>
  <c r="L34" i="8"/>
  <c r="K34" i="8"/>
  <c r="J34" i="8"/>
  <c r="L33" i="8"/>
  <c r="K33" i="8"/>
  <c r="J33" i="8"/>
  <c r="H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H26" i="8"/>
  <c r="L25" i="8"/>
  <c r="K25" i="8"/>
  <c r="J25" i="8"/>
  <c r="L24" i="8"/>
  <c r="K24" i="8"/>
  <c r="J24" i="8"/>
  <c r="L23" i="8"/>
  <c r="K23" i="8"/>
  <c r="J23" i="8"/>
  <c r="K22" i="8"/>
  <c r="J22" i="8"/>
  <c r="L21" i="8"/>
  <c r="K21" i="8"/>
  <c r="J21" i="8"/>
  <c r="H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H14" i="8"/>
  <c r="L13" i="8"/>
  <c r="K13" i="8"/>
  <c r="J13" i="8"/>
  <c r="L12" i="8"/>
  <c r="K12" i="8"/>
  <c r="J12" i="8"/>
  <c r="L11" i="8"/>
  <c r="K11" i="8"/>
  <c r="J11" i="8"/>
  <c r="H11" i="8"/>
  <c r="L10" i="8"/>
  <c r="K10" i="8"/>
  <c r="J10" i="8"/>
  <c r="L9" i="8"/>
  <c r="K9" i="8"/>
  <c r="J9" i="8"/>
  <c r="L8" i="8"/>
  <c r="K8" i="8"/>
  <c r="J8" i="8"/>
  <c r="L7" i="8"/>
  <c r="K7" i="8"/>
  <c r="J7" i="8"/>
  <c r="L6" i="8"/>
  <c r="K6" i="8"/>
  <c r="J6" i="8"/>
  <c r="H6" i="8"/>
  <c r="L5" i="8"/>
  <c r="K5" i="8"/>
  <c r="J5" i="8"/>
  <c r="L4" i="8"/>
  <c r="K4" i="8"/>
  <c r="J4" i="8"/>
  <c r="L3" i="8"/>
  <c r="K3" i="8"/>
  <c r="J3" i="8"/>
  <c r="L2" i="8"/>
  <c r="K2" i="8"/>
  <c r="J2" i="8"/>
  <c r="H2" i="8"/>
  <c r="L1" i="8"/>
  <c r="K1" i="8"/>
  <c r="J1" i="8"/>
  <c r="I1" i="8"/>
  <c r="H1" i="8"/>
  <c r="L38" i="7"/>
  <c r="K38" i="7"/>
  <c r="J38" i="7"/>
  <c r="L37" i="7"/>
  <c r="K37" i="7"/>
  <c r="J37" i="7"/>
  <c r="L36" i="7"/>
  <c r="K36" i="7"/>
  <c r="J36" i="7"/>
  <c r="L35" i="7"/>
  <c r="K35" i="7"/>
  <c r="J35" i="7"/>
  <c r="L34" i="7"/>
  <c r="K34" i="7"/>
  <c r="J34" i="7"/>
  <c r="L33" i="7"/>
  <c r="K33" i="7"/>
  <c r="J33" i="7"/>
  <c r="H33" i="7"/>
  <c r="L32" i="7"/>
  <c r="K32" i="7"/>
  <c r="J32" i="7"/>
  <c r="L31" i="7"/>
  <c r="K31" i="7"/>
  <c r="J31" i="7"/>
  <c r="L30" i="7"/>
  <c r="K30" i="7"/>
  <c r="J30" i="7"/>
  <c r="L29" i="7"/>
  <c r="K29" i="7"/>
  <c r="J29" i="7"/>
  <c r="L28" i="7"/>
  <c r="K28" i="7"/>
  <c r="J28" i="7"/>
  <c r="L27" i="7"/>
  <c r="K27" i="7"/>
  <c r="J27" i="7"/>
  <c r="L26" i="7"/>
  <c r="K26" i="7"/>
  <c r="J26" i="7"/>
  <c r="H26" i="7"/>
  <c r="L25" i="7"/>
  <c r="K25" i="7"/>
  <c r="J25" i="7"/>
  <c r="L24" i="7"/>
  <c r="K24" i="7"/>
  <c r="J24" i="7"/>
  <c r="L23" i="7"/>
  <c r="K23" i="7"/>
  <c r="J23" i="7"/>
  <c r="K22" i="7"/>
  <c r="J22" i="7"/>
  <c r="L21" i="7"/>
  <c r="K21" i="7"/>
  <c r="J21" i="7"/>
  <c r="H21" i="7"/>
  <c r="L20" i="7"/>
  <c r="K20" i="7"/>
  <c r="J20" i="7"/>
  <c r="L19" i="7"/>
  <c r="K19" i="7"/>
  <c r="J19" i="7"/>
  <c r="L18" i="7"/>
  <c r="K18" i="7"/>
  <c r="J18" i="7"/>
  <c r="L17" i="7"/>
  <c r="K17" i="7"/>
  <c r="J17" i="7"/>
  <c r="L16" i="7"/>
  <c r="K16" i="7"/>
  <c r="J16" i="7"/>
  <c r="L15" i="7"/>
  <c r="K15" i="7"/>
  <c r="J15" i="7"/>
  <c r="L14" i="7"/>
  <c r="K14" i="7"/>
  <c r="J14" i="7"/>
  <c r="H14" i="7"/>
  <c r="L13" i="7"/>
  <c r="K13" i="7"/>
  <c r="J13" i="7"/>
  <c r="L12" i="7"/>
  <c r="K12" i="7"/>
  <c r="J12" i="7"/>
  <c r="L11" i="7"/>
  <c r="K11" i="7"/>
  <c r="J11" i="7"/>
  <c r="H11" i="7"/>
  <c r="L10" i="7"/>
  <c r="K10" i="7"/>
  <c r="J10" i="7"/>
  <c r="L9" i="7"/>
  <c r="K9" i="7"/>
  <c r="J9" i="7"/>
  <c r="L8" i="7"/>
  <c r="K8" i="7"/>
  <c r="J8" i="7"/>
  <c r="L7" i="7"/>
  <c r="K7" i="7"/>
  <c r="J7" i="7"/>
  <c r="L6" i="7"/>
  <c r="K6" i="7"/>
  <c r="J6" i="7"/>
  <c r="H6" i="7"/>
  <c r="L5" i="7"/>
  <c r="K5" i="7"/>
  <c r="J5" i="7"/>
  <c r="L4" i="7"/>
  <c r="K4" i="7"/>
  <c r="J4" i="7"/>
  <c r="L3" i="7"/>
  <c r="K3" i="7"/>
  <c r="J3" i="7"/>
  <c r="L2" i="7"/>
  <c r="K2" i="7"/>
  <c r="J2" i="7"/>
  <c r="H2" i="7"/>
  <c r="L1" i="7"/>
  <c r="K1" i="7"/>
  <c r="J1" i="7"/>
  <c r="I1" i="7"/>
  <c r="H1" i="7"/>
  <c r="L38" i="6"/>
  <c r="K38" i="6"/>
  <c r="J38" i="6"/>
  <c r="L37" i="6"/>
  <c r="K37" i="6"/>
  <c r="J37" i="6"/>
  <c r="L36" i="6"/>
  <c r="K36" i="6"/>
  <c r="J36" i="6"/>
  <c r="L35" i="6"/>
  <c r="K35" i="6"/>
  <c r="J35" i="6"/>
  <c r="L34" i="6"/>
  <c r="K34" i="6"/>
  <c r="J34" i="6"/>
  <c r="L33" i="6"/>
  <c r="K33" i="6"/>
  <c r="J33" i="6"/>
  <c r="H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H26" i="6"/>
  <c r="L25" i="6"/>
  <c r="K25" i="6"/>
  <c r="J25" i="6"/>
  <c r="L24" i="6"/>
  <c r="K24" i="6"/>
  <c r="J24" i="6"/>
  <c r="L23" i="6"/>
  <c r="K23" i="6"/>
  <c r="J23" i="6"/>
  <c r="K22" i="6"/>
  <c r="J22" i="6"/>
  <c r="L21" i="6"/>
  <c r="K21" i="6"/>
  <c r="J21" i="6"/>
  <c r="H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H14" i="6"/>
  <c r="L13" i="6"/>
  <c r="K13" i="6"/>
  <c r="J13" i="6"/>
  <c r="L12" i="6"/>
  <c r="K12" i="6"/>
  <c r="J12" i="6"/>
  <c r="L11" i="6"/>
  <c r="K11" i="6"/>
  <c r="J11" i="6"/>
  <c r="H11" i="6"/>
  <c r="L10" i="6"/>
  <c r="K10" i="6"/>
  <c r="J10" i="6"/>
  <c r="L9" i="6"/>
  <c r="K9" i="6"/>
  <c r="J9" i="6"/>
  <c r="L8" i="6"/>
  <c r="K8" i="6"/>
  <c r="J8" i="6"/>
  <c r="L7" i="6"/>
  <c r="K7" i="6"/>
  <c r="J7" i="6"/>
  <c r="L6" i="6"/>
  <c r="K6" i="6"/>
  <c r="J6" i="6"/>
  <c r="H6" i="6"/>
  <c r="L5" i="6"/>
  <c r="K5" i="6"/>
  <c r="J5" i="6"/>
  <c r="L4" i="6"/>
  <c r="K4" i="6"/>
  <c r="J4" i="6"/>
  <c r="L3" i="6"/>
  <c r="K3" i="6"/>
  <c r="J3" i="6"/>
  <c r="L2" i="6"/>
  <c r="K2" i="6"/>
  <c r="J2" i="6"/>
  <c r="H2" i="6"/>
  <c r="L1" i="6"/>
  <c r="K1" i="6"/>
  <c r="J1" i="6"/>
  <c r="I1" i="6"/>
  <c r="H1" i="6"/>
  <c r="L38" i="5"/>
  <c r="K38" i="5"/>
  <c r="J38" i="5"/>
  <c r="L37" i="5"/>
  <c r="K37" i="5"/>
  <c r="J37" i="5"/>
  <c r="L36" i="5"/>
  <c r="K36" i="5"/>
  <c r="J36" i="5"/>
  <c r="L35" i="5"/>
  <c r="K35" i="5"/>
  <c r="J35" i="5"/>
  <c r="L34" i="5"/>
  <c r="K34" i="5"/>
  <c r="J34" i="5"/>
  <c r="L33" i="5"/>
  <c r="K33" i="5"/>
  <c r="J33" i="5"/>
  <c r="H33" i="5"/>
  <c r="L32" i="5"/>
  <c r="K32" i="5"/>
  <c r="J32" i="5"/>
  <c r="L31" i="5"/>
  <c r="K31" i="5"/>
  <c r="J31" i="5"/>
  <c r="L30" i="5"/>
  <c r="K30" i="5"/>
  <c r="J30" i="5"/>
  <c r="L29" i="5"/>
  <c r="K29" i="5"/>
  <c r="J29" i="5"/>
  <c r="L28" i="5"/>
  <c r="K28" i="5"/>
  <c r="J28" i="5"/>
  <c r="L27" i="5"/>
  <c r="K27" i="5"/>
  <c r="J27" i="5"/>
  <c r="L26" i="5"/>
  <c r="K26" i="5"/>
  <c r="J26" i="5"/>
  <c r="H26" i="5"/>
  <c r="L25" i="5"/>
  <c r="K25" i="5"/>
  <c r="J25" i="5"/>
  <c r="L24" i="5"/>
  <c r="K24" i="5"/>
  <c r="J24" i="5"/>
  <c r="L23" i="5"/>
  <c r="K23" i="5"/>
  <c r="J23" i="5"/>
  <c r="K22" i="5"/>
  <c r="J22" i="5"/>
  <c r="L21" i="5"/>
  <c r="K21" i="5"/>
  <c r="J21" i="5"/>
  <c r="H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L14" i="5"/>
  <c r="K14" i="5"/>
  <c r="J14" i="5"/>
  <c r="H14" i="5"/>
  <c r="L13" i="5"/>
  <c r="K13" i="5"/>
  <c r="J13" i="5"/>
  <c r="L12" i="5"/>
  <c r="K12" i="5"/>
  <c r="J12" i="5"/>
  <c r="L11" i="5"/>
  <c r="K11" i="5"/>
  <c r="J11" i="5"/>
  <c r="H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H6" i="5"/>
  <c r="L5" i="5"/>
  <c r="K5" i="5"/>
  <c r="J5" i="5"/>
  <c r="L4" i="5"/>
  <c r="K4" i="5"/>
  <c r="J4" i="5"/>
  <c r="L3" i="5"/>
  <c r="K3" i="5"/>
  <c r="J3" i="5"/>
  <c r="L2" i="5"/>
  <c r="K2" i="5"/>
  <c r="J2" i="5"/>
  <c r="H2" i="5"/>
  <c r="L1" i="5"/>
  <c r="K1" i="5"/>
  <c r="J1" i="5"/>
  <c r="I1" i="5"/>
  <c r="H1" i="5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H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H26" i="4"/>
  <c r="L25" i="4"/>
  <c r="K25" i="4"/>
  <c r="J25" i="4"/>
  <c r="L24" i="4"/>
  <c r="K24" i="4"/>
  <c r="J24" i="4"/>
  <c r="L23" i="4"/>
  <c r="K23" i="4"/>
  <c r="J23" i="4"/>
  <c r="K22" i="4"/>
  <c r="J22" i="4"/>
  <c r="L21" i="4"/>
  <c r="K21" i="4"/>
  <c r="J21" i="4"/>
  <c r="H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H14" i="4"/>
  <c r="L13" i="4"/>
  <c r="K13" i="4"/>
  <c r="J13" i="4"/>
  <c r="L12" i="4"/>
  <c r="K12" i="4"/>
  <c r="J12" i="4"/>
  <c r="L11" i="4"/>
  <c r="K11" i="4"/>
  <c r="J11" i="4"/>
  <c r="H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H6" i="4"/>
  <c r="L5" i="4"/>
  <c r="K5" i="4"/>
  <c r="J5" i="4"/>
  <c r="L4" i="4"/>
  <c r="K4" i="4"/>
  <c r="J4" i="4"/>
  <c r="L3" i="4"/>
  <c r="K3" i="4"/>
  <c r="J3" i="4"/>
  <c r="L2" i="4"/>
  <c r="K2" i="4"/>
  <c r="J2" i="4"/>
  <c r="H2" i="4"/>
  <c r="L1" i="4"/>
  <c r="K1" i="4"/>
  <c r="J1" i="4"/>
  <c r="I1" i="4"/>
  <c r="H1" i="4"/>
  <c r="K38" i="3"/>
  <c r="J38" i="3"/>
  <c r="K37" i="3"/>
  <c r="J37" i="3"/>
  <c r="K36" i="3"/>
  <c r="J36" i="3"/>
  <c r="K35" i="3"/>
  <c r="J35" i="3"/>
  <c r="K34" i="3"/>
  <c r="J34" i="3"/>
  <c r="K33" i="3"/>
  <c r="J33" i="3"/>
  <c r="H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H26" i="3"/>
  <c r="K25" i="3"/>
  <c r="J25" i="3"/>
  <c r="K24" i="3"/>
  <c r="J24" i="3"/>
  <c r="K23" i="3"/>
  <c r="J23" i="3"/>
  <c r="K22" i="3"/>
  <c r="J22" i="3"/>
  <c r="K21" i="3"/>
  <c r="J21" i="3"/>
  <c r="H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H14" i="3"/>
  <c r="K13" i="3"/>
  <c r="J13" i="3"/>
  <c r="K12" i="3"/>
  <c r="J12" i="3"/>
  <c r="K11" i="3"/>
  <c r="J11" i="3"/>
  <c r="H11" i="3"/>
  <c r="K10" i="3"/>
  <c r="J10" i="3"/>
  <c r="K9" i="3"/>
  <c r="J9" i="3"/>
  <c r="K8" i="3"/>
  <c r="J8" i="3"/>
  <c r="K7" i="3"/>
  <c r="J7" i="3"/>
  <c r="K6" i="3"/>
  <c r="J6" i="3"/>
  <c r="H6" i="3"/>
  <c r="K5" i="3"/>
  <c r="J5" i="3"/>
  <c r="K4" i="3"/>
  <c r="J4" i="3"/>
  <c r="K3" i="3"/>
  <c r="J3" i="3"/>
  <c r="K2" i="3"/>
  <c r="J2" i="3"/>
  <c r="H2" i="3"/>
  <c r="L1" i="3"/>
  <c r="K1" i="3"/>
  <c r="J1" i="3"/>
  <c r="I1" i="3"/>
  <c r="H1" i="3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H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H26" i="2"/>
  <c r="L25" i="2"/>
  <c r="K25" i="2"/>
  <c r="J25" i="2"/>
  <c r="L24" i="2"/>
  <c r="K24" i="2"/>
  <c r="J24" i="2"/>
  <c r="L23" i="2"/>
  <c r="K23" i="2"/>
  <c r="J23" i="2"/>
  <c r="K22" i="2"/>
  <c r="J22" i="2"/>
  <c r="L21" i="2"/>
  <c r="K21" i="2"/>
  <c r="J21" i="2"/>
  <c r="H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H14" i="2"/>
  <c r="L13" i="2"/>
  <c r="K13" i="2"/>
  <c r="J13" i="2"/>
  <c r="L12" i="2"/>
  <c r="K12" i="2"/>
  <c r="J12" i="2"/>
  <c r="L11" i="2"/>
  <c r="K11" i="2"/>
  <c r="J11" i="2"/>
  <c r="H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H6" i="2"/>
  <c r="L5" i="2"/>
  <c r="K5" i="2"/>
  <c r="J5" i="2"/>
  <c r="L4" i="2"/>
  <c r="K4" i="2"/>
  <c r="J4" i="2"/>
  <c r="L3" i="2"/>
  <c r="K3" i="2"/>
  <c r="J3" i="2"/>
  <c r="L2" i="2"/>
  <c r="K2" i="2"/>
  <c r="J2" i="2"/>
  <c r="H2" i="2"/>
  <c r="L1" i="2"/>
  <c r="K1" i="2"/>
  <c r="J1" i="2"/>
  <c r="I1" i="2"/>
  <c r="H1" i="2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H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H26" i="1"/>
  <c r="L25" i="1"/>
  <c r="K25" i="1"/>
  <c r="J25" i="1"/>
  <c r="L24" i="1"/>
  <c r="K24" i="1"/>
  <c r="J24" i="1"/>
  <c r="L23" i="1"/>
  <c r="K23" i="1"/>
  <c r="J23" i="1"/>
  <c r="K22" i="1"/>
  <c r="J22" i="1"/>
  <c r="L21" i="1"/>
  <c r="K21" i="1"/>
  <c r="J21" i="1"/>
  <c r="H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H14" i="1"/>
  <c r="L13" i="1"/>
  <c r="K13" i="1"/>
  <c r="J13" i="1"/>
  <c r="L12" i="1"/>
  <c r="K12" i="1"/>
  <c r="J12" i="1"/>
  <c r="L11" i="1"/>
  <c r="K11" i="1"/>
  <c r="J11" i="1"/>
  <c r="H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H6" i="1"/>
  <c r="L5" i="1"/>
  <c r="K5" i="1"/>
  <c r="J5" i="1"/>
  <c r="L4" i="1"/>
  <c r="K4" i="1"/>
  <c r="J4" i="1"/>
  <c r="L3" i="1"/>
  <c r="K3" i="1"/>
  <c r="J3" i="1"/>
  <c r="L2" i="1"/>
  <c r="K2" i="1"/>
  <c r="J2" i="1"/>
  <c r="H2" i="1"/>
  <c r="L1" i="1"/>
  <c r="K1" i="1"/>
  <c r="J1" i="1"/>
  <c r="I1" i="1"/>
  <c r="H1" i="1"/>
</calcChain>
</file>

<file path=xl/sharedStrings.xml><?xml version="1.0" encoding="utf-8"?>
<sst xmlns="http://schemas.openxmlformats.org/spreadsheetml/2006/main" count="110" uniqueCount="19">
  <si>
    <t>Sensitivity cases</t>
  </si>
  <si>
    <t>Sensitivity values</t>
  </si>
  <si>
    <t>Buildings</t>
  </si>
  <si>
    <t>Network</t>
  </si>
  <si>
    <t>Combined - LP</t>
  </si>
  <si>
    <t>network_size</t>
  </si>
  <si>
    <t>pipe_lengths</t>
  </si>
  <si>
    <t>pipe_diameters</t>
  </si>
  <si>
    <t>heat_demand</t>
  </si>
  <si>
    <t>supply_temp_level</t>
  </si>
  <si>
    <t>supply_temp_reach</t>
  </si>
  <si>
    <t>substation_temp_difference</t>
  </si>
  <si>
    <t>Network size</t>
  </si>
  <si>
    <t>Pipe lengths</t>
  </si>
  <si>
    <t>Pipe diameters</t>
  </si>
  <si>
    <t>Heat demand</t>
  </si>
  <si>
    <t>Supply temperature level</t>
  </si>
  <si>
    <t>Supply temperature reach</t>
  </si>
  <si>
    <t>Substation temperature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</si>
</sst>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energy_cost_difference!$J$1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energy_cost_difference!$I$2:$I$5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energy_cost_difference!$J$2:$J$5</c:f>
              <c:numCache>
                <c:formatCode>General</c:formatCode>
                <c:ptCount val="4"/>
                <c:pt idx="0">
                  <c:v>234.3671194798153</c:v>
                </c:pt>
                <c:pt idx="1">
                  <c:v>2433.3112490441422</c:v>
                </c:pt>
                <c:pt idx="2">
                  <c:v>23436.467697308399</c:v>
                </c:pt>
                <c:pt idx="3">
                  <c:v>234360.6744516902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1-493D-A5C7-10EE5D0E05F1}"/>
            </c:ext>
          </c:extLst>
        </c:ser>
        <c:ser>
          <c:idx val="1"/>
          <c:order val="1"/>
          <c:tx>
            <c:strRef>
              <c:f>energy_cost_difference!$K$1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energy_cost_difference!$I$2:$I$5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energy_cost_difference!$K$2:$K$5</c:f>
              <c:numCache>
                <c:formatCode>General</c:formatCode>
                <c:ptCount val="4"/>
                <c:pt idx="0">
                  <c:v>0.40477198386724922</c:v>
                </c:pt>
                <c:pt idx="1">
                  <c:v>29.945552796707489</c:v>
                </c:pt>
                <c:pt idx="2">
                  <c:v>1865.2350466679779</c:v>
                </c:pt>
                <c:pt idx="3">
                  <c:v>107889.37946558739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1-493D-A5C7-10EE5D0E05F1}"/>
            </c:ext>
          </c:extLst>
        </c:ser>
        <c:ser>
          <c:idx val="2"/>
          <c:order val="2"/>
          <c:tx>
            <c:strRef>
              <c:f>energy_cost_difference!$L$1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energy_cost_difference!$I$2:$I$5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energy_cost_difference!$L$2:$L$5</c:f>
              <c:numCache>
                <c:formatCode>General</c:formatCode>
                <c:ptCount val="4"/>
                <c:pt idx="0">
                  <c:v>234.77202626039798</c:v>
                </c:pt>
                <c:pt idx="1">
                  <c:v>2463.22395956429</c:v>
                </c:pt>
                <c:pt idx="2">
                  <c:v>25298.446824850049</c:v>
                </c:pt>
                <c:pt idx="3">
                  <c:v>341780.50736974558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1-493D-A5C7-10EE5D0E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1096"/>
        <c:axId val="490252408"/>
      </c:lineChart>
      <c:catAx>
        <c:axId val="49025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2408"/>
        <c:crosses val="autoZero"/>
        <c:auto val="1"/>
        <c:lblAlgn val="ctr"/>
        <c:lblOffset val="100"/>
        <c:noMultiLvlLbl val="0"/>
      </c:catAx>
      <c:valAx>
        <c:axId val="4902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energy_cost_difference!$M$1</c:f>
              <c:strCache>
                <c:ptCount val="1"/>
                <c:pt idx="0">
                  <c:v>Buildings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energy_cost_difference!$I$2:$I$5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energy_cost_difference!$M$2:$M$5</c:f>
              <c:numCache>
                <c:formatCode>General</c:formatCode>
                <c:ptCount val="4"/>
                <c:pt idx="0">
                  <c:v>1.0000275004675601</c:v>
                </c:pt>
                <c:pt idx="1">
                  <c:v>1.0382762614662688</c:v>
                </c:pt>
                <c:pt idx="2">
                  <c:v>1.0000170784684894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8-44B5-A118-EADCE1A0058D}"/>
            </c:ext>
          </c:extLst>
        </c:ser>
        <c:ser>
          <c:idx val="1"/>
          <c:order val="1"/>
          <c:tx>
            <c:strRef>
              <c:f>energy_cost_difference!$N$1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energy_cost_difference!$I$2:$I$5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energy_cost_difference!$N$2:$N$5</c:f>
              <c:numCache>
                <c:formatCode>General</c:formatCode>
                <c:ptCount val="4"/>
                <c:pt idx="0">
                  <c:v>1.7271326975579543E-3</c:v>
                </c:pt>
                <c:pt idx="1">
                  <c:v>1.2777550187021798E-2</c:v>
                </c:pt>
                <c:pt idx="2">
                  <c:v>7.9588226609770524E-2</c:v>
                </c:pt>
                <c:pt idx="3">
                  <c:v>0.46035615709847733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8-44B5-A118-EADCE1A0058D}"/>
            </c:ext>
          </c:extLst>
        </c:ser>
        <c:ser>
          <c:idx val="2"/>
          <c:order val="2"/>
          <c:tx>
            <c:strRef>
              <c:f>energy_cost_difference!$O$1</c:f>
              <c:strCache>
                <c:ptCount val="1"/>
                <c:pt idx="0">
                  <c:v>Combined - 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energy_cost_difference!$I$2:$I$5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cat>
          <c:val>
            <c:numRef>
              <c:f>energy_cost_difference!$O$2:$O$5</c:f>
              <c:numCache>
                <c:formatCode>General</c:formatCode>
                <c:ptCount val="4"/>
                <c:pt idx="0">
                  <c:v>1.001755208332926</c:v>
                </c:pt>
                <c:pt idx="1">
                  <c:v>1.0510397980920836</c:v>
                </c:pt>
                <c:pt idx="2">
                  <c:v>1.0794663773706168</c:v>
                </c:pt>
                <c:pt idx="3">
                  <c:v>1.4583526360357797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8-44B5-A118-EADCE1A0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1096"/>
        <c:axId val="490252408"/>
      </c:lineChart>
      <c:catAx>
        <c:axId val="49025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2408"/>
        <c:crosses val="autoZero"/>
        <c:auto val="1"/>
        <c:lblAlgn val="ctr"/>
        <c:lblOffset val="100"/>
        <c:noMultiLvlLbl val="0"/>
      </c:catAx>
      <c:valAx>
        <c:axId val="4902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5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6</xdr:row>
      <xdr:rowOff>152400</xdr:rowOff>
    </xdr:from>
    <xdr:to>
      <xdr:col>10</xdr:col>
      <xdr:colOff>376237</xdr:colOff>
      <xdr:row>21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6</xdr:row>
      <xdr:rowOff>142875</xdr:rowOff>
    </xdr:from>
    <xdr:to>
      <xdr:col>17</xdr:col>
      <xdr:colOff>190500</xdr:colOff>
      <xdr:row>21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4" workbookViewId="0">
      <selection activeCell="H1" sqref="H1:L38"/>
    </sheetView>
  </sheetViews>
  <sheetFormatPr defaultRowHeight="15" x14ac:dyDescent="0.25"/>
  <cols>
    <col min="8" max="8" width="32.5703125" bestFit="1" customWidth="1"/>
    <col min="9" max="9" width="16.5703125" bestFit="1" customWidth="1"/>
    <col min="10" max="11" width="12" bestFit="1" customWidth="1"/>
    <col min="12" max="12" width="13.855468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2" t="str">
        <f>A1</f>
        <v>Sensitivity cases</v>
      </c>
      <c r="I1" s="2" t="str">
        <f>B1</f>
        <v>Sensitivity values</v>
      </c>
      <c r="J1" s="2" t="str">
        <f>C1</f>
        <v>Buildings</v>
      </c>
      <c r="K1" s="2" t="str">
        <f>D1</f>
        <v>Network</v>
      </c>
      <c r="L1" s="2" t="str">
        <f>E1</f>
        <v>Combined - LP</v>
      </c>
    </row>
    <row r="2" spans="1:12" x14ac:dyDescent="0.25">
      <c r="A2" s="4" t="s">
        <v>5</v>
      </c>
      <c r="B2" s="3">
        <v>1E-3</v>
      </c>
      <c r="C2">
        <v>23862.203860646121</v>
      </c>
      <c r="D2">
        <v>24095.712205142288</v>
      </c>
      <c r="E2">
        <v>23861.307328383889</v>
      </c>
      <c r="H2" s="5" t="str">
        <f>VLOOKUP(A2, Legends!A1:B7, 2, FALSE)</f>
        <v>Network size</v>
      </c>
      <c r="I2" s="1">
        <v>1E-3</v>
      </c>
      <c r="J2">
        <f t="shared" ref="J2:J21" si="0">C2</f>
        <v>23862.203860646121</v>
      </c>
      <c r="K2">
        <f t="shared" ref="K2:K21" si="1">D2</f>
        <v>24095.712205142288</v>
      </c>
      <c r="L2">
        <f t="shared" ref="L2:L21" si="2">E2</f>
        <v>23861.307328383889</v>
      </c>
    </row>
    <row r="3" spans="1:12" x14ac:dyDescent="0.25">
      <c r="A3" s="4"/>
      <c r="B3" s="3">
        <v>0.01</v>
      </c>
      <c r="C3">
        <v>240172.15419642141</v>
      </c>
      <c r="D3">
        <v>242570.08499017591</v>
      </c>
      <c r="E3">
        <v>240136.37786012769</v>
      </c>
      <c r="H3" s="6"/>
      <c r="I3" s="1">
        <v>0.01</v>
      </c>
      <c r="J3">
        <f t="shared" si="0"/>
        <v>240172.15419642141</v>
      </c>
      <c r="K3">
        <f t="shared" si="1"/>
        <v>242570.08499017591</v>
      </c>
      <c r="L3">
        <f t="shared" si="2"/>
        <v>240136.37786012769</v>
      </c>
    </row>
    <row r="4" spans="1:12" x14ac:dyDescent="0.25">
      <c r="A4" s="4"/>
      <c r="B4" s="3">
        <v>0.1</v>
      </c>
      <c r="C4">
        <v>2391809.8248445219</v>
      </c>
      <c r="D4">
        <v>2413299.6671154429</v>
      </c>
      <c r="E4">
        <v>2389859.3294275249</v>
      </c>
      <c r="H4" s="6"/>
      <c r="I4" s="1">
        <v>0.1</v>
      </c>
      <c r="J4">
        <f t="shared" si="0"/>
        <v>2391809.8248445219</v>
      </c>
      <c r="K4">
        <f t="shared" si="1"/>
        <v>2413299.6671154429</v>
      </c>
      <c r="L4">
        <f t="shared" si="2"/>
        <v>2389859.3294275249</v>
      </c>
    </row>
    <row r="5" spans="1:12" x14ac:dyDescent="0.25">
      <c r="A5" s="4"/>
      <c r="B5" s="3">
        <v>1</v>
      </c>
      <c r="C5">
        <v>23987567.593557291</v>
      </c>
      <c r="D5">
        <v>24111794.00037187</v>
      </c>
      <c r="E5">
        <v>23877601.349755351</v>
      </c>
      <c r="H5" s="6"/>
      <c r="I5" s="1">
        <v>1</v>
      </c>
      <c r="J5">
        <f t="shared" si="0"/>
        <v>23987567.593557291</v>
      </c>
      <c r="K5">
        <f t="shared" si="1"/>
        <v>24111794.00037187</v>
      </c>
      <c r="L5">
        <f t="shared" si="2"/>
        <v>23877601.349755351</v>
      </c>
    </row>
    <row r="6" spans="1:12" x14ac:dyDescent="0.25">
      <c r="A6" s="4" t="s">
        <v>6</v>
      </c>
      <c r="B6" s="3">
        <v>0.8</v>
      </c>
      <c r="C6">
        <v>23956342.022684</v>
      </c>
      <c r="D6">
        <v>24102561.424375519</v>
      </c>
      <c r="E6">
        <v>23868398.170080289</v>
      </c>
      <c r="H6" s="5" t="str">
        <f>VLOOKUP(A6, Legends!A1:B7, 2, FALSE)</f>
        <v>Pipe lengths</v>
      </c>
      <c r="I6" s="1">
        <v>0.8</v>
      </c>
      <c r="J6">
        <f t="shared" si="0"/>
        <v>23956342.022684</v>
      </c>
      <c r="K6">
        <f t="shared" si="1"/>
        <v>24102561.424375519</v>
      </c>
      <c r="L6">
        <f t="shared" si="2"/>
        <v>23868398.170080289</v>
      </c>
    </row>
    <row r="7" spans="1:12" x14ac:dyDescent="0.25">
      <c r="A7" s="4"/>
      <c r="B7" s="3">
        <v>0.9</v>
      </c>
      <c r="C7">
        <v>23971954.808113419</v>
      </c>
      <c r="D7">
        <v>24107177.529077418</v>
      </c>
      <c r="E7">
        <v>23873087.452653579</v>
      </c>
      <c r="H7" s="6"/>
      <c r="I7" s="1">
        <v>0.9</v>
      </c>
      <c r="J7">
        <f t="shared" si="0"/>
        <v>23971954.808113419</v>
      </c>
      <c r="K7">
        <f t="shared" si="1"/>
        <v>24107177.529077418</v>
      </c>
      <c r="L7">
        <f t="shared" si="2"/>
        <v>23873087.452653579</v>
      </c>
    </row>
    <row r="8" spans="1:12" x14ac:dyDescent="0.25">
      <c r="A8" s="4"/>
      <c r="B8" s="3">
        <v>1</v>
      </c>
      <c r="C8">
        <v>23987567.593557291</v>
      </c>
      <c r="D8">
        <v>24111794.00037187</v>
      </c>
      <c r="E8">
        <v>23877816.285674691</v>
      </c>
      <c r="H8" s="6"/>
      <c r="I8" s="1">
        <v>1</v>
      </c>
      <c r="J8">
        <f t="shared" si="0"/>
        <v>23987567.593557291</v>
      </c>
      <c r="K8">
        <f t="shared" si="1"/>
        <v>24111794.00037187</v>
      </c>
      <c r="L8">
        <f t="shared" si="2"/>
        <v>23877816.285674691</v>
      </c>
    </row>
    <row r="9" spans="1:12" x14ac:dyDescent="0.25">
      <c r="A9" s="4"/>
      <c r="B9" s="3">
        <v>1.1000000000000001</v>
      </c>
      <c r="C9">
        <v>24003180.37899439</v>
      </c>
      <c r="D9">
        <v>24116409.54672398</v>
      </c>
      <c r="E9">
        <v>23882560.8779446</v>
      </c>
      <c r="H9" s="6"/>
      <c r="I9" s="1">
        <v>1.1000000000000001</v>
      </c>
      <c r="J9">
        <f t="shared" si="0"/>
        <v>24003180.37899439</v>
      </c>
      <c r="K9">
        <f t="shared" si="1"/>
        <v>24116409.54672398</v>
      </c>
      <c r="L9">
        <f t="shared" si="2"/>
        <v>23882560.8779446</v>
      </c>
    </row>
    <row r="10" spans="1:12" x14ac:dyDescent="0.25">
      <c r="A10" s="4"/>
      <c r="B10" s="3">
        <v>1.2</v>
      </c>
      <c r="C10">
        <v>24018793.164423961</v>
      </c>
      <c r="D10">
        <v>24121022.191131528</v>
      </c>
      <c r="E10">
        <v>23887310.042329609</v>
      </c>
      <c r="H10" s="6"/>
      <c r="I10" s="1">
        <v>1.2</v>
      </c>
      <c r="J10">
        <f t="shared" si="0"/>
        <v>24018793.164423961</v>
      </c>
      <c r="K10">
        <f t="shared" si="1"/>
        <v>24121022.191131528</v>
      </c>
      <c r="L10">
        <f t="shared" si="2"/>
        <v>23887310.042329609</v>
      </c>
    </row>
    <row r="11" spans="1:12" x14ac:dyDescent="0.25">
      <c r="A11" s="4" t="s">
        <v>7</v>
      </c>
      <c r="B11" s="3">
        <v>-1</v>
      </c>
      <c r="C11">
        <v>24465084.951697681</v>
      </c>
      <c r="D11">
        <v>24570993.533370748</v>
      </c>
      <c r="E11">
        <v>24382361.398053549</v>
      </c>
      <c r="H11" s="5" t="str">
        <f>VLOOKUP(A11, Legends!A1:B7, 2, FALSE)</f>
        <v>Pipe diameters</v>
      </c>
      <c r="I11" s="1">
        <v>-1</v>
      </c>
      <c r="J11">
        <f t="shared" si="0"/>
        <v>24465084.951697681</v>
      </c>
      <c r="K11">
        <f t="shared" si="1"/>
        <v>24570993.533370748</v>
      </c>
      <c r="L11">
        <f t="shared" si="2"/>
        <v>24382361.398053549</v>
      </c>
    </row>
    <row r="12" spans="1:12" x14ac:dyDescent="0.25">
      <c r="A12" s="4"/>
      <c r="B12" s="3">
        <v>0</v>
      </c>
      <c r="C12">
        <v>23987567.593557291</v>
      </c>
      <c r="D12">
        <v>24111794.00037187</v>
      </c>
      <c r="E12">
        <v>23877816.285674691</v>
      </c>
      <c r="H12" s="6"/>
      <c r="I12" s="1">
        <v>0</v>
      </c>
      <c r="J12">
        <f t="shared" si="0"/>
        <v>23987567.593557291</v>
      </c>
      <c r="K12">
        <f t="shared" si="1"/>
        <v>24111794.00037187</v>
      </c>
      <c r="L12">
        <f t="shared" si="2"/>
        <v>23877816.285674691</v>
      </c>
    </row>
    <row r="13" spans="1:12" x14ac:dyDescent="0.25">
      <c r="A13" s="4"/>
      <c r="B13" s="3">
        <v>1</v>
      </c>
      <c r="C13">
        <v>24001599.978567362</v>
      </c>
      <c r="D13">
        <v>24095127.811806578</v>
      </c>
      <c r="E13">
        <v>23861458.690954119</v>
      </c>
      <c r="H13" s="6"/>
      <c r="I13" s="1">
        <v>1</v>
      </c>
      <c r="J13">
        <f t="shared" si="0"/>
        <v>24001599.978567362</v>
      </c>
      <c r="K13">
        <f t="shared" si="1"/>
        <v>24095127.811806578</v>
      </c>
      <c r="L13">
        <f t="shared" si="2"/>
        <v>23861458.690954119</v>
      </c>
    </row>
    <row r="14" spans="1:12" x14ac:dyDescent="0.25">
      <c r="A14" s="4" t="s">
        <v>8</v>
      </c>
      <c r="B14" s="3">
        <v>0.8</v>
      </c>
      <c r="C14">
        <v>19221274.48969024</v>
      </c>
      <c r="D14">
        <v>19298667.919356059</v>
      </c>
      <c r="E14">
        <v>19111568.305362809</v>
      </c>
      <c r="H14" s="5" t="str">
        <f>VLOOKUP(A14, Legends!A1:B7, 2, FALSE)</f>
        <v>Heat demand</v>
      </c>
      <c r="I14" s="1">
        <v>0.8</v>
      </c>
      <c r="J14">
        <f t="shared" si="0"/>
        <v>19221274.48969024</v>
      </c>
      <c r="K14">
        <f t="shared" si="1"/>
        <v>19298667.919356059</v>
      </c>
      <c r="L14">
        <f t="shared" si="2"/>
        <v>19111568.305362809</v>
      </c>
    </row>
    <row r="15" spans="1:12" x14ac:dyDescent="0.25">
      <c r="A15" s="4"/>
      <c r="B15" s="3">
        <v>0.9</v>
      </c>
      <c r="C15">
        <v>21604418.539795231</v>
      </c>
      <c r="D15">
        <v>21705229.098423541</v>
      </c>
      <c r="E15">
        <v>21494575.192835301</v>
      </c>
      <c r="H15" s="6"/>
      <c r="I15" s="1">
        <v>0.9</v>
      </c>
      <c r="J15">
        <f t="shared" si="0"/>
        <v>21604418.539795231</v>
      </c>
      <c r="K15">
        <f t="shared" si="1"/>
        <v>21705229.098423541</v>
      </c>
      <c r="L15">
        <f t="shared" si="2"/>
        <v>21494575.192835301</v>
      </c>
    </row>
    <row r="16" spans="1:12" x14ac:dyDescent="0.25">
      <c r="A16" s="4"/>
      <c r="B16" s="3">
        <v>0.95</v>
      </c>
      <c r="C16">
        <v>22795991.855493281</v>
      </c>
      <c r="D16">
        <v>22908511.406064279</v>
      </c>
      <c r="E16">
        <v>22686080.608148299</v>
      </c>
      <c r="H16" s="6"/>
      <c r="I16" s="1">
        <v>0.95</v>
      </c>
      <c r="J16">
        <f t="shared" si="0"/>
        <v>22795991.855493281</v>
      </c>
      <c r="K16">
        <f t="shared" si="1"/>
        <v>22908511.406064279</v>
      </c>
      <c r="L16">
        <f t="shared" si="2"/>
        <v>22686080.608148299</v>
      </c>
    </row>
    <row r="17" spans="1:12" x14ac:dyDescent="0.25">
      <c r="A17" s="4"/>
      <c r="B17" s="3">
        <v>1</v>
      </c>
      <c r="C17">
        <v>23987567.593557291</v>
      </c>
      <c r="D17">
        <v>24111794.00037187</v>
      </c>
      <c r="E17">
        <v>23877601.349755351</v>
      </c>
      <c r="H17" s="6"/>
      <c r="I17" s="1">
        <v>1</v>
      </c>
      <c r="J17">
        <f t="shared" si="0"/>
        <v>23987567.593557291</v>
      </c>
      <c r="K17">
        <f t="shared" si="1"/>
        <v>24111794.00037187</v>
      </c>
      <c r="L17">
        <f t="shared" si="2"/>
        <v>23877601.349755351</v>
      </c>
    </row>
    <row r="18" spans="1:12" x14ac:dyDescent="0.25">
      <c r="A18" s="4"/>
      <c r="B18" s="3">
        <v>1.05</v>
      </c>
      <c r="C18">
        <v>25179200.609876178</v>
      </c>
      <c r="D18">
        <v>25315108.52710057</v>
      </c>
      <c r="E18">
        <v>25069173.495661762</v>
      </c>
      <c r="H18" s="6"/>
      <c r="I18" s="1">
        <v>1.05</v>
      </c>
      <c r="J18">
        <f t="shared" si="0"/>
        <v>25179200.609876178</v>
      </c>
      <c r="K18">
        <f t="shared" si="1"/>
        <v>25315108.52710057</v>
      </c>
      <c r="L18">
        <f t="shared" si="2"/>
        <v>25069173.495661762</v>
      </c>
    </row>
    <row r="19" spans="1:12" x14ac:dyDescent="0.25">
      <c r="A19" s="4"/>
      <c r="B19" s="3">
        <v>1.1000000000000001</v>
      </c>
      <c r="C19">
        <v>26382040.739392679</v>
      </c>
      <c r="D19">
        <v>26529716.134798229</v>
      </c>
      <c r="E19">
        <v>26271959.144181851</v>
      </c>
      <c r="H19" s="6"/>
      <c r="I19" s="1">
        <v>1.1000000000000001</v>
      </c>
      <c r="J19">
        <f t="shared" si="0"/>
        <v>26382040.739392679</v>
      </c>
      <c r="K19">
        <f t="shared" si="1"/>
        <v>26529716.134798229</v>
      </c>
      <c r="L19">
        <f t="shared" si="2"/>
        <v>26271959.144181851</v>
      </c>
    </row>
    <row r="20" spans="1:12" x14ac:dyDescent="0.25">
      <c r="A20" s="4"/>
      <c r="B20" s="3">
        <v>1.2</v>
      </c>
      <c r="C20">
        <v>28815390.30168505</v>
      </c>
      <c r="D20">
        <v>28992702.908804819</v>
      </c>
      <c r="E20">
        <v>28705228.5995855</v>
      </c>
      <c r="H20" s="6"/>
      <c r="I20" s="1">
        <v>1.2</v>
      </c>
      <c r="J20">
        <f t="shared" si="0"/>
        <v>28815390.30168505</v>
      </c>
      <c r="K20">
        <f t="shared" si="1"/>
        <v>28992702.908804819</v>
      </c>
      <c r="L20">
        <f t="shared" si="2"/>
        <v>28705228.5995855</v>
      </c>
    </row>
    <row r="21" spans="1:12" x14ac:dyDescent="0.25">
      <c r="A21" s="4" t="s">
        <v>9</v>
      </c>
      <c r="B21" s="3">
        <v>323.14999999999998</v>
      </c>
      <c r="C21">
        <v>23965263.61435397</v>
      </c>
      <c r="D21">
        <v>24012700.11664407</v>
      </c>
      <c r="E21">
        <v>23778796.57059196</v>
      </c>
      <c r="H21" s="5" t="str">
        <f>VLOOKUP(A21, Legends!A1:B7, 2, FALSE)</f>
        <v>Supply temperature level</v>
      </c>
      <c r="I21" s="1">
        <v>323.14999999999998</v>
      </c>
      <c r="J21">
        <f t="shared" si="0"/>
        <v>23965263.61435397</v>
      </c>
      <c r="K21">
        <f t="shared" si="1"/>
        <v>24012700.11664407</v>
      </c>
      <c r="L21">
        <f t="shared" si="2"/>
        <v>23778796.57059196</v>
      </c>
    </row>
    <row r="22" spans="1:12" x14ac:dyDescent="0.25">
      <c r="A22" s="4"/>
      <c r="B22" s="3">
        <v>333.15</v>
      </c>
      <c r="C22">
        <v>23987567.593557291</v>
      </c>
      <c r="D22">
        <v>24111794.00037187</v>
      </c>
      <c r="H22" s="6"/>
      <c r="I22" s="1">
        <v>333.15</v>
      </c>
      <c r="J22">
        <f t="shared" ref="J22:J38" si="3">C22</f>
        <v>23987567.593557291</v>
      </c>
      <c r="K22">
        <f t="shared" ref="K22:K38" si="4">D22</f>
        <v>24111794.00037187</v>
      </c>
    </row>
    <row r="23" spans="1:12" x14ac:dyDescent="0.25">
      <c r="A23" s="4"/>
      <c r="B23" s="3">
        <v>343.15</v>
      </c>
      <c r="C23">
        <v>24009871.57275236</v>
      </c>
      <c r="D23">
        <v>24210887.884103589</v>
      </c>
      <c r="E23">
        <v>23976836.00075895</v>
      </c>
      <c r="H23" s="6"/>
      <c r="I23" s="1">
        <v>343.15</v>
      </c>
      <c r="J23">
        <f t="shared" si="3"/>
        <v>24009871.57275236</v>
      </c>
      <c r="K23">
        <f t="shared" si="4"/>
        <v>24210887.884103589</v>
      </c>
      <c r="L23">
        <f t="shared" ref="L23:L38" si="5">E23</f>
        <v>23976836.00075895</v>
      </c>
    </row>
    <row r="24" spans="1:12" x14ac:dyDescent="0.25">
      <c r="A24" s="4"/>
      <c r="B24" s="3">
        <v>353.15</v>
      </c>
      <c r="C24">
        <v>24032175.551945541</v>
      </c>
      <c r="D24">
        <v>24309981.767829608</v>
      </c>
      <c r="E24">
        <v>24075855.71584579</v>
      </c>
      <c r="H24" s="6"/>
      <c r="I24" s="1">
        <v>353.15</v>
      </c>
      <c r="J24">
        <f t="shared" si="3"/>
        <v>24032175.551945541</v>
      </c>
      <c r="K24">
        <f t="shared" si="4"/>
        <v>24309981.767829608</v>
      </c>
      <c r="L24">
        <f t="shared" si="5"/>
        <v>24075855.71584579</v>
      </c>
    </row>
    <row r="25" spans="1:12" x14ac:dyDescent="0.25">
      <c r="A25" s="4"/>
      <c r="B25" s="3">
        <v>363.15</v>
      </c>
      <c r="C25">
        <v>24054479.531145081</v>
      </c>
      <c r="D25">
        <v>24409075.65155736</v>
      </c>
      <c r="E25">
        <v>24174875.430924408</v>
      </c>
      <c r="H25" s="6"/>
      <c r="I25" s="1">
        <v>363.15</v>
      </c>
      <c r="J25">
        <f t="shared" si="3"/>
        <v>24054479.531145081</v>
      </c>
      <c r="K25">
        <f t="shared" si="4"/>
        <v>24409075.65155736</v>
      </c>
      <c r="L25">
        <f t="shared" si="5"/>
        <v>24174875.430924408</v>
      </c>
    </row>
    <row r="26" spans="1:12" x14ac:dyDescent="0.25">
      <c r="A26" s="4" t="s">
        <v>10</v>
      </c>
      <c r="B26" s="3">
        <v>5</v>
      </c>
      <c r="C26">
        <v>23987567.593557291</v>
      </c>
      <c r="D26">
        <v>24165738.690104321</v>
      </c>
      <c r="E26">
        <v>23931526.366444271</v>
      </c>
      <c r="H26" s="5" t="str">
        <f>VLOOKUP(A26, Legends!A1:B7, 2, FALSE)</f>
        <v>Supply temperature reach</v>
      </c>
      <c r="I26" s="1">
        <v>5</v>
      </c>
      <c r="J26">
        <f t="shared" si="3"/>
        <v>23987567.593557291</v>
      </c>
      <c r="K26">
        <f t="shared" si="4"/>
        <v>24165738.690104321</v>
      </c>
      <c r="L26">
        <f t="shared" si="5"/>
        <v>23931526.366444271</v>
      </c>
    </row>
    <row r="27" spans="1:12" x14ac:dyDescent="0.25">
      <c r="A27" s="4"/>
      <c r="B27" s="3">
        <v>7.5</v>
      </c>
      <c r="C27">
        <v>23987567.593557291</v>
      </c>
      <c r="D27">
        <v>24138766.345237918</v>
      </c>
      <c r="E27">
        <v>23904671.326059461</v>
      </c>
      <c r="H27" s="6"/>
      <c r="I27" s="1">
        <v>7.5</v>
      </c>
      <c r="J27">
        <f t="shared" si="3"/>
        <v>23987567.593557291</v>
      </c>
      <c r="K27">
        <f t="shared" si="4"/>
        <v>24138766.345237918</v>
      </c>
      <c r="L27">
        <f t="shared" si="5"/>
        <v>23904671.326059461</v>
      </c>
    </row>
    <row r="28" spans="1:12" x14ac:dyDescent="0.25">
      <c r="A28" s="4"/>
      <c r="B28" s="3">
        <v>10</v>
      </c>
      <c r="C28">
        <v>23987567.593557291</v>
      </c>
      <c r="D28">
        <v>24111794.00037187</v>
      </c>
      <c r="E28">
        <v>23877816.285674691</v>
      </c>
      <c r="H28" s="6"/>
      <c r="I28" s="1">
        <v>10</v>
      </c>
      <c r="J28">
        <f t="shared" si="3"/>
        <v>23987567.593557291</v>
      </c>
      <c r="K28">
        <f t="shared" si="4"/>
        <v>24111794.00037187</v>
      </c>
      <c r="L28">
        <f t="shared" si="5"/>
        <v>23877816.285674691</v>
      </c>
    </row>
    <row r="29" spans="1:12" x14ac:dyDescent="0.25">
      <c r="A29" s="4"/>
      <c r="B29" s="3">
        <v>12.5</v>
      </c>
      <c r="C29">
        <v>23987567.593557291</v>
      </c>
      <c r="D29">
        <v>24084821.655505139</v>
      </c>
      <c r="E29">
        <v>23850961.24529006</v>
      </c>
      <c r="H29" s="6"/>
      <c r="I29" s="1">
        <v>12.5</v>
      </c>
      <c r="J29">
        <f t="shared" si="3"/>
        <v>23987567.593557291</v>
      </c>
      <c r="K29">
        <f t="shared" si="4"/>
        <v>24084821.655505139</v>
      </c>
      <c r="L29">
        <f t="shared" si="5"/>
        <v>23850961.24529006</v>
      </c>
    </row>
    <row r="30" spans="1:12" x14ac:dyDescent="0.25">
      <c r="A30" s="4"/>
      <c r="B30" s="3">
        <v>15</v>
      </c>
      <c r="C30">
        <v>23987567.593557291</v>
      </c>
      <c r="D30">
        <v>24057849.310639251</v>
      </c>
      <c r="E30">
        <v>23824106.204904571</v>
      </c>
      <c r="H30" s="6"/>
      <c r="I30" s="1">
        <v>15</v>
      </c>
      <c r="J30">
        <f t="shared" si="3"/>
        <v>23987567.593557291</v>
      </c>
      <c r="K30">
        <f t="shared" si="4"/>
        <v>24057849.310639251</v>
      </c>
      <c r="L30">
        <f t="shared" si="5"/>
        <v>23824106.204904571</v>
      </c>
    </row>
    <row r="31" spans="1:12" x14ac:dyDescent="0.25">
      <c r="A31" s="4"/>
      <c r="B31" s="3">
        <v>17.5</v>
      </c>
      <c r="C31">
        <v>23987567.593557291</v>
      </c>
      <c r="D31">
        <v>24030876.965772621</v>
      </c>
      <c r="E31">
        <v>23797251.1645201</v>
      </c>
      <c r="H31" s="6"/>
      <c r="I31" s="1">
        <v>17.5</v>
      </c>
      <c r="J31">
        <f t="shared" si="3"/>
        <v>23987567.593557291</v>
      </c>
      <c r="K31">
        <f t="shared" si="4"/>
        <v>24030876.965772621</v>
      </c>
      <c r="L31">
        <f t="shared" si="5"/>
        <v>23797251.1645201</v>
      </c>
    </row>
    <row r="32" spans="1:12" x14ac:dyDescent="0.25">
      <c r="A32" s="4"/>
      <c r="B32" s="3">
        <v>20</v>
      </c>
      <c r="C32">
        <v>23987567.593557291</v>
      </c>
      <c r="D32">
        <v>24003904.620906841</v>
      </c>
      <c r="E32">
        <v>23770396.124135111</v>
      </c>
      <c r="H32" s="6"/>
      <c r="I32" s="1">
        <v>20</v>
      </c>
      <c r="J32">
        <f t="shared" si="3"/>
        <v>23987567.593557291</v>
      </c>
      <c r="K32">
        <f t="shared" si="4"/>
        <v>24003904.620906841</v>
      </c>
      <c r="L32">
        <f t="shared" si="5"/>
        <v>23770396.124135111</v>
      </c>
    </row>
    <row r="33" spans="1:12" x14ac:dyDescent="0.25">
      <c r="A33" s="4" t="s">
        <v>11</v>
      </c>
      <c r="B33" s="3">
        <v>15</v>
      </c>
      <c r="C33">
        <v>23446076.996779028</v>
      </c>
      <c r="D33">
        <v>23525253.313592419</v>
      </c>
      <c r="E33">
        <v>23336139.349616561</v>
      </c>
      <c r="H33" s="5" t="str">
        <f>VLOOKUP(A33, Legends!A1:B7, 2, FALSE)</f>
        <v>Substation temperature difference</v>
      </c>
      <c r="I33" s="1">
        <v>15</v>
      </c>
      <c r="J33">
        <f t="shared" si="3"/>
        <v>23446076.996779028</v>
      </c>
      <c r="K33">
        <f t="shared" si="4"/>
        <v>23525253.313592419</v>
      </c>
      <c r="L33">
        <f t="shared" si="5"/>
        <v>23336139.349616561</v>
      </c>
    </row>
    <row r="34" spans="1:12" x14ac:dyDescent="0.25">
      <c r="A34" s="4"/>
      <c r="B34" s="3">
        <v>20</v>
      </c>
      <c r="C34">
        <v>24631374.110618431</v>
      </c>
      <c r="D34">
        <v>24706535.774774261</v>
      </c>
      <c r="E34">
        <v>24521315.51679334</v>
      </c>
      <c r="H34" s="6"/>
      <c r="I34" s="1">
        <v>20</v>
      </c>
      <c r="J34">
        <f t="shared" si="3"/>
        <v>24631374.110618431</v>
      </c>
      <c r="K34">
        <f t="shared" si="4"/>
        <v>24706535.774774261</v>
      </c>
      <c r="L34">
        <f t="shared" si="5"/>
        <v>24521315.51679334</v>
      </c>
    </row>
    <row r="35" spans="1:12" x14ac:dyDescent="0.25">
      <c r="A35" s="4"/>
      <c r="B35" s="3">
        <v>25</v>
      </c>
      <c r="C35">
        <v>24049998.55006288</v>
      </c>
      <c r="D35">
        <v>24179401.650023561</v>
      </c>
      <c r="E35">
        <v>23940047.912447888</v>
      </c>
      <c r="H35" s="6"/>
      <c r="I35" s="1">
        <v>25</v>
      </c>
      <c r="J35">
        <f t="shared" si="3"/>
        <v>24049998.55006288</v>
      </c>
      <c r="K35">
        <f t="shared" si="4"/>
        <v>24179401.650023561</v>
      </c>
      <c r="L35">
        <f t="shared" si="5"/>
        <v>23940047.912447888</v>
      </c>
    </row>
    <row r="36" spans="1:12" x14ac:dyDescent="0.25">
      <c r="A36" s="4"/>
      <c r="B36" s="3">
        <v>30</v>
      </c>
      <c r="C36">
        <v>23987567.593557291</v>
      </c>
      <c r="D36">
        <v>24111794.00037187</v>
      </c>
      <c r="E36">
        <v>23877816.285674691</v>
      </c>
      <c r="H36" s="6"/>
      <c r="I36" s="1">
        <v>30</v>
      </c>
      <c r="J36">
        <f t="shared" si="3"/>
        <v>23987567.593557291</v>
      </c>
      <c r="K36">
        <f t="shared" si="4"/>
        <v>24111794.00037187</v>
      </c>
      <c r="L36">
        <f t="shared" si="5"/>
        <v>23877816.285674691</v>
      </c>
    </row>
    <row r="37" spans="1:12" x14ac:dyDescent="0.25">
      <c r="A37" s="4"/>
      <c r="B37" s="3">
        <v>35</v>
      </c>
      <c r="C37">
        <v>23976409.15892547</v>
      </c>
      <c r="D37">
        <v>24100697.72706341</v>
      </c>
      <c r="E37">
        <v>23866883.3589756</v>
      </c>
      <c r="H37" s="6"/>
      <c r="I37" s="1">
        <v>35</v>
      </c>
      <c r="J37">
        <f t="shared" si="3"/>
        <v>23976409.15892547</v>
      </c>
      <c r="K37">
        <f t="shared" si="4"/>
        <v>24100697.72706341</v>
      </c>
      <c r="L37">
        <f t="shared" si="5"/>
        <v>23866883.3589756</v>
      </c>
    </row>
    <row r="38" spans="1:12" x14ac:dyDescent="0.25">
      <c r="A38" s="4"/>
      <c r="B38" s="3">
        <v>40</v>
      </c>
      <c r="C38">
        <v>23965257.169317611</v>
      </c>
      <c r="D38">
        <v>24089638.18698312</v>
      </c>
      <c r="E38">
        <v>23855988.898638438</v>
      </c>
      <c r="H38" s="6"/>
      <c r="I38" s="1">
        <v>40</v>
      </c>
      <c r="J38">
        <f t="shared" si="3"/>
        <v>23965257.169317611</v>
      </c>
      <c r="K38">
        <f t="shared" si="4"/>
        <v>24089638.18698312</v>
      </c>
      <c r="L38">
        <f t="shared" si="5"/>
        <v>23855988.898638438</v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" sqref="H1:L38"/>
    </sheetView>
  </sheetViews>
  <sheetFormatPr defaultRowHeight="15" x14ac:dyDescent="0.25"/>
  <cols>
    <col min="8" max="8" width="32.5703125" bestFit="1" customWidth="1"/>
    <col min="9" max="9" width="16.5703125" bestFit="1" customWidth="1"/>
    <col min="10" max="11" width="12.7109375" bestFit="1" customWidth="1"/>
    <col min="12" max="12" width="13.855468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2" t="str">
        <f>A1</f>
        <v>Sensitivity cases</v>
      </c>
      <c r="I1" s="2" t="str">
        <f>B1</f>
        <v>Sensitivity values</v>
      </c>
      <c r="J1" s="2" t="str">
        <f>C1</f>
        <v>Buildings</v>
      </c>
      <c r="K1" s="2" t="str">
        <f>D1</f>
        <v>Network</v>
      </c>
      <c r="L1" s="2" t="str">
        <f>E1</f>
        <v>Combined - LP</v>
      </c>
    </row>
    <row r="2" spans="1:12" x14ac:dyDescent="0.25">
      <c r="A2" s="4" t="s">
        <v>5</v>
      </c>
      <c r="B2" s="3">
        <v>1E-3</v>
      </c>
      <c r="C2">
        <v>-268.0735426302399</v>
      </c>
      <c r="D2">
        <v>-5.4092650661914377E-3</v>
      </c>
      <c r="E2">
        <v>-5.6866319173423108E-3</v>
      </c>
      <c r="H2" s="5" t="str">
        <f>VLOOKUP(A2, Legends!A1:B7, 2, FALSE)</f>
        <v>Network size</v>
      </c>
      <c r="I2" s="1">
        <v>1E-3</v>
      </c>
      <c r="J2">
        <f t="shared" ref="J2:J21" si="0">C2</f>
        <v>-268.0735426302399</v>
      </c>
      <c r="K2">
        <f t="shared" ref="K2:K21" si="1">D2</f>
        <v>-5.4092650661914377E-3</v>
      </c>
      <c r="L2">
        <f t="shared" ref="L2:L21" si="2">E2</f>
        <v>-5.6866319173423108E-3</v>
      </c>
    </row>
    <row r="3" spans="1:12" x14ac:dyDescent="0.25">
      <c r="A3" s="4"/>
      <c r="B3" s="3">
        <v>0.01</v>
      </c>
      <c r="C3">
        <v>-2698.3562502955319</v>
      </c>
      <c r="D3">
        <v>-0.2006589786615223</v>
      </c>
      <c r="E3">
        <v>-0.22849655238678679</v>
      </c>
      <c r="H3" s="6"/>
      <c r="I3" s="1">
        <v>0.01</v>
      </c>
      <c r="J3">
        <f t="shared" si="0"/>
        <v>-2698.3562502955319</v>
      </c>
      <c r="K3">
        <f t="shared" si="1"/>
        <v>-0.2006589786615223</v>
      </c>
      <c r="L3">
        <f t="shared" si="2"/>
        <v>-0.22849655238678679</v>
      </c>
    </row>
    <row r="4" spans="1:12" x14ac:dyDescent="0.25">
      <c r="A4" s="4"/>
      <c r="B4" s="3">
        <v>0.1</v>
      </c>
      <c r="C4">
        <v>-26789.199278483869</v>
      </c>
      <c r="D4">
        <v>-9.13164182449691</v>
      </c>
      <c r="E4">
        <v>-11.10537813347764</v>
      </c>
      <c r="H4" s="6"/>
      <c r="I4" s="1">
        <v>0.1</v>
      </c>
      <c r="J4">
        <f t="shared" si="0"/>
        <v>-26789.199278483869</v>
      </c>
      <c r="K4">
        <f t="shared" si="1"/>
        <v>-9.13164182449691</v>
      </c>
      <c r="L4">
        <f t="shared" si="2"/>
        <v>-11.10537813347764</v>
      </c>
    </row>
    <row r="5" spans="1:12" x14ac:dyDescent="0.25">
      <c r="A5" s="4"/>
      <c r="B5" s="3">
        <v>1</v>
      </c>
      <c r="C5">
        <v>-269280.17242635228</v>
      </c>
      <c r="D5">
        <v>-755.58533837087452</v>
      </c>
      <c r="E5">
        <v>-985.51392352022231</v>
      </c>
      <c r="H5" s="6"/>
      <c r="I5" s="1">
        <v>1</v>
      </c>
      <c r="J5">
        <f t="shared" si="0"/>
        <v>-269280.17242635228</v>
      </c>
      <c r="K5">
        <f t="shared" si="1"/>
        <v>-755.58533837087452</v>
      </c>
      <c r="L5">
        <f t="shared" si="2"/>
        <v>-985.51392352022231</v>
      </c>
    </row>
    <row r="6" spans="1:12" x14ac:dyDescent="0.25">
      <c r="A6" s="4" t="s">
        <v>6</v>
      </c>
      <c r="B6" s="3">
        <v>0.8</v>
      </c>
      <c r="C6">
        <v>-269280.17242746061</v>
      </c>
      <c r="D6">
        <v>-491.30771195143461</v>
      </c>
      <c r="E6">
        <v>-574.47690763138235</v>
      </c>
      <c r="H6" s="5" t="str">
        <f>VLOOKUP(A6, Legends!A1:B7, 2, FALSE)</f>
        <v>Pipe lengths</v>
      </c>
      <c r="I6" s="1">
        <v>0.8</v>
      </c>
      <c r="J6">
        <f t="shared" si="0"/>
        <v>-269280.17242746061</v>
      </c>
      <c r="K6">
        <f t="shared" si="1"/>
        <v>-491.30771195143461</v>
      </c>
      <c r="L6">
        <f t="shared" si="2"/>
        <v>-574.47690763138235</v>
      </c>
    </row>
    <row r="7" spans="1:12" x14ac:dyDescent="0.25">
      <c r="A7" s="4"/>
      <c r="B7" s="3">
        <v>0.9</v>
      </c>
      <c r="C7">
        <v>-269280.17242421402</v>
      </c>
      <c r="D7">
        <v>-615.35606105066836</v>
      </c>
      <c r="E7">
        <v>-762.78984082862735</v>
      </c>
      <c r="H7" s="6"/>
      <c r="I7" s="1">
        <v>0.9</v>
      </c>
      <c r="J7">
        <f t="shared" si="0"/>
        <v>-269280.17242421402</v>
      </c>
      <c r="K7">
        <f t="shared" si="1"/>
        <v>-615.35606105066836</v>
      </c>
      <c r="L7">
        <f t="shared" si="2"/>
        <v>-762.78984082862735</v>
      </c>
    </row>
    <row r="8" spans="1:12" x14ac:dyDescent="0.25">
      <c r="A8" s="4"/>
      <c r="B8" s="3">
        <v>1</v>
      </c>
      <c r="C8">
        <v>-269280.17242635228</v>
      </c>
      <c r="D8">
        <v>-755.58533837087452</v>
      </c>
      <c r="E8">
        <v>-985.34961281530559</v>
      </c>
      <c r="H8" s="6"/>
      <c r="I8" s="1">
        <v>1</v>
      </c>
      <c r="J8">
        <f t="shared" si="0"/>
        <v>-269280.17242635228</v>
      </c>
      <c r="K8">
        <f t="shared" si="1"/>
        <v>-755.58533837087452</v>
      </c>
      <c r="L8">
        <f t="shared" si="2"/>
        <v>-985.34961281530559</v>
      </c>
    </row>
    <row r="9" spans="1:12" x14ac:dyDescent="0.25">
      <c r="A9" s="4"/>
      <c r="B9" s="3">
        <v>1.1000000000000001</v>
      </c>
      <c r="C9">
        <v>-269280.1724297218</v>
      </c>
      <c r="D9">
        <v>-908.57763785496354</v>
      </c>
      <c r="E9">
        <v>-1231.8518337905409</v>
      </c>
      <c r="H9" s="6"/>
      <c r="I9" s="1">
        <v>1.1000000000000001</v>
      </c>
      <c r="J9">
        <f t="shared" si="0"/>
        <v>-269280.1724297218</v>
      </c>
      <c r="K9">
        <f t="shared" si="1"/>
        <v>-908.57763785496354</v>
      </c>
      <c r="L9">
        <f t="shared" si="2"/>
        <v>-1231.8518337905409</v>
      </c>
    </row>
    <row r="10" spans="1:12" x14ac:dyDescent="0.25">
      <c r="A10" s="4"/>
      <c r="B10" s="3">
        <v>1.2</v>
      </c>
      <c r="C10">
        <v>-269280.17242515087</v>
      </c>
      <c r="D10">
        <v>-1082.4998367931689</v>
      </c>
      <c r="E10">
        <v>-1486.1795041561129</v>
      </c>
      <c r="H10" s="6"/>
      <c r="I10" s="1">
        <v>1.2</v>
      </c>
      <c r="J10">
        <f t="shared" si="0"/>
        <v>-269280.17242515087</v>
      </c>
      <c r="K10">
        <f t="shared" si="1"/>
        <v>-1082.4998367931689</v>
      </c>
      <c r="L10">
        <f t="shared" si="2"/>
        <v>-1486.1795041561129</v>
      </c>
    </row>
    <row r="11" spans="1:12" x14ac:dyDescent="0.25">
      <c r="A11" s="4" t="s">
        <v>7</v>
      </c>
      <c r="B11" s="3">
        <v>-1</v>
      </c>
      <c r="C11">
        <v>-216376.75480486831</v>
      </c>
      <c r="D11">
        <v>-514.35307208262384</v>
      </c>
      <c r="E11">
        <v>-567.47672231309116</v>
      </c>
      <c r="H11" s="5" t="str">
        <f>VLOOKUP(A11, Legends!A1:B7, 2, FALSE)</f>
        <v>Pipe diameters</v>
      </c>
      <c r="I11" s="1">
        <v>-1</v>
      </c>
      <c r="J11">
        <f t="shared" si="0"/>
        <v>-216376.75480486831</v>
      </c>
      <c r="K11">
        <f t="shared" si="1"/>
        <v>-514.35307208262384</v>
      </c>
      <c r="L11">
        <f t="shared" si="2"/>
        <v>-567.47672231309116</v>
      </c>
    </row>
    <row r="12" spans="1:12" x14ac:dyDescent="0.25">
      <c r="A12" s="4"/>
      <c r="B12" s="3">
        <v>0</v>
      </c>
      <c r="C12">
        <v>-269280.17242635228</v>
      </c>
      <c r="D12">
        <v>-755.58533837087452</v>
      </c>
      <c r="E12">
        <v>-985.34961281530559</v>
      </c>
      <c r="H12" s="6"/>
      <c r="I12" s="1">
        <v>0</v>
      </c>
      <c r="J12">
        <f t="shared" si="0"/>
        <v>-269280.17242635228</v>
      </c>
      <c r="K12">
        <f t="shared" si="1"/>
        <v>-755.58533837087452</v>
      </c>
      <c r="L12">
        <f t="shared" si="2"/>
        <v>-985.34961281530559</v>
      </c>
    </row>
    <row r="13" spans="1:12" x14ac:dyDescent="0.25">
      <c r="A13" s="4"/>
      <c r="B13" s="3">
        <v>1</v>
      </c>
      <c r="C13">
        <v>-268073.54262940958</v>
      </c>
      <c r="D13">
        <v>-1051.6243385467681</v>
      </c>
      <c r="E13">
        <v>-1489.2619374096389</v>
      </c>
      <c r="H13" s="6"/>
      <c r="I13" s="1">
        <v>1</v>
      </c>
      <c r="J13">
        <f t="shared" si="0"/>
        <v>-268073.54262940958</v>
      </c>
      <c r="K13">
        <f t="shared" si="1"/>
        <v>-1051.6243385467681</v>
      </c>
      <c r="L13">
        <f t="shared" si="2"/>
        <v>-1489.2619374096389</v>
      </c>
    </row>
    <row r="14" spans="1:12" x14ac:dyDescent="0.25">
      <c r="A14" s="4" t="s">
        <v>8</v>
      </c>
      <c r="B14" s="3">
        <v>0.8</v>
      </c>
      <c r="C14">
        <v>-214458.83410270701</v>
      </c>
      <c r="D14">
        <v>-933.33778721094131</v>
      </c>
      <c r="E14">
        <v>-1304.520039144903</v>
      </c>
      <c r="H14" s="5" t="str">
        <f>VLOOKUP(A14, Legends!A1:B7, 2, FALSE)</f>
        <v>Heat demand</v>
      </c>
      <c r="I14" s="1">
        <v>0.8</v>
      </c>
      <c r="J14">
        <f t="shared" si="0"/>
        <v>-214458.83410270701</v>
      </c>
      <c r="K14">
        <f t="shared" si="1"/>
        <v>-933.33778721094131</v>
      </c>
      <c r="L14">
        <f t="shared" si="2"/>
        <v>-1304.520039144903</v>
      </c>
    </row>
    <row r="15" spans="1:12" x14ac:dyDescent="0.25">
      <c r="A15" s="4"/>
      <c r="B15" s="3">
        <v>0.9</v>
      </c>
      <c r="C15">
        <v>-241206.7740370128</v>
      </c>
      <c r="D15">
        <v>-840.86872600205243</v>
      </c>
      <c r="E15">
        <v>-1127.063177768141</v>
      </c>
      <c r="H15" s="6"/>
      <c r="I15" s="1">
        <v>0.9</v>
      </c>
      <c r="J15">
        <f t="shared" si="0"/>
        <v>-241206.7740370128</v>
      </c>
      <c r="K15">
        <f t="shared" si="1"/>
        <v>-840.86872600205243</v>
      </c>
      <c r="L15">
        <f t="shared" si="2"/>
        <v>-1127.063177768141</v>
      </c>
    </row>
    <row r="16" spans="1:12" x14ac:dyDescent="0.25">
      <c r="A16" s="4"/>
      <c r="B16" s="3">
        <v>0.95</v>
      </c>
      <c r="C16">
        <v>-254494.19555781409</v>
      </c>
      <c r="D16">
        <v>-797.71191212162375</v>
      </c>
      <c r="E16">
        <v>-1053.4314881842579</v>
      </c>
      <c r="H16" s="6"/>
      <c r="I16" s="1">
        <v>0.95</v>
      </c>
      <c r="J16">
        <f t="shared" si="0"/>
        <v>-254494.19555781409</v>
      </c>
      <c r="K16">
        <f t="shared" si="1"/>
        <v>-797.71191212162375</v>
      </c>
      <c r="L16">
        <f t="shared" si="2"/>
        <v>-1053.4314881842579</v>
      </c>
    </row>
    <row r="17" spans="1:12" x14ac:dyDescent="0.25">
      <c r="A17" s="4"/>
      <c r="B17" s="3">
        <v>1</v>
      </c>
      <c r="C17">
        <v>-269280.17242635228</v>
      </c>
      <c r="D17">
        <v>-755.58533837087452</v>
      </c>
      <c r="E17">
        <v>-985.51392352022231</v>
      </c>
      <c r="H17" s="6"/>
      <c r="I17" s="1">
        <v>1</v>
      </c>
      <c r="J17">
        <f t="shared" si="0"/>
        <v>-269280.17242635228</v>
      </c>
      <c r="K17">
        <f t="shared" si="1"/>
        <v>-755.58533837087452</v>
      </c>
      <c r="L17">
        <f t="shared" si="2"/>
        <v>-985.51392352022231</v>
      </c>
    </row>
    <row r="18" spans="1:12" x14ac:dyDescent="0.25">
      <c r="A18" s="4"/>
      <c r="B18" s="3">
        <v>1.05</v>
      </c>
      <c r="C18">
        <v>-282277.88444243191</v>
      </c>
      <c r="D18">
        <v>-726.97743703983724</v>
      </c>
      <c r="E18">
        <v>-918.42922981083393</v>
      </c>
      <c r="H18" s="6"/>
      <c r="I18" s="1">
        <v>1.05</v>
      </c>
      <c r="J18">
        <f t="shared" si="0"/>
        <v>-282277.88444243191</v>
      </c>
      <c r="K18">
        <f t="shared" si="1"/>
        <v>-726.97743703983724</v>
      </c>
      <c r="L18">
        <f t="shared" si="2"/>
        <v>-918.42922981083393</v>
      </c>
    </row>
    <row r="19" spans="1:12" x14ac:dyDescent="0.25">
      <c r="A19" s="4"/>
      <c r="B19" s="3">
        <v>1.1000000000000001</v>
      </c>
      <c r="C19">
        <v>-297005.90544637293</v>
      </c>
      <c r="D19">
        <v>-697.83167319186032</v>
      </c>
      <c r="E19">
        <v>-856.66031708940864</v>
      </c>
      <c r="H19" s="6"/>
      <c r="I19" s="1">
        <v>1.1000000000000001</v>
      </c>
      <c r="J19">
        <f t="shared" si="0"/>
        <v>-297005.90544637293</v>
      </c>
      <c r="K19">
        <f t="shared" si="1"/>
        <v>-697.83167319186032</v>
      </c>
      <c r="L19">
        <f t="shared" si="2"/>
        <v>-856.66031708940864</v>
      </c>
    </row>
    <row r="20" spans="1:12" x14ac:dyDescent="0.25">
      <c r="A20" s="4"/>
      <c r="B20" s="3">
        <v>1.2</v>
      </c>
      <c r="C20">
        <v>-325996.44626980269</v>
      </c>
      <c r="D20">
        <v>-641.77932254597545</v>
      </c>
      <c r="E20">
        <v>-772.49977205693722</v>
      </c>
      <c r="H20" s="6"/>
      <c r="I20" s="1">
        <v>1.2</v>
      </c>
      <c r="J20">
        <f t="shared" si="0"/>
        <v>-325996.44626980269</v>
      </c>
      <c r="K20">
        <f t="shared" si="1"/>
        <v>-641.77932254597545</v>
      </c>
      <c r="L20">
        <f t="shared" si="2"/>
        <v>-772.49977205693722</v>
      </c>
    </row>
    <row r="21" spans="1:12" x14ac:dyDescent="0.25">
      <c r="A21" s="4" t="s">
        <v>9</v>
      </c>
      <c r="B21" s="3">
        <v>323.14999999999998</v>
      </c>
      <c r="C21">
        <v>-269280.17242221913</v>
      </c>
      <c r="D21">
        <v>-755.58533850312233</v>
      </c>
      <c r="E21">
        <v>-985.34961292147636</v>
      </c>
      <c r="H21" s="5" t="str">
        <f>VLOOKUP(A21, Legends!A1:B7, 2, FALSE)</f>
        <v>Supply temperature level</v>
      </c>
      <c r="I21" s="1">
        <v>323.14999999999998</v>
      </c>
      <c r="J21">
        <f t="shared" si="0"/>
        <v>-269280.17242221913</v>
      </c>
      <c r="K21">
        <f t="shared" si="1"/>
        <v>-755.58533850312233</v>
      </c>
      <c r="L21">
        <f t="shared" si="2"/>
        <v>-985.34961292147636</v>
      </c>
    </row>
    <row r="22" spans="1:12" x14ac:dyDescent="0.25">
      <c r="A22" s="4"/>
      <c r="B22" s="3">
        <v>333.15</v>
      </c>
      <c r="C22">
        <v>-269280.17242635228</v>
      </c>
      <c r="D22">
        <v>-755.58533837087452</v>
      </c>
      <c r="H22" s="6"/>
      <c r="I22" s="1">
        <v>333.15</v>
      </c>
      <c r="J22">
        <f t="shared" ref="J22:J38" si="3">C22</f>
        <v>-269280.17242635228</v>
      </c>
      <c r="K22">
        <f t="shared" ref="K22:K38" si="4">D22</f>
        <v>-755.58533837087452</v>
      </c>
    </row>
    <row r="23" spans="1:12" x14ac:dyDescent="0.25">
      <c r="A23" s="4"/>
      <c r="B23" s="3">
        <v>343.15</v>
      </c>
      <c r="C23">
        <v>-269280.17242949462</v>
      </c>
      <c r="D23">
        <v>-755.58533830195665</v>
      </c>
      <c r="E23">
        <v>-985.34961283393204</v>
      </c>
      <c r="H23" s="6"/>
      <c r="I23" s="1">
        <v>343.15</v>
      </c>
      <c r="J23">
        <f t="shared" si="3"/>
        <v>-269280.17242949462</v>
      </c>
      <c r="K23">
        <f t="shared" si="4"/>
        <v>-755.58533830195665</v>
      </c>
      <c r="L23">
        <f t="shared" ref="L23:L38" si="5">E23</f>
        <v>-985.34961283393204</v>
      </c>
    </row>
    <row r="24" spans="1:12" x14ac:dyDescent="0.25">
      <c r="A24" s="4"/>
      <c r="B24" s="3">
        <v>353.15</v>
      </c>
      <c r="C24">
        <v>-269280.17242630571</v>
      </c>
      <c r="D24">
        <v>-755.58533863537014</v>
      </c>
      <c r="E24">
        <v>-985.34961255639791</v>
      </c>
      <c r="H24" s="6"/>
      <c r="I24" s="1">
        <v>353.15</v>
      </c>
      <c r="J24">
        <f t="shared" si="3"/>
        <v>-269280.17242630571</v>
      </c>
      <c r="K24">
        <f t="shared" si="4"/>
        <v>-755.58533863537014</v>
      </c>
      <c r="L24">
        <f t="shared" si="5"/>
        <v>-985.34961255639791</v>
      </c>
    </row>
    <row r="25" spans="1:12" x14ac:dyDescent="0.25">
      <c r="A25" s="4"/>
      <c r="B25" s="3">
        <v>363.15</v>
      </c>
      <c r="C25">
        <v>-269280.17242897488</v>
      </c>
      <c r="D25">
        <v>-755.58533789217472</v>
      </c>
      <c r="E25">
        <v>-985.34961253963411</v>
      </c>
      <c r="H25" s="6"/>
      <c r="I25" s="1">
        <v>363.15</v>
      </c>
      <c r="J25">
        <f t="shared" si="3"/>
        <v>-269280.17242897488</v>
      </c>
      <c r="K25">
        <f t="shared" si="4"/>
        <v>-755.58533789217472</v>
      </c>
      <c r="L25">
        <f t="shared" si="5"/>
        <v>-985.34961253963411</v>
      </c>
    </row>
    <row r="26" spans="1:12" x14ac:dyDescent="0.25">
      <c r="A26" s="4" t="s">
        <v>10</v>
      </c>
      <c r="B26" s="3">
        <v>5</v>
      </c>
      <c r="C26">
        <v>-269280.17242635228</v>
      </c>
      <c r="D26">
        <v>-377.79266901873052</v>
      </c>
      <c r="E26">
        <v>-492.67480630986392</v>
      </c>
      <c r="H26" s="5" t="str">
        <f>VLOOKUP(A26, Legends!A1:B7, 2, FALSE)</f>
        <v>Supply temperature reach</v>
      </c>
      <c r="I26" s="1">
        <v>5</v>
      </c>
      <c r="J26">
        <f t="shared" si="3"/>
        <v>-269280.17242635228</v>
      </c>
      <c r="K26">
        <f t="shared" si="4"/>
        <v>-377.79266901873052</v>
      </c>
      <c r="L26">
        <f t="shared" si="5"/>
        <v>-492.67480630986392</v>
      </c>
    </row>
    <row r="27" spans="1:12" x14ac:dyDescent="0.25">
      <c r="A27" s="4"/>
      <c r="B27" s="3">
        <v>7.5</v>
      </c>
      <c r="C27">
        <v>-269280.17242635228</v>
      </c>
      <c r="D27">
        <v>-566.68900348059833</v>
      </c>
      <c r="E27">
        <v>-739.01220947876573</v>
      </c>
      <c r="H27" s="6"/>
      <c r="I27" s="1">
        <v>7.5</v>
      </c>
      <c r="J27">
        <f t="shared" si="3"/>
        <v>-269280.17242635228</v>
      </c>
      <c r="K27">
        <f t="shared" si="4"/>
        <v>-566.68900348059833</v>
      </c>
      <c r="L27">
        <f t="shared" si="5"/>
        <v>-739.01220947876573</v>
      </c>
    </row>
    <row r="28" spans="1:12" x14ac:dyDescent="0.25">
      <c r="A28" s="4"/>
      <c r="B28" s="3">
        <v>10</v>
      </c>
      <c r="C28">
        <v>-269280.17242635228</v>
      </c>
      <c r="D28">
        <v>-755.58533837087452</v>
      </c>
      <c r="E28">
        <v>-985.34961281530559</v>
      </c>
      <c r="H28" s="6"/>
      <c r="I28" s="1">
        <v>10</v>
      </c>
      <c r="J28">
        <f t="shared" si="3"/>
        <v>-269280.17242635228</v>
      </c>
      <c r="K28">
        <f t="shared" si="4"/>
        <v>-755.58533837087452</v>
      </c>
      <c r="L28">
        <f t="shared" si="5"/>
        <v>-985.34961281530559</v>
      </c>
    </row>
    <row r="29" spans="1:12" x14ac:dyDescent="0.25">
      <c r="A29" s="4"/>
      <c r="B29" s="3">
        <v>12.5</v>
      </c>
      <c r="C29">
        <v>-269280.17242635228</v>
      </c>
      <c r="D29">
        <v>-944.48167263902724</v>
      </c>
      <c r="E29">
        <v>-1231.687016289681</v>
      </c>
      <c r="H29" s="6"/>
      <c r="I29" s="1">
        <v>12.5</v>
      </c>
      <c r="J29">
        <f t="shared" si="3"/>
        <v>-269280.17242635228</v>
      </c>
      <c r="K29">
        <f t="shared" si="4"/>
        <v>-944.48167263902724</v>
      </c>
      <c r="L29">
        <f t="shared" si="5"/>
        <v>-1231.687016289681</v>
      </c>
    </row>
    <row r="30" spans="1:12" x14ac:dyDescent="0.25">
      <c r="A30" s="4"/>
      <c r="B30" s="3">
        <v>15</v>
      </c>
      <c r="C30">
        <v>-269280.17242635228</v>
      </c>
      <c r="D30">
        <v>-1133.378007644787</v>
      </c>
      <c r="E30">
        <v>-1478.02441904135</v>
      </c>
      <c r="H30" s="6"/>
      <c r="I30" s="1">
        <v>15</v>
      </c>
      <c r="J30">
        <f t="shared" si="3"/>
        <v>-269280.17242635228</v>
      </c>
      <c r="K30">
        <f t="shared" si="4"/>
        <v>-1133.378007644787</v>
      </c>
      <c r="L30">
        <f t="shared" si="5"/>
        <v>-1478.02441904135</v>
      </c>
    </row>
    <row r="31" spans="1:12" x14ac:dyDescent="0.25">
      <c r="A31" s="4"/>
      <c r="B31" s="3">
        <v>17.5</v>
      </c>
      <c r="C31">
        <v>-269280.17242635228</v>
      </c>
      <c r="D31">
        <v>-1322.274341965094</v>
      </c>
      <c r="E31">
        <v>-1724.361822566018</v>
      </c>
      <c r="H31" s="6"/>
      <c r="I31" s="1">
        <v>17.5</v>
      </c>
      <c r="J31">
        <f t="shared" si="3"/>
        <v>-269280.17242635228</v>
      </c>
      <c r="K31">
        <f t="shared" si="4"/>
        <v>-1322.274341965094</v>
      </c>
      <c r="L31">
        <f t="shared" si="5"/>
        <v>-1724.361822566018</v>
      </c>
    </row>
    <row r="32" spans="1:12" x14ac:dyDescent="0.25">
      <c r="A32" s="4"/>
      <c r="B32" s="3">
        <v>20</v>
      </c>
      <c r="C32">
        <v>-269280.17242635228</v>
      </c>
      <c r="D32">
        <v>-1511.170677071437</v>
      </c>
      <c r="E32">
        <v>-1970.699225695804</v>
      </c>
      <c r="H32" s="6"/>
      <c r="I32" s="1">
        <v>20</v>
      </c>
      <c r="J32">
        <f t="shared" si="3"/>
        <v>-269280.17242635228</v>
      </c>
      <c r="K32">
        <f t="shared" si="4"/>
        <v>-1511.170677071437</v>
      </c>
      <c r="L32">
        <f t="shared" si="5"/>
        <v>-1970.699225695804</v>
      </c>
    </row>
    <row r="33" spans="1:12" x14ac:dyDescent="0.25">
      <c r="A33" s="4" t="s">
        <v>11</v>
      </c>
      <c r="B33" s="3">
        <v>15</v>
      </c>
      <c r="C33">
        <v>-216643.58288513121</v>
      </c>
      <c r="D33">
        <v>-449.20066208206123</v>
      </c>
      <c r="E33">
        <v>-488.54674310795963</v>
      </c>
      <c r="H33" s="5" t="str">
        <f>VLOOKUP(A33, Legends!A1:B7, 2, FALSE)</f>
        <v>Substation temperature difference</v>
      </c>
      <c r="I33" s="1">
        <v>15</v>
      </c>
      <c r="J33">
        <f t="shared" si="3"/>
        <v>-216643.58288513121</v>
      </c>
      <c r="K33">
        <f t="shared" si="4"/>
        <v>-449.20066208206123</v>
      </c>
      <c r="L33">
        <f t="shared" si="5"/>
        <v>-488.54674310795963</v>
      </c>
    </row>
    <row r="34" spans="1:12" x14ac:dyDescent="0.25">
      <c r="A34" s="4"/>
      <c r="B34" s="3">
        <v>20</v>
      </c>
      <c r="C34">
        <v>-219347.79236114031</v>
      </c>
      <c r="D34">
        <v>-517.56229996308684</v>
      </c>
      <c r="E34">
        <v>-574.55443259701133</v>
      </c>
      <c r="H34" s="6"/>
      <c r="I34" s="1">
        <v>20</v>
      </c>
      <c r="J34">
        <f t="shared" si="3"/>
        <v>-219347.79236114031</v>
      </c>
      <c r="K34">
        <f t="shared" si="4"/>
        <v>-517.56229996308684</v>
      </c>
      <c r="L34">
        <f t="shared" si="5"/>
        <v>-574.55443259701133</v>
      </c>
    </row>
    <row r="35" spans="1:12" x14ac:dyDescent="0.25">
      <c r="A35" s="4"/>
      <c r="B35" s="3">
        <v>25</v>
      </c>
      <c r="C35">
        <v>-271663.70522402233</v>
      </c>
      <c r="D35">
        <v>-641.77932241745293</v>
      </c>
      <c r="E35">
        <v>-772.39550073258579</v>
      </c>
      <c r="H35" s="6"/>
      <c r="I35" s="1">
        <v>25</v>
      </c>
      <c r="J35">
        <f t="shared" si="3"/>
        <v>-271663.70522402233</v>
      </c>
      <c r="K35">
        <f t="shared" si="4"/>
        <v>-641.77932241745293</v>
      </c>
      <c r="L35">
        <f t="shared" si="5"/>
        <v>-772.39550073258579</v>
      </c>
    </row>
    <row r="36" spans="1:12" x14ac:dyDescent="0.25">
      <c r="A36" s="4"/>
      <c r="B36" s="3">
        <v>30</v>
      </c>
      <c r="C36">
        <v>-269280.17242635228</v>
      </c>
      <c r="D36">
        <v>-755.58533837087452</v>
      </c>
      <c r="E36">
        <v>-985.34961281530559</v>
      </c>
      <c r="H36" s="6"/>
      <c r="I36" s="1">
        <v>30</v>
      </c>
      <c r="J36">
        <f t="shared" si="3"/>
        <v>-269280.17242635228</v>
      </c>
      <c r="K36">
        <f t="shared" si="4"/>
        <v>-755.58533837087452</v>
      </c>
      <c r="L36">
        <f t="shared" si="5"/>
        <v>-985.34961281530559</v>
      </c>
    </row>
    <row r="37" spans="1:12" x14ac:dyDescent="0.25">
      <c r="A37" s="4"/>
      <c r="B37" s="3">
        <v>35</v>
      </c>
      <c r="C37">
        <v>-268073.54263037629</v>
      </c>
      <c r="D37">
        <v>-871.13244400732219</v>
      </c>
      <c r="E37">
        <v>-1197.671280192211</v>
      </c>
      <c r="H37" s="6"/>
      <c r="I37" s="1">
        <v>35</v>
      </c>
      <c r="J37">
        <f t="shared" si="3"/>
        <v>-268073.54263037629</v>
      </c>
      <c r="K37">
        <f t="shared" si="4"/>
        <v>-871.13244400732219</v>
      </c>
      <c r="L37">
        <f t="shared" si="5"/>
        <v>-1197.671280192211</v>
      </c>
    </row>
    <row r="38" spans="1:12" x14ac:dyDescent="0.25">
      <c r="A38" s="4"/>
      <c r="B38" s="3">
        <v>40</v>
      </c>
      <c r="C38">
        <v>-268073.54262180632</v>
      </c>
      <c r="D38">
        <v>-995.45067544281483</v>
      </c>
      <c r="E38">
        <v>-1413.1241828259081</v>
      </c>
      <c r="H38" s="6"/>
      <c r="I38" s="1">
        <v>40</v>
      </c>
      <c r="J38">
        <f t="shared" si="3"/>
        <v>-268073.54262180632</v>
      </c>
      <c r="K38">
        <f t="shared" si="4"/>
        <v>-995.45067544281483</v>
      </c>
      <c r="L38">
        <f t="shared" si="5"/>
        <v>-1413.1241828259081</v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M31" sqref="M31"/>
    </sheetView>
  </sheetViews>
  <sheetFormatPr defaultRowHeight="15" x14ac:dyDescent="0.25"/>
  <cols>
    <col min="8" max="8" width="32.5703125" bestFit="1" customWidth="1"/>
    <col min="9" max="9" width="16.5703125" bestFit="1" customWidth="1"/>
    <col min="10" max="11" width="12" bestFit="1" customWidth="1"/>
    <col min="12" max="12" width="13.855468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2" t="str">
        <f>A1</f>
        <v>Sensitivity cases</v>
      </c>
      <c r="I1" s="2" t="str">
        <f>B1</f>
        <v>Sensitivity values</v>
      </c>
      <c r="J1" s="2" t="str">
        <f>C1</f>
        <v>Buildings</v>
      </c>
      <c r="K1" s="2" t="str">
        <f>D1</f>
        <v>Network</v>
      </c>
      <c r="L1" s="2" t="str">
        <f>E1</f>
        <v>Combined - LP</v>
      </c>
      <c r="M1" s="2" t="str">
        <f>C1</f>
        <v>Buildings</v>
      </c>
      <c r="N1" s="2" t="str">
        <f t="shared" ref="N1:O1" si="0">D1</f>
        <v>Network</v>
      </c>
      <c r="O1" s="2" t="str">
        <f t="shared" si="0"/>
        <v>Combined - LP</v>
      </c>
    </row>
    <row r="2" spans="1:15" x14ac:dyDescent="0.25">
      <c r="A2" s="4" t="s">
        <v>5</v>
      </c>
      <c r="B2" s="3">
        <v>1E-3</v>
      </c>
      <c r="C2">
        <v>234.3671194798153</v>
      </c>
      <c r="D2">
        <v>0.40477198386724922</v>
      </c>
      <c r="E2">
        <v>0.40490678058267798</v>
      </c>
      <c r="H2" s="5" t="str">
        <f>VLOOKUP(A2, Legends!A1:B7, 2, FALSE)</f>
        <v>Network size</v>
      </c>
      <c r="I2" s="1">
        <v>1E-3</v>
      </c>
      <c r="J2">
        <f t="shared" ref="J2:J21" si="1">C2</f>
        <v>234.3671194798153</v>
      </c>
      <c r="K2">
        <f t="shared" ref="K2:K21" si="2">D2</f>
        <v>0.40477198386724922</v>
      </c>
      <c r="L2">
        <f>E2+C2</f>
        <v>234.77202626039798</v>
      </c>
      <c r="M2">
        <f>J2/$I2/$J$5</f>
        <v>1.0000275004675601</v>
      </c>
      <c r="N2">
        <f t="shared" ref="N2:O2" si="3">K2/$I2/$J$5</f>
        <v>1.7271326975579543E-3</v>
      </c>
      <c r="O2">
        <f t="shared" si="3"/>
        <v>1.001755208332926</v>
      </c>
    </row>
    <row r="3" spans="1:15" x14ac:dyDescent="0.25">
      <c r="A3" s="4"/>
      <c r="B3" s="3">
        <v>0.01</v>
      </c>
      <c r="C3">
        <v>2433.3112490441422</v>
      </c>
      <c r="D3">
        <v>29.945552796707489</v>
      </c>
      <c r="E3">
        <v>29.912710520147812</v>
      </c>
      <c r="H3" s="6"/>
      <c r="I3" s="1">
        <v>0.01</v>
      </c>
      <c r="J3">
        <f t="shared" si="1"/>
        <v>2433.3112490441422</v>
      </c>
      <c r="K3">
        <f t="shared" si="2"/>
        <v>29.945552796707489</v>
      </c>
      <c r="L3">
        <f>E3+C3</f>
        <v>2463.22395956429</v>
      </c>
      <c r="M3">
        <f t="shared" ref="M3:M5" si="4">J3/$I3/$J$5</f>
        <v>1.0382762614662688</v>
      </c>
      <c r="N3">
        <f t="shared" ref="N3:N5" si="5">K3/$I3/$J$5</f>
        <v>1.2777550187021798E-2</v>
      </c>
      <c r="O3">
        <f t="shared" ref="O3:O5" si="6">L3/$I3/$J$5</f>
        <v>1.0510397980920836</v>
      </c>
    </row>
    <row r="4" spans="1:15" x14ac:dyDescent="0.25">
      <c r="A4" s="4"/>
      <c r="B4" s="3">
        <v>0.1</v>
      </c>
      <c r="C4">
        <v>23436.467697308399</v>
      </c>
      <c r="D4">
        <v>1865.2350466679779</v>
      </c>
      <c r="E4">
        <v>1861.9791275416501</v>
      </c>
      <c r="H4" s="6"/>
      <c r="I4" s="1">
        <v>0.1</v>
      </c>
      <c r="J4">
        <f t="shared" si="1"/>
        <v>23436.467697308399</v>
      </c>
      <c r="K4">
        <f t="shared" si="2"/>
        <v>1865.2350466679779</v>
      </c>
      <c r="L4">
        <f t="shared" ref="L4:L38" si="7">E4+C4</f>
        <v>25298.446824850049</v>
      </c>
      <c r="M4">
        <f t="shared" si="4"/>
        <v>1.0000170784684894</v>
      </c>
      <c r="N4">
        <f t="shared" si="5"/>
        <v>7.9588226609770524E-2</v>
      </c>
      <c r="O4">
        <f t="shared" si="6"/>
        <v>1.0794663773706168</v>
      </c>
    </row>
    <row r="5" spans="1:15" x14ac:dyDescent="0.25">
      <c r="A5" s="4"/>
      <c r="B5" s="3">
        <v>1</v>
      </c>
      <c r="C5">
        <v>234360.6744516902</v>
      </c>
      <c r="D5">
        <v>107889.37946558739</v>
      </c>
      <c r="E5">
        <v>107419.8329180554</v>
      </c>
      <c r="H5" s="6"/>
      <c r="I5" s="1">
        <v>1</v>
      </c>
      <c r="J5">
        <f t="shared" si="1"/>
        <v>234360.6744516902</v>
      </c>
      <c r="K5">
        <f t="shared" si="2"/>
        <v>107889.37946558739</v>
      </c>
      <c r="L5">
        <f t="shared" si="7"/>
        <v>341780.50736974558</v>
      </c>
      <c r="M5">
        <f t="shared" si="4"/>
        <v>1</v>
      </c>
      <c r="N5">
        <f t="shared" si="5"/>
        <v>0.46035615709847733</v>
      </c>
      <c r="O5">
        <f t="shared" si="6"/>
        <v>1.4583526360357797</v>
      </c>
    </row>
    <row r="6" spans="1:15" x14ac:dyDescent="0.25">
      <c r="A6" s="4" t="s">
        <v>6</v>
      </c>
      <c r="B6" s="3">
        <v>0.8</v>
      </c>
      <c r="C6">
        <v>234360.67444966731</v>
      </c>
      <c r="D6">
        <v>86521.921033598483</v>
      </c>
      <c r="E6">
        <v>86345.361824646592</v>
      </c>
      <c r="H6" s="5" t="str">
        <f>VLOOKUP(A6, Legends!A1:B7, 2, FALSE)</f>
        <v>Pipe lengths</v>
      </c>
      <c r="I6" s="1">
        <v>0.8</v>
      </c>
      <c r="J6">
        <f t="shared" si="1"/>
        <v>234360.67444966731</v>
      </c>
      <c r="K6">
        <f t="shared" si="2"/>
        <v>86521.921033598483</v>
      </c>
      <c r="L6">
        <f t="shared" si="7"/>
        <v>320706.03627431393</v>
      </c>
    </row>
    <row r="7" spans="1:15" x14ac:dyDescent="0.25">
      <c r="A7" s="4"/>
      <c r="B7" s="3">
        <v>0.9</v>
      </c>
      <c r="C7">
        <v>234360.6744563207</v>
      </c>
      <c r="D7">
        <v>97219.076917156577</v>
      </c>
      <c r="E7">
        <v>96918.319160919636</v>
      </c>
      <c r="H7" s="6"/>
      <c r="I7" s="1">
        <v>0.9</v>
      </c>
      <c r="J7">
        <f t="shared" si="1"/>
        <v>234360.6744563207</v>
      </c>
      <c r="K7">
        <f t="shared" si="2"/>
        <v>97219.076917156577</v>
      </c>
      <c r="L7">
        <f t="shared" si="7"/>
        <v>331278.99361724034</v>
      </c>
    </row>
    <row r="8" spans="1:15" x14ac:dyDescent="0.25">
      <c r="A8" s="4"/>
      <c r="B8" s="3">
        <v>1</v>
      </c>
      <c r="C8">
        <v>234360.6744516902</v>
      </c>
      <c r="D8">
        <v>107889.37946558739</v>
      </c>
      <c r="E8">
        <v>107420.161539454</v>
      </c>
      <c r="H8" s="6"/>
      <c r="I8" s="1">
        <v>1</v>
      </c>
      <c r="J8">
        <f t="shared" si="1"/>
        <v>234360.6744516902</v>
      </c>
      <c r="K8">
        <f t="shared" si="2"/>
        <v>107889.37946558739</v>
      </c>
      <c r="L8">
        <f t="shared" si="7"/>
        <v>341780.83599114418</v>
      </c>
    </row>
    <row r="9" spans="1:15" x14ac:dyDescent="0.25">
      <c r="A9" s="4"/>
      <c r="B9" s="3">
        <v>1.1000000000000001</v>
      </c>
      <c r="C9">
        <v>234360.67444510761</v>
      </c>
      <c r="D9">
        <v>118534.7311090156</v>
      </c>
      <c r="E9">
        <v>117875.42107176781</v>
      </c>
      <c r="H9" s="6"/>
      <c r="I9" s="1">
        <v>1.1000000000000001</v>
      </c>
      <c r="J9">
        <f t="shared" si="1"/>
        <v>234360.67444510761</v>
      </c>
      <c r="K9">
        <f t="shared" si="2"/>
        <v>118534.7311090156</v>
      </c>
      <c r="L9">
        <f t="shared" si="7"/>
        <v>352236.09551687539</v>
      </c>
    </row>
    <row r="10" spans="1:15" x14ac:dyDescent="0.25">
      <c r="A10" s="4"/>
      <c r="B10" s="3">
        <v>1.2</v>
      </c>
      <c r="C10">
        <v>234360.6744545773</v>
      </c>
      <c r="D10">
        <v>129156.855453182</v>
      </c>
      <c r="E10">
        <v>128294.13063152879</v>
      </c>
      <c r="H10" s="6"/>
      <c r="I10" s="1">
        <v>1.2</v>
      </c>
      <c r="J10">
        <f t="shared" si="1"/>
        <v>234360.6744545773</v>
      </c>
      <c r="K10">
        <f t="shared" si="2"/>
        <v>129156.855453182</v>
      </c>
      <c r="L10">
        <f t="shared" si="7"/>
        <v>362654.80508610606</v>
      </c>
    </row>
    <row r="11" spans="1:15" x14ac:dyDescent="0.25">
      <c r="A11" s="4" t="s">
        <v>7</v>
      </c>
      <c r="B11" s="3">
        <v>-1</v>
      </c>
      <c r="C11">
        <v>188758.44776291031</v>
      </c>
      <c r="D11">
        <v>81125.92774541676</v>
      </c>
      <c r="E11">
        <v>81017.018205132335</v>
      </c>
      <c r="H11" s="5" t="str">
        <f>VLOOKUP(A11, Legends!A1:B7, 2, FALSE)</f>
        <v>Pipe diameters</v>
      </c>
      <c r="I11" s="1">
        <v>-1</v>
      </c>
      <c r="J11">
        <f t="shared" si="1"/>
        <v>188758.44776291031</v>
      </c>
      <c r="K11">
        <f t="shared" si="2"/>
        <v>81125.92774541676</v>
      </c>
      <c r="L11">
        <f t="shared" si="7"/>
        <v>269775.46596804261</v>
      </c>
    </row>
    <row r="12" spans="1:15" x14ac:dyDescent="0.25">
      <c r="A12" s="4"/>
      <c r="B12" s="3">
        <v>0</v>
      </c>
      <c r="C12">
        <v>234360.6744516902</v>
      </c>
      <c r="D12">
        <v>107889.37946558739</v>
      </c>
      <c r="E12">
        <v>107420.161539454</v>
      </c>
      <c r="H12" s="6"/>
      <c r="I12" s="1">
        <v>0</v>
      </c>
      <c r="J12">
        <f t="shared" si="1"/>
        <v>234360.6744516902</v>
      </c>
      <c r="K12">
        <f t="shared" si="2"/>
        <v>107889.37946558739</v>
      </c>
      <c r="L12">
        <f t="shared" si="7"/>
        <v>341780.83599114418</v>
      </c>
    </row>
    <row r="13" spans="1:15" x14ac:dyDescent="0.25">
      <c r="A13" s="4"/>
      <c r="B13" s="3">
        <v>1</v>
      </c>
      <c r="C13">
        <v>234367.1194815487</v>
      </c>
      <c r="D13">
        <v>138128.04649260271</v>
      </c>
      <c r="E13">
        <v>137234.34831968689</v>
      </c>
      <c r="H13" s="6"/>
      <c r="I13" s="1">
        <v>1</v>
      </c>
      <c r="J13">
        <f t="shared" si="1"/>
        <v>234367.1194815487</v>
      </c>
      <c r="K13">
        <f t="shared" si="2"/>
        <v>138128.04649260271</v>
      </c>
      <c r="L13">
        <f t="shared" si="7"/>
        <v>371601.46780123562</v>
      </c>
    </row>
    <row r="14" spans="1:15" x14ac:dyDescent="0.25">
      <c r="A14" s="4" t="s">
        <v>8</v>
      </c>
      <c r="B14" s="3">
        <v>0.8</v>
      </c>
      <c r="C14">
        <v>187493.6955871098</v>
      </c>
      <c r="D14">
        <v>107560.8782019988</v>
      </c>
      <c r="E14">
        <v>106793.21265488119</v>
      </c>
      <c r="H14" s="5" t="str">
        <f>VLOOKUP(A14, Legends!A1:B7, 2, FALSE)</f>
        <v>Heat demand</v>
      </c>
      <c r="I14" s="1">
        <v>0.8</v>
      </c>
      <c r="J14">
        <f t="shared" si="1"/>
        <v>187493.6955871098</v>
      </c>
      <c r="K14">
        <f t="shared" si="2"/>
        <v>107560.8782019988</v>
      </c>
      <c r="L14">
        <f t="shared" si="7"/>
        <v>294286.90824199101</v>
      </c>
    </row>
    <row r="15" spans="1:15" x14ac:dyDescent="0.25">
      <c r="A15" s="4"/>
      <c r="B15" s="3">
        <v>0.9</v>
      </c>
      <c r="C15">
        <v>210929.6868446283</v>
      </c>
      <c r="D15">
        <v>107745.4430936202</v>
      </c>
      <c r="E15">
        <v>107135.42462579159</v>
      </c>
      <c r="H15" s="6"/>
      <c r="I15" s="1">
        <v>0.9</v>
      </c>
      <c r="J15">
        <f t="shared" si="1"/>
        <v>210929.6868446283</v>
      </c>
      <c r="K15">
        <f t="shared" si="2"/>
        <v>107745.4430936202</v>
      </c>
      <c r="L15">
        <f t="shared" si="7"/>
        <v>318065.11147041991</v>
      </c>
    </row>
    <row r="16" spans="1:15" x14ac:dyDescent="0.25">
      <c r="A16" s="4"/>
      <c r="B16" s="3">
        <v>0.95</v>
      </c>
      <c r="C16">
        <v>222646.39182971421</v>
      </c>
      <c r="D16">
        <v>107821.2900509015</v>
      </c>
      <c r="E16">
        <v>107287.7007224448</v>
      </c>
      <c r="H16" s="6"/>
      <c r="I16" s="1">
        <v>0.95</v>
      </c>
      <c r="J16">
        <f t="shared" si="1"/>
        <v>222646.39182971421</v>
      </c>
      <c r="K16">
        <f t="shared" si="2"/>
        <v>107821.2900509015</v>
      </c>
      <c r="L16">
        <f t="shared" si="7"/>
        <v>329934.09255215898</v>
      </c>
    </row>
    <row r="17" spans="1:12" x14ac:dyDescent="0.25">
      <c r="A17" s="4"/>
      <c r="B17" s="3">
        <v>1</v>
      </c>
      <c r="C17">
        <v>234360.6744516902</v>
      </c>
      <c r="D17">
        <v>107889.37946558739</v>
      </c>
      <c r="E17">
        <v>107419.8329180554</v>
      </c>
      <c r="H17" s="6"/>
      <c r="I17" s="1">
        <v>1</v>
      </c>
      <c r="J17">
        <f t="shared" si="1"/>
        <v>234360.6744516902</v>
      </c>
      <c r="K17">
        <f t="shared" si="2"/>
        <v>107889.37946558739</v>
      </c>
      <c r="L17">
        <f t="shared" si="7"/>
        <v>341780.50736974558</v>
      </c>
    </row>
    <row r="18" spans="1:12" x14ac:dyDescent="0.25">
      <c r="A18" s="4"/>
      <c r="B18" s="3">
        <v>1.05</v>
      </c>
      <c r="C18">
        <v>246056.6687649526</v>
      </c>
      <c r="D18">
        <v>107958.02182541419</v>
      </c>
      <c r="E18">
        <v>107548.177652657</v>
      </c>
      <c r="H18" s="6"/>
      <c r="I18" s="1">
        <v>1.05</v>
      </c>
      <c r="J18">
        <f t="shared" si="1"/>
        <v>246056.6687649526</v>
      </c>
      <c r="K18">
        <f t="shared" si="2"/>
        <v>107958.02182541419</v>
      </c>
      <c r="L18">
        <f t="shared" si="7"/>
        <v>353604.8464176096</v>
      </c>
    </row>
    <row r="19" spans="1:12" x14ac:dyDescent="0.25">
      <c r="A19" s="4"/>
      <c r="B19" s="3">
        <v>1.1000000000000001</v>
      </c>
      <c r="C19">
        <v>257835.05684404081</v>
      </c>
      <c r="D19">
        <v>108011.8445032835</v>
      </c>
      <c r="E19">
        <v>107659.1164349765</v>
      </c>
      <c r="H19" s="6"/>
      <c r="I19" s="1">
        <v>1.1000000000000001</v>
      </c>
      <c r="J19">
        <f t="shared" si="1"/>
        <v>257835.05684404081</v>
      </c>
      <c r="K19">
        <f t="shared" si="2"/>
        <v>108011.8445032835</v>
      </c>
      <c r="L19">
        <f t="shared" si="7"/>
        <v>365494.17327901733</v>
      </c>
    </row>
    <row r="20" spans="1:12" x14ac:dyDescent="0.25">
      <c r="A20" s="4"/>
      <c r="B20" s="3">
        <v>1.2</v>
      </c>
      <c r="C20">
        <v>287491.14823752642</v>
      </c>
      <c r="D20">
        <v>108106.3253739104</v>
      </c>
      <c r="E20">
        <v>107839.4516236335</v>
      </c>
      <c r="H20" s="6"/>
      <c r="I20" s="1">
        <v>1.2</v>
      </c>
      <c r="J20">
        <f t="shared" si="1"/>
        <v>287491.14823752642</v>
      </c>
      <c r="K20">
        <f t="shared" si="2"/>
        <v>108106.3253739104</v>
      </c>
      <c r="L20">
        <f t="shared" si="7"/>
        <v>395330.59986115992</v>
      </c>
    </row>
    <row r="21" spans="1:12" x14ac:dyDescent="0.25">
      <c r="A21" s="4" t="s">
        <v>9</v>
      </c>
      <c r="B21" s="3">
        <v>323.14999999999998</v>
      </c>
      <c r="C21">
        <v>234360.67445936799</v>
      </c>
      <c r="D21">
        <v>107889.3794652224</v>
      </c>
      <c r="E21">
        <v>107420.16153933109</v>
      </c>
      <c r="H21" s="5" t="str">
        <f>VLOOKUP(A21, Legends!A1:B7, 2, FALSE)</f>
        <v>Supply temperature level</v>
      </c>
      <c r="I21" s="1">
        <v>323.14999999999998</v>
      </c>
      <c r="J21">
        <f t="shared" si="1"/>
        <v>234360.67445936799</v>
      </c>
      <c r="K21">
        <f t="shared" si="2"/>
        <v>107889.3794652224</v>
      </c>
      <c r="L21">
        <f t="shared" si="7"/>
        <v>341780.83599869907</v>
      </c>
    </row>
    <row r="22" spans="1:12" x14ac:dyDescent="0.25">
      <c r="A22" s="4"/>
      <c r="B22" s="3">
        <v>333.15</v>
      </c>
      <c r="C22">
        <v>234360.6744516902</v>
      </c>
      <c r="D22">
        <v>107889.37946558739</v>
      </c>
      <c r="H22" s="6"/>
      <c r="I22" s="1">
        <v>333.15</v>
      </c>
      <c r="J22">
        <f t="shared" ref="J22:J38" si="8">C22</f>
        <v>234360.6744516902</v>
      </c>
      <c r="K22">
        <f t="shared" ref="K22:K38" si="9">D22</f>
        <v>107889.37946558739</v>
      </c>
      <c r="L22">
        <f t="shared" si="7"/>
        <v>234360.6744516902</v>
      </c>
    </row>
    <row r="23" spans="1:12" x14ac:dyDescent="0.25">
      <c r="A23" s="4"/>
      <c r="B23" s="3">
        <v>343.15</v>
      </c>
      <c r="C23">
        <v>234360.6744457483</v>
      </c>
      <c r="D23">
        <v>107889.3794651926</v>
      </c>
      <c r="E23">
        <v>107420.1615395695</v>
      </c>
      <c r="H23" s="6"/>
      <c r="I23" s="1">
        <v>343.15</v>
      </c>
      <c r="J23">
        <f t="shared" si="8"/>
        <v>234360.6744457483</v>
      </c>
      <c r="K23">
        <f t="shared" si="9"/>
        <v>107889.3794651926</v>
      </c>
      <c r="L23">
        <f t="shared" si="7"/>
        <v>341780.83598531783</v>
      </c>
    </row>
    <row r="24" spans="1:12" x14ac:dyDescent="0.25">
      <c r="A24" s="4"/>
      <c r="B24" s="3">
        <v>353.15</v>
      </c>
      <c r="C24">
        <v>234360.67445183551</v>
      </c>
      <c r="D24">
        <v>107889.3794648349</v>
      </c>
      <c r="E24">
        <v>107420.161539793</v>
      </c>
      <c r="H24" s="6"/>
      <c r="I24" s="1">
        <v>353.15</v>
      </c>
      <c r="J24">
        <f t="shared" si="8"/>
        <v>234360.67445183551</v>
      </c>
      <c r="K24">
        <f t="shared" si="9"/>
        <v>107889.3794648349</v>
      </c>
      <c r="L24">
        <f t="shared" si="7"/>
        <v>341780.83599162853</v>
      </c>
    </row>
    <row r="25" spans="1:12" x14ac:dyDescent="0.25">
      <c r="A25" s="4"/>
      <c r="B25" s="3">
        <v>363.15</v>
      </c>
      <c r="C25">
        <v>234360.67444637421</v>
      </c>
      <c r="D25">
        <v>107889.3794660978</v>
      </c>
      <c r="E25">
        <v>107420.1615398377</v>
      </c>
      <c r="H25" s="6"/>
      <c r="I25" s="1">
        <v>363.15</v>
      </c>
      <c r="J25">
        <f t="shared" si="8"/>
        <v>234360.67444637421</v>
      </c>
      <c r="K25">
        <f t="shared" si="9"/>
        <v>107889.3794660978</v>
      </c>
      <c r="L25">
        <f t="shared" si="7"/>
        <v>341780.8359862119</v>
      </c>
    </row>
    <row r="26" spans="1:12" x14ac:dyDescent="0.25">
      <c r="A26" s="4" t="s">
        <v>10</v>
      </c>
      <c r="B26" s="3">
        <v>5</v>
      </c>
      <c r="C26">
        <v>234360.6744516902</v>
      </c>
      <c r="D26">
        <v>53944.68973313272</v>
      </c>
      <c r="E26">
        <v>53710.080769877881</v>
      </c>
      <c r="H26" s="5" t="str">
        <f>VLOOKUP(A26, Legends!A1:B7, 2, FALSE)</f>
        <v>Supply temperature reach</v>
      </c>
      <c r="I26" s="1">
        <v>5</v>
      </c>
      <c r="J26">
        <f t="shared" si="8"/>
        <v>234360.6744516902</v>
      </c>
      <c r="K26">
        <f t="shared" si="9"/>
        <v>53944.68973313272</v>
      </c>
      <c r="L26">
        <f t="shared" si="7"/>
        <v>288070.75522156805</v>
      </c>
    </row>
    <row r="27" spans="1:12" x14ac:dyDescent="0.25">
      <c r="A27" s="4"/>
      <c r="B27" s="3">
        <v>7.5</v>
      </c>
      <c r="C27">
        <v>234360.6744516902</v>
      </c>
      <c r="D27">
        <v>80917.034599535167</v>
      </c>
      <c r="E27">
        <v>80565.121154692024</v>
      </c>
      <c r="H27" s="6"/>
      <c r="I27" s="1">
        <v>7.5</v>
      </c>
      <c r="J27">
        <f t="shared" si="8"/>
        <v>234360.6744516902</v>
      </c>
      <c r="K27">
        <f t="shared" si="9"/>
        <v>80917.034599535167</v>
      </c>
      <c r="L27">
        <f t="shared" si="7"/>
        <v>314925.79560638219</v>
      </c>
    </row>
    <row r="28" spans="1:12" x14ac:dyDescent="0.25">
      <c r="A28" s="4"/>
      <c r="B28" s="3">
        <v>10</v>
      </c>
      <c r="C28">
        <v>234360.6744516902</v>
      </c>
      <c r="D28">
        <v>107889.37946558739</v>
      </c>
      <c r="E28">
        <v>107420.161539454</v>
      </c>
      <c r="H28" s="6"/>
      <c r="I28" s="1">
        <v>10</v>
      </c>
      <c r="J28">
        <f t="shared" si="8"/>
        <v>234360.6744516902</v>
      </c>
      <c r="K28">
        <f t="shared" si="9"/>
        <v>107889.37946558739</v>
      </c>
      <c r="L28">
        <f t="shared" si="7"/>
        <v>341780.83599114418</v>
      </c>
    </row>
    <row r="29" spans="1:12" x14ac:dyDescent="0.25">
      <c r="A29" s="4"/>
      <c r="B29" s="3">
        <v>12.5</v>
      </c>
      <c r="C29">
        <v>234360.6744516902</v>
      </c>
      <c r="D29">
        <v>134861.72433231771</v>
      </c>
      <c r="E29">
        <v>134275.20192408559</v>
      </c>
      <c r="H29" s="6"/>
      <c r="I29" s="1">
        <v>12.5</v>
      </c>
      <c r="J29">
        <f t="shared" si="8"/>
        <v>234360.6744516902</v>
      </c>
      <c r="K29">
        <f t="shared" si="9"/>
        <v>134861.72433231771</v>
      </c>
      <c r="L29">
        <f t="shared" si="7"/>
        <v>368635.87637577578</v>
      </c>
    </row>
    <row r="30" spans="1:12" x14ac:dyDescent="0.25">
      <c r="A30" s="4"/>
      <c r="B30" s="3">
        <v>15</v>
      </c>
      <c r="C30">
        <v>234360.6744516902</v>
      </c>
      <c r="D30">
        <v>161834.0691982061</v>
      </c>
      <c r="E30">
        <v>161130.24230957779</v>
      </c>
      <c r="H30" s="6"/>
      <c r="I30" s="1">
        <v>15</v>
      </c>
      <c r="J30">
        <f t="shared" si="8"/>
        <v>234360.6744516902</v>
      </c>
      <c r="K30">
        <f t="shared" si="9"/>
        <v>161834.0691982061</v>
      </c>
      <c r="L30">
        <f t="shared" si="7"/>
        <v>395490.91676126799</v>
      </c>
    </row>
    <row r="31" spans="1:12" x14ac:dyDescent="0.25">
      <c r="A31" s="4"/>
      <c r="B31" s="3">
        <v>17.5</v>
      </c>
      <c r="C31">
        <v>234360.6744516902</v>
      </c>
      <c r="D31">
        <v>188806.414064832</v>
      </c>
      <c r="E31">
        <v>187985.28269404551</v>
      </c>
      <c r="H31" s="6"/>
      <c r="I31" s="1">
        <v>17.5</v>
      </c>
      <c r="J31">
        <f t="shared" si="8"/>
        <v>234360.6744516902</v>
      </c>
      <c r="K31">
        <f t="shared" si="9"/>
        <v>188806.414064832</v>
      </c>
      <c r="L31">
        <f t="shared" si="7"/>
        <v>422345.95714573574</v>
      </c>
    </row>
    <row r="32" spans="1:12" x14ac:dyDescent="0.25">
      <c r="A32" s="4"/>
      <c r="B32" s="3">
        <v>20</v>
      </c>
      <c r="C32">
        <v>234360.6744516902</v>
      </c>
      <c r="D32">
        <v>215778.7589306086</v>
      </c>
      <c r="E32">
        <v>214840.32307903469</v>
      </c>
      <c r="H32" s="6"/>
      <c r="I32" s="1">
        <v>20</v>
      </c>
      <c r="J32">
        <f t="shared" si="8"/>
        <v>234360.6744516902</v>
      </c>
      <c r="K32">
        <f t="shared" si="9"/>
        <v>215778.7589306086</v>
      </c>
      <c r="L32">
        <f t="shared" si="7"/>
        <v>449200.99753072485</v>
      </c>
    </row>
    <row r="33" spans="1:12" x14ac:dyDescent="0.25">
      <c r="A33" s="4" t="s">
        <v>11</v>
      </c>
      <c r="B33" s="3">
        <v>15</v>
      </c>
      <c r="C33">
        <v>189234.58623958379</v>
      </c>
      <c r="D33">
        <v>108489.1631208137</v>
      </c>
      <c r="E33">
        <v>108395.6590272859</v>
      </c>
      <c r="H33" s="5" t="str">
        <f>VLOOKUP(A33, Legends!A1:B7, 2, FALSE)</f>
        <v>Substation temperature difference</v>
      </c>
      <c r="I33" s="1">
        <v>15</v>
      </c>
      <c r="J33">
        <f t="shared" si="8"/>
        <v>189234.58623958379</v>
      </c>
      <c r="K33">
        <f t="shared" si="9"/>
        <v>108489.1631208137</v>
      </c>
      <c r="L33">
        <f t="shared" si="7"/>
        <v>297630.24526686966</v>
      </c>
    </row>
    <row r="34" spans="1:12" x14ac:dyDescent="0.25">
      <c r="A34" s="4"/>
      <c r="B34" s="3">
        <v>20</v>
      </c>
      <c r="C34">
        <v>185339.84834586081</v>
      </c>
      <c r="D34">
        <v>108332.400920406</v>
      </c>
      <c r="E34">
        <v>108219.2378250398</v>
      </c>
      <c r="H34" s="6"/>
      <c r="I34" s="1">
        <v>20</v>
      </c>
      <c r="J34">
        <f t="shared" si="8"/>
        <v>185339.84834586081</v>
      </c>
      <c r="K34">
        <f t="shared" si="9"/>
        <v>108332.400920406</v>
      </c>
      <c r="L34">
        <f t="shared" si="7"/>
        <v>293559.08617090061</v>
      </c>
    </row>
    <row r="35" spans="1:12" x14ac:dyDescent="0.25">
      <c r="A35" s="4"/>
      <c r="B35" s="3">
        <v>25</v>
      </c>
      <c r="C35">
        <v>239575.95686615261</v>
      </c>
      <c r="D35">
        <v>108106.3253742345</v>
      </c>
      <c r="E35">
        <v>107839.6601661257</v>
      </c>
      <c r="H35" s="6"/>
      <c r="I35" s="1">
        <v>25</v>
      </c>
      <c r="J35">
        <f t="shared" si="8"/>
        <v>239575.95686615261</v>
      </c>
      <c r="K35">
        <f t="shared" si="9"/>
        <v>108106.3253742345</v>
      </c>
      <c r="L35">
        <f t="shared" si="7"/>
        <v>347415.61703227833</v>
      </c>
    </row>
    <row r="36" spans="1:12" x14ac:dyDescent="0.25">
      <c r="A36" s="4"/>
      <c r="B36" s="3">
        <v>30</v>
      </c>
      <c r="C36">
        <v>234360.6744516902</v>
      </c>
      <c r="D36">
        <v>107889.37946558739</v>
      </c>
      <c r="E36">
        <v>107420.161539454</v>
      </c>
      <c r="H36" s="6"/>
      <c r="I36" s="1">
        <v>30</v>
      </c>
      <c r="J36">
        <f t="shared" si="8"/>
        <v>234360.6744516902</v>
      </c>
      <c r="K36">
        <f t="shared" si="9"/>
        <v>107889.37946558739</v>
      </c>
      <c r="L36">
        <f t="shared" si="7"/>
        <v>341780.83599114418</v>
      </c>
    </row>
    <row r="37" spans="1:12" x14ac:dyDescent="0.25">
      <c r="A37" s="4"/>
      <c r="B37" s="3">
        <v>35</v>
      </c>
      <c r="C37">
        <v>234367.11948015171</v>
      </c>
      <c r="D37">
        <v>107672.96026454119</v>
      </c>
      <c r="E37">
        <v>106998.9421947598</v>
      </c>
      <c r="H37" s="6"/>
      <c r="I37" s="1">
        <v>35</v>
      </c>
      <c r="J37">
        <f t="shared" si="8"/>
        <v>234367.11948015171</v>
      </c>
      <c r="K37">
        <f t="shared" si="9"/>
        <v>107672.96026454119</v>
      </c>
      <c r="L37">
        <f t="shared" si="7"/>
        <v>341366.06167491153</v>
      </c>
    </row>
    <row r="38" spans="1:12" x14ac:dyDescent="0.25">
      <c r="A38" s="4"/>
      <c r="B38" s="3">
        <v>40</v>
      </c>
      <c r="C38">
        <v>234367.1194957234</v>
      </c>
      <c r="D38">
        <v>107443.2926209494</v>
      </c>
      <c r="E38">
        <v>106574.1373212449</v>
      </c>
      <c r="H38" s="6"/>
      <c r="I38" s="1">
        <v>40</v>
      </c>
      <c r="J38">
        <f t="shared" si="8"/>
        <v>234367.1194957234</v>
      </c>
      <c r="K38">
        <f t="shared" si="9"/>
        <v>107443.2926209494</v>
      </c>
      <c r="L38">
        <f t="shared" si="7"/>
        <v>340941.25681696832</v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" sqref="H1:L1048576"/>
    </sheetView>
  </sheetViews>
  <sheetFormatPr defaultRowHeight="15" x14ac:dyDescent="0.25"/>
  <cols>
    <col min="8" max="8" width="32.5703125" bestFit="1" customWidth="1"/>
    <col min="9" max="9" width="16.5703125" bestFit="1" customWidth="1"/>
    <col min="10" max="11" width="12" bestFit="1" customWidth="1"/>
    <col min="12" max="12" width="13.855468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2" t="str">
        <f>A1</f>
        <v>Sensitivity cases</v>
      </c>
      <c r="I1" s="2" t="str">
        <f>B1</f>
        <v>Sensitivity values</v>
      </c>
      <c r="J1" s="2" t="str">
        <f>C1</f>
        <v>Buildings</v>
      </c>
      <c r="K1" s="2" t="str">
        <f>D1</f>
        <v>Network</v>
      </c>
      <c r="L1" s="2" t="str">
        <f>E1</f>
        <v>Combined - LP</v>
      </c>
    </row>
    <row r="2" spans="1:12" x14ac:dyDescent="0.25">
      <c r="A2" s="4" t="s">
        <v>5</v>
      </c>
      <c r="B2" s="3">
        <v>1E-3</v>
      </c>
      <c r="C2">
        <v>502.44066211007191</v>
      </c>
      <c r="D2">
        <v>0.41018124893333269</v>
      </c>
      <c r="E2">
        <v>0.41059341249999909</v>
      </c>
      <c r="H2" s="5" t="str">
        <f>VLOOKUP(A2, Legends!A1:B7, 2, FALSE)</f>
        <v>Network size</v>
      </c>
      <c r="I2" s="1">
        <v>1E-3</v>
      </c>
      <c r="J2">
        <f t="shared" ref="J2:J21" si="0">C2</f>
        <v>502.44066211007191</v>
      </c>
      <c r="K2">
        <f t="shared" ref="K2:K21" si="1">D2</f>
        <v>0.41018124893333269</v>
      </c>
      <c r="L2">
        <f t="shared" ref="L2:L21" si="2">E2</f>
        <v>0.41059341249999909</v>
      </c>
    </row>
    <row r="3" spans="1:12" x14ac:dyDescent="0.25">
      <c r="A3" s="4"/>
      <c r="B3" s="3">
        <v>0.01</v>
      </c>
      <c r="C3">
        <v>5131.6674993393581</v>
      </c>
      <c r="D3">
        <v>30.146211775416649</v>
      </c>
      <c r="E3">
        <v>30.141207072583331</v>
      </c>
      <c r="H3" s="6"/>
      <c r="I3" s="1">
        <v>0.01</v>
      </c>
      <c r="J3">
        <f t="shared" si="0"/>
        <v>5131.6674993393581</v>
      </c>
      <c r="K3">
        <f t="shared" si="1"/>
        <v>30.146211775416649</v>
      </c>
      <c r="L3">
        <f t="shared" si="2"/>
        <v>30.141207072583331</v>
      </c>
    </row>
    <row r="4" spans="1:12" x14ac:dyDescent="0.25">
      <c r="A4" s="4"/>
      <c r="B4" s="3">
        <v>0.1</v>
      </c>
      <c r="C4">
        <v>50225.666975791079</v>
      </c>
      <c r="D4">
        <v>1874.3666884925001</v>
      </c>
      <c r="E4">
        <v>1873.0845056749999</v>
      </c>
      <c r="H4" s="6"/>
      <c r="I4" s="1">
        <v>0.1</v>
      </c>
      <c r="J4">
        <f t="shared" si="0"/>
        <v>50225.666975791079</v>
      </c>
      <c r="K4">
        <f t="shared" si="1"/>
        <v>1874.3666884925001</v>
      </c>
      <c r="L4">
        <f t="shared" si="2"/>
        <v>1873.0845056749999</v>
      </c>
    </row>
    <row r="5" spans="1:12" x14ac:dyDescent="0.25">
      <c r="A5" s="4"/>
      <c r="B5" s="3">
        <v>1</v>
      </c>
      <c r="C5">
        <v>503640.84687802137</v>
      </c>
      <c r="D5">
        <v>108644.964803975</v>
      </c>
      <c r="E5">
        <v>108405.3468415713</v>
      </c>
      <c r="H5" s="6"/>
      <c r="I5" s="1">
        <v>1</v>
      </c>
      <c r="J5">
        <f t="shared" si="0"/>
        <v>503640.84687802137</v>
      </c>
      <c r="K5">
        <f t="shared" si="1"/>
        <v>108644.964803975</v>
      </c>
      <c r="L5">
        <f t="shared" si="2"/>
        <v>108405.3468415713</v>
      </c>
    </row>
    <row r="6" spans="1:12" x14ac:dyDescent="0.25">
      <c r="A6" s="4" t="s">
        <v>6</v>
      </c>
      <c r="B6" s="3">
        <v>0.8</v>
      </c>
      <c r="C6">
        <v>503640.84687712218</v>
      </c>
      <c r="D6">
        <v>87013.228745550005</v>
      </c>
      <c r="E6">
        <v>86919.83873227716</v>
      </c>
      <c r="H6" s="5" t="str">
        <f>VLOOKUP(A6, Legends!A1:B7, 2, FALSE)</f>
        <v>Pipe lengths</v>
      </c>
      <c r="I6" s="1">
        <v>0.8</v>
      </c>
      <c r="J6">
        <f t="shared" si="0"/>
        <v>503640.84687712218</v>
      </c>
      <c r="K6">
        <f t="shared" si="1"/>
        <v>87013.228745550005</v>
      </c>
      <c r="L6">
        <f t="shared" si="2"/>
        <v>86919.83873227716</v>
      </c>
    </row>
    <row r="7" spans="1:12" x14ac:dyDescent="0.25">
      <c r="A7" s="4"/>
      <c r="B7" s="3">
        <v>0.9</v>
      </c>
      <c r="C7">
        <v>503640.84688053478</v>
      </c>
      <c r="D7">
        <v>97834.432978199955</v>
      </c>
      <c r="E7">
        <v>97681.10900175439</v>
      </c>
      <c r="H7" s="6"/>
      <c r="I7" s="1">
        <v>0.9</v>
      </c>
      <c r="J7">
        <f t="shared" si="0"/>
        <v>503640.84688053478</v>
      </c>
      <c r="K7">
        <f t="shared" si="1"/>
        <v>97834.432978199955</v>
      </c>
      <c r="L7">
        <f t="shared" si="2"/>
        <v>97681.10900175439</v>
      </c>
    </row>
    <row r="8" spans="1:12" x14ac:dyDescent="0.25">
      <c r="A8" s="4"/>
      <c r="B8" s="3">
        <v>1</v>
      </c>
      <c r="C8">
        <v>503640.84687802137</v>
      </c>
      <c r="D8">
        <v>108644.964803975</v>
      </c>
      <c r="E8">
        <v>108405.5111522685</v>
      </c>
      <c r="H8" s="6"/>
      <c r="I8" s="1">
        <v>1</v>
      </c>
      <c r="J8">
        <f t="shared" si="0"/>
        <v>503640.84687802137</v>
      </c>
      <c r="K8">
        <f t="shared" si="1"/>
        <v>108644.964803975</v>
      </c>
      <c r="L8">
        <f t="shared" si="2"/>
        <v>108405.5111522685</v>
      </c>
    </row>
    <row r="9" spans="1:12" x14ac:dyDescent="0.25">
      <c r="A9" s="4"/>
      <c r="B9" s="3">
        <v>1.1000000000000001</v>
      </c>
      <c r="C9">
        <v>503640.84687479847</v>
      </c>
      <c r="D9">
        <v>119443.30874686661</v>
      </c>
      <c r="E9">
        <v>119107.2729055466</v>
      </c>
      <c r="H9" s="6"/>
      <c r="I9" s="1">
        <v>1.1000000000000001</v>
      </c>
      <c r="J9">
        <f t="shared" si="0"/>
        <v>503640.84687479847</v>
      </c>
      <c r="K9">
        <f t="shared" si="1"/>
        <v>119443.30874686661</v>
      </c>
      <c r="L9">
        <f t="shared" si="2"/>
        <v>119107.2729055466</v>
      </c>
    </row>
    <row r="10" spans="1:12" x14ac:dyDescent="0.25">
      <c r="A10" s="4"/>
      <c r="B10" s="3">
        <v>1.2</v>
      </c>
      <c r="C10">
        <v>503640.84687975742</v>
      </c>
      <c r="D10">
        <v>130239.3552899583</v>
      </c>
      <c r="E10">
        <v>129780.31013568109</v>
      </c>
      <c r="H10" s="6"/>
      <c r="I10" s="1">
        <v>1.2</v>
      </c>
      <c r="J10">
        <f t="shared" si="0"/>
        <v>503640.84687975742</v>
      </c>
      <c r="K10">
        <f t="shared" si="1"/>
        <v>130239.3552899583</v>
      </c>
      <c r="L10">
        <f t="shared" si="2"/>
        <v>129780.31013568109</v>
      </c>
    </row>
    <row r="11" spans="1:12" x14ac:dyDescent="0.25">
      <c r="A11" s="4" t="s">
        <v>7</v>
      </c>
      <c r="B11" s="3">
        <v>-1</v>
      </c>
      <c r="C11">
        <v>405135.20256777498</v>
      </c>
      <c r="D11">
        <v>81640.280817500025</v>
      </c>
      <c r="E11">
        <v>81584.494927433363</v>
      </c>
      <c r="H11" s="5" t="str">
        <f>VLOOKUP(A11, Legends!A1:B7, 2, FALSE)</f>
        <v>Pipe diameters</v>
      </c>
      <c r="I11" s="1">
        <v>-1</v>
      </c>
      <c r="J11">
        <f t="shared" si="0"/>
        <v>405135.20256777498</v>
      </c>
      <c r="K11">
        <f t="shared" si="1"/>
        <v>81640.280817500025</v>
      </c>
      <c r="L11">
        <f t="shared" si="2"/>
        <v>81584.494927433363</v>
      </c>
    </row>
    <row r="12" spans="1:12" x14ac:dyDescent="0.25">
      <c r="A12" s="4"/>
      <c r="B12" s="3">
        <v>0</v>
      </c>
      <c r="C12">
        <v>503640.84687802137</v>
      </c>
      <c r="D12">
        <v>108644.964803975</v>
      </c>
      <c r="E12">
        <v>108405.5111522685</v>
      </c>
      <c r="H12" s="6"/>
      <c r="I12" s="1">
        <v>0</v>
      </c>
      <c r="J12">
        <f t="shared" si="0"/>
        <v>503640.84687802137</v>
      </c>
      <c r="K12">
        <f t="shared" si="1"/>
        <v>108644.964803975</v>
      </c>
      <c r="L12">
        <f t="shared" si="2"/>
        <v>108405.5111522685</v>
      </c>
    </row>
    <row r="13" spans="1:12" x14ac:dyDescent="0.25">
      <c r="A13" s="4"/>
      <c r="B13" s="3">
        <v>1</v>
      </c>
      <c r="C13">
        <v>502440.66211100708</v>
      </c>
      <c r="D13">
        <v>139179.6708311415</v>
      </c>
      <c r="E13">
        <v>138723.6102570931</v>
      </c>
      <c r="H13" s="6"/>
      <c r="I13" s="1">
        <v>1</v>
      </c>
      <c r="J13">
        <f t="shared" si="0"/>
        <v>502440.66211100708</v>
      </c>
      <c r="K13">
        <f t="shared" si="1"/>
        <v>139179.6708311415</v>
      </c>
      <c r="L13">
        <f t="shared" si="2"/>
        <v>138723.6102570931</v>
      </c>
    </row>
    <row r="14" spans="1:12" x14ac:dyDescent="0.25">
      <c r="A14" s="4" t="s">
        <v>8</v>
      </c>
      <c r="B14" s="3">
        <v>0.8</v>
      </c>
      <c r="C14">
        <v>401952.52968984027</v>
      </c>
      <c r="D14">
        <v>108494.2159892249</v>
      </c>
      <c r="E14">
        <v>108097.7326940199</v>
      </c>
      <c r="H14" s="5" t="str">
        <f>VLOOKUP(A14, Legends!A1:B7, 2, FALSE)</f>
        <v>Heat demand</v>
      </c>
      <c r="I14" s="1">
        <v>0.8</v>
      </c>
      <c r="J14">
        <f t="shared" si="0"/>
        <v>401952.52968984027</v>
      </c>
      <c r="K14">
        <f t="shared" si="1"/>
        <v>108494.2159892249</v>
      </c>
      <c r="L14">
        <f t="shared" si="2"/>
        <v>108097.7326940199</v>
      </c>
    </row>
    <row r="15" spans="1:12" x14ac:dyDescent="0.25">
      <c r="A15" s="4"/>
      <c r="B15" s="3">
        <v>0.9</v>
      </c>
      <c r="C15">
        <v>452136.46088164259</v>
      </c>
      <c r="D15">
        <v>108586.31181961681</v>
      </c>
      <c r="E15">
        <v>108262.48780356751</v>
      </c>
      <c r="H15" s="6"/>
      <c r="I15" s="1">
        <v>0.9</v>
      </c>
      <c r="J15">
        <f t="shared" si="0"/>
        <v>452136.46088164259</v>
      </c>
      <c r="K15">
        <f t="shared" si="1"/>
        <v>108586.31181961681</v>
      </c>
      <c r="L15">
        <f t="shared" si="2"/>
        <v>108262.48780356751</v>
      </c>
    </row>
    <row r="16" spans="1:12" x14ac:dyDescent="0.25">
      <c r="A16" s="4"/>
      <c r="B16" s="3">
        <v>0.95</v>
      </c>
      <c r="C16">
        <v>477140.58738755091</v>
      </c>
      <c r="D16">
        <v>108619.00196301669</v>
      </c>
      <c r="E16">
        <v>108341.13221064339</v>
      </c>
      <c r="H16" s="6"/>
      <c r="I16" s="1">
        <v>0.95</v>
      </c>
      <c r="J16">
        <f t="shared" si="0"/>
        <v>477140.58738755091</v>
      </c>
      <c r="K16">
        <f t="shared" si="1"/>
        <v>108619.00196301669</v>
      </c>
      <c r="L16">
        <f t="shared" si="2"/>
        <v>108341.13221064339</v>
      </c>
    </row>
    <row r="17" spans="1:12" x14ac:dyDescent="0.25">
      <c r="A17" s="4"/>
      <c r="B17" s="3">
        <v>1</v>
      </c>
      <c r="C17">
        <v>503640.84687802137</v>
      </c>
      <c r="D17">
        <v>108644.964803975</v>
      </c>
      <c r="E17">
        <v>108405.3468415713</v>
      </c>
      <c r="H17" s="6"/>
      <c r="I17" s="1">
        <v>1</v>
      </c>
      <c r="J17">
        <f t="shared" si="0"/>
        <v>503640.84687802137</v>
      </c>
      <c r="K17">
        <f t="shared" si="1"/>
        <v>108644.964803975</v>
      </c>
      <c r="L17">
        <f t="shared" si="2"/>
        <v>108405.3468415713</v>
      </c>
    </row>
    <row r="18" spans="1:12" x14ac:dyDescent="0.25">
      <c r="A18" s="4"/>
      <c r="B18" s="3">
        <v>1.05</v>
      </c>
      <c r="C18">
        <v>528334.55320734251</v>
      </c>
      <c r="D18">
        <v>108684.9992624583</v>
      </c>
      <c r="E18">
        <v>108466.6068824502</v>
      </c>
      <c r="H18" s="6"/>
      <c r="I18" s="1">
        <v>1.05</v>
      </c>
      <c r="J18">
        <f t="shared" si="0"/>
        <v>528334.55320734251</v>
      </c>
      <c r="K18">
        <f t="shared" si="1"/>
        <v>108684.9992624583</v>
      </c>
      <c r="L18">
        <f t="shared" si="2"/>
        <v>108466.6068824502</v>
      </c>
    </row>
    <row r="19" spans="1:12" x14ac:dyDescent="0.25">
      <c r="A19" s="4"/>
      <c r="B19" s="3">
        <v>1.1000000000000001</v>
      </c>
      <c r="C19">
        <v>554840.96229039342</v>
      </c>
      <c r="D19">
        <v>108709.676176475</v>
      </c>
      <c r="E19">
        <v>108515.776752077</v>
      </c>
      <c r="H19" s="6"/>
      <c r="I19" s="1">
        <v>1.1000000000000001</v>
      </c>
      <c r="J19">
        <f t="shared" si="0"/>
        <v>554840.96229039342</v>
      </c>
      <c r="K19">
        <f t="shared" si="1"/>
        <v>108709.676176475</v>
      </c>
      <c r="L19">
        <f t="shared" si="2"/>
        <v>108515.776752077</v>
      </c>
    </row>
    <row r="20" spans="1:12" x14ac:dyDescent="0.25">
      <c r="A20" s="4"/>
      <c r="B20" s="3">
        <v>1.2</v>
      </c>
      <c r="C20">
        <v>613487.59450734023</v>
      </c>
      <c r="D20">
        <v>108748.10469645829</v>
      </c>
      <c r="E20">
        <v>108611.9513956899</v>
      </c>
      <c r="H20" s="6"/>
      <c r="I20" s="1">
        <v>1.2</v>
      </c>
      <c r="J20">
        <f t="shared" si="0"/>
        <v>613487.59450734023</v>
      </c>
      <c r="K20">
        <f t="shared" si="1"/>
        <v>108748.10469645829</v>
      </c>
      <c r="L20">
        <f t="shared" si="2"/>
        <v>108611.9513956899</v>
      </c>
    </row>
    <row r="21" spans="1:12" x14ac:dyDescent="0.25">
      <c r="A21" s="4" t="s">
        <v>9</v>
      </c>
      <c r="B21" s="3">
        <v>323.14999999999998</v>
      </c>
      <c r="C21">
        <v>503640.84688159073</v>
      </c>
      <c r="D21">
        <v>108644.9648037333</v>
      </c>
      <c r="E21">
        <v>108405.5111522517</v>
      </c>
      <c r="H21" s="5" t="str">
        <f>VLOOKUP(A21, Legends!A1:B7, 2, FALSE)</f>
        <v>Supply temperature level</v>
      </c>
      <c r="I21" s="1">
        <v>323.14999999999998</v>
      </c>
      <c r="J21">
        <f t="shared" si="0"/>
        <v>503640.84688159073</v>
      </c>
      <c r="K21">
        <f t="shared" si="1"/>
        <v>108644.9648037333</v>
      </c>
      <c r="L21">
        <f t="shared" si="2"/>
        <v>108405.5111522517</v>
      </c>
    </row>
    <row r="22" spans="1:12" x14ac:dyDescent="0.25">
      <c r="A22" s="4"/>
      <c r="B22" s="3">
        <v>333.15</v>
      </c>
      <c r="C22">
        <v>503640.84687802137</v>
      </c>
      <c r="D22">
        <v>108644.964803975</v>
      </c>
      <c r="H22" s="6"/>
      <c r="I22" s="1">
        <v>333.15</v>
      </c>
      <c r="J22">
        <f t="shared" ref="J22:J38" si="3">C22</f>
        <v>503640.84687802137</v>
      </c>
      <c r="K22">
        <f t="shared" ref="K22:K38" si="4">D22</f>
        <v>108644.964803975</v>
      </c>
    </row>
    <row r="23" spans="1:12" x14ac:dyDescent="0.25">
      <c r="A23" s="4"/>
      <c r="B23" s="3">
        <v>343.15</v>
      </c>
      <c r="C23">
        <v>503640.84687519039</v>
      </c>
      <c r="D23">
        <v>108644.9648034999</v>
      </c>
      <c r="E23">
        <v>108405.51115241249</v>
      </c>
      <c r="H23" s="6"/>
      <c r="I23" s="1">
        <v>343.15</v>
      </c>
      <c r="J23">
        <f t="shared" si="3"/>
        <v>503640.84687519039</v>
      </c>
      <c r="K23">
        <f t="shared" si="4"/>
        <v>108644.9648034999</v>
      </c>
      <c r="L23">
        <f t="shared" ref="L23:L38" si="5">E23</f>
        <v>108405.51115241249</v>
      </c>
    </row>
    <row r="24" spans="1:12" x14ac:dyDescent="0.25">
      <c r="A24" s="4"/>
      <c r="B24" s="3">
        <v>353.15</v>
      </c>
      <c r="C24">
        <v>503640.84687814052</v>
      </c>
      <c r="D24">
        <v>108644.9648034584</v>
      </c>
      <c r="E24">
        <v>108405.51115235841</v>
      </c>
      <c r="H24" s="6"/>
      <c r="I24" s="1">
        <v>353.15</v>
      </c>
      <c r="J24">
        <f t="shared" si="3"/>
        <v>503640.84687814052</v>
      </c>
      <c r="K24">
        <f t="shared" si="4"/>
        <v>108644.9648034584</v>
      </c>
      <c r="L24">
        <f t="shared" si="5"/>
        <v>108405.51115235841</v>
      </c>
    </row>
    <row r="25" spans="1:12" x14ac:dyDescent="0.25">
      <c r="A25" s="4"/>
      <c r="B25" s="3">
        <v>363.15</v>
      </c>
      <c r="C25">
        <v>503640.84687535331</v>
      </c>
      <c r="D25">
        <v>108644.96480399161</v>
      </c>
      <c r="E25">
        <v>108405.51115237969</v>
      </c>
      <c r="H25" s="6"/>
      <c r="I25" s="1">
        <v>363.15</v>
      </c>
      <c r="J25">
        <f t="shared" si="3"/>
        <v>503640.84687535331</v>
      </c>
      <c r="K25">
        <f t="shared" si="4"/>
        <v>108644.96480399161</v>
      </c>
      <c r="L25">
        <f t="shared" si="5"/>
        <v>108405.51115237969</v>
      </c>
    </row>
    <row r="26" spans="1:12" x14ac:dyDescent="0.25">
      <c r="A26" s="4" t="s">
        <v>10</v>
      </c>
      <c r="B26" s="3">
        <v>5</v>
      </c>
      <c r="C26">
        <v>503640.84687802137</v>
      </c>
      <c r="D26">
        <v>54322.482402158363</v>
      </c>
      <c r="E26">
        <v>54202.755576187366</v>
      </c>
      <c r="H26" s="5" t="str">
        <f>VLOOKUP(A26, Legends!A1:B7, 2, FALSE)</f>
        <v>Supply temperature reach</v>
      </c>
      <c r="I26" s="1">
        <v>5</v>
      </c>
      <c r="J26">
        <f t="shared" si="3"/>
        <v>503640.84687802137</v>
      </c>
      <c r="K26">
        <f t="shared" si="4"/>
        <v>54322.482402158363</v>
      </c>
      <c r="L26">
        <f t="shared" si="5"/>
        <v>54202.755576187366</v>
      </c>
    </row>
    <row r="27" spans="1:12" x14ac:dyDescent="0.25">
      <c r="A27" s="4"/>
      <c r="B27" s="3">
        <v>7.5</v>
      </c>
      <c r="C27">
        <v>503640.84687802137</v>
      </c>
      <c r="D27">
        <v>81483.723603033388</v>
      </c>
      <c r="E27">
        <v>81304.133364180525</v>
      </c>
      <c r="H27" s="6"/>
      <c r="I27" s="1">
        <v>7.5</v>
      </c>
      <c r="J27">
        <f t="shared" si="3"/>
        <v>503640.84687802137</v>
      </c>
      <c r="K27">
        <f t="shared" si="4"/>
        <v>81483.723603033388</v>
      </c>
      <c r="L27">
        <f t="shared" si="5"/>
        <v>81304.133364180525</v>
      </c>
    </row>
    <row r="28" spans="1:12" x14ac:dyDescent="0.25">
      <c r="A28" s="4"/>
      <c r="B28" s="3">
        <v>10</v>
      </c>
      <c r="C28">
        <v>503640.84687802137</v>
      </c>
      <c r="D28">
        <v>108644.964803975</v>
      </c>
      <c r="E28">
        <v>108405.5111522685</v>
      </c>
      <c r="H28" s="6"/>
      <c r="I28" s="1">
        <v>10</v>
      </c>
      <c r="J28">
        <f t="shared" si="3"/>
        <v>503640.84687802137</v>
      </c>
      <c r="K28">
        <f t="shared" si="4"/>
        <v>108644.964803975</v>
      </c>
      <c r="L28">
        <f t="shared" si="5"/>
        <v>108405.5111522685</v>
      </c>
    </row>
    <row r="29" spans="1:12" x14ac:dyDescent="0.25">
      <c r="A29" s="4"/>
      <c r="B29" s="3">
        <v>12.5</v>
      </c>
      <c r="C29">
        <v>503640.84687802137</v>
      </c>
      <c r="D29">
        <v>135806.20600495819</v>
      </c>
      <c r="E29">
        <v>135506.88894037751</v>
      </c>
      <c r="H29" s="6"/>
      <c r="I29" s="1">
        <v>12.5</v>
      </c>
      <c r="J29">
        <f t="shared" si="3"/>
        <v>503640.84687802137</v>
      </c>
      <c r="K29">
        <f t="shared" si="4"/>
        <v>135806.20600495819</v>
      </c>
      <c r="L29">
        <f t="shared" si="5"/>
        <v>135506.88894037751</v>
      </c>
    </row>
    <row r="30" spans="1:12" x14ac:dyDescent="0.25">
      <c r="A30" s="4"/>
      <c r="B30" s="3">
        <v>15</v>
      </c>
      <c r="C30">
        <v>503640.84687802137</v>
      </c>
      <c r="D30">
        <v>162967.4472058666</v>
      </c>
      <c r="E30">
        <v>162608.2667286224</v>
      </c>
      <c r="H30" s="6"/>
      <c r="I30" s="1">
        <v>15</v>
      </c>
      <c r="J30">
        <f t="shared" si="3"/>
        <v>503640.84687802137</v>
      </c>
      <c r="K30">
        <f t="shared" si="4"/>
        <v>162967.4472058666</v>
      </c>
      <c r="L30">
        <f t="shared" si="5"/>
        <v>162608.2667286224</v>
      </c>
    </row>
    <row r="31" spans="1:12" x14ac:dyDescent="0.25">
      <c r="A31" s="4"/>
      <c r="B31" s="3">
        <v>17.5</v>
      </c>
      <c r="C31">
        <v>503640.84687802137</v>
      </c>
      <c r="D31">
        <v>190128.68840679989</v>
      </c>
      <c r="E31">
        <v>189709.64451660361</v>
      </c>
      <c r="H31" s="6"/>
      <c r="I31" s="1">
        <v>17.5</v>
      </c>
      <c r="J31">
        <f t="shared" si="3"/>
        <v>503640.84687802137</v>
      </c>
      <c r="K31">
        <f t="shared" si="4"/>
        <v>190128.68840679989</v>
      </c>
      <c r="L31">
        <f t="shared" si="5"/>
        <v>189709.64451660361</v>
      </c>
    </row>
    <row r="32" spans="1:12" x14ac:dyDescent="0.25">
      <c r="A32" s="4"/>
      <c r="B32" s="3">
        <v>20</v>
      </c>
      <c r="C32">
        <v>503640.84687802137</v>
      </c>
      <c r="D32">
        <v>217289.92960769191</v>
      </c>
      <c r="E32">
        <v>216811.02230472889</v>
      </c>
      <c r="H32" s="6"/>
      <c r="I32" s="1">
        <v>20</v>
      </c>
      <c r="J32">
        <f t="shared" si="3"/>
        <v>503640.84687802137</v>
      </c>
      <c r="K32">
        <f t="shared" si="4"/>
        <v>217289.92960769191</v>
      </c>
      <c r="L32">
        <f t="shared" si="5"/>
        <v>216811.02230472889</v>
      </c>
    </row>
    <row r="33" spans="1:12" x14ac:dyDescent="0.25">
      <c r="A33" s="4" t="s">
        <v>11</v>
      </c>
      <c r="B33" s="3">
        <v>15</v>
      </c>
      <c r="C33">
        <v>405878.16912475019</v>
      </c>
      <c r="D33">
        <v>108938.36378289991</v>
      </c>
      <c r="E33">
        <v>108884.20577039161</v>
      </c>
      <c r="H33" s="5" t="str">
        <f>VLOOKUP(A33, Legends!A1:B7, 2, FALSE)</f>
        <v>Substation temperature difference</v>
      </c>
      <c r="I33" s="1">
        <v>15</v>
      </c>
      <c r="J33">
        <f t="shared" si="3"/>
        <v>405878.16912475019</v>
      </c>
      <c r="K33">
        <f t="shared" si="4"/>
        <v>108938.36378289991</v>
      </c>
      <c r="L33">
        <f t="shared" si="5"/>
        <v>108884.20577039161</v>
      </c>
    </row>
    <row r="34" spans="1:12" x14ac:dyDescent="0.25">
      <c r="A34" s="4"/>
      <c r="B34" s="3">
        <v>20</v>
      </c>
      <c r="C34">
        <v>404687.64070702501</v>
      </c>
      <c r="D34">
        <v>108849.9632203666</v>
      </c>
      <c r="E34">
        <v>108793.79225764969</v>
      </c>
      <c r="H34" s="6"/>
      <c r="I34" s="1">
        <v>20</v>
      </c>
      <c r="J34">
        <f t="shared" si="3"/>
        <v>404687.64070702501</v>
      </c>
      <c r="K34">
        <f t="shared" si="4"/>
        <v>108849.9632203666</v>
      </c>
      <c r="L34">
        <f t="shared" si="5"/>
        <v>108793.79225764969</v>
      </c>
    </row>
    <row r="35" spans="1:12" x14ac:dyDescent="0.25">
      <c r="A35" s="4"/>
      <c r="B35" s="3">
        <v>25</v>
      </c>
      <c r="C35">
        <v>511239.66209018062</v>
      </c>
      <c r="D35">
        <v>108748.1046966499</v>
      </c>
      <c r="E35">
        <v>108612.0556668519</v>
      </c>
      <c r="H35" s="6"/>
      <c r="I35" s="1">
        <v>25</v>
      </c>
      <c r="J35">
        <f t="shared" si="3"/>
        <v>511239.66209018062</v>
      </c>
      <c r="K35">
        <f t="shared" si="4"/>
        <v>108748.1046966499</v>
      </c>
      <c r="L35">
        <f t="shared" si="5"/>
        <v>108612.0556668519</v>
      </c>
    </row>
    <row r="36" spans="1:12" x14ac:dyDescent="0.25">
      <c r="A36" s="4"/>
      <c r="B36" s="3">
        <v>30</v>
      </c>
      <c r="C36">
        <v>503640.84687802137</v>
      </c>
      <c r="D36">
        <v>108644.964803975</v>
      </c>
      <c r="E36">
        <v>108405.5111522685</v>
      </c>
      <c r="H36" s="6"/>
      <c r="I36" s="1">
        <v>30</v>
      </c>
      <c r="J36">
        <f t="shared" si="3"/>
        <v>503640.84687802137</v>
      </c>
      <c r="K36">
        <f t="shared" si="4"/>
        <v>108644.964803975</v>
      </c>
      <c r="L36">
        <f t="shared" si="5"/>
        <v>108405.5111522685</v>
      </c>
    </row>
    <row r="37" spans="1:12" x14ac:dyDescent="0.25">
      <c r="A37" s="4"/>
      <c r="B37" s="3">
        <v>35</v>
      </c>
      <c r="C37">
        <v>502440.66211055761</v>
      </c>
      <c r="D37">
        <v>108544.0927085583</v>
      </c>
      <c r="E37">
        <v>108196.6134749663</v>
      </c>
      <c r="H37" s="6"/>
      <c r="I37" s="1">
        <v>35</v>
      </c>
      <c r="J37">
        <f t="shared" si="3"/>
        <v>502440.66211055761</v>
      </c>
      <c r="K37">
        <f t="shared" si="4"/>
        <v>108544.0927085583</v>
      </c>
      <c r="L37">
        <f t="shared" si="5"/>
        <v>108196.6134749663</v>
      </c>
    </row>
    <row r="38" spans="1:12" x14ac:dyDescent="0.25">
      <c r="A38" s="4"/>
      <c r="B38" s="3">
        <v>40</v>
      </c>
      <c r="C38">
        <v>502440.66211751051</v>
      </c>
      <c r="D38">
        <v>108438.74329639161</v>
      </c>
      <c r="E38">
        <v>107987.2615040825</v>
      </c>
      <c r="H38" s="6"/>
      <c r="I38" s="1">
        <v>40</v>
      </c>
      <c r="J38">
        <f t="shared" si="3"/>
        <v>502440.66211751051</v>
      </c>
      <c r="K38">
        <f t="shared" si="4"/>
        <v>108438.74329639161</v>
      </c>
      <c r="L38">
        <f t="shared" si="5"/>
        <v>107987.2615040825</v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" sqref="H1:L1048576"/>
    </sheetView>
  </sheetViews>
  <sheetFormatPr defaultRowHeight="15" x14ac:dyDescent="0.25"/>
  <cols>
    <col min="8" max="8" width="32.5703125" bestFit="1" customWidth="1"/>
    <col min="9" max="9" width="16.5703125" bestFit="1" customWidth="1"/>
    <col min="10" max="11" width="12" bestFit="1" customWidth="1"/>
    <col min="12" max="12" width="13.855468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2" t="str">
        <f>A1</f>
        <v>Sensitivity cases</v>
      </c>
      <c r="I1" s="2" t="str">
        <f>B1</f>
        <v>Sensitivity values</v>
      </c>
      <c r="J1" s="2" t="str">
        <f>C1</f>
        <v>Buildings</v>
      </c>
      <c r="K1" s="2" t="str">
        <f>D1</f>
        <v>Network</v>
      </c>
      <c r="L1" s="2" t="str">
        <f>E1</f>
        <v>Combined - LP</v>
      </c>
    </row>
    <row r="2" spans="1:12" x14ac:dyDescent="0.25">
      <c r="A2" s="4" t="s">
        <v>5</v>
      </c>
      <c r="B2" s="3">
        <v>1E-3</v>
      </c>
      <c r="C2">
        <v>14321.91106790911</v>
      </c>
      <c r="D2">
        <v>14321.6656626275</v>
      </c>
      <c r="E2">
        <v>14589.72145102763</v>
      </c>
      <c r="H2" s="5" t="str">
        <f>VLOOKUP(A2, Legends!A1:B7, 2, FALSE)</f>
        <v>Network size</v>
      </c>
      <c r="I2" s="1">
        <v>1E-3</v>
      </c>
      <c r="J2">
        <f t="shared" ref="J2:J21" si="0">C2</f>
        <v>14321.91106790911</v>
      </c>
      <c r="K2">
        <f t="shared" ref="K2:K21" si="1">D2</f>
        <v>14321.6656626275</v>
      </c>
      <c r="L2">
        <f t="shared" ref="L2:L21" si="2">E2</f>
        <v>14589.72145102763</v>
      </c>
    </row>
    <row r="3" spans="1:12" x14ac:dyDescent="0.25">
      <c r="A3" s="4"/>
      <c r="B3" s="3">
        <v>0.01</v>
      </c>
      <c r="C3">
        <v>144089.66924558021</v>
      </c>
      <c r="D3">
        <v>144086.60180766461</v>
      </c>
      <c r="E3">
        <v>146784.77452554891</v>
      </c>
      <c r="H3" s="6"/>
      <c r="I3" s="1">
        <v>0.01</v>
      </c>
      <c r="J3">
        <f t="shared" si="0"/>
        <v>144089.66924558021</v>
      </c>
      <c r="K3">
        <f t="shared" si="1"/>
        <v>144086.60180766461</v>
      </c>
      <c r="L3">
        <f t="shared" si="2"/>
        <v>146784.77452554891</v>
      </c>
    </row>
    <row r="4" spans="1:12" x14ac:dyDescent="0.25">
      <c r="A4" s="4"/>
      <c r="B4" s="3">
        <v>0.1</v>
      </c>
      <c r="C4">
        <v>1435667.5651255089</v>
      </c>
      <c r="D4">
        <v>1435622.5190972029</v>
      </c>
      <c r="E4">
        <v>1462409.848340319</v>
      </c>
      <c r="H4" s="6"/>
      <c r="I4" s="1">
        <v>0.1</v>
      </c>
      <c r="J4">
        <f t="shared" si="0"/>
        <v>1435667.5651255089</v>
      </c>
      <c r="K4">
        <f t="shared" si="1"/>
        <v>1435622.5190972029</v>
      </c>
      <c r="L4">
        <f t="shared" si="2"/>
        <v>1462409.848340319</v>
      </c>
    </row>
    <row r="5" spans="1:12" x14ac:dyDescent="0.25">
      <c r="A5" s="4"/>
      <c r="B5" s="3">
        <v>1</v>
      </c>
      <c r="C5">
        <v>14399882.837543409</v>
      </c>
      <c r="D5">
        <v>14398240.474640369</v>
      </c>
      <c r="E5">
        <v>14667513.89188263</v>
      </c>
      <c r="H5" s="6"/>
      <c r="I5" s="1">
        <v>1</v>
      </c>
      <c r="J5">
        <f t="shared" si="0"/>
        <v>14399882.837543409</v>
      </c>
      <c r="K5">
        <f t="shared" si="1"/>
        <v>14398240.474640369</v>
      </c>
      <c r="L5">
        <f t="shared" si="2"/>
        <v>14667513.89188263</v>
      </c>
    </row>
    <row r="6" spans="1:12" x14ac:dyDescent="0.25">
      <c r="A6" s="4" t="s">
        <v>6</v>
      </c>
      <c r="B6" s="3">
        <v>0.8</v>
      </c>
      <c r="C6">
        <v>14380460.64789605</v>
      </c>
      <c r="D6">
        <v>14379343.710866841</v>
      </c>
      <c r="E6">
        <v>14648725.49184428</v>
      </c>
      <c r="H6" s="5" t="str">
        <f>VLOOKUP(A6, Legends!A1:B7, 2, FALSE)</f>
        <v>Pipe lengths</v>
      </c>
      <c r="I6" s="1">
        <v>0.8</v>
      </c>
      <c r="J6">
        <f t="shared" si="0"/>
        <v>14380460.64789605</v>
      </c>
      <c r="K6">
        <f t="shared" si="1"/>
        <v>14379343.710866841</v>
      </c>
      <c r="L6">
        <f t="shared" si="2"/>
        <v>14648725.49184428</v>
      </c>
    </row>
    <row r="7" spans="1:12" x14ac:dyDescent="0.25">
      <c r="A7" s="4"/>
      <c r="B7" s="3">
        <v>0.9</v>
      </c>
      <c r="C7">
        <v>14390171.74271794</v>
      </c>
      <c r="D7">
        <v>14388805.41869672</v>
      </c>
      <c r="E7">
        <v>14658186.81913241</v>
      </c>
      <c r="H7" s="6"/>
      <c r="I7" s="1">
        <v>0.9</v>
      </c>
      <c r="J7">
        <f t="shared" si="0"/>
        <v>14390171.74271794</v>
      </c>
      <c r="K7">
        <f t="shared" si="1"/>
        <v>14388805.41869672</v>
      </c>
      <c r="L7">
        <f t="shared" si="2"/>
        <v>14658186.81913241</v>
      </c>
    </row>
    <row r="8" spans="1:12" x14ac:dyDescent="0.25">
      <c r="A8" s="4"/>
      <c r="B8" s="3">
        <v>1</v>
      </c>
      <c r="C8">
        <v>14399882.837543409</v>
      </c>
      <c r="D8">
        <v>14398240.474640369</v>
      </c>
      <c r="E8">
        <v>14667621.524153011</v>
      </c>
      <c r="H8" s="6"/>
      <c r="I8" s="1">
        <v>1</v>
      </c>
      <c r="J8">
        <f t="shared" si="0"/>
        <v>14399882.837543409</v>
      </c>
      <c r="K8">
        <f t="shared" si="1"/>
        <v>14398240.474640369</v>
      </c>
      <c r="L8">
        <f t="shared" si="2"/>
        <v>14667621.524153011</v>
      </c>
    </row>
    <row r="9" spans="1:12" x14ac:dyDescent="0.25">
      <c r="A9" s="4"/>
      <c r="B9" s="3">
        <v>1.1000000000000001</v>
      </c>
      <c r="C9">
        <v>14409593.932363961</v>
      </c>
      <c r="D9">
        <v>14407649.1911161</v>
      </c>
      <c r="E9">
        <v>14677029.93896725</v>
      </c>
      <c r="H9" s="6"/>
      <c r="I9" s="1">
        <v>1.1000000000000001</v>
      </c>
      <c r="J9">
        <f t="shared" si="0"/>
        <v>14409593.932363961</v>
      </c>
      <c r="K9">
        <f t="shared" si="1"/>
        <v>14407649.1911161</v>
      </c>
      <c r="L9">
        <f t="shared" si="2"/>
        <v>14677029.93896725</v>
      </c>
    </row>
    <row r="10" spans="1:12" x14ac:dyDescent="0.25">
      <c r="A10" s="4"/>
      <c r="B10" s="3">
        <v>1.2</v>
      </c>
      <c r="C10">
        <v>14419305.027187631</v>
      </c>
      <c r="D10">
        <v>14417031.62523883</v>
      </c>
      <c r="E10">
        <v>14686412.1352144</v>
      </c>
      <c r="H10" s="6"/>
      <c r="I10" s="1">
        <v>1.2</v>
      </c>
      <c r="J10">
        <f t="shared" si="0"/>
        <v>14419305.027187631</v>
      </c>
      <c r="K10">
        <f t="shared" si="1"/>
        <v>14417031.62523883</v>
      </c>
      <c r="L10">
        <f t="shared" si="2"/>
        <v>14686412.1352144</v>
      </c>
    </row>
    <row r="11" spans="1:12" x14ac:dyDescent="0.25">
      <c r="A11" s="4" t="s">
        <v>7</v>
      </c>
      <c r="B11" s="3">
        <v>-1</v>
      </c>
      <c r="C11">
        <v>14799818.43889815</v>
      </c>
      <c r="D11">
        <v>14798635.457134411</v>
      </c>
      <c r="E11">
        <v>15015095.22102748</v>
      </c>
      <c r="H11" s="5" t="str">
        <f>VLOOKUP(A11, Legends!A1:B7, 2, FALSE)</f>
        <v>Pipe diameters</v>
      </c>
      <c r="I11" s="1">
        <v>-1</v>
      </c>
      <c r="J11">
        <f t="shared" si="0"/>
        <v>14799818.43889815</v>
      </c>
      <c r="K11">
        <f t="shared" si="1"/>
        <v>14798635.457134411</v>
      </c>
      <c r="L11">
        <f t="shared" si="2"/>
        <v>15015095.22102748</v>
      </c>
    </row>
    <row r="12" spans="1:12" x14ac:dyDescent="0.25">
      <c r="A12" s="4"/>
      <c r="B12" s="3">
        <v>0</v>
      </c>
      <c r="C12">
        <v>14399882.837543409</v>
      </c>
      <c r="D12">
        <v>14398240.474640369</v>
      </c>
      <c r="E12">
        <v>14667621.524153011</v>
      </c>
      <c r="H12" s="6"/>
      <c r="I12" s="1">
        <v>0</v>
      </c>
      <c r="J12">
        <f t="shared" si="0"/>
        <v>14399882.837543409</v>
      </c>
      <c r="K12">
        <f t="shared" si="1"/>
        <v>14398240.474640369</v>
      </c>
      <c r="L12">
        <f t="shared" si="2"/>
        <v>14667621.524153011</v>
      </c>
    </row>
    <row r="13" spans="1:12" x14ac:dyDescent="0.25">
      <c r="A13" s="4"/>
      <c r="B13" s="3">
        <v>1</v>
      </c>
      <c r="C13">
        <v>14408614.937929161</v>
      </c>
      <c r="D13">
        <v>14406506.700944999</v>
      </c>
      <c r="E13">
        <v>14674682.68179928</v>
      </c>
      <c r="H13" s="6"/>
      <c r="I13" s="1">
        <v>1</v>
      </c>
      <c r="J13">
        <f t="shared" si="0"/>
        <v>14408614.937929161</v>
      </c>
      <c r="K13">
        <f t="shared" si="1"/>
        <v>14406506.700944999</v>
      </c>
      <c r="L13">
        <f t="shared" si="2"/>
        <v>14674682.68179928</v>
      </c>
    </row>
    <row r="14" spans="1:12" x14ac:dyDescent="0.25">
      <c r="A14" s="4" t="s">
        <v>8</v>
      </c>
      <c r="B14" s="3">
        <v>0.8</v>
      </c>
      <c r="C14">
        <v>11539328.45967976</v>
      </c>
      <c r="D14">
        <v>11537370.07695763</v>
      </c>
      <c r="E14">
        <v>11751822.95710844</v>
      </c>
      <c r="H14" s="5" t="str">
        <f>VLOOKUP(A14, Legends!A1:B7, 2, FALSE)</f>
        <v>Heat demand</v>
      </c>
      <c r="I14" s="1">
        <v>0.8</v>
      </c>
      <c r="J14">
        <f t="shared" si="0"/>
        <v>11539328.45967976</v>
      </c>
      <c r="K14">
        <f t="shared" si="1"/>
        <v>11537370.07695763</v>
      </c>
      <c r="L14">
        <f t="shared" si="2"/>
        <v>11751822.95710844</v>
      </c>
    </row>
    <row r="15" spans="1:12" x14ac:dyDescent="0.25">
      <c r="A15" s="4"/>
      <c r="B15" s="3">
        <v>0.9</v>
      </c>
      <c r="C15">
        <v>12969605.648610201</v>
      </c>
      <c r="D15">
        <v>12967823.68111819</v>
      </c>
      <c r="E15">
        <v>13209024.03768152</v>
      </c>
      <c r="H15" s="6"/>
      <c r="I15" s="1">
        <v>0.9</v>
      </c>
      <c r="J15">
        <f t="shared" si="0"/>
        <v>12969605.648610201</v>
      </c>
      <c r="K15">
        <f t="shared" si="1"/>
        <v>12967823.68111819</v>
      </c>
      <c r="L15">
        <f t="shared" si="2"/>
        <v>13209024.03768152</v>
      </c>
    </row>
    <row r="16" spans="1:12" x14ac:dyDescent="0.25">
      <c r="A16" s="4"/>
      <c r="B16" s="3">
        <v>0.95</v>
      </c>
      <c r="C16">
        <v>13684744.24307608</v>
      </c>
      <c r="D16">
        <v>13683035.84322557</v>
      </c>
      <c r="E16">
        <v>13937523.430958999</v>
      </c>
      <c r="H16" s="6"/>
      <c r="I16" s="1">
        <v>0.95</v>
      </c>
      <c r="J16">
        <f t="shared" si="0"/>
        <v>13684744.24307608</v>
      </c>
      <c r="K16">
        <f t="shared" si="1"/>
        <v>13683035.84322557</v>
      </c>
      <c r="L16">
        <f t="shared" si="2"/>
        <v>13937523.430958999</v>
      </c>
    </row>
    <row r="17" spans="1:12" x14ac:dyDescent="0.25">
      <c r="A17" s="4"/>
      <c r="B17" s="3">
        <v>1</v>
      </c>
      <c r="C17">
        <v>14399882.837543409</v>
      </c>
      <c r="D17">
        <v>14398240.474640369</v>
      </c>
      <c r="E17">
        <v>14667513.89188263</v>
      </c>
      <c r="H17" s="6"/>
      <c r="I17" s="1">
        <v>1</v>
      </c>
      <c r="J17">
        <f t="shared" si="0"/>
        <v>14399882.837543409</v>
      </c>
      <c r="K17">
        <f t="shared" si="1"/>
        <v>14398240.474640369</v>
      </c>
      <c r="L17">
        <f t="shared" si="2"/>
        <v>14667513.89188263</v>
      </c>
    </row>
    <row r="18" spans="1:12" x14ac:dyDescent="0.25">
      <c r="A18" s="4"/>
      <c r="B18" s="3">
        <v>1.05</v>
      </c>
      <c r="C18">
        <v>15115040.926983381</v>
      </c>
      <c r="D18">
        <v>15113458.02396008</v>
      </c>
      <c r="E18">
        <v>15395728.99547709</v>
      </c>
      <c r="H18" s="6"/>
      <c r="I18" s="1">
        <v>1.05</v>
      </c>
      <c r="J18">
        <f t="shared" si="0"/>
        <v>15115040.926983381</v>
      </c>
      <c r="K18">
        <f t="shared" si="1"/>
        <v>15113458.02396008</v>
      </c>
      <c r="L18">
        <f t="shared" si="2"/>
        <v>15395728.99547709</v>
      </c>
    </row>
    <row r="19" spans="1:12" x14ac:dyDescent="0.25">
      <c r="A19" s="4"/>
      <c r="B19" s="3">
        <v>1.1000000000000001</v>
      </c>
      <c r="C19">
        <v>15835843.76990626</v>
      </c>
      <c r="D19">
        <v>15834311.64386934</v>
      </c>
      <c r="E19">
        <v>16131310.66367984</v>
      </c>
      <c r="H19" s="6"/>
      <c r="I19" s="1">
        <v>1.1000000000000001</v>
      </c>
      <c r="J19">
        <f t="shared" si="0"/>
        <v>15835843.76990626</v>
      </c>
      <c r="K19">
        <f t="shared" si="1"/>
        <v>15834311.64386934</v>
      </c>
      <c r="L19">
        <f t="shared" si="2"/>
        <v>16131310.66367984</v>
      </c>
    </row>
    <row r="20" spans="1:12" x14ac:dyDescent="0.25">
      <c r="A20" s="4"/>
      <c r="B20" s="3">
        <v>1.2</v>
      </c>
      <c r="C20">
        <v>17294333.764996368</v>
      </c>
      <c r="D20">
        <v>17292890.86205605</v>
      </c>
      <c r="E20">
        <v>17618880.082808871</v>
      </c>
      <c r="H20" s="6"/>
      <c r="I20" s="1">
        <v>1.2</v>
      </c>
      <c r="J20">
        <f t="shared" si="0"/>
        <v>17294333.764996368</v>
      </c>
      <c r="K20">
        <f t="shared" si="1"/>
        <v>17292890.86205605</v>
      </c>
      <c r="L20">
        <f t="shared" si="2"/>
        <v>17618880.082808871</v>
      </c>
    </row>
    <row r="21" spans="1:12" x14ac:dyDescent="0.25">
      <c r="A21" s="4" t="s">
        <v>9</v>
      </c>
      <c r="B21" s="3">
        <v>323.14999999999998</v>
      </c>
      <c r="C21">
        <v>14386009.84493809</v>
      </c>
      <c r="D21">
        <v>14315892.90894218</v>
      </c>
      <c r="E21">
        <v>14585276.11547704</v>
      </c>
      <c r="H21" s="5" t="str">
        <f>VLOOKUP(A21, Legends!A1:B7, 2, FALSE)</f>
        <v>Supply temperature level</v>
      </c>
      <c r="I21" s="1">
        <v>323.14999999999998</v>
      </c>
      <c r="J21">
        <f t="shared" si="0"/>
        <v>14386009.84493809</v>
      </c>
      <c r="K21">
        <f t="shared" si="1"/>
        <v>14315892.90894218</v>
      </c>
      <c r="L21">
        <f t="shared" si="2"/>
        <v>14585276.11547704</v>
      </c>
    </row>
    <row r="22" spans="1:12" x14ac:dyDescent="0.25">
      <c r="A22" s="4"/>
      <c r="B22" s="3">
        <v>333.15</v>
      </c>
      <c r="C22">
        <v>14399882.837543409</v>
      </c>
      <c r="D22">
        <v>14398240.474640369</v>
      </c>
      <c r="H22" s="6"/>
      <c r="I22" s="1">
        <v>333.15</v>
      </c>
      <c r="J22">
        <f t="shared" ref="J22:J38" si="3">C22</f>
        <v>14399882.837543409</v>
      </c>
      <c r="K22">
        <f t="shared" ref="K22:K38" si="4">D22</f>
        <v>14398240.474640369</v>
      </c>
    </row>
    <row r="23" spans="1:12" x14ac:dyDescent="0.25">
      <c r="A23" s="4"/>
      <c r="B23" s="3">
        <v>343.15</v>
      </c>
      <c r="C23">
        <v>14413755.83014518</v>
      </c>
      <c r="D23">
        <v>14480588.040340699</v>
      </c>
      <c r="E23">
        <v>14749966.932830229</v>
      </c>
      <c r="H23" s="6"/>
      <c r="I23" s="1">
        <v>343.15</v>
      </c>
      <c r="J23">
        <f t="shared" si="3"/>
        <v>14413755.83014518</v>
      </c>
      <c r="K23">
        <f t="shared" si="4"/>
        <v>14480588.040340699</v>
      </c>
      <c r="L23">
        <f t="shared" ref="L23:L38" si="5">E23</f>
        <v>14749966.932830229</v>
      </c>
    </row>
    <row r="24" spans="1:12" x14ac:dyDescent="0.25">
      <c r="A24" s="4"/>
      <c r="B24" s="3">
        <v>353.15</v>
      </c>
      <c r="C24">
        <v>14427628.82275136</v>
      </c>
      <c r="D24">
        <v>14562935.60603725</v>
      </c>
      <c r="E24">
        <v>14832312.34150842</v>
      </c>
      <c r="H24" s="6"/>
      <c r="I24" s="1">
        <v>353.15</v>
      </c>
      <c r="J24">
        <f t="shared" si="3"/>
        <v>14427628.82275136</v>
      </c>
      <c r="K24">
        <f t="shared" si="4"/>
        <v>14562935.60603725</v>
      </c>
      <c r="L24">
        <f t="shared" si="5"/>
        <v>14832312.34150842</v>
      </c>
    </row>
    <row r="25" spans="1:12" x14ac:dyDescent="0.25">
      <c r="A25" s="4"/>
      <c r="B25" s="3">
        <v>363.15</v>
      </c>
      <c r="C25">
        <v>14441501.81535645</v>
      </c>
      <c r="D25">
        <v>14645283.17173624</v>
      </c>
      <c r="E25">
        <v>14914657.750182809</v>
      </c>
      <c r="H25" s="6"/>
      <c r="I25" s="1">
        <v>363.15</v>
      </c>
      <c r="J25">
        <f t="shared" si="3"/>
        <v>14441501.81535645</v>
      </c>
      <c r="K25">
        <f t="shared" si="4"/>
        <v>14645283.17173624</v>
      </c>
      <c r="L25">
        <f t="shared" si="5"/>
        <v>14914657.750182809</v>
      </c>
    </row>
    <row r="26" spans="1:12" x14ac:dyDescent="0.25">
      <c r="A26" s="4" t="s">
        <v>10</v>
      </c>
      <c r="B26" s="3">
        <v>5</v>
      </c>
      <c r="C26">
        <v>14399882.837543409</v>
      </c>
      <c r="D26">
        <v>14398240.474640369</v>
      </c>
      <c r="E26">
        <v>14667621.524153011</v>
      </c>
      <c r="H26" s="5" t="str">
        <f>VLOOKUP(A26, Legends!A1:B7, 2, FALSE)</f>
        <v>Supply temperature reach</v>
      </c>
      <c r="I26" s="1">
        <v>5</v>
      </c>
      <c r="J26">
        <f t="shared" si="3"/>
        <v>14399882.837543409</v>
      </c>
      <c r="K26">
        <f t="shared" si="4"/>
        <v>14398240.474640369</v>
      </c>
      <c r="L26">
        <f t="shared" si="5"/>
        <v>14667621.524153011</v>
      </c>
    </row>
    <row r="27" spans="1:12" x14ac:dyDescent="0.25">
      <c r="A27" s="4"/>
      <c r="B27" s="3">
        <v>7.5</v>
      </c>
      <c r="C27">
        <v>14399882.837543409</v>
      </c>
      <c r="D27">
        <v>14398240.474640369</v>
      </c>
      <c r="E27">
        <v>14667621.524153011</v>
      </c>
      <c r="H27" s="6"/>
      <c r="I27" s="1">
        <v>7.5</v>
      </c>
      <c r="J27">
        <f t="shared" si="3"/>
        <v>14399882.837543409</v>
      </c>
      <c r="K27">
        <f t="shared" si="4"/>
        <v>14398240.474640369</v>
      </c>
      <c r="L27">
        <f t="shared" si="5"/>
        <v>14667621.524153011</v>
      </c>
    </row>
    <row r="28" spans="1:12" x14ac:dyDescent="0.25">
      <c r="A28" s="4"/>
      <c r="B28" s="3">
        <v>10</v>
      </c>
      <c r="C28">
        <v>14399882.837543409</v>
      </c>
      <c r="D28">
        <v>14398240.474640369</v>
      </c>
      <c r="E28">
        <v>14667621.524153011</v>
      </c>
      <c r="H28" s="6"/>
      <c r="I28" s="1">
        <v>10</v>
      </c>
      <c r="J28">
        <f t="shared" si="3"/>
        <v>14399882.837543409</v>
      </c>
      <c r="K28">
        <f t="shared" si="4"/>
        <v>14398240.474640369</v>
      </c>
      <c r="L28">
        <f t="shared" si="5"/>
        <v>14667621.524153011</v>
      </c>
    </row>
    <row r="29" spans="1:12" x14ac:dyDescent="0.25">
      <c r="A29" s="4"/>
      <c r="B29" s="3">
        <v>12.5</v>
      </c>
      <c r="C29">
        <v>14399882.837543409</v>
      </c>
      <c r="D29">
        <v>14398240.474640369</v>
      </c>
      <c r="E29">
        <v>14667621.524153011</v>
      </c>
      <c r="H29" s="6"/>
      <c r="I29" s="1">
        <v>12.5</v>
      </c>
      <c r="J29">
        <f t="shared" si="3"/>
        <v>14399882.837543409</v>
      </c>
      <c r="K29">
        <f t="shared" si="4"/>
        <v>14398240.474640369</v>
      </c>
      <c r="L29">
        <f t="shared" si="5"/>
        <v>14667621.524153011</v>
      </c>
    </row>
    <row r="30" spans="1:12" x14ac:dyDescent="0.25">
      <c r="A30" s="4"/>
      <c r="B30" s="3">
        <v>15</v>
      </c>
      <c r="C30">
        <v>14399882.837543409</v>
      </c>
      <c r="D30">
        <v>14398240.474640369</v>
      </c>
      <c r="E30">
        <v>14667621.524153011</v>
      </c>
      <c r="H30" s="6"/>
      <c r="I30" s="1">
        <v>15</v>
      </c>
      <c r="J30">
        <f t="shared" si="3"/>
        <v>14399882.837543409</v>
      </c>
      <c r="K30">
        <f t="shared" si="4"/>
        <v>14398240.474640369</v>
      </c>
      <c r="L30">
        <f t="shared" si="5"/>
        <v>14667621.524153011</v>
      </c>
    </row>
    <row r="31" spans="1:12" x14ac:dyDescent="0.25">
      <c r="A31" s="4"/>
      <c r="B31" s="3">
        <v>17.5</v>
      </c>
      <c r="C31">
        <v>14399882.837543409</v>
      </c>
      <c r="D31">
        <v>14398240.474640369</v>
      </c>
      <c r="E31">
        <v>14667621.524153011</v>
      </c>
      <c r="H31" s="6"/>
      <c r="I31" s="1">
        <v>17.5</v>
      </c>
      <c r="J31">
        <f t="shared" si="3"/>
        <v>14399882.837543409</v>
      </c>
      <c r="K31">
        <f t="shared" si="4"/>
        <v>14398240.474640369</v>
      </c>
      <c r="L31">
        <f t="shared" si="5"/>
        <v>14667621.524153011</v>
      </c>
    </row>
    <row r="32" spans="1:12" x14ac:dyDescent="0.25">
      <c r="A32" s="4"/>
      <c r="B32" s="3">
        <v>20</v>
      </c>
      <c r="C32">
        <v>14399882.837543409</v>
      </c>
      <c r="D32">
        <v>14398240.474640369</v>
      </c>
      <c r="E32">
        <v>14667621.524153011</v>
      </c>
      <c r="H32" s="6"/>
      <c r="I32" s="1">
        <v>20</v>
      </c>
      <c r="J32">
        <f t="shared" si="3"/>
        <v>14399882.837543409</v>
      </c>
      <c r="K32">
        <f t="shared" si="4"/>
        <v>14398240.474640369</v>
      </c>
      <c r="L32">
        <f t="shared" si="5"/>
        <v>14667621.524153011</v>
      </c>
    </row>
    <row r="33" spans="1:12" x14ac:dyDescent="0.25">
      <c r="A33" s="4" t="s">
        <v>11</v>
      </c>
      <c r="B33" s="3">
        <v>15</v>
      </c>
      <c r="C33">
        <v>14164238.74240124</v>
      </c>
      <c r="D33">
        <v>14163240.125260711</v>
      </c>
      <c r="E33">
        <v>14379963.86096753</v>
      </c>
      <c r="H33" s="5" t="str">
        <f>VLOOKUP(A33, Legends!A1:B7, 2, FALSE)</f>
        <v>Substation temperature difference</v>
      </c>
      <c r="I33" s="1">
        <v>15</v>
      </c>
      <c r="J33">
        <f t="shared" si="3"/>
        <v>14164238.74240124</v>
      </c>
      <c r="K33">
        <f t="shared" si="4"/>
        <v>14163240.125260711</v>
      </c>
      <c r="L33">
        <f t="shared" si="5"/>
        <v>14379963.86096753</v>
      </c>
    </row>
    <row r="34" spans="1:12" x14ac:dyDescent="0.25">
      <c r="A34" s="4"/>
      <c r="B34" s="3">
        <v>20</v>
      </c>
      <c r="C34">
        <v>14863176.60297678</v>
      </c>
      <c r="D34">
        <v>14861967.58689663</v>
      </c>
      <c r="E34">
        <v>15081397.044795269</v>
      </c>
      <c r="H34" s="6"/>
      <c r="I34" s="1">
        <v>20</v>
      </c>
      <c r="J34">
        <f t="shared" si="3"/>
        <v>14863176.60297678</v>
      </c>
      <c r="K34">
        <f t="shared" si="4"/>
        <v>14861967.58689663</v>
      </c>
      <c r="L34">
        <f t="shared" si="5"/>
        <v>15081397.044795269</v>
      </c>
    </row>
    <row r="35" spans="1:12" x14ac:dyDescent="0.25">
      <c r="A35" s="4"/>
      <c r="B35" s="3">
        <v>25</v>
      </c>
      <c r="C35">
        <v>14435066.458506141</v>
      </c>
      <c r="D35">
        <v>14433618.70352998</v>
      </c>
      <c r="E35">
        <v>14705382.13808327</v>
      </c>
      <c r="H35" s="6"/>
      <c r="I35" s="1">
        <v>25</v>
      </c>
      <c r="J35">
        <f t="shared" si="3"/>
        <v>14435066.458506141</v>
      </c>
      <c r="K35">
        <f t="shared" si="4"/>
        <v>14433618.70352998</v>
      </c>
      <c r="L35">
        <f t="shared" si="5"/>
        <v>14705382.13808327</v>
      </c>
    </row>
    <row r="36" spans="1:12" x14ac:dyDescent="0.25">
      <c r="A36" s="4"/>
      <c r="B36" s="3">
        <v>30</v>
      </c>
      <c r="C36">
        <v>14399882.837543409</v>
      </c>
      <c r="D36">
        <v>14398240.474640369</v>
      </c>
      <c r="E36">
        <v>14667621.524153011</v>
      </c>
      <c r="H36" s="6"/>
      <c r="I36" s="1">
        <v>30</v>
      </c>
      <c r="J36">
        <f t="shared" si="3"/>
        <v>14399882.837543409</v>
      </c>
      <c r="K36">
        <f t="shared" si="4"/>
        <v>14398240.474640369</v>
      </c>
      <c r="L36">
        <f t="shared" si="5"/>
        <v>14667621.524153011</v>
      </c>
    </row>
    <row r="37" spans="1:12" x14ac:dyDescent="0.25">
      <c r="A37" s="4"/>
      <c r="B37" s="3">
        <v>35</v>
      </c>
      <c r="C37">
        <v>14392946.341238249</v>
      </c>
      <c r="D37">
        <v>14391126.836131839</v>
      </c>
      <c r="E37">
        <v>14659302.430825669</v>
      </c>
      <c r="H37" s="6"/>
      <c r="I37" s="1">
        <v>35</v>
      </c>
      <c r="J37">
        <f t="shared" si="3"/>
        <v>14392946.341238249</v>
      </c>
      <c r="K37">
        <f t="shared" si="4"/>
        <v>14391126.836131839</v>
      </c>
      <c r="L37">
        <f t="shared" si="5"/>
        <v>14659302.430825669</v>
      </c>
    </row>
    <row r="38" spans="1:12" x14ac:dyDescent="0.25">
      <c r="A38" s="4"/>
      <c r="B38" s="3">
        <v>40</v>
      </c>
      <c r="C38">
        <v>14386009.84493809</v>
      </c>
      <c r="D38">
        <v>14384033.866581529</v>
      </c>
      <c r="E38">
        <v>14652210.65537657</v>
      </c>
      <c r="H38" s="6"/>
      <c r="I38" s="1">
        <v>40</v>
      </c>
      <c r="J38">
        <f t="shared" si="3"/>
        <v>14386009.84493809</v>
      </c>
      <c r="K38">
        <f t="shared" si="4"/>
        <v>14384033.866581529</v>
      </c>
      <c r="L38">
        <f t="shared" si="5"/>
        <v>14652210.65537657</v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" sqref="H1:L1048576"/>
    </sheetView>
  </sheetViews>
  <sheetFormatPr defaultRowHeight="15" x14ac:dyDescent="0.25"/>
  <cols>
    <col min="8" max="8" width="32.5703125" bestFit="1" customWidth="1"/>
    <col min="9" max="9" width="16.5703125" bestFit="1" customWidth="1"/>
    <col min="10" max="11" width="12.7109375" bestFit="1" customWidth="1"/>
    <col min="12" max="12" width="13.855468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2" t="str">
        <f>A1</f>
        <v>Sensitivity cases</v>
      </c>
      <c r="I1" s="2" t="str">
        <f>B1</f>
        <v>Sensitivity values</v>
      </c>
      <c r="J1" s="2" t="str">
        <f>C1</f>
        <v>Buildings</v>
      </c>
      <c r="K1" s="2" t="str">
        <f>D1</f>
        <v>Network</v>
      </c>
      <c r="L1" s="2" t="str">
        <f>E1</f>
        <v>Combined - LP</v>
      </c>
    </row>
    <row r="2" spans="1:12" x14ac:dyDescent="0.25">
      <c r="A2" s="4" t="s">
        <v>5</v>
      </c>
      <c r="B2" s="3">
        <v>1E-3</v>
      </c>
      <c r="C2">
        <v>-268.0735426302399</v>
      </c>
      <c r="D2">
        <v>-5.4092650661914377E-3</v>
      </c>
      <c r="E2">
        <v>-5.6866319173423108E-3</v>
      </c>
      <c r="H2" s="5" t="str">
        <f>VLOOKUP(A2, Legends!A1:B7, 2, FALSE)</f>
        <v>Network size</v>
      </c>
      <c r="I2" s="1">
        <v>1E-3</v>
      </c>
      <c r="J2">
        <f t="shared" ref="J2:J21" si="0">C2</f>
        <v>-268.0735426302399</v>
      </c>
      <c r="K2">
        <f t="shared" ref="K2:K21" si="1">D2</f>
        <v>-5.4092650661914377E-3</v>
      </c>
      <c r="L2">
        <f t="shared" ref="L2:L21" si="2">E2</f>
        <v>-5.6866319173423108E-3</v>
      </c>
    </row>
    <row r="3" spans="1:12" x14ac:dyDescent="0.25">
      <c r="A3" s="4"/>
      <c r="B3" s="3">
        <v>0.01</v>
      </c>
      <c r="C3">
        <v>-2698.3562502955319</v>
      </c>
      <c r="D3">
        <v>-0.2006589786615223</v>
      </c>
      <c r="E3">
        <v>-0.22849655238678679</v>
      </c>
      <c r="H3" s="6"/>
      <c r="I3" s="1">
        <v>0.01</v>
      </c>
      <c r="J3">
        <f t="shared" si="0"/>
        <v>-2698.3562502955319</v>
      </c>
      <c r="K3">
        <f t="shared" si="1"/>
        <v>-0.2006589786615223</v>
      </c>
      <c r="L3">
        <f t="shared" si="2"/>
        <v>-0.22849655238678679</v>
      </c>
    </row>
    <row r="4" spans="1:12" x14ac:dyDescent="0.25">
      <c r="A4" s="4"/>
      <c r="B4" s="3">
        <v>0.1</v>
      </c>
      <c r="C4">
        <v>-26789.199278483869</v>
      </c>
      <c r="D4">
        <v>-9.13164182449691</v>
      </c>
      <c r="E4">
        <v>-11.10537813347764</v>
      </c>
      <c r="H4" s="6"/>
      <c r="I4" s="1">
        <v>0.1</v>
      </c>
      <c r="J4">
        <f t="shared" si="0"/>
        <v>-26789.199278483869</v>
      </c>
      <c r="K4">
        <f t="shared" si="1"/>
        <v>-9.13164182449691</v>
      </c>
      <c r="L4">
        <f t="shared" si="2"/>
        <v>-11.10537813347764</v>
      </c>
    </row>
    <row r="5" spans="1:12" x14ac:dyDescent="0.25">
      <c r="A5" s="4"/>
      <c r="B5" s="3">
        <v>1</v>
      </c>
      <c r="C5">
        <v>-269280.17242635228</v>
      </c>
      <c r="D5">
        <v>-755.58533837087452</v>
      </c>
      <c r="E5">
        <v>-985.51392352022231</v>
      </c>
      <c r="H5" s="6"/>
      <c r="I5" s="1">
        <v>1</v>
      </c>
      <c r="J5">
        <f t="shared" si="0"/>
        <v>-269280.17242635228</v>
      </c>
      <c r="K5">
        <f t="shared" si="1"/>
        <v>-755.58533837087452</v>
      </c>
      <c r="L5">
        <f t="shared" si="2"/>
        <v>-985.51392352022231</v>
      </c>
    </row>
    <row r="6" spans="1:12" x14ac:dyDescent="0.25">
      <c r="A6" s="4" t="s">
        <v>6</v>
      </c>
      <c r="B6" s="3">
        <v>0.8</v>
      </c>
      <c r="C6">
        <v>-269280.17242746061</v>
      </c>
      <c r="D6">
        <v>-491.30771195143461</v>
      </c>
      <c r="E6">
        <v>-574.47690763138235</v>
      </c>
      <c r="H6" s="5" t="str">
        <f>VLOOKUP(A6, Legends!A1:B7, 2, FALSE)</f>
        <v>Pipe lengths</v>
      </c>
      <c r="I6" s="1">
        <v>0.8</v>
      </c>
      <c r="J6">
        <f t="shared" si="0"/>
        <v>-269280.17242746061</v>
      </c>
      <c r="K6">
        <f t="shared" si="1"/>
        <v>-491.30771195143461</v>
      </c>
      <c r="L6">
        <f t="shared" si="2"/>
        <v>-574.47690763138235</v>
      </c>
    </row>
    <row r="7" spans="1:12" x14ac:dyDescent="0.25">
      <c r="A7" s="4"/>
      <c r="B7" s="3">
        <v>0.9</v>
      </c>
      <c r="C7">
        <v>-269280.17242421402</v>
      </c>
      <c r="D7">
        <v>-615.35606105066836</v>
      </c>
      <c r="E7">
        <v>-762.78984082862735</v>
      </c>
      <c r="H7" s="6"/>
      <c r="I7" s="1">
        <v>0.9</v>
      </c>
      <c r="J7">
        <f t="shared" si="0"/>
        <v>-269280.17242421402</v>
      </c>
      <c r="K7">
        <f t="shared" si="1"/>
        <v>-615.35606105066836</v>
      </c>
      <c r="L7">
        <f t="shared" si="2"/>
        <v>-762.78984082862735</v>
      </c>
    </row>
    <row r="8" spans="1:12" x14ac:dyDescent="0.25">
      <c r="A8" s="4"/>
      <c r="B8" s="3">
        <v>1</v>
      </c>
      <c r="C8">
        <v>-269280.17242635228</v>
      </c>
      <c r="D8">
        <v>-755.58533837087452</v>
      </c>
      <c r="E8">
        <v>-985.34961281530559</v>
      </c>
      <c r="H8" s="6"/>
      <c r="I8" s="1">
        <v>1</v>
      </c>
      <c r="J8">
        <f t="shared" si="0"/>
        <v>-269280.17242635228</v>
      </c>
      <c r="K8">
        <f t="shared" si="1"/>
        <v>-755.58533837087452</v>
      </c>
      <c r="L8">
        <f t="shared" si="2"/>
        <v>-985.34961281530559</v>
      </c>
    </row>
    <row r="9" spans="1:12" x14ac:dyDescent="0.25">
      <c r="A9" s="4"/>
      <c r="B9" s="3">
        <v>1.1000000000000001</v>
      </c>
      <c r="C9">
        <v>-269280.1724297218</v>
      </c>
      <c r="D9">
        <v>-908.57763785496354</v>
      </c>
      <c r="E9">
        <v>-1231.8518337905409</v>
      </c>
      <c r="H9" s="6"/>
      <c r="I9" s="1">
        <v>1.1000000000000001</v>
      </c>
      <c r="J9">
        <f t="shared" si="0"/>
        <v>-269280.1724297218</v>
      </c>
      <c r="K9">
        <f t="shared" si="1"/>
        <v>-908.57763785496354</v>
      </c>
      <c r="L9">
        <f t="shared" si="2"/>
        <v>-1231.8518337905409</v>
      </c>
    </row>
    <row r="10" spans="1:12" x14ac:dyDescent="0.25">
      <c r="A10" s="4"/>
      <c r="B10" s="3">
        <v>1.2</v>
      </c>
      <c r="C10">
        <v>-269280.17242515087</v>
      </c>
      <c r="D10">
        <v>-1082.4998367931689</v>
      </c>
      <c r="E10">
        <v>-1486.1795041561129</v>
      </c>
      <c r="H10" s="6"/>
      <c r="I10" s="1">
        <v>1.2</v>
      </c>
      <c r="J10">
        <f t="shared" si="0"/>
        <v>-269280.17242515087</v>
      </c>
      <c r="K10">
        <f t="shared" si="1"/>
        <v>-1082.4998367931689</v>
      </c>
      <c r="L10">
        <f t="shared" si="2"/>
        <v>-1486.1795041561129</v>
      </c>
    </row>
    <row r="11" spans="1:12" x14ac:dyDescent="0.25">
      <c r="A11" s="4" t="s">
        <v>7</v>
      </c>
      <c r="B11" s="3">
        <v>-1</v>
      </c>
      <c r="C11">
        <v>-216376.75480486831</v>
      </c>
      <c r="D11">
        <v>-514.35307208262384</v>
      </c>
      <c r="E11">
        <v>-567.47672231309116</v>
      </c>
      <c r="H11" s="5" t="str">
        <f>VLOOKUP(A11, Legends!A1:B7, 2, FALSE)</f>
        <v>Pipe diameters</v>
      </c>
      <c r="I11" s="1">
        <v>-1</v>
      </c>
      <c r="J11">
        <f t="shared" si="0"/>
        <v>-216376.75480486831</v>
      </c>
      <c r="K11">
        <f t="shared" si="1"/>
        <v>-514.35307208262384</v>
      </c>
      <c r="L11">
        <f t="shared" si="2"/>
        <v>-567.47672231309116</v>
      </c>
    </row>
    <row r="12" spans="1:12" x14ac:dyDescent="0.25">
      <c r="A12" s="4"/>
      <c r="B12" s="3">
        <v>0</v>
      </c>
      <c r="C12">
        <v>-269280.17242635228</v>
      </c>
      <c r="D12">
        <v>-755.58533837087452</v>
      </c>
      <c r="E12">
        <v>-985.34961281530559</v>
      </c>
      <c r="H12" s="6"/>
      <c r="I12" s="1">
        <v>0</v>
      </c>
      <c r="J12">
        <f t="shared" si="0"/>
        <v>-269280.17242635228</v>
      </c>
      <c r="K12">
        <f t="shared" si="1"/>
        <v>-755.58533837087452</v>
      </c>
      <c r="L12">
        <f t="shared" si="2"/>
        <v>-985.34961281530559</v>
      </c>
    </row>
    <row r="13" spans="1:12" x14ac:dyDescent="0.25">
      <c r="A13" s="4"/>
      <c r="B13" s="3">
        <v>1</v>
      </c>
      <c r="C13">
        <v>-268073.54262940958</v>
      </c>
      <c r="D13">
        <v>-1051.6243385467681</v>
      </c>
      <c r="E13">
        <v>-1489.2619374096389</v>
      </c>
      <c r="H13" s="6"/>
      <c r="I13" s="1">
        <v>1</v>
      </c>
      <c r="J13">
        <f t="shared" si="0"/>
        <v>-268073.54262940958</v>
      </c>
      <c r="K13">
        <f t="shared" si="1"/>
        <v>-1051.6243385467681</v>
      </c>
      <c r="L13">
        <f t="shared" si="2"/>
        <v>-1489.2619374096389</v>
      </c>
    </row>
    <row r="14" spans="1:12" x14ac:dyDescent="0.25">
      <c r="A14" s="4" t="s">
        <v>8</v>
      </c>
      <c r="B14" s="3">
        <v>0.8</v>
      </c>
      <c r="C14">
        <v>-214458.83410270701</v>
      </c>
      <c r="D14">
        <v>-933.33778721094131</v>
      </c>
      <c r="E14">
        <v>-1304.520039144903</v>
      </c>
      <c r="H14" s="5" t="str">
        <f>VLOOKUP(A14, Legends!A1:B7, 2, FALSE)</f>
        <v>Heat demand</v>
      </c>
      <c r="I14" s="1">
        <v>0.8</v>
      </c>
      <c r="J14">
        <f t="shared" si="0"/>
        <v>-214458.83410270701</v>
      </c>
      <c r="K14">
        <f t="shared" si="1"/>
        <v>-933.33778721094131</v>
      </c>
      <c r="L14">
        <f t="shared" si="2"/>
        <v>-1304.520039144903</v>
      </c>
    </row>
    <row r="15" spans="1:12" x14ac:dyDescent="0.25">
      <c r="A15" s="4"/>
      <c r="B15" s="3">
        <v>0.9</v>
      </c>
      <c r="C15">
        <v>-241206.7740370128</v>
      </c>
      <c r="D15">
        <v>-840.86872600205243</v>
      </c>
      <c r="E15">
        <v>-1127.063177768141</v>
      </c>
      <c r="H15" s="6"/>
      <c r="I15" s="1">
        <v>0.9</v>
      </c>
      <c r="J15">
        <f t="shared" si="0"/>
        <v>-241206.7740370128</v>
      </c>
      <c r="K15">
        <f t="shared" si="1"/>
        <v>-840.86872600205243</v>
      </c>
      <c r="L15">
        <f t="shared" si="2"/>
        <v>-1127.063177768141</v>
      </c>
    </row>
    <row r="16" spans="1:12" x14ac:dyDescent="0.25">
      <c r="A16" s="4"/>
      <c r="B16" s="3">
        <v>0.95</v>
      </c>
      <c r="C16">
        <v>-254494.19555781409</v>
      </c>
      <c r="D16">
        <v>-797.71191212162375</v>
      </c>
      <c r="E16">
        <v>-1053.4314881842579</v>
      </c>
      <c r="H16" s="6"/>
      <c r="I16" s="1">
        <v>0.95</v>
      </c>
      <c r="J16">
        <f t="shared" si="0"/>
        <v>-254494.19555781409</v>
      </c>
      <c r="K16">
        <f t="shared" si="1"/>
        <v>-797.71191212162375</v>
      </c>
      <c r="L16">
        <f t="shared" si="2"/>
        <v>-1053.4314881842579</v>
      </c>
    </row>
    <row r="17" spans="1:12" x14ac:dyDescent="0.25">
      <c r="A17" s="4"/>
      <c r="B17" s="3">
        <v>1</v>
      </c>
      <c r="C17">
        <v>-269280.17242635228</v>
      </c>
      <c r="D17">
        <v>-755.58533837087452</v>
      </c>
      <c r="E17">
        <v>-985.51392352022231</v>
      </c>
      <c r="H17" s="6"/>
      <c r="I17" s="1">
        <v>1</v>
      </c>
      <c r="J17">
        <f t="shared" si="0"/>
        <v>-269280.17242635228</v>
      </c>
      <c r="K17">
        <f t="shared" si="1"/>
        <v>-755.58533837087452</v>
      </c>
      <c r="L17">
        <f t="shared" si="2"/>
        <v>-985.51392352022231</v>
      </c>
    </row>
    <row r="18" spans="1:12" x14ac:dyDescent="0.25">
      <c r="A18" s="4"/>
      <c r="B18" s="3">
        <v>1.05</v>
      </c>
      <c r="C18">
        <v>-282277.88444243191</v>
      </c>
      <c r="D18">
        <v>-726.97743703983724</v>
      </c>
      <c r="E18">
        <v>-918.42922981083393</v>
      </c>
      <c r="H18" s="6"/>
      <c r="I18" s="1">
        <v>1.05</v>
      </c>
      <c r="J18">
        <f t="shared" si="0"/>
        <v>-282277.88444243191</v>
      </c>
      <c r="K18">
        <f t="shared" si="1"/>
        <v>-726.97743703983724</v>
      </c>
      <c r="L18">
        <f t="shared" si="2"/>
        <v>-918.42922981083393</v>
      </c>
    </row>
    <row r="19" spans="1:12" x14ac:dyDescent="0.25">
      <c r="A19" s="4"/>
      <c r="B19" s="3">
        <v>1.1000000000000001</v>
      </c>
      <c r="C19">
        <v>-297005.90544637293</v>
      </c>
      <c r="D19">
        <v>-697.83167319186032</v>
      </c>
      <c r="E19">
        <v>-856.66031708940864</v>
      </c>
      <c r="H19" s="6"/>
      <c r="I19" s="1">
        <v>1.1000000000000001</v>
      </c>
      <c r="J19">
        <f t="shared" si="0"/>
        <v>-297005.90544637293</v>
      </c>
      <c r="K19">
        <f t="shared" si="1"/>
        <v>-697.83167319186032</v>
      </c>
      <c r="L19">
        <f t="shared" si="2"/>
        <v>-856.66031708940864</v>
      </c>
    </row>
    <row r="20" spans="1:12" x14ac:dyDescent="0.25">
      <c r="A20" s="4"/>
      <c r="B20" s="3">
        <v>1.2</v>
      </c>
      <c r="C20">
        <v>-325996.44626980269</v>
      </c>
      <c r="D20">
        <v>-641.77932254597545</v>
      </c>
      <c r="E20">
        <v>-772.49977205693722</v>
      </c>
      <c r="H20" s="6"/>
      <c r="I20" s="1">
        <v>1.2</v>
      </c>
      <c r="J20">
        <f t="shared" si="0"/>
        <v>-325996.44626980269</v>
      </c>
      <c r="K20">
        <f t="shared" si="1"/>
        <v>-641.77932254597545</v>
      </c>
      <c r="L20">
        <f t="shared" si="2"/>
        <v>-772.49977205693722</v>
      </c>
    </row>
    <row r="21" spans="1:12" x14ac:dyDescent="0.25">
      <c r="A21" s="4" t="s">
        <v>9</v>
      </c>
      <c r="B21" s="3">
        <v>323.14999999999998</v>
      </c>
      <c r="C21">
        <v>-269280.17242221913</v>
      </c>
      <c r="D21">
        <v>-755.58533850312233</v>
      </c>
      <c r="E21">
        <v>-985.34961292147636</v>
      </c>
      <c r="H21" s="5" t="str">
        <f>VLOOKUP(A21, Legends!A1:B7, 2, FALSE)</f>
        <v>Supply temperature level</v>
      </c>
      <c r="I21" s="1">
        <v>323.14999999999998</v>
      </c>
      <c r="J21">
        <f t="shared" si="0"/>
        <v>-269280.17242221913</v>
      </c>
      <c r="K21">
        <f t="shared" si="1"/>
        <v>-755.58533850312233</v>
      </c>
      <c r="L21">
        <f t="shared" si="2"/>
        <v>-985.34961292147636</v>
      </c>
    </row>
    <row r="22" spans="1:12" x14ac:dyDescent="0.25">
      <c r="A22" s="4"/>
      <c r="B22" s="3">
        <v>333.15</v>
      </c>
      <c r="C22">
        <v>-269280.17242635228</v>
      </c>
      <c r="D22">
        <v>-755.58533837087452</v>
      </c>
      <c r="H22" s="6"/>
      <c r="I22" s="1">
        <v>333.15</v>
      </c>
      <c r="J22">
        <f t="shared" ref="J22:J38" si="3">C22</f>
        <v>-269280.17242635228</v>
      </c>
      <c r="K22">
        <f t="shared" ref="K22:K38" si="4">D22</f>
        <v>-755.58533837087452</v>
      </c>
    </row>
    <row r="23" spans="1:12" x14ac:dyDescent="0.25">
      <c r="A23" s="4"/>
      <c r="B23" s="3">
        <v>343.15</v>
      </c>
      <c r="C23">
        <v>-269280.17242949462</v>
      </c>
      <c r="D23">
        <v>-755.58533830195665</v>
      </c>
      <c r="E23">
        <v>-985.34961283393204</v>
      </c>
      <c r="H23" s="6"/>
      <c r="I23" s="1">
        <v>343.15</v>
      </c>
      <c r="J23">
        <f t="shared" si="3"/>
        <v>-269280.17242949462</v>
      </c>
      <c r="K23">
        <f t="shared" si="4"/>
        <v>-755.58533830195665</v>
      </c>
      <c r="L23">
        <f t="shared" ref="L23:L38" si="5">E23</f>
        <v>-985.34961283393204</v>
      </c>
    </row>
    <row r="24" spans="1:12" x14ac:dyDescent="0.25">
      <c r="A24" s="4"/>
      <c r="B24" s="3">
        <v>353.15</v>
      </c>
      <c r="C24">
        <v>-269280.17242630571</v>
      </c>
      <c r="D24">
        <v>-755.58533863537014</v>
      </c>
      <c r="E24">
        <v>-985.34961255639791</v>
      </c>
      <c r="H24" s="6"/>
      <c r="I24" s="1">
        <v>353.15</v>
      </c>
      <c r="J24">
        <f t="shared" si="3"/>
        <v>-269280.17242630571</v>
      </c>
      <c r="K24">
        <f t="shared" si="4"/>
        <v>-755.58533863537014</v>
      </c>
      <c r="L24">
        <f t="shared" si="5"/>
        <v>-985.34961255639791</v>
      </c>
    </row>
    <row r="25" spans="1:12" x14ac:dyDescent="0.25">
      <c r="A25" s="4"/>
      <c r="B25" s="3">
        <v>363.15</v>
      </c>
      <c r="C25">
        <v>-269280.17242897488</v>
      </c>
      <c r="D25">
        <v>-755.58533789217472</v>
      </c>
      <c r="E25">
        <v>-985.34961253963411</v>
      </c>
      <c r="H25" s="6"/>
      <c r="I25" s="1">
        <v>363.15</v>
      </c>
      <c r="J25">
        <f t="shared" si="3"/>
        <v>-269280.17242897488</v>
      </c>
      <c r="K25">
        <f t="shared" si="4"/>
        <v>-755.58533789217472</v>
      </c>
      <c r="L25">
        <f t="shared" si="5"/>
        <v>-985.34961253963411</v>
      </c>
    </row>
    <row r="26" spans="1:12" x14ac:dyDescent="0.25">
      <c r="A26" s="4" t="s">
        <v>10</v>
      </c>
      <c r="B26" s="3">
        <v>5</v>
      </c>
      <c r="C26">
        <v>-269280.17242635228</v>
      </c>
      <c r="D26">
        <v>-377.79266901873052</v>
      </c>
      <c r="E26">
        <v>-492.67480630986392</v>
      </c>
      <c r="H26" s="5" t="str">
        <f>VLOOKUP(A26, Legends!A1:B7, 2, FALSE)</f>
        <v>Supply temperature reach</v>
      </c>
      <c r="I26" s="1">
        <v>5</v>
      </c>
      <c r="J26">
        <f t="shared" si="3"/>
        <v>-269280.17242635228</v>
      </c>
      <c r="K26">
        <f t="shared" si="4"/>
        <v>-377.79266901873052</v>
      </c>
      <c r="L26">
        <f t="shared" si="5"/>
        <v>-492.67480630986392</v>
      </c>
    </row>
    <row r="27" spans="1:12" x14ac:dyDescent="0.25">
      <c r="A27" s="4"/>
      <c r="B27" s="3">
        <v>7.5</v>
      </c>
      <c r="C27">
        <v>-269280.17242635228</v>
      </c>
      <c r="D27">
        <v>-566.68900348059833</v>
      </c>
      <c r="E27">
        <v>-739.01220947876573</v>
      </c>
      <c r="H27" s="6"/>
      <c r="I27" s="1">
        <v>7.5</v>
      </c>
      <c r="J27">
        <f t="shared" si="3"/>
        <v>-269280.17242635228</v>
      </c>
      <c r="K27">
        <f t="shared" si="4"/>
        <v>-566.68900348059833</v>
      </c>
      <c r="L27">
        <f t="shared" si="5"/>
        <v>-739.01220947876573</v>
      </c>
    </row>
    <row r="28" spans="1:12" x14ac:dyDescent="0.25">
      <c r="A28" s="4"/>
      <c r="B28" s="3">
        <v>10</v>
      </c>
      <c r="C28">
        <v>-269280.17242635228</v>
      </c>
      <c r="D28">
        <v>-755.58533837087452</v>
      </c>
      <c r="E28">
        <v>-985.34961281530559</v>
      </c>
      <c r="H28" s="6"/>
      <c r="I28" s="1">
        <v>10</v>
      </c>
      <c r="J28">
        <f t="shared" si="3"/>
        <v>-269280.17242635228</v>
      </c>
      <c r="K28">
        <f t="shared" si="4"/>
        <v>-755.58533837087452</v>
      </c>
      <c r="L28">
        <f t="shared" si="5"/>
        <v>-985.34961281530559</v>
      </c>
    </row>
    <row r="29" spans="1:12" x14ac:dyDescent="0.25">
      <c r="A29" s="4"/>
      <c r="B29" s="3">
        <v>12.5</v>
      </c>
      <c r="C29">
        <v>-269280.17242635228</v>
      </c>
      <c r="D29">
        <v>-944.48167263902724</v>
      </c>
      <c r="E29">
        <v>-1231.687016289681</v>
      </c>
      <c r="H29" s="6"/>
      <c r="I29" s="1">
        <v>12.5</v>
      </c>
      <c r="J29">
        <f t="shared" si="3"/>
        <v>-269280.17242635228</v>
      </c>
      <c r="K29">
        <f t="shared" si="4"/>
        <v>-944.48167263902724</v>
      </c>
      <c r="L29">
        <f t="shared" si="5"/>
        <v>-1231.687016289681</v>
      </c>
    </row>
    <row r="30" spans="1:12" x14ac:dyDescent="0.25">
      <c r="A30" s="4"/>
      <c r="B30" s="3">
        <v>15</v>
      </c>
      <c r="C30">
        <v>-269280.17242635228</v>
      </c>
      <c r="D30">
        <v>-1133.378007644787</v>
      </c>
      <c r="E30">
        <v>-1478.02441904135</v>
      </c>
      <c r="H30" s="6"/>
      <c r="I30" s="1">
        <v>15</v>
      </c>
      <c r="J30">
        <f t="shared" si="3"/>
        <v>-269280.17242635228</v>
      </c>
      <c r="K30">
        <f t="shared" si="4"/>
        <v>-1133.378007644787</v>
      </c>
      <c r="L30">
        <f t="shared" si="5"/>
        <v>-1478.02441904135</v>
      </c>
    </row>
    <row r="31" spans="1:12" x14ac:dyDescent="0.25">
      <c r="A31" s="4"/>
      <c r="B31" s="3">
        <v>17.5</v>
      </c>
      <c r="C31">
        <v>-269280.17242635228</v>
      </c>
      <c r="D31">
        <v>-1322.274341965094</v>
      </c>
      <c r="E31">
        <v>-1724.361822566018</v>
      </c>
      <c r="H31" s="6"/>
      <c r="I31" s="1">
        <v>17.5</v>
      </c>
      <c r="J31">
        <f t="shared" si="3"/>
        <v>-269280.17242635228</v>
      </c>
      <c r="K31">
        <f t="shared" si="4"/>
        <v>-1322.274341965094</v>
      </c>
      <c r="L31">
        <f t="shared" si="5"/>
        <v>-1724.361822566018</v>
      </c>
    </row>
    <row r="32" spans="1:12" x14ac:dyDescent="0.25">
      <c r="A32" s="4"/>
      <c r="B32" s="3">
        <v>20</v>
      </c>
      <c r="C32">
        <v>-269280.17242635228</v>
      </c>
      <c r="D32">
        <v>-1511.170677071437</v>
      </c>
      <c r="E32">
        <v>-1970.699225695804</v>
      </c>
      <c r="H32" s="6"/>
      <c r="I32" s="1">
        <v>20</v>
      </c>
      <c r="J32">
        <f t="shared" si="3"/>
        <v>-269280.17242635228</v>
      </c>
      <c r="K32">
        <f t="shared" si="4"/>
        <v>-1511.170677071437</v>
      </c>
      <c r="L32">
        <f t="shared" si="5"/>
        <v>-1970.699225695804</v>
      </c>
    </row>
    <row r="33" spans="1:12" x14ac:dyDescent="0.25">
      <c r="A33" s="4" t="s">
        <v>11</v>
      </c>
      <c r="B33" s="3">
        <v>15</v>
      </c>
      <c r="C33">
        <v>-216643.58288513121</v>
      </c>
      <c r="D33">
        <v>-449.20066208206123</v>
      </c>
      <c r="E33">
        <v>-488.54674310795963</v>
      </c>
      <c r="H33" s="5" t="str">
        <f>VLOOKUP(A33, Legends!A1:B7, 2, FALSE)</f>
        <v>Substation temperature difference</v>
      </c>
      <c r="I33" s="1">
        <v>15</v>
      </c>
      <c r="J33">
        <f t="shared" si="3"/>
        <v>-216643.58288513121</v>
      </c>
      <c r="K33">
        <f t="shared" si="4"/>
        <v>-449.20066208206123</v>
      </c>
      <c r="L33">
        <f t="shared" si="5"/>
        <v>-488.54674310795963</v>
      </c>
    </row>
    <row r="34" spans="1:12" x14ac:dyDescent="0.25">
      <c r="A34" s="4"/>
      <c r="B34" s="3">
        <v>20</v>
      </c>
      <c r="C34">
        <v>-219347.79236114031</v>
      </c>
      <c r="D34">
        <v>-517.56229996308684</v>
      </c>
      <c r="E34">
        <v>-574.55443259701133</v>
      </c>
      <c r="H34" s="6"/>
      <c r="I34" s="1">
        <v>20</v>
      </c>
      <c r="J34">
        <f t="shared" si="3"/>
        <v>-219347.79236114031</v>
      </c>
      <c r="K34">
        <f t="shared" si="4"/>
        <v>-517.56229996308684</v>
      </c>
      <c r="L34">
        <f t="shared" si="5"/>
        <v>-574.55443259701133</v>
      </c>
    </row>
    <row r="35" spans="1:12" x14ac:dyDescent="0.25">
      <c r="A35" s="4"/>
      <c r="B35" s="3">
        <v>25</v>
      </c>
      <c r="C35">
        <v>-271663.70522402233</v>
      </c>
      <c r="D35">
        <v>-641.77932241745293</v>
      </c>
      <c r="E35">
        <v>-772.39550073258579</v>
      </c>
      <c r="H35" s="6"/>
      <c r="I35" s="1">
        <v>25</v>
      </c>
      <c r="J35">
        <f t="shared" si="3"/>
        <v>-271663.70522402233</v>
      </c>
      <c r="K35">
        <f t="shared" si="4"/>
        <v>-641.77932241745293</v>
      </c>
      <c r="L35">
        <f t="shared" si="5"/>
        <v>-772.39550073258579</v>
      </c>
    </row>
    <row r="36" spans="1:12" x14ac:dyDescent="0.25">
      <c r="A36" s="4"/>
      <c r="B36" s="3">
        <v>30</v>
      </c>
      <c r="C36">
        <v>-269280.17242635228</v>
      </c>
      <c r="D36">
        <v>-755.58533837087452</v>
      </c>
      <c r="E36">
        <v>-985.34961281530559</v>
      </c>
      <c r="H36" s="6"/>
      <c r="I36" s="1">
        <v>30</v>
      </c>
      <c r="J36">
        <f t="shared" si="3"/>
        <v>-269280.17242635228</v>
      </c>
      <c r="K36">
        <f t="shared" si="4"/>
        <v>-755.58533837087452</v>
      </c>
      <c r="L36">
        <f t="shared" si="5"/>
        <v>-985.34961281530559</v>
      </c>
    </row>
    <row r="37" spans="1:12" x14ac:dyDescent="0.25">
      <c r="A37" s="4"/>
      <c r="B37" s="3">
        <v>35</v>
      </c>
      <c r="C37">
        <v>-268073.54263037629</v>
      </c>
      <c r="D37">
        <v>-871.13244400732219</v>
      </c>
      <c r="E37">
        <v>-1197.671280192211</v>
      </c>
      <c r="H37" s="6"/>
      <c r="I37" s="1">
        <v>35</v>
      </c>
      <c r="J37">
        <f t="shared" si="3"/>
        <v>-268073.54263037629</v>
      </c>
      <c r="K37">
        <f t="shared" si="4"/>
        <v>-871.13244400732219</v>
      </c>
      <c r="L37">
        <f t="shared" si="5"/>
        <v>-1197.671280192211</v>
      </c>
    </row>
    <row r="38" spans="1:12" x14ac:dyDescent="0.25">
      <c r="A38" s="4"/>
      <c r="B38" s="3">
        <v>40</v>
      </c>
      <c r="C38">
        <v>-268073.54262180632</v>
      </c>
      <c r="D38">
        <v>-995.45067544281483</v>
      </c>
      <c r="E38">
        <v>-1413.1241828259081</v>
      </c>
      <c r="H38" s="6"/>
      <c r="I38" s="1">
        <v>40</v>
      </c>
      <c r="J38">
        <f t="shared" si="3"/>
        <v>-268073.54262180632</v>
      </c>
      <c r="K38">
        <f t="shared" si="4"/>
        <v>-995.45067544281483</v>
      </c>
      <c r="L38">
        <f t="shared" si="5"/>
        <v>-1413.1241828259081</v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H1" sqref="H1:L1048576"/>
    </sheetView>
  </sheetViews>
  <sheetFormatPr defaultRowHeight="15" x14ac:dyDescent="0.25"/>
  <cols>
    <col min="8" max="8" width="32.5703125" bestFit="1" customWidth="1"/>
    <col min="9" max="9" width="16.5703125" bestFit="1" customWidth="1"/>
    <col min="10" max="11" width="12" bestFit="1" customWidth="1"/>
    <col min="12" max="12" width="13.855468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2" t="str">
        <f>A1</f>
        <v>Sensitivity cases</v>
      </c>
      <c r="I1" s="2" t="str">
        <f>B1</f>
        <v>Sensitivity values</v>
      </c>
      <c r="J1" s="2" t="str">
        <f>C1</f>
        <v>Buildings</v>
      </c>
      <c r="K1" s="2" t="str">
        <f>D1</f>
        <v>Network</v>
      </c>
      <c r="L1" s="2" t="str">
        <f>E1</f>
        <v>Combined - LP</v>
      </c>
    </row>
    <row r="2" spans="1:12" x14ac:dyDescent="0.25">
      <c r="A2" s="4" t="s">
        <v>5</v>
      </c>
      <c r="B2" s="3">
        <v>1E-3</v>
      </c>
      <c r="C2">
        <v>24096.57098012594</v>
      </c>
      <c r="D2">
        <v>24096.116977126159</v>
      </c>
      <c r="E2">
        <v>23861.712235164468</v>
      </c>
      <c r="H2" s="5" t="str">
        <f>VLOOKUP(A2, Legends!A1:B7, 2, FALSE)</f>
        <v>Network size</v>
      </c>
      <c r="I2" s="1">
        <v>1E-3</v>
      </c>
      <c r="J2">
        <f t="shared" ref="J2:J21" si="0">C2</f>
        <v>24096.57098012594</v>
      </c>
      <c r="K2">
        <f t="shared" ref="K2:K21" si="1">D2</f>
        <v>24096.116977126159</v>
      </c>
      <c r="L2">
        <f t="shared" ref="L2:L21" si="2">E2</f>
        <v>23861.712235164468</v>
      </c>
    </row>
    <row r="3" spans="1:12" x14ac:dyDescent="0.25">
      <c r="A3" s="4"/>
      <c r="B3" s="3">
        <v>0.01</v>
      </c>
      <c r="C3">
        <v>242605.4654454655</v>
      </c>
      <c r="D3">
        <v>242600.03054297261</v>
      </c>
      <c r="E3">
        <v>240166.2905706478</v>
      </c>
      <c r="H3" s="6"/>
      <c r="I3" s="1">
        <v>0.01</v>
      </c>
      <c r="J3">
        <f t="shared" si="0"/>
        <v>242605.4654454655</v>
      </c>
      <c r="K3">
        <f t="shared" si="1"/>
        <v>242600.03054297261</v>
      </c>
      <c r="L3">
        <f t="shared" si="2"/>
        <v>240166.2905706478</v>
      </c>
    </row>
    <row r="4" spans="1:12" x14ac:dyDescent="0.25">
      <c r="A4" s="4"/>
      <c r="B4" s="3">
        <v>0.1</v>
      </c>
      <c r="C4">
        <v>2415246.2925418299</v>
      </c>
      <c r="D4">
        <v>2415164.9021621109</v>
      </c>
      <c r="E4">
        <v>2391721.3085550671</v>
      </c>
      <c r="H4" s="6"/>
      <c r="I4" s="1">
        <v>0.1</v>
      </c>
      <c r="J4">
        <f t="shared" si="0"/>
        <v>2415246.2925418299</v>
      </c>
      <c r="K4">
        <f t="shared" si="1"/>
        <v>2415164.9021621109</v>
      </c>
      <c r="L4">
        <f t="shared" si="2"/>
        <v>2391721.3085550671</v>
      </c>
    </row>
    <row r="5" spans="1:12" x14ac:dyDescent="0.25">
      <c r="A5" s="4"/>
      <c r="B5" s="3">
        <v>1</v>
      </c>
      <c r="C5">
        <v>24221928.268008981</v>
      </c>
      <c r="D5">
        <v>24219683.37983745</v>
      </c>
      <c r="E5">
        <v>23985021.18267341</v>
      </c>
      <c r="H5" s="6"/>
      <c r="I5" s="1">
        <v>1</v>
      </c>
      <c r="J5">
        <f t="shared" si="0"/>
        <v>24221928.268008981</v>
      </c>
      <c r="K5">
        <f t="shared" si="1"/>
        <v>24219683.37983745</v>
      </c>
      <c r="L5">
        <f t="shared" si="2"/>
        <v>23985021.18267341</v>
      </c>
    </row>
    <row r="6" spans="1:12" x14ac:dyDescent="0.25">
      <c r="A6" s="4" t="s">
        <v>6</v>
      </c>
      <c r="B6" s="3">
        <v>0.8</v>
      </c>
      <c r="C6">
        <v>24190702.697133671</v>
      </c>
      <c r="D6">
        <v>24189083.345409121</v>
      </c>
      <c r="E6">
        <v>23954743.531904928</v>
      </c>
      <c r="H6" s="5" t="str">
        <f>VLOOKUP(A6, Legends!A1:B7, 2, FALSE)</f>
        <v>Pipe lengths</v>
      </c>
      <c r="I6" s="1">
        <v>0.8</v>
      </c>
      <c r="J6">
        <f t="shared" si="0"/>
        <v>24190702.697133671</v>
      </c>
      <c r="K6">
        <f t="shared" si="1"/>
        <v>24189083.345409121</v>
      </c>
      <c r="L6">
        <f t="shared" si="2"/>
        <v>23954743.531904928</v>
      </c>
    </row>
    <row r="7" spans="1:12" x14ac:dyDescent="0.25">
      <c r="A7" s="4"/>
      <c r="B7" s="3">
        <v>0.9</v>
      </c>
      <c r="C7">
        <v>24206315.482569739</v>
      </c>
      <c r="D7">
        <v>24204396.605994571</v>
      </c>
      <c r="E7">
        <v>23970005.771814499</v>
      </c>
      <c r="H7" s="6"/>
      <c r="I7" s="1">
        <v>0.9</v>
      </c>
      <c r="J7">
        <f t="shared" si="0"/>
        <v>24206315.482569739</v>
      </c>
      <c r="K7">
        <f t="shared" si="1"/>
        <v>24204396.605994571</v>
      </c>
      <c r="L7">
        <f t="shared" si="2"/>
        <v>23970005.771814499</v>
      </c>
    </row>
    <row r="8" spans="1:12" x14ac:dyDescent="0.25">
      <c r="A8" s="4"/>
      <c r="B8" s="3">
        <v>1</v>
      </c>
      <c r="C8">
        <v>24221928.268008981</v>
      </c>
      <c r="D8">
        <v>24219683.37983745</v>
      </c>
      <c r="E8">
        <v>23985236.447214149</v>
      </c>
      <c r="H8" s="6"/>
      <c r="I8" s="1">
        <v>1</v>
      </c>
      <c r="J8">
        <f t="shared" si="0"/>
        <v>24221928.268008981</v>
      </c>
      <c r="K8">
        <f t="shared" si="1"/>
        <v>24219683.37983745</v>
      </c>
      <c r="L8">
        <f t="shared" si="2"/>
        <v>23985236.447214149</v>
      </c>
    </row>
    <row r="9" spans="1:12" x14ac:dyDescent="0.25">
      <c r="A9" s="4"/>
      <c r="B9" s="3">
        <v>1.1000000000000001</v>
      </c>
      <c r="C9">
        <v>24237541.053439502</v>
      </c>
      <c r="D9">
        <v>24234944.277833</v>
      </c>
      <c r="E9">
        <v>24000436.299016371</v>
      </c>
      <c r="H9" s="6"/>
      <c r="I9" s="1">
        <v>1.1000000000000001</v>
      </c>
      <c r="J9">
        <f t="shared" si="0"/>
        <v>24237541.053439502</v>
      </c>
      <c r="K9">
        <f t="shared" si="1"/>
        <v>24234944.277833</v>
      </c>
      <c r="L9">
        <f t="shared" si="2"/>
        <v>24000436.299016371</v>
      </c>
    </row>
    <row r="10" spans="1:12" x14ac:dyDescent="0.25">
      <c r="A10" s="4"/>
      <c r="B10" s="3">
        <v>1.2</v>
      </c>
      <c r="C10">
        <v>24253153.838878538</v>
      </c>
      <c r="D10">
        <v>24250179.04658471</v>
      </c>
      <c r="E10">
        <v>24015604.172961138</v>
      </c>
      <c r="H10" s="6"/>
      <c r="I10" s="1">
        <v>1.2</v>
      </c>
      <c r="J10">
        <f t="shared" si="0"/>
        <v>24253153.838878538</v>
      </c>
      <c r="K10">
        <f t="shared" si="1"/>
        <v>24250179.04658471</v>
      </c>
      <c r="L10">
        <f t="shared" si="2"/>
        <v>24015604.172961138</v>
      </c>
    </row>
    <row r="11" spans="1:12" x14ac:dyDescent="0.25">
      <c r="A11" s="4" t="s">
        <v>7</v>
      </c>
      <c r="B11" s="3">
        <v>-1</v>
      </c>
      <c r="C11">
        <v>24653843.399460591</v>
      </c>
      <c r="D11">
        <v>24652119.461116161</v>
      </c>
      <c r="E11">
        <v>24463378.416258682</v>
      </c>
      <c r="H11" s="5" t="str">
        <f>VLOOKUP(A11, Legends!A1:B7, 2, FALSE)</f>
        <v>Pipe diameters</v>
      </c>
      <c r="I11" s="1">
        <v>-1</v>
      </c>
      <c r="J11">
        <f t="shared" si="0"/>
        <v>24653843.399460591</v>
      </c>
      <c r="K11">
        <f t="shared" si="1"/>
        <v>24652119.461116161</v>
      </c>
      <c r="L11">
        <f t="shared" si="2"/>
        <v>24463378.416258682</v>
      </c>
    </row>
    <row r="12" spans="1:12" x14ac:dyDescent="0.25">
      <c r="A12" s="4"/>
      <c r="B12" s="3">
        <v>0</v>
      </c>
      <c r="C12">
        <v>24221928.268008981</v>
      </c>
      <c r="D12">
        <v>24219683.37983745</v>
      </c>
      <c r="E12">
        <v>23985236.447214149</v>
      </c>
      <c r="H12" s="6"/>
      <c r="I12" s="1">
        <v>0</v>
      </c>
      <c r="J12">
        <f t="shared" si="0"/>
        <v>24221928.268008981</v>
      </c>
      <c r="K12">
        <f t="shared" si="1"/>
        <v>24219683.37983745</v>
      </c>
      <c r="L12">
        <f t="shared" si="2"/>
        <v>23985236.447214149</v>
      </c>
    </row>
    <row r="13" spans="1:12" x14ac:dyDescent="0.25">
      <c r="A13" s="4"/>
      <c r="B13" s="3">
        <v>1</v>
      </c>
      <c r="C13">
        <v>24235967.09804891</v>
      </c>
      <c r="D13">
        <v>24233255.858299181</v>
      </c>
      <c r="E13">
        <v>23998693.03927381</v>
      </c>
      <c r="H13" s="6"/>
      <c r="I13" s="1">
        <v>1</v>
      </c>
      <c r="J13">
        <f t="shared" si="0"/>
        <v>24235967.09804891</v>
      </c>
      <c r="K13">
        <f t="shared" si="1"/>
        <v>24233255.858299181</v>
      </c>
      <c r="L13">
        <f t="shared" si="2"/>
        <v>23998693.03927381</v>
      </c>
    </row>
    <row r="14" spans="1:12" x14ac:dyDescent="0.25">
      <c r="A14" s="4" t="s">
        <v>8</v>
      </c>
      <c r="B14" s="3">
        <v>0.8</v>
      </c>
      <c r="C14">
        <v>19408768.18527735</v>
      </c>
      <c r="D14">
        <v>19406228.797558062</v>
      </c>
      <c r="E14">
        <v>19218361.518017691</v>
      </c>
      <c r="H14" s="5" t="str">
        <f>VLOOKUP(A14, Legends!A1:B7, 2, FALSE)</f>
        <v>Heat demand</v>
      </c>
      <c r="I14" s="1">
        <v>0.8</v>
      </c>
      <c r="J14">
        <f t="shared" si="0"/>
        <v>19408768.18527735</v>
      </c>
      <c r="K14">
        <f t="shared" si="1"/>
        <v>19406228.797558062</v>
      </c>
      <c r="L14">
        <f t="shared" si="2"/>
        <v>19218361.518017691</v>
      </c>
    </row>
    <row r="15" spans="1:12" x14ac:dyDescent="0.25">
      <c r="A15" s="4"/>
      <c r="B15" s="3">
        <v>0.9</v>
      </c>
      <c r="C15">
        <v>21815348.226639859</v>
      </c>
      <c r="D15">
        <v>21812974.541517161</v>
      </c>
      <c r="E15">
        <v>21601710.6174611</v>
      </c>
      <c r="H15" s="6"/>
      <c r="I15" s="1">
        <v>0.9</v>
      </c>
      <c r="J15">
        <f t="shared" si="0"/>
        <v>21815348.226639859</v>
      </c>
      <c r="K15">
        <f t="shared" si="1"/>
        <v>21812974.541517161</v>
      </c>
      <c r="L15">
        <f t="shared" si="2"/>
        <v>21601710.6174611</v>
      </c>
    </row>
    <row r="16" spans="1:12" x14ac:dyDescent="0.25">
      <c r="A16" s="4"/>
      <c r="B16" s="3">
        <v>0.95</v>
      </c>
      <c r="C16">
        <v>23018638.247322991</v>
      </c>
      <c r="D16">
        <v>23016332.696115181</v>
      </c>
      <c r="E16">
        <v>22793368.308870751</v>
      </c>
      <c r="H16" s="6"/>
      <c r="I16" s="1">
        <v>0.95</v>
      </c>
      <c r="J16">
        <f t="shared" si="0"/>
        <v>23018638.247322991</v>
      </c>
      <c r="K16">
        <f t="shared" si="1"/>
        <v>23016332.696115181</v>
      </c>
      <c r="L16">
        <f t="shared" si="2"/>
        <v>22793368.308870751</v>
      </c>
    </row>
    <row r="17" spans="1:12" x14ac:dyDescent="0.25">
      <c r="A17" s="4"/>
      <c r="B17" s="3">
        <v>1</v>
      </c>
      <c r="C17">
        <v>24221928.268008981</v>
      </c>
      <c r="D17">
        <v>24219683.37983745</v>
      </c>
      <c r="E17">
        <v>23985021.18267341</v>
      </c>
      <c r="H17" s="6"/>
      <c r="I17" s="1">
        <v>1</v>
      </c>
      <c r="J17">
        <f t="shared" si="0"/>
        <v>24221928.268008981</v>
      </c>
      <c r="K17">
        <f t="shared" si="1"/>
        <v>24219683.37983745</v>
      </c>
      <c r="L17">
        <f t="shared" si="2"/>
        <v>23985021.18267341</v>
      </c>
    </row>
    <row r="18" spans="1:12" x14ac:dyDescent="0.25">
      <c r="A18" s="4"/>
      <c r="B18" s="3">
        <v>1.05</v>
      </c>
      <c r="C18">
        <v>25425257.278641131</v>
      </c>
      <c r="D18">
        <v>25423066.548925981</v>
      </c>
      <c r="E18">
        <v>25176721.673314419</v>
      </c>
      <c r="H18" s="6"/>
      <c r="I18" s="1">
        <v>1.05</v>
      </c>
      <c r="J18">
        <f t="shared" si="0"/>
        <v>25425257.278641131</v>
      </c>
      <c r="K18">
        <f t="shared" si="1"/>
        <v>25423066.548925981</v>
      </c>
      <c r="L18">
        <f t="shared" si="2"/>
        <v>25176721.673314419</v>
      </c>
    </row>
    <row r="19" spans="1:12" x14ac:dyDescent="0.25">
      <c r="A19" s="4"/>
      <c r="B19" s="3">
        <v>1.1000000000000001</v>
      </c>
      <c r="C19">
        <v>26639875.79623672</v>
      </c>
      <c r="D19">
        <v>26637727.97930152</v>
      </c>
      <c r="E19">
        <v>26379618.26061682</v>
      </c>
      <c r="H19" s="6"/>
      <c r="I19" s="1">
        <v>1.1000000000000001</v>
      </c>
      <c r="J19">
        <f t="shared" si="0"/>
        <v>26639875.79623672</v>
      </c>
      <c r="K19">
        <f t="shared" si="1"/>
        <v>26637727.97930152</v>
      </c>
      <c r="L19">
        <f t="shared" si="2"/>
        <v>26379618.26061682</v>
      </c>
    </row>
    <row r="20" spans="1:12" x14ac:dyDescent="0.25">
      <c r="A20" s="4"/>
      <c r="B20" s="3">
        <v>1.2</v>
      </c>
      <c r="C20">
        <v>29102881.44992258</v>
      </c>
      <c r="D20">
        <v>29100809.234178729</v>
      </c>
      <c r="E20">
        <v>28813068.051209129</v>
      </c>
      <c r="H20" s="6"/>
      <c r="I20" s="1">
        <v>1.2</v>
      </c>
      <c r="J20">
        <f t="shared" si="0"/>
        <v>29102881.44992258</v>
      </c>
      <c r="K20">
        <f t="shared" si="1"/>
        <v>29100809.234178729</v>
      </c>
      <c r="L20">
        <f t="shared" si="2"/>
        <v>28813068.051209129</v>
      </c>
    </row>
    <row r="21" spans="1:12" x14ac:dyDescent="0.25">
      <c r="A21" s="4" t="s">
        <v>9</v>
      </c>
      <c r="B21" s="3">
        <v>323.14999999999998</v>
      </c>
      <c r="C21">
        <v>24199624.28881333</v>
      </c>
      <c r="D21">
        <v>24120589.496109299</v>
      </c>
      <c r="E21">
        <v>23886216.732131291</v>
      </c>
      <c r="H21" s="5" t="str">
        <f>VLOOKUP(A21, Legends!A1:B7, 2, FALSE)</f>
        <v>Supply temperature level</v>
      </c>
      <c r="I21" s="1">
        <v>323.14999999999998</v>
      </c>
      <c r="J21">
        <f t="shared" si="0"/>
        <v>24199624.28881333</v>
      </c>
      <c r="K21">
        <f t="shared" si="1"/>
        <v>24120589.496109299</v>
      </c>
      <c r="L21">
        <f t="shared" si="2"/>
        <v>23886216.732131291</v>
      </c>
    </row>
    <row r="22" spans="1:12" x14ac:dyDescent="0.25">
      <c r="A22" s="4"/>
      <c r="B22" s="3">
        <v>333.15</v>
      </c>
      <c r="C22">
        <v>24221928.268008981</v>
      </c>
      <c r="D22">
        <v>24219683.37983745</v>
      </c>
      <c r="H22" s="6"/>
      <c r="I22" s="1">
        <v>333.15</v>
      </c>
      <c r="J22">
        <f t="shared" ref="J22:J38" si="3">C22</f>
        <v>24221928.268008981</v>
      </c>
      <c r="K22">
        <f t="shared" ref="K22:K38" si="4">D22</f>
        <v>24219683.37983745</v>
      </c>
    </row>
    <row r="23" spans="1:12" x14ac:dyDescent="0.25">
      <c r="A23" s="4"/>
      <c r="B23" s="3">
        <v>343.15</v>
      </c>
      <c r="C23">
        <v>24244232.247198109</v>
      </c>
      <c r="D23">
        <v>24318777.263568789</v>
      </c>
      <c r="E23">
        <v>24084256.162298519</v>
      </c>
      <c r="H23" s="6"/>
      <c r="I23" s="1">
        <v>343.15</v>
      </c>
      <c r="J23">
        <f t="shared" si="3"/>
        <v>24244232.247198109</v>
      </c>
      <c r="K23">
        <f t="shared" si="4"/>
        <v>24318777.263568789</v>
      </c>
      <c r="L23">
        <f t="shared" ref="L23:L38" si="5">E23</f>
        <v>24084256.162298519</v>
      </c>
    </row>
    <row r="24" spans="1:12" x14ac:dyDescent="0.25">
      <c r="A24" s="4"/>
      <c r="B24" s="3">
        <v>353.15</v>
      </c>
      <c r="C24">
        <v>24266536.226397369</v>
      </c>
      <c r="D24">
        <v>24417871.147294439</v>
      </c>
      <c r="E24">
        <v>24183275.877385579</v>
      </c>
      <c r="H24" s="6"/>
      <c r="I24" s="1">
        <v>353.15</v>
      </c>
      <c r="J24">
        <f t="shared" si="3"/>
        <v>24266536.226397369</v>
      </c>
      <c r="K24">
        <f t="shared" si="4"/>
        <v>24417871.147294439</v>
      </c>
      <c r="L24">
        <f t="shared" si="5"/>
        <v>24183275.877385579</v>
      </c>
    </row>
    <row r="25" spans="1:12" x14ac:dyDescent="0.25">
      <c r="A25" s="4"/>
      <c r="B25" s="3">
        <v>363.15</v>
      </c>
      <c r="C25">
        <v>24288840.205591459</v>
      </c>
      <c r="D25">
        <v>24516965.031023461</v>
      </c>
      <c r="E25">
        <v>24282295.59246425</v>
      </c>
      <c r="H25" s="6"/>
      <c r="I25" s="1">
        <v>363.15</v>
      </c>
      <c r="J25">
        <f t="shared" si="3"/>
        <v>24288840.205591459</v>
      </c>
      <c r="K25">
        <f t="shared" si="4"/>
        <v>24516965.031023461</v>
      </c>
      <c r="L25">
        <f t="shared" si="5"/>
        <v>24282295.59246425</v>
      </c>
    </row>
    <row r="26" spans="1:12" x14ac:dyDescent="0.25">
      <c r="A26" s="4" t="s">
        <v>10</v>
      </c>
      <c r="B26" s="3">
        <v>5</v>
      </c>
      <c r="C26">
        <v>24221928.268008981</v>
      </c>
      <c r="D26">
        <v>24219683.37983745</v>
      </c>
      <c r="E26">
        <v>23985236.447214149</v>
      </c>
      <c r="H26" s="5" t="str">
        <f>VLOOKUP(A26, Legends!A1:B7, 2, FALSE)</f>
        <v>Supply temperature reach</v>
      </c>
      <c r="I26" s="1">
        <v>5</v>
      </c>
      <c r="J26">
        <f t="shared" si="3"/>
        <v>24221928.268008981</v>
      </c>
      <c r="K26">
        <f t="shared" si="4"/>
        <v>24219683.37983745</v>
      </c>
      <c r="L26">
        <f t="shared" si="5"/>
        <v>23985236.447214149</v>
      </c>
    </row>
    <row r="27" spans="1:12" x14ac:dyDescent="0.25">
      <c r="A27" s="4"/>
      <c r="B27" s="3">
        <v>7.5</v>
      </c>
      <c r="C27">
        <v>24221928.268008981</v>
      </c>
      <c r="D27">
        <v>24219683.37983745</v>
      </c>
      <c r="E27">
        <v>23985236.447214149</v>
      </c>
      <c r="H27" s="6"/>
      <c r="I27" s="1">
        <v>7.5</v>
      </c>
      <c r="J27">
        <f t="shared" si="3"/>
        <v>24221928.268008981</v>
      </c>
      <c r="K27">
        <f t="shared" si="4"/>
        <v>24219683.37983745</v>
      </c>
      <c r="L27">
        <f t="shared" si="5"/>
        <v>23985236.447214149</v>
      </c>
    </row>
    <row r="28" spans="1:12" x14ac:dyDescent="0.25">
      <c r="A28" s="4"/>
      <c r="B28" s="3">
        <v>10</v>
      </c>
      <c r="C28">
        <v>24221928.268008981</v>
      </c>
      <c r="D28">
        <v>24219683.37983745</v>
      </c>
      <c r="E28">
        <v>23985236.447214149</v>
      </c>
      <c r="H28" s="6"/>
      <c r="I28" s="1">
        <v>10</v>
      </c>
      <c r="J28">
        <f t="shared" si="3"/>
        <v>24221928.268008981</v>
      </c>
      <c r="K28">
        <f t="shared" si="4"/>
        <v>24219683.37983745</v>
      </c>
      <c r="L28">
        <f t="shared" si="5"/>
        <v>23985236.447214149</v>
      </c>
    </row>
    <row r="29" spans="1:12" x14ac:dyDescent="0.25">
      <c r="A29" s="4"/>
      <c r="B29" s="3">
        <v>12.5</v>
      </c>
      <c r="C29">
        <v>24221928.268008981</v>
      </c>
      <c r="D29">
        <v>24219683.37983745</v>
      </c>
      <c r="E29">
        <v>23985236.447214149</v>
      </c>
      <c r="H29" s="6"/>
      <c r="I29" s="1">
        <v>12.5</v>
      </c>
      <c r="J29">
        <f t="shared" si="3"/>
        <v>24221928.268008981</v>
      </c>
      <c r="K29">
        <f t="shared" si="4"/>
        <v>24219683.37983745</v>
      </c>
      <c r="L29">
        <f t="shared" si="5"/>
        <v>23985236.447214149</v>
      </c>
    </row>
    <row r="30" spans="1:12" x14ac:dyDescent="0.25">
      <c r="A30" s="4"/>
      <c r="B30" s="3">
        <v>15</v>
      </c>
      <c r="C30">
        <v>24221928.268008981</v>
      </c>
      <c r="D30">
        <v>24219683.37983745</v>
      </c>
      <c r="E30">
        <v>23985236.447214149</v>
      </c>
      <c r="H30" s="6"/>
      <c r="I30" s="1">
        <v>15</v>
      </c>
      <c r="J30">
        <f t="shared" si="3"/>
        <v>24221928.268008981</v>
      </c>
      <c r="K30">
        <f t="shared" si="4"/>
        <v>24219683.37983745</v>
      </c>
      <c r="L30">
        <f t="shared" si="5"/>
        <v>23985236.447214149</v>
      </c>
    </row>
    <row r="31" spans="1:12" x14ac:dyDescent="0.25">
      <c r="A31" s="4"/>
      <c r="B31" s="3">
        <v>17.5</v>
      </c>
      <c r="C31">
        <v>24221928.268008981</v>
      </c>
      <c r="D31">
        <v>24219683.37983745</v>
      </c>
      <c r="E31">
        <v>23985236.447214149</v>
      </c>
      <c r="H31" s="6"/>
      <c r="I31" s="1">
        <v>17.5</v>
      </c>
      <c r="J31">
        <f t="shared" si="3"/>
        <v>24221928.268008981</v>
      </c>
      <c r="K31">
        <f t="shared" si="4"/>
        <v>24219683.37983745</v>
      </c>
      <c r="L31">
        <f t="shared" si="5"/>
        <v>23985236.447214149</v>
      </c>
    </row>
    <row r="32" spans="1:12" x14ac:dyDescent="0.25">
      <c r="A32" s="4"/>
      <c r="B32" s="3">
        <v>20</v>
      </c>
      <c r="C32">
        <v>24221928.268008981</v>
      </c>
      <c r="D32">
        <v>24219683.37983745</v>
      </c>
      <c r="E32">
        <v>23985236.447214149</v>
      </c>
      <c r="H32" s="6"/>
      <c r="I32" s="1">
        <v>20</v>
      </c>
      <c r="J32">
        <f t="shared" si="3"/>
        <v>24221928.268008981</v>
      </c>
      <c r="K32">
        <f t="shared" si="4"/>
        <v>24219683.37983745</v>
      </c>
      <c r="L32">
        <f t="shared" si="5"/>
        <v>23985236.447214149</v>
      </c>
    </row>
    <row r="33" spans="1:12" x14ac:dyDescent="0.25">
      <c r="A33" s="4" t="s">
        <v>11</v>
      </c>
      <c r="B33" s="3">
        <v>15</v>
      </c>
      <c r="C33">
        <v>23635311.58301862</v>
      </c>
      <c r="D33">
        <v>23633742.476713229</v>
      </c>
      <c r="E33">
        <v>23444535.008643851</v>
      </c>
      <c r="H33" s="5" t="str">
        <f>VLOOKUP(A33, Legends!A1:B7, 2, FALSE)</f>
        <v>Substation temperature difference</v>
      </c>
      <c r="I33" s="1">
        <v>15</v>
      </c>
      <c r="J33">
        <f t="shared" si="3"/>
        <v>23635311.58301862</v>
      </c>
      <c r="K33">
        <f t="shared" si="4"/>
        <v>23633742.476713229</v>
      </c>
      <c r="L33">
        <f t="shared" si="5"/>
        <v>23444535.008643851</v>
      </c>
    </row>
    <row r="34" spans="1:12" x14ac:dyDescent="0.25">
      <c r="A34" s="4"/>
      <c r="B34" s="3">
        <v>20</v>
      </c>
      <c r="C34">
        <v>24816713.958964288</v>
      </c>
      <c r="D34">
        <v>24814868.175694659</v>
      </c>
      <c r="E34">
        <v>24629534.75461838</v>
      </c>
      <c r="H34" s="6"/>
      <c r="I34" s="1">
        <v>20</v>
      </c>
      <c r="J34">
        <f t="shared" si="3"/>
        <v>24816713.958964288</v>
      </c>
      <c r="K34">
        <f t="shared" si="4"/>
        <v>24814868.175694659</v>
      </c>
      <c r="L34">
        <f t="shared" si="5"/>
        <v>24629534.75461838</v>
      </c>
    </row>
    <row r="35" spans="1:12" x14ac:dyDescent="0.25">
      <c r="A35" s="4"/>
      <c r="B35" s="3">
        <v>25</v>
      </c>
      <c r="C35">
        <v>24289574.506929029</v>
      </c>
      <c r="D35">
        <v>24287507.975397799</v>
      </c>
      <c r="E35">
        <v>24047887.57261401</v>
      </c>
      <c r="H35" s="6"/>
      <c r="I35" s="1">
        <v>25</v>
      </c>
      <c r="J35">
        <f t="shared" si="3"/>
        <v>24289574.506929029</v>
      </c>
      <c r="K35">
        <f t="shared" si="4"/>
        <v>24287507.975397799</v>
      </c>
      <c r="L35">
        <f t="shared" si="5"/>
        <v>24047887.57261401</v>
      </c>
    </row>
    <row r="36" spans="1:12" x14ac:dyDescent="0.25">
      <c r="A36" s="4"/>
      <c r="B36" s="3">
        <v>30</v>
      </c>
      <c r="C36">
        <v>24221928.268008981</v>
      </c>
      <c r="D36">
        <v>24219683.37983745</v>
      </c>
      <c r="E36">
        <v>23985236.447214149</v>
      </c>
      <c r="H36" s="6"/>
      <c r="I36" s="1">
        <v>30</v>
      </c>
      <c r="J36">
        <f t="shared" si="3"/>
        <v>24221928.268008981</v>
      </c>
      <c r="K36">
        <f t="shared" si="4"/>
        <v>24219683.37983745</v>
      </c>
      <c r="L36">
        <f t="shared" si="5"/>
        <v>23985236.447214149</v>
      </c>
    </row>
    <row r="37" spans="1:12" x14ac:dyDescent="0.25">
      <c r="A37" s="4"/>
      <c r="B37" s="3">
        <v>35</v>
      </c>
      <c r="C37">
        <v>24210776.278405629</v>
      </c>
      <c r="D37">
        <v>24208370.687327951</v>
      </c>
      <c r="E37">
        <v>23973882.30117036</v>
      </c>
      <c r="H37" s="6"/>
      <c r="I37" s="1">
        <v>35</v>
      </c>
      <c r="J37">
        <f t="shared" si="3"/>
        <v>24210776.278405629</v>
      </c>
      <c r="K37">
        <f t="shared" si="4"/>
        <v>24208370.687327951</v>
      </c>
      <c r="L37">
        <f t="shared" si="5"/>
        <v>23973882.30117036</v>
      </c>
    </row>
    <row r="38" spans="1:12" x14ac:dyDescent="0.25">
      <c r="A38" s="4"/>
      <c r="B38" s="3">
        <v>40</v>
      </c>
      <c r="C38">
        <v>24199624.28881333</v>
      </c>
      <c r="D38">
        <v>24197081.479604069</v>
      </c>
      <c r="E38">
        <v>23962563.03595968</v>
      </c>
      <c r="H38" s="6"/>
      <c r="I38" s="1">
        <v>40</v>
      </c>
      <c r="J38">
        <f t="shared" si="3"/>
        <v>24199624.28881333</v>
      </c>
      <c r="K38">
        <f t="shared" si="4"/>
        <v>24197081.479604069</v>
      </c>
      <c r="L38">
        <f t="shared" si="5"/>
        <v>23962563.03595968</v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9" sqref="G19"/>
    </sheetView>
  </sheetViews>
  <sheetFormatPr defaultRowHeight="15" x14ac:dyDescent="0.25"/>
  <cols>
    <col min="1" max="1" width="26.85546875" bestFit="1" customWidth="1"/>
    <col min="8" max="8" width="32.5703125" bestFit="1" customWidth="1"/>
    <col min="9" max="9" width="16.5703125" bestFit="1" customWidth="1"/>
    <col min="10" max="11" width="12" bestFit="1" customWidth="1"/>
    <col min="12" max="12" width="13.855468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2" t="str">
        <f>A1</f>
        <v>Sensitivity cases</v>
      </c>
      <c r="I1" s="2" t="str">
        <f>B1</f>
        <v>Sensitivity values</v>
      </c>
      <c r="J1" s="2" t="str">
        <f>C1</f>
        <v>Buildings</v>
      </c>
      <c r="K1" s="2" t="str">
        <f>D1</f>
        <v>Network</v>
      </c>
      <c r="L1" s="2" t="str">
        <f>E1</f>
        <v>Combined - LP</v>
      </c>
    </row>
    <row r="2" spans="1:12" x14ac:dyDescent="0.25">
      <c r="A2" s="4" t="s">
        <v>5</v>
      </c>
      <c r="B2" s="3">
        <v>1E-3</v>
      </c>
      <c r="C2">
        <v>770.51420474030465</v>
      </c>
      <c r="D2">
        <v>0.41559051399999952</v>
      </c>
      <c r="E2">
        <v>0.41628004441666538</v>
      </c>
      <c r="H2" s="5" t="str">
        <f>VLOOKUP(A2, Legends!A1:B7, 2, FALSE)</f>
        <v>Network size</v>
      </c>
      <c r="I2" s="1">
        <v>1E-3</v>
      </c>
      <c r="J2">
        <f t="shared" ref="J2:J21" si="0">C2</f>
        <v>770.51420474030465</v>
      </c>
      <c r="K2">
        <f t="shared" ref="K2:K21" si="1">D2</f>
        <v>0.41559051399999952</v>
      </c>
      <c r="L2">
        <f t="shared" ref="L2:L21" si="2">E2</f>
        <v>0.41628004441666538</v>
      </c>
    </row>
    <row r="3" spans="1:12" x14ac:dyDescent="0.25">
      <c r="A3" s="4"/>
      <c r="B3" s="3">
        <v>0.01</v>
      </c>
      <c r="C3">
        <v>7830.0237496347008</v>
      </c>
      <c r="D3">
        <v>30.346870754166641</v>
      </c>
      <c r="E3">
        <v>30.369703625</v>
      </c>
      <c r="H3" s="6"/>
      <c r="I3" s="1">
        <v>0.01</v>
      </c>
      <c r="J3">
        <f t="shared" si="0"/>
        <v>7830.0237496347008</v>
      </c>
      <c r="K3">
        <f t="shared" si="1"/>
        <v>30.346870754166641</v>
      </c>
      <c r="L3">
        <f t="shared" si="2"/>
        <v>30.369703625</v>
      </c>
    </row>
    <row r="4" spans="1:12" x14ac:dyDescent="0.25">
      <c r="A4" s="4"/>
      <c r="B4" s="3">
        <v>0.1</v>
      </c>
      <c r="C4">
        <v>77014.866254275024</v>
      </c>
      <c r="D4">
        <v>1883.4983303166671</v>
      </c>
      <c r="E4">
        <v>1884.1898838083339</v>
      </c>
      <c r="H4" s="6"/>
      <c r="I4" s="1">
        <v>0.1</v>
      </c>
      <c r="J4">
        <f t="shared" si="0"/>
        <v>77014.866254275024</v>
      </c>
      <c r="K4">
        <f t="shared" si="1"/>
        <v>1883.4983303166671</v>
      </c>
      <c r="L4">
        <f t="shared" si="2"/>
        <v>1884.1898838083339</v>
      </c>
    </row>
    <row r="5" spans="1:12" x14ac:dyDescent="0.25">
      <c r="A5" s="4"/>
      <c r="B5" s="3">
        <v>1</v>
      </c>
      <c r="C5">
        <v>772921.01930437516</v>
      </c>
      <c r="D5">
        <v>109400.55014235</v>
      </c>
      <c r="E5">
        <v>109390.8607650833</v>
      </c>
      <c r="H5" s="6"/>
      <c r="I5" s="1">
        <v>1</v>
      </c>
      <c r="J5">
        <f t="shared" si="0"/>
        <v>772921.01930437516</v>
      </c>
      <c r="K5">
        <f t="shared" si="1"/>
        <v>109400.55014235</v>
      </c>
      <c r="L5">
        <f t="shared" si="2"/>
        <v>109390.8607650833</v>
      </c>
    </row>
    <row r="6" spans="1:12" x14ac:dyDescent="0.25">
      <c r="A6" s="4" t="s">
        <v>6</v>
      </c>
      <c r="B6" s="3">
        <v>0.8</v>
      </c>
      <c r="C6">
        <v>772921.01930457482</v>
      </c>
      <c r="D6">
        <v>87504.53645749166</v>
      </c>
      <c r="E6">
        <v>87494.315639916706</v>
      </c>
      <c r="H6" s="5" t="str">
        <f>VLOOKUP(A6, Legends!A1:B7, 2, FALSE)</f>
        <v>Pipe lengths</v>
      </c>
      <c r="I6" s="1">
        <v>0.8</v>
      </c>
      <c r="J6">
        <f t="shared" si="0"/>
        <v>772921.01930457482</v>
      </c>
      <c r="K6">
        <f t="shared" si="1"/>
        <v>87504.53645749166</v>
      </c>
      <c r="L6">
        <f t="shared" si="2"/>
        <v>87494.315639916706</v>
      </c>
    </row>
    <row r="7" spans="1:12" x14ac:dyDescent="0.25">
      <c r="A7" s="4"/>
      <c r="B7" s="3">
        <v>0.9</v>
      </c>
      <c r="C7">
        <v>772921.01930475002</v>
      </c>
      <c r="D7">
        <v>98449.789039250056</v>
      </c>
      <c r="E7">
        <v>98443.898842583367</v>
      </c>
      <c r="H7" s="6"/>
      <c r="I7" s="1">
        <v>0.9</v>
      </c>
      <c r="J7">
        <f t="shared" si="0"/>
        <v>772921.01930475002</v>
      </c>
      <c r="K7">
        <f t="shared" si="1"/>
        <v>98449.789039250056</v>
      </c>
      <c r="L7">
        <f t="shared" si="2"/>
        <v>98443.898842583367</v>
      </c>
    </row>
    <row r="8" spans="1:12" x14ac:dyDescent="0.25">
      <c r="A8" s="4"/>
      <c r="B8" s="3">
        <v>1</v>
      </c>
      <c r="C8">
        <v>772921.01930437516</v>
      </c>
      <c r="D8">
        <v>109400.55014235</v>
      </c>
      <c r="E8">
        <v>109390.8607650833</v>
      </c>
      <c r="H8" s="6"/>
      <c r="I8" s="1">
        <v>1</v>
      </c>
      <c r="J8">
        <f t="shared" si="0"/>
        <v>772921.01930437516</v>
      </c>
      <c r="K8">
        <f t="shared" si="1"/>
        <v>109400.55014235</v>
      </c>
      <c r="L8">
        <f t="shared" si="2"/>
        <v>109390.8607650833</v>
      </c>
    </row>
    <row r="9" spans="1:12" x14ac:dyDescent="0.25">
      <c r="A9" s="4"/>
      <c r="B9" s="3">
        <v>1.1000000000000001</v>
      </c>
      <c r="C9">
        <v>772921.01930452511</v>
      </c>
      <c r="D9">
        <v>120351.886384725</v>
      </c>
      <c r="E9">
        <v>120339.1247393333</v>
      </c>
      <c r="H9" s="6"/>
      <c r="I9" s="1">
        <v>1.1000000000000001</v>
      </c>
      <c r="J9">
        <f t="shared" si="0"/>
        <v>772921.01930452511</v>
      </c>
      <c r="K9">
        <f t="shared" si="1"/>
        <v>120351.886384725</v>
      </c>
      <c r="L9">
        <f t="shared" si="2"/>
        <v>120339.1247393333</v>
      </c>
    </row>
    <row r="10" spans="1:12" x14ac:dyDescent="0.25">
      <c r="A10" s="4"/>
      <c r="B10" s="3">
        <v>1.2</v>
      </c>
      <c r="C10">
        <v>772921.01930492523</v>
      </c>
      <c r="D10">
        <v>131321.85512674999</v>
      </c>
      <c r="E10">
        <v>131266.48963983339</v>
      </c>
      <c r="H10" s="6"/>
      <c r="I10" s="1">
        <v>1.2</v>
      </c>
      <c r="J10">
        <f t="shared" si="0"/>
        <v>772921.01930492523</v>
      </c>
      <c r="K10">
        <f t="shared" si="1"/>
        <v>131321.85512674999</v>
      </c>
      <c r="L10">
        <f t="shared" si="2"/>
        <v>131266.48963983339</v>
      </c>
    </row>
    <row r="11" spans="1:12" x14ac:dyDescent="0.25">
      <c r="A11" s="4" t="s">
        <v>7</v>
      </c>
      <c r="B11" s="3">
        <v>-1</v>
      </c>
      <c r="C11">
        <v>621511.95737265027</v>
      </c>
      <c r="D11">
        <v>82154.633889583303</v>
      </c>
      <c r="E11">
        <v>82151.97164974999</v>
      </c>
      <c r="H11" s="5" t="str">
        <f>VLOOKUP(A11, Legends!A1:B7, 2, FALSE)</f>
        <v>Pipe diameters</v>
      </c>
      <c r="I11" s="1">
        <v>-1</v>
      </c>
      <c r="J11">
        <f t="shared" si="0"/>
        <v>621511.95737265027</v>
      </c>
      <c r="K11">
        <f t="shared" si="1"/>
        <v>82154.633889583303</v>
      </c>
      <c r="L11">
        <f t="shared" si="2"/>
        <v>82151.97164974999</v>
      </c>
    </row>
    <row r="12" spans="1:12" x14ac:dyDescent="0.25">
      <c r="A12" s="4"/>
      <c r="B12" s="3">
        <v>0</v>
      </c>
      <c r="C12">
        <v>772921.01930437516</v>
      </c>
      <c r="D12">
        <v>109400.55014235</v>
      </c>
      <c r="E12">
        <v>109390.8607650833</v>
      </c>
      <c r="H12" s="6"/>
      <c r="I12" s="1">
        <v>0</v>
      </c>
      <c r="J12">
        <f t="shared" si="0"/>
        <v>772921.01930437516</v>
      </c>
      <c r="K12">
        <f t="shared" si="1"/>
        <v>109400.55014235</v>
      </c>
      <c r="L12">
        <f t="shared" si="2"/>
        <v>109390.8607650833</v>
      </c>
    </row>
    <row r="13" spans="1:12" x14ac:dyDescent="0.25">
      <c r="A13" s="4"/>
      <c r="B13" s="3">
        <v>1</v>
      </c>
      <c r="C13">
        <v>770514.20474042441</v>
      </c>
      <c r="D13">
        <v>140231.29516968341</v>
      </c>
      <c r="E13">
        <v>140212.8721945</v>
      </c>
      <c r="H13" s="6"/>
      <c r="I13" s="1">
        <v>1</v>
      </c>
      <c r="J13">
        <f t="shared" si="0"/>
        <v>770514.20474042441</v>
      </c>
      <c r="K13">
        <f t="shared" si="1"/>
        <v>140231.29516968341</v>
      </c>
      <c r="L13">
        <f t="shared" si="2"/>
        <v>140212.8721945</v>
      </c>
    </row>
    <row r="14" spans="1:12" x14ac:dyDescent="0.25">
      <c r="A14" s="4" t="s">
        <v>8</v>
      </c>
      <c r="B14" s="3">
        <v>0.8</v>
      </c>
      <c r="C14">
        <v>616411.36379254726</v>
      </c>
      <c r="D14">
        <v>109427.55377644169</v>
      </c>
      <c r="E14">
        <v>109402.25273316661</v>
      </c>
      <c r="H14" s="5" t="str">
        <f>VLOOKUP(A14, Legends!A1:B7, 2, FALSE)</f>
        <v>Heat demand</v>
      </c>
      <c r="I14" s="1">
        <v>0.8</v>
      </c>
      <c r="J14">
        <f t="shared" si="0"/>
        <v>616411.36379254726</v>
      </c>
      <c r="K14">
        <f t="shared" si="1"/>
        <v>109427.55377644169</v>
      </c>
      <c r="L14">
        <f t="shared" si="2"/>
        <v>109402.25273316661</v>
      </c>
    </row>
    <row r="15" spans="1:12" x14ac:dyDescent="0.25">
      <c r="A15" s="4"/>
      <c r="B15" s="3">
        <v>0.9</v>
      </c>
      <c r="C15">
        <v>693343.23491866724</v>
      </c>
      <c r="D15">
        <v>109427.1805456166</v>
      </c>
      <c r="E15">
        <v>109389.55098133341</v>
      </c>
      <c r="H15" s="6"/>
      <c r="I15" s="1">
        <v>0.9</v>
      </c>
      <c r="J15">
        <f t="shared" si="0"/>
        <v>693343.23491866724</v>
      </c>
      <c r="K15">
        <f t="shared" si="1"/>
        <v>109427.1805456166</v>
      </c>
      <c r="L15">
        <f t="shared" si="2"/>
        <v>109389.55098133341</v>
      </c>
    </row>
    <row r="16" spans="1:12" x14ac:dyDescent="0.25">
      <c r="A16" s="4"/>
      <c r="B16" s="3">
        <v>0.95</v>
      </c>
      <c r="C16">
        <v>731634.78294536239</v>
      </c>
      <c r="D16">
        <v>109416.7138751333</v>
      </c>
      <c r="E16">
        <v>109394.5636988333</v>
      </c>
      <c r="H16" s="6"/>
      <c r="I16" s="1">
        <v>0.95</v>
      </c>
      <c r="J16">
        <f t="shared" si="0"/>
        <v>731634.78294536239</v>
      </c>
      <c r="K16">
        <f t="shared" si="1"/>
        <v>109416.7138751333</v>
      </c>
      <c r="L16">
        <f t="shared" si="2"/>
        <v>109394.5636988333</v>
      </c>
    </row>
    <row r="17" spans="1:12" x14ac:dyDescent="0.25">
      <c r="A17" s="4"/>
      <c r="B17" s="3">
        <v>1</v>
      </c>
      <c r="C17">
        <v>772921.01930437516</v>
      </c>
      <c r="D17">
        <v>109400.55014235</v>
      </c>
      <c r="E17">
        <v>109390.8607650833</v>
      </c>
      <c r="H17" s="6"/>
      <c r="I17" s="1">
        <v>1</v>
      </c>
      <c r="J17">
        <f t="shared" si="0"/>
        <v>772921.01930437516</v>
      </c>
      <c r="K17">
        <f t="shared" si="1"/>
        <v>109400.55014235</v>
      </c>
      <c r="L17">
        <f t="shared" si="2"/>
        <v>109390.8607650833</v>
      </c>
    </row>
    <row r="18" spans="1:12" x14ac:dyDescent="0.25">
      <c r="A18" s="4"/>
      <c r="B18" s="3">
        <v>1.05</v>
      </c>
      <c r="C18">
        <v>810612.43764977518</v>
      </c>
      <c r="D18">
        <v>109411.9766995</v>
      </c>
      <c r="E18">
        <v>109385.03611225</v>
      </c>
      <c r="H18" s="6"/>
      <c r="I18" s="1">
        <v>1.05</v>
      </c>
      <c r="J18">
        <f t="shared" si="0"/>
        <v>810612.43764977518</v>
      </c>
      <c r="K18">
        <f t="shared" si="1"/>
        <v>109411.9766995</v>
      </c>
      <c r="L18">
        <f t="shared" si="2"/>
        <v>109385.03611225</v>
      </c>
    </row>
    <row r="19" spans="1:12" x14ac:dyDescent="0.25">
      <c r="A19" s="4"/>
      <c r="B19" s="3">
        <v>1.1000000000000001</v>
      </c>
      <c r="C19">
        <v>851846.86773677496</v>
      </c>
      <c r="D19">
        <v>109407.5078496667</v>
      </c>
      <c r="E19">
        <v>109372.4370691666</v>
      </c>
      <c r="H19" s="6"/>
      <c r="I19" s="1">
        <v>1.1000000000000001</v>
      </c>
      <c r="J19">
        <f t="shared" si="0"/>
        <v>851846.86773677496</v>
      </c>
      <c r="K19">
        <f t="shared" si="1"/>
        <v>109407.5078496667</v>
      </c>
      <c r="L19">
        <f t="shared" si="2"/>
        <v>109372.4370691666</v>
      </c>
    </row>
    <row r="20" spans="1:12" x14ac:dyDescent="0.25">
      <c r="A20" s="4"/>
      <c r="B20" s="3">
        <v>1.2</v>
      </c>
      <c r="C20">
        <v>939484.04077715031</v>
      </c>
      <c r="D20">
        <v>109389.884019</v>
      </c>
      <c r="E20">
        <v>109384.45116775</v>
      </c>
      <c r="H20" s="6"/>
      <c r="I20" s="1">
        <v>1.2</v>
      </c>
      <c r="J20">
        <f t="shared" si="0"/>
        <v>939484.04077715031</v>
      </c>
      <c r="K20">
        <f t="shared" si="1"/>
        <v>109389.884019</v>
      </c>
      <c r="L20">
        <f t="shared" si="2"/>
        <v>109384.45116775</v>
      </c>
    </row>
    <row r="21" spans="1:12" x14ac:dyDescent="0.25">
      <c r="A21" s="4" t="s">
        <v>9</v>
      </c>
      <c r="B21" s="3">
        <v>323.14999999999998</v>
      </c>
      <c r="C21">
        <v>772921.01930382464</v>
      </c>
      <c r="D21">
        <v>109400.5501422333</v>
      </c>
      <c r="E21">
        <v>109390.8607651667</v>
      </c>
      <c r="H21" s="5" t="str">
        <f>VLOOKUP(A21, Legends!A1:B7, 2, FALSE)</f>
        <v>Supply temperature level</v>
      </c>
      <c r="I21" s="1">
        <v>323.14999999999998</v>
      </c>
      <c r="J21">
        <f t="shared" si="0"/>
        <v>772921.01930382464</v>
      </c>
      <c r="K21">
        <f t="shared" si="1"/>
        <v>109400.5501422333</v>
      </c>
      <c r="L21">
        <f t="shared" si="2"/>
        <v>109390.8607651667</v>
      </c>
    </row>
    <row r="22" spans="1:12" x14ac:dyDescent="0.25">
      <c r="A22" s="4"/>
      <c r="B22" s="3">
        <v>333.15</v>
      </c>
      <c r="C22">
        <v>772921.01930437516</v>
      </c>
      <c r="D22">
        <v>109400.55014235</v>
      </c>
      <c r="H22" s="6"/>
      <c r="I22" s="1">
        <v>333.15</v>
      </c>
      <c r="J22">
        <f t="shared" ref="J22:J38" si="3">C22</f>
        <v>772921.01930437516</v>
      </c>
      <c r="K22">
        <f t="shared" ref="K22:K38" si="4">D22</f>
        <v>109400.55014235</v>
      </c>
    </row>
    <row r="23" spans="1:12" x14ac:dyDescent="0.25">
      <c r="A23" s="4"/>
      <c r="B23" s="3">
        <v>343.15</v>
      </c>
      <c r="C23">
        <v>772921.01930467482</v>
      </c>
      <c r="D23">
        <v>109400.55014180001</v>
      </c>
      <c r="E23">
        <v>109390.86076525001</v>
      </c>
      <c r="H23" s="6"/>
      <c r="I23" s="1">
        <v>343.15</v>
      </c>
      <c r="J23">
        <f t="shared" si="3"/>
        <v>772921.01930467482</v>
      </c>
      <c r="K23">
        <f t="shared" si="4"/>
        <v>109400.55014180001</v>
      </c>
      <c r="L23">
        <f t="shared" ref="L23:L38" si="5">E23</f>
        <v>109390.86076525001</v>
      </c>
    </row>
    <row r="24" spans="1:12" x14ac:dyDescent="0.25">
      <c r="A24" s="4"/>
      <c r="B24" s="3">
        <v>353.15</v>
      </c>
      <c r="C24">
        <v>772921.01930445014</v>
      </c>
      <c r="D24">
        <v>109400.5501420916</v>
      </c>
      <c r="E24">
        <v>109390.8607649167</v>
      </c>
      <c r="H24" s="6"/>
      <c r="I24" s="1">
        <v>353.15</v>
      </c>
      <c r="J24">
        <f t="shared" si="3"/>
        <v>772921.01930445014</v>
      </c>
      <c r="K24">
        <f t="shared" si="4"/>
        <v>109400.5501420916</v>
      </c>
      <c r="L24">
        <f t="shared" si="5"/>
        <v>109390.8607649167</v>
      </c>
    </row>
    <row r="25" spans="1:12" x14ac:dyDescent="0.25">
      <c r="A25" s="4"/>
      <c r="B25" s="3">
        <v>363.15</v>
      </c>
      <c r="C25">
        <v>772921.01930432487</v>
      </c>
      <c r="D25">
        <v>109400.5501418833</v>
      </c>
      <c r="E25">
        <v>109390.8607649167</v>
      </c>
      <c r="H25" s="6"/>
      <c r="I25" s="1">
        <v>363.15</v>
      </c>
      <c r="J25">
        <f t="shared" si="3"/>
        <v>772921.01930432487</v>
      </c>
      <c r="K25">
        <f t="shared" si="4"/>
        <v>109400.5501418833</v>
      </c>
      <c r="L25">
        <f t="shared" si="5"/>
        <v>109390.8607649167</v>
      </c>
    </row>
    <row r="26" spans="1:12" x14ac:dyDescent="0.25">
      <c r="A26" s="4" t="s">
        <v>10</v>
      </c>
      <c r="B26" s="3">
        <v>5</v>
      </c>
      <c r="C26">
        <v>772921.01930437516</v>
      </c>
      <c r="D26">
        <v>54700.2750711833</v>
      </c>
      <c r="E26">
        <v>54695.430382500002</v>
      </c>
      <c r="H26" s="5" t="str">
        <f>VLOOKUP(A26, Legends!A1:B7, 2, FALSE)</f>
        <v>Supply temperature reach</v>
      </c>
      <c r="I26" s="1">
        <v>5</v>
      </c>
      <c r="J26">
        <f t="shared" si="3"/>
        <v>772921.01930437516</v>
      </c>
      <c r="K26">
        <f t="shared" si="4"/>
        <v>54700.2750711833</v>
      </c>
      <c r="L26">
        <f t="shared" si="5"/>
        <v>54695.430382500002</v>
      </c>
    </row>
    <row r="27" spans="1:12" x14ac:dyDescent="0.25">
      <c r="A27" s="4"/>
      <c r="B27" s="3">
        <v>7.5</v>
      </c>
      <c r="C27">
        <v>772921.01930437516</v>
      </c>
      <c r="D27">
        <v>82050.412606516649</v>
      </c>
      <c r="E27">
        <v>82043.145573666698</v>
      </c>
      <c r="H27" s="6"/>
      <c r="I27" s="1">
        <v>7.5</v>
      </c>
      <c r="J27">
        <f t="shared" si="3"/>
        <v>772921.01930437516</v>
      </c>
      <c r="K27">
        <f t="shared" si="4"/>
        <v>82050.412606516649</v>
      </c>
      <c r="L27">
        <f t="shared" si="5"/>
        <v>82043.145573666698</v>
      </c>
    </row>
    <row r="28" spans="1:12" x14ac:dyDescent="0.25">
      <c r="A28" s="4"/>
      <c r="B28" s="3">
        <v>10</v>
      </c>
      <c r="C28">
        <v>772921.01930437516</v>
      </c>
      <c r="D28">
        <v>109400.55014235</v>
      </c>
      <c r="E28">
        <v>109390.8607650833</v>
      </c>
      <c r="H28" s="6"/>
      <c r="I28" s="1">
        <v>10</v>
      </c>
      <c r="J28">
        <f t="shared" si="3"/>
        <v>772921.01930437516</v>
      </c>
      <c r="K28">
        <f t="shared" si="4"/>
        <v>109400.55014235</v>
      </c>
      <c r="L28">
        <f t="shared" si="5"/>
        <v>109390.8607650833</v>
      </c>
    </row>
    <row r="29" spans="1:12" x14ac:dyDescent="0.25">
      <c r="A29" s="4"/>
      <c r="B29" s="3">
        <v>12.5</v>
      </c>
      <c r="C29">
        <v>772921.01930437516</v>
      </c>
      <c r="D29">
        <v>136750.68767760001</v>
      </c>
      <c r="E29">
        <v>136738.5759566667</v>
      </c>
      <c r="H29" s="6"/>
      <c r="I29" s="1">
        <v>12.5</v>
      </c>
      <c r="J29">
        <f t="shared" si="3"/>
        <v>772921.01930437516</v>
      </c>
      <c r="K29">
        <f t="shared" si="4"/>
        <v>136750.68767760001</v>
      </c>
      <c r="L29">
        <f t="shared" si="5"/>
        <v>136738.5759566667</v>
      </c>
    </row>
    <row r="30" spans="1:12" x14ac:dyDescent="0.25">
      <c r="A30" s="4"/>
      <c r="B30" s="3">
        <v>15</v>
      </c>
      <c r="C30">
        <v>772921.01930437516</v>
      </c>
      <c r="D30">
        <v>164100.82521351671</v>
      </c>
      <c r="E30">
        <v>164086.29114766669</v>
      </c>
      <c r="H30" s="6"/>
      <c r="I30" s="1">
        <v>15</v>
      </c>
      <c r="J30">
        <f t="shared" si="3"/>
        <v>772921.01930437516</v>
      </c>
      <c r="K30">
        <f t="shared" si="4"/>
        <v>164100.82521351671</v>
      </c>
      <c r="L30">
        <f t="shared" si="5"/>
        <v>164086.29114766669</v>
      </c>
    </row>
    <row r="31" spans="1:12" x14ac:dyDescent="0.25">
      <c r="A31" s="4"/>
      <c r="B31" s="3">
        <v>17.5</v>
      </c>
      <c r="C31">
        <v>772921.01930437516</v>
      </c>
      <c r="D31">
        <v>191450.96274876659</v>
      </c>
      <c r="E31">
        <v>191434.00633916669</v>
      </c>
      <c r="H31" s="6"/>
      <c r="I31" s="1">
        <v>17.5</v>
      </c>
      <c r="J31">
        <f t="shared" si="3"/>
        <v>772921.01930437516</v>
      </c>
      <c r="K31">
        <f t="shared" si="4"/>
        <v>191450.96274876659</v>
      </c>
      <c r="L31">
        <f t="shared" si="5"/>
        <v>191434.00633916669</v>
      </c>
    </row>
    <row r="32" spans="1:12" x14ac:dyDescent="0.25">
      <c r="A32" s="4"/>
      <c r="B32" s="3">
        <v>20</v>
      </c>
      <c r="C32">
        <v>772921.01930437516</v>
      </c>
      <c r="D32">
        <v>218801.10028476661</v>
      </c>
      <c r="E32">
        <v>218781.7215304166</v>
      </c>
      <c r="H32" s="6"/>
      <c r="I32" s="1">
        <v>20</v>
      </c>
      <c r="J32">
        <f t="shared" si="3"/>
        <v>772921.01930437516</v>
      </c>
      <c r="K32">
        <f t="shared" si="4"/>
        <v>218801.10028476661</v>
      </c>
      <c r="L32">
        <f t="shared" si="5"/>
        <v>218781.7215304166</v>
      </c>
    </row>
    <row r="33" spans="1:12" x14ac:dyDescent="0.25">
      <c r="A33" s="4" t="s">
        <v>11</v>
      </c>
      <c r="B33" s="3">
        <v>15</v>
      </c>
      <c r="C33">
        <v>622521.75200990017</v>
      </c>
      <c r="D33">
        <v>109387.56444498331</v>
      </c>
      <c r="E33">
        <v>109372.7525135</v>
      </c>
      <c r="H33" s="5" t="str">
        <f>VLOOKUP(A33, Legends!A1:B7, 2, FALSE)</f>
        <v>Substation temperature difference</v>
      </c>
      <c r="I33" s="1">
        <v>15</v>
      </c>
      <c r="J33">
        <f t="shared" si="3"/>
        <v>622521.75200990017</v>
      </c>
      <c r="K33">
        <f t="shared" si="4"/>
        <v>109387.56444498331</v>
      </c>
      <c r="L33">
        <f t="shared" si="5"/>
        <v>109372.7525135</v>
      </c>
    </row>
    <row r="34" spans="1:12" x14ac:dyDescent="0.25">
      <c r="A34" s="4"/>
      <c r="B34" s="3">
        <v>20</v>
      </c>
      <c r="C34">
        <v>624035.43306815973</v>
      </c>
      <c r="D34">
        <v>109367.52552033331</v>
      </c>
      <c r="E34">
        <v>109368.34669024991</v>
      </c>
      <c r="H34" s="6"/>
      <c r="I34" s="1">
        <v>20</v>
      </c>
      <c r="J34">
        <f t="shared" si="3"/>
        <v>624035.43306815973</v>
      </c>
      <c r="K34">
        <f t="shared" si="4"/>
        <v>109367.52552033331</v>
      </c>
      <c r="L34">
        <f t="shared" si="5"/>
        <v>109368.34669024991</v>
      </c>
    </row>
    <row r="35" spans="1:12" x14ac:dyDescent="0.25">
      <c r="A35" s="4"/>
      <c r="B35" s="3">
        <v>25</v>
      </c>
      <c r="C35">
        <v>782903.36731419968</v>
      </c>
      <c r="D35">
        <v>109389.8840190667</v>
      </c>
      <c r="E35">
        <v>109384.45116758331</v>
      </c>
      <c r="H35" s="6"/>
      <c r="I35" s="1">
        <v>25</v>
      </c>
      <c r="J35">
        <f t="shared" si="3"/>
        <v>782903.36731419968</v>
      </c>
      <c r="K35">
        <f t="shared" si="4"/>
        <v>109389.8840190667</v>
      </c>
      <c r="L35">
        <f t="shared" si="5"/>
        <v>109384.45116758331</v>
      </c>
    </row>
    <row r="36" spans="1:12" x14ac:dyDescent="0.25">
      <c r="A36" s="4"/>
      <c r="B36" s="3">
        <v>30</v>
      </c>
      <c r="C36">
        <v>772921.01930437516</v>
      </c>
      <c r="D36">
        <v>109400.55014235</v>
      </c>
      <c r="E36">
        <v>109390.8607650833</v>
      </c>
      <c r="H36" s="6"/>
      <c r="I36" s="1">
        <v>30</v>
      </c>
      <c r="J36">
        <f t="shared" si="3"/>
        <v>772921.01930437516</v>
      </c>
      <c r="K36">
        <f t="shared" si="4"/>
        <v>109400.55014235</v>
      </c>
      <c r="L36">
        <f t="shared" si="5"/>
        <v>109390.8607650833</v>
      </c>
    </row>
    <row r="37" spans="1:12" x14ac:dyDescent="0.25">
      <c r="A37" s="4"/>
      <c r="B37" s="3">
        <v>35</v>
      </c>
      <c r="C37">
        <v>770514.20474094956</v>
      </c>
      <c r="D37">
        <v>109415.225152575</v>
      </c>
      <c r="E37">
        <v>109394.28475516661</v>
      </c>
      <c r="H37" s="6"/>
      <c r="I37" s="1">
        <v>35</v>
      </c>
      <c r="J37">
        <f t="shared" si="3"/>
        <v>770514.20474094956</v>
      </c>
      <c r="K37">
        <f t="shared" si="4"/>
        <v>109415.225152575</v>
      </c>
      <c r="L37">
        <f t="shared" si="5"/>
        <v>109394.28475516661</v>
      </c>
    </row>
    <row r="38" spans="1:12" x14ac:dyDescent="0.25">
      <c r="A38" s="4"/>
      <c r="B38" s="3">
        <v>40</v>
      </c>
      <c r="C38">
        <v>770514.20473929972</v>
      </c>
      <c r="D38">
        <v>109434.1939718417</v>
      </c>
      <c r="E38">
        <v>109400.38568691671</v>
      </c>
      <c r="H38" s="6"/>
      <c r="I38" s="1">
        <v>40</v>
      </c>
      <c r="J38">
        <f t="shared" si="3"/>
        <v>770514.20473929972</v>
      </c>
      <c r="K38">
        <f t="shared" si="4"/>
        <v>109434.1939718417</v>
      </c>
      <c r="L38">
        <f t="shared" si="5"/>
        <v>109400.38568691671</v>
      </c>
    </row>
  </sheetData>
  <mergeCells count="14">
    <mergeCell ref="A26:A32"/>
    <mergeCell ref="A33:A38"/>
    <mergeCell ref="H2:H5"/>
    <mergeCell ref="H6:H10"/>
    <mergeCell ref="H11:H13"/>
    <mergeCell ref="H14:H20"/>
    <mergeCell ref="H21:H25"/>
    <mergeCell ref="H26:H32"/>
    <mergeCell ref="H33:H38"/>
    <mergeCell ref="A2:A5"/>
    <mergeCell ref="A6:A10"/>
    <mergeCell ref="A11:A13"/>
    <mergeCell ref="A14:A20"/>
    <mergeCell ref="A21:A2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5</v>
      </c>
      <c r="B1" t="s">
        <v>12</v>
      </c>
    </row>
    <row r="2" spans="1:2" x14ac:dyDescent="0.25">
      <c r="A2" t="s">
        <v>6</v>
      </c>
      <c r="B2" t="s">
        <v>13</v>
      </c>
    </row>
    <row r="3" spans="1:2" x14ac:dyDescent="0.25">
      <c r="A3" t="s">
        <v>7</v>
      </c>
      <c r="B3" t="s">
        <v>14</v>
      </c>
    </row>
    <row r="4" spans="1:2" x14ac:dyDescent="0.25">
      <c r="A4" t="s">
        <v>8</v>
      </c>
      <c r="B4" t="s">
        <v>15</v>
      </c>
    </row>
    <row r="5" spans="1:2" x14ac:dyDescent="0.25">
      <c r="A5" t="s">
        <v>9</v>
      </c>
      <c r="B5" t="s">
        <v>16</v>
      </c>
    </row>
    <row r="6" spans="1:2" x14ac:dyDescent="0.25">
      <c r="A6" t="s">
        <v>10</v>
      </c>
      <c r="B6" t="s">
        <v>17</v>
      </c>
    </row>
    <row r="7" spans="1:2" x14ac:dyDescent="0.25">
      <c r="A7" t="s">
        <v>11</v>
      </c>
      <c r="B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energy_cost_flex</vt:lpstr>
      <vt:lpstr>energy_use_difference</vt:lpstr>
      <vt:lpstr>energy_cost_difference</vt:lpstr>
      <vt:lpstr>downward_energy</vt:lpstr>
      <vt:lpstr>energy_use_ref</vt:lpstr>
      <vt:lpstr>energy_use_flex</vt:lpstr>
      <vt:lpstr>energy_cost_ref</vt:lpstr>
      <vt:lpstr>upward_energy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Annelies Vandermeulen</cp:lastModifiedBy>
  <dcterms:created xsi:type="dcterms:W3CDTF">2018-08-09T08:49:41Z</dcterms:created>
  <dcterms:modified xsi:type="dcterms:W3CDTF">2018-08-09T07:55:44Z</dcterms:modified>
</cp:coreProperties>
</file>