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bi\Google Drive\IB\4to Semestre\Laboratorio IV\ProyectoFinal\Data\"/>
    </mc:Choice>
  </mc:AlternateContent>
  <bookViews>
    <workbookView xWindow="0" yWindow="0" windowWidth="23040" windowHeight="9384"/>
  </bookViews>
  <sheets>
    <sheet name="MIXED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0" i="1"/>
  <c r="D5" i="1" l="1"/>
  <c r="D3" i="1"/>
  <c r="D4" i="2" l="1"/>
  <c r="D5" i="2"/>
  <c r="E5" i="2" s="1"/>
  <c r="D6" i="2"/>
  <c r="D2" i="2"/>
  <c r="C6" i="2"/>
  <c r="C5" i="2"/>
  <c r="C4" i="2"/>
  <c r="E4" i="2" s="1"/>
  <c r="D3" i="2"/>
  <c r="E3" i="2" s="1"/>
  <c r="C3" i="2"/>
  <c r="C2" i="2"/>
  <c r="E2" i="2" s="1"/>
  <c r="E5" i="1"/>
  <c r="E3" i="1"/>
  <c r="C4" i="1"/>
  <c r="D4" i="1" s="1"/>
  <c r="C5" i="1"/>
  <c r="C6" i="1"/>
  <c r="D6" i="1" s="1"/>
  <c r="E6" i="1" s="1"/>
  <c r="C3" i="1"/>
  <c r="C2" i="1"/>
  <c r="D2" i="1" s="1"/>
  <c r="E2" i="1" s="1"/>
  <c r="E4" i="1" l="1"/>
  <c r="E6" i="2"/>
</calcChain>
</file>

<file path=xl/sharedStrings.xml><?xml version="1.0" encoding="utf-8"?>
<sst xmlns="http://schemas.openxmlformats.org/spreadsheetml/2006/main" count="26" uniqueCount="13">
  <si>
    <t>c1</t>
  </si>
  <si>
    <t>l2</t>
  </si>
  <si>
    <t>c3</t>
  </si>
  <si>
    <t>l4</t>
  </si>
  <si>
    <t>c5</t>
  </si>
  <si>
    <t>fc</t>
  </si>
  <si>
    <t>r</t>
  </si>
  <si>
    <t>norm</t>
  </si>
  <si>
    <t>denorm</t>
  </si>
  <si>
    <t>ZL</t>
  </si>
  <si>
    <t>ZH</t>
  </si>
  <si>
    <t>long electrica (rad)</t>
  </si>
  <si>
    <t>long electrica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</si>
</sst>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17" sqref="D17"/>
    </sheetView>
  </sheetViews>
  <sheetFormatPr baseColWidth="10" defaultRowHeight="14.4" x14ac:dyDescent="0.3"/>
  <cols>
    <col min="1" max="1" width="2.88671875" bestFit="1" customWidth="1"/>
    <col min="2" max="2" width="6" bestFit="1" customWidth="1"/>
    <col min="3" max="3" width="8.21875" bestFit="1" customWidth="1"/>
    <col min="4" max="4" width="16.21875" bestFit="1" customWidth="1"/>
    <col min="5" max="5" width="16.44140625" bestFit="1" customWidth="1"/>
    <col min="6" max="6" width="3.109375" bestFit="1" customWidth="1"/>
    <col min="7" max="7" width="8.5546875" bestFit="1" customWidth="1"/>
  </cols>
  <sheetData>
    <row r="1" spans="1:7" x14ac:dyDescent="0.3">
      <c r="B1" t="s">
        <v>7</v>
      </c>
      <c r="C1" t="s">
        <v>8</v>
      </c>
      <c r="D1" t="s">
        <v>11</v>
      </c>
      <c r="E1" t="s">
        <v>12</v>
      </c>
      <c r="F1" t="s">
        <v>5</v>
      </c>
      <c r="G1" s="1">
        <v>2600000000</v>
      </c>
    </row>
    <row r="2" spans="1:7" x14ac:dyDescent="0.3">
      <c r="A2" t="s">
        <v>0</v>
      </c>
      <c r="B2">
        <v>1.8069999999999999</v>
      </c>
      <c r="C2" s="1">
        <f>B2/(2*PI()*$G$1*$G$2)</f>
        <v>2.2122537089773452E-12</v>
      </c>
      <c r="D2">
        <f>ATAN(G4*2*PI()*$G$1*C2)</f>
        <v>1.0661882005395289</v>
      </c>
      <c r="E2">
        <f>DEGREES(D2)</f>
        <v>61.088084057562845</v>
      </c>
      <c r="F2" t="s">
        <v>6</v>
      </c>
      <c r="G2">
        <v>50</v>
      </c>
    </row>
    <row r="3" spans="1:7" x14ac:dyDescent="0.3">
      <c r="A3" t="s">
        <v>1</v>
      </c>
      <c r="B3">
        <v>1.222</v>
      </c>
      <c r="C3" s="1">
        <f>$G$2*B3/(2*PI()*$G$1)</f>
        <v>3.7401411626595404E-9</v>
      </c>
      <c r="D3">
        <f>B3*$G$2/$G$5</f>
        <v>0.55545454545454542</v>
      </c>
      <c r="E3">
        <f t="shared" ref="E3:E6" si="0">DEGREES(D3)</f>
        <v>31.825201165902996</v>
      </c>
    </row>
    <row r="4" spans="1:7" x14ac:dyDescent="0.3">
      <c r="A4" t="s">
        <v>2</v>
      </c>
      <c r="B4">
        <v>2.8490000000000002</v>
      </c>
      <c r="C4" s="1">
        <f>B4/(2*PI()*$G$1*$G$2)</f>
        <v>3.4879417912985374E-12</v>
      </c>
      <c r="D4">
        <f>ATAN(G4*2*PI()*$G$1*C4)</f>
        <v>1.2338532476106889</v>
      </c>
      <c r="E4">
        <f t="shared" si="0"/>
        <v>70.694583626602608</v>
      </c>
      <c r="F4" t="s">
        <v>9</v>
      </c>
      <c r="G4">
        <v>50.099800000000002</v>
      </c>
    </row>
    <row r="5" spans="1:7" x14ac:dyDescent="0.3">
      <c r="A5" t="s">
        <v>3</v>
      </c>
      <c r="B5">
        <v>1.3029999999999999</v>
      </c>
      <c r="C5" s="1">
        <f>$G$2*B5/(2*PI()*$G$1)</f>
        <v>3.9880555932449927E-9</v>
      </c>
      <c r="D5">
        <f t="shared" ref="D5" si="1">B5*$G$2/$G$5</f>
        <v>0.59227272727272717</v>
      </c>
      <c r="E5">
        <f t="shared" si="0"/>
        <v>33.934727593430118</v>
      </c>
      <c r="F5" t="s">
        <v>10</v>
      </c>
      <c r="G5">
        <v>110</v>
      </c>
    </row>
    <row r="6" spans="1:7" x14ac:dyDescent="0.3">
      <c r="A6" t="s">
        <v>4</v>
      </c>
      <c r="B6">
        <v>1.8069999999999999</v>
      </c>
      <c r="C6" s="1">
        <f>B6/(2*PI()*$G$1*$G$2)</f>
        <v>2.2122537089773452E-12</v>
      </c>
      <c r="D6">
        <f>ATAN(G4*2*PI()*$G$1*C6)</f>
        <v>1.0661882005395289</v>
      </c>
      <c r="E6">
        <f t="shared" si="0"/>
        <v>61.088084057562845</v>
      </c>
    </row>
    <row r="8" spans="1:7" x14ac:dyDescent="0.3">
      <c r="B8">
        <v>1.8069999999999999</v>
      </c>
      <c r="C8">
        <v>1.7058</v>
      </c>
    </row>
    <row r="9" spans="1:7" x14ac:dyDescent="0.3">
      <c r="B9">
        <v>1.3029999999999999</v>
      </c>
      <c r="C9">
        <v>1.2296</v>
      </c>
    </row>
    <row r="10" spans="1:7" x14ac:dyDescent="0.3">
      <c r="B10">
        <v>2.6909999999999998</v>
      </c>
      <c r="C10">
        <v>2.5407999999999999</v>
      </c>
      <c r="E10">
        <v>0.22770000000000001</v>
      </c>
      <c r="G10">
        <f>E10*360</f>
        <v>81.972000000000008</v>
      </c>
    </row>
    <row r="11" spans="1:7" x14ac:dyDescent="0.3">
      <c r="B11">
        <v>1.3029999999999999</v>
      </c>
      <c r="C11">
        <v>1.2296</v>
      </c>
      <c r="E11">
        <v>4.5199999999999997E-2</v>
      </c>
      <c r="G11">
        <f t="shared" ref="G11:G12" si="2">E11*360</f>
        <v>16.271999999999998</v>
      </c>
    </row>
    <row r="12" spans="1:7" x14ac:dyDescent="0.3">
      <c r="B12">
        <v>1.8069999999999999</v>
      </c>
      <c r="C12">
        <v>1.7058</v>
      </c>
      <c r="E12">
        <v>0.1643</v>
      </c>
      <c r="G12">
        <f t="shared" si="2"/>
        <v>59.148000000000003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0" sqref="A10:XFD22"/>
    </sheetView>
  </sheetViews>
  <sheetFormatPr baseColWidth="10" defaultRowHeight="14.4" x14ac:dyDescent="0.3"/>
  <cols>
    <col min="1" max="1" width="2.88671875" bestFit="1" customWidth="1"/>
    <col min="2" max="2" width="6" bestFit="1" customWidth="1"/>
    <col min="3" max="3" width="8.21875" bestFit="1" customWidth="1"/>
    <col min="4" max="4" width="16.21875" bestFit="1" customWidth="1"/>
    <col min="5" max="5" width="16.44140625" bestFit="1" customWidth="1"/>
    <col min="6" max="6" width="3.109375" bestFit="1" customWidth="1"/>
    <col min="7" max="7" width="8.5546875" bestFit="1" customWidth="1"/>
  </cols>
  <sheetData>
    <row r="1" spans="1:7" x14ac:dyDescent="0.3">
      <c r="B1" t="s">
        <v>7</v>
      </c>
      <c r="C1" t="s">
        <v>8</v>
      </c>
      <c r="D1" t="s">
        <v>11</v>
      </c>
      <c r="E1" t="s">
        <v>12</v>
      </c>
      <c r="F1" t="s">
        <v>5</v>
      </c>
      <c r="G1" s="1">
        <v>4200000000</v>
      </c>
    </row>
    <row r="2" spans="1:7" x14ac:dyDescent="0.3">
      <c r="A2" t="s">
        <v>0</v>
      </c>
      <c r="B2">
        <v>1.8069999999999999</v>
      </c>
      <c r="C2" s="1">
        <f>B2/(2*PI()*$G$1*$G$2)</f>
        <v>1.3694903912716898E-12</v>
      </c>
      <c r="D2">
        <f>B2*20/50</f>
        <v>0.7228</v>
      </c>
      <c r="E2">
        <f>DEGREES(D2)</f>
        <v>41.413389432055901</v>
      </c>
      <c r="F2" t="s">
        <v>6</v>
      </c>
      <c r="G2">
        <v>50</v>
      </c>
    </row>
    <row r="3" spans="1:7" x14ac:dyDescent="0.3">
      <c r="A3" t="s">
        <v>1</v>
      </c>
      <c r="B3">
        <v>1.3029999999999999</v>
      </c>
      <c r="C3" s="1">
        <f>$G$2*B3/(2*PI()*$G$1)</f>
        <v>2.4687963196278524E-9</v>
      </c>
      <c r="D3">
        <f>B3*$G$2/$G$5</f>
        <v>0.5429166666666666</v>
      </c>
      <c r="E3">
        <f t="shared" ref="E3:E6" si="0">DEGREES(D3)</f>
        <v>31.106833627310941</v>
      </c>
    </row>
    <row r="4" spans="1:7" x14ac:dyDescent="0.3">
      <c r="A4" t="s">
        <v>2</v>
      </c>
      <c r="B4">
        <v>2.6909999999999998</v>
      </c>
      <c r="C4" s="1">
        <f>B4/(2*PI()*$G$1*$G$2)</f>
        <v>2.03945691362043E-12</v>
      </c>
      <c r="D4">
        <f t="shared" ref="D4" si="1">B4*20/50</f>
        <v>1.0763999999999998</v>
      </c>
      <c r="E4">
        <f t="shared" si="0"/>
        <v>61.673177067881802</v>
      </c>
      <c r="F4" t="s">
        <v>9</v>
      </c>
      <c r="G4">
        <v>20</v>
      </c>
    </row>
    <row r="5" spans="1:7" x14ac:dyDescent="0.3">
      <c r="A5" t="s">
        <v>3</v>
      </c>
      <c r="B5">
        <v>1.3029999999999999</v>
      </c>
      <c r="C5" s="1">
        <f>$G$2*B5/(2*PI()*$G$1)</f>
        <v>2.4687963196278524E-9</v>
      </c>
      <c r="D5">
        <f t="shared" ref="D5" si="2">B5*$G$2/$G$5</f>
        <v>0.5429166666666666</v>
      </c>
      <c r="E5">
        <f t="shared" si="0"/>
        <v>31.106833627310941</v>
      </c>
      <c r="F5" t="s">
        <v>10</v>
      </c>
      <c r="G5">
        <v>120</v>
      </c>
    </row>
    <row r="6" spans="1:7" x14ac:dyDescent="0.3">
      <c r="A6" t="s">
        <v>4</v>
      </c>
      <c r="B6">
        <v>1.8069999999999999</v>
      </c>
      <c r="C6" s="1">
        <f>B6/(2*PI()*$G$1*$G$2)</f>
        <v>1.3694903912716898E-12</v>
      </c>
      <c r="D6">
        <f t="shared" ref="D6" si="3">B6*20/50</f>
        <v>0.7228</v>
      </c>
      <c r="E6">
        <f t="shared" si="0"/>
        <v>41.413389432055901</v>
      </c>
    </row>
    <row r="8" spans="1:7" x14ac:dyDescent="0.3">
      <c r="B8">
        <v>1.8069999999999999</v>
      </c>
      <c r="C8">
        <v>1.7058</v>
      </c>
    </row>
    <row r="9" spans="1:7" x14ac:dyDescent="0.3">
      <c r="B9">
        <v>1.3029999999999999</v>
      </c>
      <c r="C9">
        <v>1.2296</v>
      </c>
    </row>
    <row r="10" spans="1:7" x14ac:dyDescent="0.3">
      <c r="B10">
        <v>2.6909999999999998</v>
      </c>
      <c r="C10">
        <v>2.5407999999999999</v>
      </c>
    </row>
    <row r="11" spans="1:7" x14ac:dyDescent="0.3">
      <c r="B11">
        <v>1.3029999999999999</v>
      </c>
      <c r="C11">
        <v>1.2296</v>
      </c>
    </row>
    <row r="12" spans="1:7" x14ac:dyDescent="0.3">
      <c r="B12">
        <v>1.8069999999999999</v>
      </c>
      <c r="C12">
        <v>1.7058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MIXED</vt:lpstr>
      <vt:lpstr>Hoja2</vt:lpstr>
    </vt:vector>
  </TitlesOfParts>
  <Company>IB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Ignacio Quinteros del Castillo</dc:creator>
  <cp:lastModifiedBy>José Ignacio Quinteros del Castillo</cp:lastModifiedBy>
  <dcterms:created xsi:type="dcterms:W3CDTF">2019-05-23T17:50:30Z</dcterms:created>
  <dcterms:modified xsi:type="dcterms:W3CDTF">2019-06-10T04:24:31Z</dcterms:modified>
</cp:coreProperties>
</file>