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D:\Users\grigo\Google Drive\Facultad\Balseiro\2° Cuatrimestre\Experimental 2\2- Lock-In\lockin\"/>
    </mc:Choice>
  </mc:AlternateContent>
  <xr:revisionPtr revIDLastSave="0" documentId="12_ncr:500000_{6603002B-9A48-49E2-ADF8-308B01E89076}" xr6:coauthVersionLast="31" xr6:coauthVersionMax="31" xr10:uidLastSave="{00000000-0000-0000-0000-000000000000}"/>
  <bookViews>
    <workbookView xWindow="0" yWindow="0" windowWidth="20490" windowHeight="7755" activeTab="1" xr2:uid="{00000000-000D-0000-FFFF-FFFF00000000}"/>
  </bookViews>
  <sheets>
    <sheet name="Ri" sheetId="1" r:id="rId1"/>
    <sheet name="Cz" sheetId="2" r:id="rId2"/>
    <sheet name="Rz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3" l="1"/>
  <c r="C3" i="2"/>
  <c r="B21" i="1"/>
  <c r="E1" i="3" l="1"/>
  <c r="B2" i="3"/>
  <c r="B3" i="3"/>
  <c r="B4" i="3"/>
  <c r="E2" i="3" s="1"/>
  <c r="B5" i="3"/>
  <c r="B6" i="3"/>
  <c r="B7" i="3"/>
  <c r="B8" i="3"/>
  <c r="B9" i="3"/>
  <c r="B10" i="3"/>
  <c r="B11" i="3"/>
  <c r="B12" i="3"/>
  <c r="B13" i="3"/>
  <c r="B14" i="3"/>
  <c r="B15" i="3"/>
  <c r="B1" i="3"/>
  <c r="B2" i="2"/>
  <c r="B3" i="2"/>
  <c r="B4" i="2"/>
  <c r="D3" i="2" s="1"/>
  <c r="B5" i="2"/>
  <c r="B6" i="2"/>
  <c r="B7" i="2"/>
  <c r="B8" i="2"/>
  <c r="B9" i="2"/>
  <c r="B10" i="2"/>
  <c r="B11" i="2"/>
  <c r="B12" i="2"/>
  <c r="B13" i="2"/>
  <c r="B14" i="2"/>
  <c r="B15" i="2"/>
  <c r="B1" i="2"/>
  <c r="B2" i="1"/>
  <c r="D3" i="1" s="1"/>
  <c r="B3" i="1"/>
  <c r="B5" i="1"/>
  <c r="B6" i="1"/>
  <c r="B7" i="1"/>
  <c r="B9" i="1"/>
  <c r="B10" i="1"/>
  <c r="B11" i="1"/>
  <c r="B13" i="1"/>
  <c r="B14" i="1"/>
  <c r="B15" i="1"/>
  <c r="C16" i="1"/>
  <c r="B1" i="1" s="1"/>
  <c r="B12" i="1" l="1"/>
  <c r="B4" i="1"/>
  <c r="B8" i="1"/>
  <c r="C2" i="2"/>
  <c r="C1" i="2"/>
  <c r="C2" i="1" l="1"/>
  <c r="C1" i="1"/>
</calcChain>
</file>

<file path=xl/sharedStrings.xml><?xml version="1.0" encoding="utf-8"?>
<sst xmlns="http://schemas.openxmlformats.org/spreadsheetml/2006/main" count="1" uniqueCount="1">
  <si>
    <t>medidas con multimetro keysight 34410A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</si>
</sst>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1"/>
  <sheetViews>
    <sheetView workbookViewId="0">
      <selection activeCell="D3" sqref="D3"/>
    </sheetView>
  </sheetViews>
  <sheetFormatPr baseColWidth="10" defaultRowHeight="15" x14ac:dyDescent="0.25"/>
  <sheetData>
    <row r="1" spans="1:5" x14ac:dyDescent="0.25">
      <c r="A1">
        <v>98642.13</v>
      </c>
      <c r="B1">
        <f>($C$16*0.001/100)+(A1*0.01/100)</f>
        <v>10.864213000000001</v>
      </c>
      <c r="C1" s="1">
        <f>AVERAGE(A1:A15)</f>
        <v>98645.824666666667</v>
      </c>
      <c r="E1" t="s">
        <v>0</v>
      </c>
    </row>
    <row r="2" spans="1:5" x14ac:dyDescent="0.25">
      <c r="A2">
        <v>98642.22</v>
      </c>
      <c r="B2">
        <f t="shared" ref="B2:B15" si="0">($C$16*0.001/100+A2*0.01/100)</f>
        <v>10.864222000000002</v>
      </c>
      <c r="C2" s="1">
        <f>_xlfn.STDEV.S(A1:A15)</f>
        <v>2.5608170199210436</v>
      </c>
    </row>
    <row r="3" spans="1:5" x14ac:dyDescent="0.25">
      <c r="A3">
        <v>98644.15</v>
      </c>
      <c r="B3">
        <f t="shared" si="0"/>
        <v>10.864415000000001</v>
      </c>
      <c r="D3">
        <f>B2/SQRT(15)</f>
        <v>2.8051300583666827</v>
      </c>
    </row>
    <row r="4" spans="1:5" x14ac:dyDescent="0.25">
      <c r="A4">
        <v>98643.77</v>
      </c>
      <c r="B4">
        <f t="shared" si="0"/>
        <v>10.864377000000001</v>
      </c>
    </row>
    <row r="5" spans="1:5" x14ac:dyDescent="0.25">
      <c r="A5">
        <v>98644.09</v>
      </c>
      <c r="B5">
        <f t="shared" si="0"/>
        <v>10.864409</v>
      </c>
    </row>
    <row r="6" spans="1:5" x14ac:dyDescent="0.25">
      <c r="A6">
        <v>98643.19</v>
      </c>
      <c r="B6">
        <f t="shared" si="0"/>
        <v>10.864319</v>
      </c>
    </row>
    <row r="7" spans="1:5" x14ac:dyDescent="0.25">
      <c r="A7">
        <v>98647.72</v>
      </c>
      <c r="B7">
        <f t="shared" si="0"/>
        <v>10.864772</v>
      </c>
    </row>
    <row r="8" spans="1:5" x14ac:dyDescent="0.25">
      <c r="A8">
        <v>98646.54</v>
      </c>
      <c r="B8">
        <f t="shared" si="0"/>
        <v>10.864654</v>
      </c>
    </row>
    <row r="9" spans="1:5" x14ac:dyDescent="0.25">
      <c r="A9">
        <v>98647.01</v>
      </c>
      <c r="B9">
        <f t="shared" si="0"/>
        <v>10.864701</v>
      </c>
    </row>
    <row r="10" spans="1:5" x14ac:dyDescent="0.25">
      <c r="A10">
        <v>98647.76</v>
      </c>
      <c r="B10">
        <f t="shared" si="0"/>
        <v>10.864775999999999</v>
      </c>
    </row>
    <row r="11" spans="1:5" x14ac:dyDescent="0.25">
      <c r="A11">
        <v>98646.67</v>
      </c>
      <c r="B11">
        <f t="shared" si="0"/>
        <v>10.864667000000001</v>
      </c>
    </row>
    <row r="12" spans="1:5" x14ac:dyDescent="0.25">
      <c r="A12">
        <v>98647.14</v>
      </c>
      <c r="B12">
        <f t="shared" si="0"/>
        <v>10.864713999999999</v>
      </c>
    </row>
    <row r="13" spans="1:5" x14ac:dyDescent="0.25">
      <c r="A13">
        <v>98651.75</v>
      </c>
      <c r="B13">
        <f t="shared" si="0"/>
        <v>10.865175000000001</v>
      </c>
    </row>
    <row r="14" spans="1:5" x14ac:dyDescent="0.25">
      <c r="A14">
        <v>98646.36</v>
      </c>
      <c r="B14">
        <f t="shared" si="0"/>
        <v>10.864636000000001</v>
      </c>
    </row>
    <row r="15" spans="1:5" x14ac:dyDescent="0.25">
      <c r="A15">
        <v>98646.87</v>
      </c>
      <c r="B15">
        <f t="shared" si="0"/>
        <v>10.864687</v>
      </c>
    </row>
    <row r="16" spans="1:5" x14ac:dyDescent="0.25">
      <c r="C16">
        <f>100000</f>
        <v>100000</v>
      </c>
    </row>
    <row r="21" spans="2:2" x14ac:dyDescent="0.25">
      <c r="B21">
        <f>AVERAGE(A1:A15)</f>
        <v>98645.824666666667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7"/>
  <sheetViews>
    <sheetView tabSelected="1" workbookViewId="0">
      <selection activeCell="C3" sqref="C3"/>
    </sheetView>
  </sheetViews>
  <sheetFormatPr baseColWidth="10" defaultRowHeight="15" x14ac:dyDescent="0.25"/>
  <cols>
    <col min="3" max="3" width="11.85546875" bestFit="1" customWidth="1"/>
  </cols>
  <sheetData>
    <row r="1" spans="1:4" x14ac:dyDescent="0.25">
      <c r="A1">
        <v>10.23099</v>
      </c>
      <c r="B1">
        <f>($B$17*0.1/100+A1*0.4/100)</f>
        <v>5.0923960000000004E-2</v>
      </c>
      <c r="C1" s="2">
        <f>AVERAGE(A1:A15)</f>
        <v>10.206836666666666</v>
      </c>
    </row>
    <row r="2" spans="1:4" x14ac:dyDescent="0.25">
      <c r="A2">
        <v>10.22911</v>
      </c>
      <c r="B2">
        <f t="shared" ref="B2:B15" si="0">($B$17*0.1/100+A2*0.4/100)</f>
        <v>5.0916440000000007E-2</v>
      </c>
      <c r="C2" s="2">
        <f>_xlfn.STDEV.S(A1:A15)</f>
        <v>1.5744604366787776E-2</v>
      </c>
    </row>
    <row r="3" spans="1:4" x14ac:dyDescent="0.25">
      <c r="A3">
        <v>10.19936</v>
      </c>
      <c r="B3">
        <f t="shared" si="0"/>
        <v>5.0797440000000006E-2</v>
      </c>
      <c r="C3">
        <f>AVERAGE(A1:A15)</f>
        <v>10.206836666666666</v>
      </c>
      <c r="D3">
        <f>B4/SQRT(15)</f>
        <v>1.3124827931361235E-2</v>
      </c>
    </row>
    <row r="4" spans="1:4" x14ac:dyDescent="0.25">
      <c r="A4">
        <v>10.20806</v>
      </c>
      <c r="B4">
        <f t="shared" si="0"/>
        <v>5.0832240000000008E-2</v>
      </c>
    </row>
    <row r="5" spans="1:4" x14ac:dyDescent="0.25">
      <c r="A5">
        <v>10.1952</v>
      </c>
      <c r="B5">
        <f t="shared" si="0"/>
        <v>5.0780800000000001E-2</v>
      </c>
    </row>
    <row r="6" spans="1:4" x14ac:dyDescent="0.25">
      <c r="A6">
        <v>10.18487</v>
      </c>
      <c r="B6">
        <f t="shared" si="0"/>
        <v>5.073948000000001E-2</v>
      </c>
    </row>
    <row r="7" spans="1:4" x14ac:dyDescent="0.25">
      <c r="A7">
        <v>10.207700000000001</v>
      </c>
      <c r="B7">
        <f t="shared" si="0"/>
        <v>5.0830800000000009E-2</v>
      </c>
    </row>
    <row r="8" spans="1:4" x14ac:dyDescent="0.25">
      <c r="A8">
        <v>10.18191</v>
      </c>
      <c r="B8">
        <f t="shared" si="0"/>
        <v>5.0727640000000004E-2</v>
      </c>
    </row>
    <row r="9" spans="1:4" x14ac:dyDescent="0.25">
      <c r="A9">
        <v>10.22049</v>
      </c>
      <c r="B9">
        <f t="shared" si="0"/>
        <v>5.0881960000000004E-2</v>
      </c>
    </row>
    <row r="10" spans="1:4" x14ac:dyDescent="0.25">
      <c r="A10">
        <v>10.185739999999999</v>
      </c>
      <c r="B10">
        <f t="shared" si="0"/>
        <v>5.0742959999999997E-2</v>
      </c>
    </row>
    <row r="11" spans="1:4" x14ac:dyDescent="0.25">
      <c r="A11">
        <v>10.221730000000001</v>
      </c>
      <c r="B11">
        <f t="shared" si="0"/>
        <v>5.0886920000000009E-2</v>
      </c>
    </row>
    <row r="12" spans="1:4" x14ac:dyDescent="0.25">
      <c r="A12">
        <v>10.204330000000001</v>
      </c>
      <c r="B12">
        <f t="shared" si="0"/>
        <v>5.0817320000000006E-2</v>
      </c>
    </row>
    <row r="13" spans="1:4" x14ac:dyDescent="0.25">
      <c r="A13">
        <v>10.20547</v>
      </c>
      <c r="B13">
        <f t="shared" si="0"/>
        <v>5.0821880000000007E-2</v>
      </c>
    </row>
    <row r="14" spans="1:4" x14ac:dyDescent="0.25">
      <c r="A14">
        <v>10.222020000000001</v>
      </c>
      <c r="B14">
        <f t="shared" si="0"/>
        <v>5.0888080000000002E-2</v>
      </c>
    </row>
    <row r="15" spans="1:4" x14ac:dyDescent="0.25">
      <c r="A15">
        <v>10.20557</v>
      </c>
      <c r="B15">
        <f t="shared" si="0"/>
        <v>5.0822279999999997E-2</v>
      </c>
    </row>
    <row r="17" spans="2:2" x14ac:dyDescent="0.25">
      <c r="B17">
        <v>10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7"/>
  <sheetViews>
    <sheetView workbookViewId="0">
      <selection activeCell="D3" sqref="D3"/>
    </sheetView>
  </sheetViews>
  <sheetFormatPr baseColWidth="10" defaultRowHeight="15" x14ac:dyDescent="0.25"/>
  <sheetData>
    <row r="1" spans="1:5" x14ac:dyDescent="0.25">
      <c r="A1">
        <v>991.49030000000005</v>
      </c>
      <c r="B1">
        <f>($B$17*0.001/100)+(A1*0.01/100)</f>
        <v>0.10914903000000001</v>
      </c>
      <c r="E1">
        <f>_xlfn.STDEV.S(A1:A15)</f>
        <v>6.8787111195901763E-3</v>
      </c>
    </row>
    <row r="2" spans="1:5" x14ac:dyDescent="0.25">
      <c r="A2">
        <v>991.48770000000002</v>
      </c>
      <c r="B2">
        <f t="shared" ref="B2:B15" si="0">($B$17*0.001/100)+(A2*0.01/100)</f>
        <v>0.10914877000000001</v>
      </c>
      <c r="D2">
        <f>AVERAGE(A1:A15)</f>
        <v>991.47866666666653</v>
      </c>
      <c r="E2">
        <f>B4/SQRT(15)</f>
        <v>2.8181967295801164E-2</v>
      </c>
    </row>
    <row r="3" spans="1:5" x14ac:dyDescent="0.25">
      <c r="A3">
        <v>991.48500000000001</v>
      </c>
      <c r="B3">
        <f t="shared" si="0"/>
        <v>0.1091485</v>
      </c>
    </row>
    <row r="4" spans="1:5" x14ac:dyDescent="0.25">
      <c r="A4">
        <v>991.48289999999997</v>
      </c>
      <c r="B4">
        <f t="shared" si="0"/>
        <v>0.10914828999999998</v>
      </c>
    </row>
    <row r="5" spans="1:5" x14ac:dyDescent="0.25">
      <c r="A5">
        <v>991.48289999999997</v>
      </c>
      <c r="B5">
        <f t="shared" si="0"/>
        <v>0.10914828999999998</v>
      </c>
    </row>
    <row r="6" spans="1:5" x14ac:dyDescent="0.25">
      <c r="A6">
        <v>991.48320000000001</v>
      </c>
      <c r="B6">
        <f t="shared" si="0"/>
        <v>0.10914832000000001</v>
      </c>
    </row>
    <row r="7" spans="1:5" x14ac:dyDescent="0.25">
      <c r="A7">
        <v>991.48209999999995</v>
      </c>
      <c r="B7">
        <f t="shared" si="0"/>
        <v>0.10914821</v>
      </c>
    </row>
    <row r="8" spans="1:5" x14ac:dyDescent="0.25">
      <c r="A8">
        <v>991.48</v>
      </c>
      <c r="B8">
        <f t="shared" si="0"/>
        <v>0.109148</v>
      </c>
    </row>
    <row r="9" spans="1:5" x14ac:dyDescent="0.25">
      <c r="A9">
        <v>991.4769</v>
      </c>
      <c r="B9">
        <f t="shared" si="0"/>
        <v>0.10914768999999999</v>
      </c>
    </row>
    <row r="10" spans="1:5" x14ac:dyDescent="0.25">
      <c r="A10">
        <v>991.47529999999995</v>
      </c>
      <c r="B10">
        <f t="shared" si="0"/>
        <v>0.10914752999999999</v>
      </c>
    </row>
    <row r="11" spans="1:5" x14ac:dyDescent="0.25">
      <c r="A11">
        <v>991.47270000000003</v>
      </c>
      <c r="B11">
        <f t="shared" si="0"/>
        <v>0.10914727</v>
      </c>
    </row>
    <row r="12" spans="1:5" x14ac:dyDescent="0.25">
      <c r="A12">
        <v>991.47130000000004</v>
      </c>
      <c r="B12">
        <f t="shared" si="0"/>
        <v>0.10914713000000001</v>
      </c>
    </row>
    <row r="13" spans="1:5" x14ac:dyDescent="0.25">
      <c r="A13">
        <v>991.47019999999998</v>
      </c>
      <c r="B13">
        <f t="shared" si="0"/>
        <v>0.10914702</v>
      </c>
    </row>
    <row r="14" spans="1:5" x14ac:dyDescent="0.25">
      <c r="A14">
        <v>991.46929999999998</v>
      </c>
      <c r="B14">
        <f t="shared" si="0"/>
        <v>0.10914692999999999</v>
      </c>
    </row>
    <row r="15" spans="1:5" x14ac:dyDescent="0.25">
      <c r="A15">
        <v>991.47019999999998</v>
      </c>
      <c r="B15">
        <f t="shared" si="0"/>
        <v>0.10914702</v>
      </c>
    </row>
    <row r="17" spans="2:2" x14ac:dyDescent="0.25">
      <c r="B17">
        <v>1000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Ri</vt:lpstr>
      <vt:lpstr>Cz</vt:lpstr>
      <vt:lpstr>Rz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Lucas Mariano Grigolato</cp:lastModifiedBy>
  <dcterms:created xsi:type="dcterms:W3CDTF">2018-03-21T21:22:38Z</dcterms:created>
  <dcterms:modified xsi:type="dcterms:W3CDTF">2018-04-08T00:47:15Z</dcterms:modified>
</cp:coreProperties>
</file>