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.richar\Work\GitRepos\EBSCrabLengthWeight\Output\"/>
    </mc:Choice>
  </mc:AlternateContent>
  <bookViews>
    <workbookView xWindow="0" yWindow="0" windowWidth="2370" windowHeight="135" activeTab="1"/>
  </bookViews>
  <sheets>
    <sheet name="Table 4 Male Model Parameters" sheetId="1" r:id="rId1"/>
    <sheet name="Table 5 Female Model Parameters" sheetId="2" r:id="rId2"/>
    <sheet name="Table 6" sheetId="3" r:id="rId3"/>
    <sheet name="Table 7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D21" i="2"/>
  <c r="D22" i="2"/>
  <c r="D23" i="2"/>
  <c r="D24" i="2"/>
  <c r="D19" i="2"/>
  <c r="D15" i="2"/>
  <c r="D16" i="2"/>
  <c r="D14" i="2"/>
  <c r="E18" i="2"/>
  <c r="E17" i="2"/>
  <c r="D18" i="2"/>
  <c r="D17" i="2"/>
  <c r="D8" i="2"/>
  <c r="D9" i="2"/>
  <c r="D10" i="2"/>
  <c r="D11" i="2"/>
  <c r="D12" i="2"/>
  <c r="D7" i="2"/>
  <c r="D3" i="2"/>
  <c r="D4" i="2"/>
  <c r="D2" i="2"/>
  <c r="E6" i="2"/>
  <c r="E5" i="2"/>
  <c r="D6" i="2"/>
  <c r="D5" i="2"/>
</calcChain>
</file>

<file path=xl/sharedStrings.xml><?xml version="1.0" encoding="utf-8"?>
<sst xmlns="http://schemas.openxmlformats.org/spreadsheetml/2006/main" count="348" uniqueCount="101">
  <si>
    <t>Stock</t>
  </si>
  <si>
    <t>SC</t>
  </si>
  <si>
    <t>Size</t>
  </si>
  <si>
    <t>a</t>
  </si>
  <si>
    <t>b</t>
  </si>
  <si>
    <t>All</t>
  </si>
  <si>
    <t>BBRKC</t>
  </si>
  <si>
    <t>NS</t>
  </si>
  <si>
    <t>Sex</t>
  </si>
  <si>
    <t>Male</t>
  </si>
  <si>
    <t>OS</t>
  </si>
  <si>
    <t>&gt;=79 mm</t>
  </si>
  <si>
    <t>&gt;=132 mm</t>
  </si>
  <si>
    <t>EBS TC</t>
  </si>
  <si>
    <t>&gt;=40 mm</t>
  </si>
  <si>
    <t>&gt;=106 mm</t>
  </si>
  <si>
    <t>EBS SNC</t>
  </si>
  <si>
    <t>&gt;=36</t>
  </si>
  <si>
    <t>&gt;=76</t>
  </si>
  <si>
    <t>SMBKC</t>
  </si>
  <si>
    <t>NBS SNC</t>
  </si>
  <si>
    <t>NRTN RKC</t>
  </si>
  <si>
    <t>NBS BKC</t>
  </si>
  <si>
    <t>CS</t>
  </si>
  <si>
    <t>Female</t>
  </si>
  <si>
    <t>&gt;=1</t>
  </si>
  <si>
    <t>&gt;1</t>
  </si>
  <si>
    <t>Comparison</t>
  </si>
  <si>
    <t>Difference of slope</t>
  </si>
  <si>
    <t>Difference of intercept</t>
  </si>
  <si>
    <t>NS/OS</t>
  </si>
  <si>
    <t>p = 0.149</t>
  </si>
  <si>
    <t>p &lt; 0.0005</t>
  </si>
  <si>
    <t>NBS RKC</t>
  </si>
  <si>
    <t>p &lt;2e-16</t>
  </si>
  <si>
    <t>p = 1.94e-15</t>
  </si>
  <si>
    <t>p = 0.0145</t>
  </si>
  <si>
    <t>p = 0.549</t>
  </si>
  <si>
    <t>p = 9.48e-05</t>
  </si>
  <si>
    <t>p = 0.107</t>
  </si>
  <si>
    <t>p = 9.33e-08</t>
  </si>
  <si>
    <t>p = 0.203</t>
  </si>
  <si>
    <t>p = 9.58e-15</t>
  </si>
  <si>
    <t xml:space="preserve">NS/OS, &gt;=79 mm </t>
  </si>
  <si>
    <t>NS/OS, &gt;=132 mm</t>
  </si>
  <si>
    <t xml:space="preserve">NS/Baseline, &gt;=79 mm </t>
  </si>
  <si>
    <t xml:space="preserve"> &gt;=79 mm /&gt;=132 mm</t>
  </si>
  <si>
    <t>NS/&gt;=132 mm</t>
  </si>
  <si>
    <t>NS, &gt;=40 mm/&gt;=106 mm</t>
  </si>
  <si>
    <t>NS/OS, &gt; 36 mm</t>
  </si>
  <si>
    <t>NS/OS, &gt;= 75 mm</t>
  </si>
  <si>
    <t>NS/OS, &gt; =106 mm</t>
  </si>
  <si>
    <t>NS/OS, &gt;= 40 mm</t>
  </si>
  <si>
    <t>NS, Baseline/&gt;= 40 mm</t>
  </si>
  <si>
    <t>NS, Baseline/&gt;= 36 mm</t>
  </si>
  <si>
    <t>NS, &gt;=36 mm/&gt;=75 mm</t>
  </si>
  <si>
    <t>NS, Baseline/&gt;=106 mm</t>
  </si>
  <si>
    <t>NS, Baseline/&gt;=75 mm</t>
  </si>
  <si>
    <t>p = 0.0127</t>
  </si>
  <si>
    <t>p = 3.1e-12</t>
  </si>
  <si>
    <t>p = 0.762</t>
  </si>
  <si>
    <t>p = 0.869</t>
  </si>
  <si>
    <t>p = 0.000238</t>
  </si>
  <si>
    <t>p =  0.881</t>
  </si>
  <si>
    <t>p = 0.000135</t>
  </si>
  <si>
    <t>p = 0.739</t>
  </si>
  <si>
    <t>p = 0.000205</t>
  </si>
  <si>
    <t>p &lt; 2e-16</t>
  </si>
  <si>
    <t>p = 8.94e-05</t>
  </si>
  <si>
    <t>p = 6.44e-10</t>
  </si>
  <si>
    <t>p = 0.00923</t>
  </si>
  <si>
    <t>p = 7.34e-06</t>
  </si>
  <si>
    <t>p = 3.3e-05</t>
  </si>
  <si>
    <t>p = 5.60e-08</t>
  </si>
  <si>
    <t>p = 5.49e-12</t>
  </si>
  <si>
    <t>p =7.18e-10</t>
  </si>
  <si>
    <t>p = 0.00701</t>
  </si>
  <si>
    <t>p = 0.298</t>
  </si>
  <si>
    <t>p = 0.0111</t>
  </si>
  <si>
    <t>p = 0.773</t>
  </si>
  <si>
    <t>p = 0.000371</t>
  </si>
  <si>
    <t>p = 0.198</t>
  </si>
  <si>
    <t>NS vs OS</t>
  </si>
  <si>
    <t>NS, Clutch sizes</t>
  </si>
  <si>
    <t>OS, Clutch sizes</t>
  </si>
  <si>
    <t>4, 5, 6</t>
  </si>
  <si>
    <t>p = 0.028</t>
  </si>
  <si>
    <t>p &lt;0.0005</t>
  </si>
  <si>
    <t>p = 0.031</t>
  </si>
  <si>
    <t>p = 0.067</t>
  </si>
  <si>
    <t>p = 0.001</t>
  </si>
  <si>
    <t>p = 0.146</t>
  </si>
  <si>
    <t>p = 0.004</t>
  </si>
  <si>
    <t>p = 0.002</t>
  </si>
  <si>
    <t>p = 0.0005</t>
  </si>
  <si>
    <t>p = 0.992</t>
  </si>
  <si>
    <t>p = 0.007</t>
  </si>
  <si>
    <t>p = 0.488</t>
  </si>
  <si>
    <t>p = 0.035</t>
  </si>
  <si>
    <t>p = 0.855</t>
  </si>
  <si>
    <t>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</si>
</sst>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u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/>
    <xf numFmtId="164" fontId="6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/>
    <xf numFmtId="0" fontId="0" fillId="0" borderId="8" xfId="0" applyBorder="1" applyAlignment="1">
      <alignment horizontal="center"/>
    </xf>
    <xf numFmtId="164" fontId="2" fillId="0" borderId="0" xfId="0" applyNumberFormat="1" applyFont="1" applyBorder="1"/>
    <xf numFmtId="164" fontId="5" fillId="0" borderId="7" xfId="0" applyNumberFormat="1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F27"/>
    </sheetView>
  </sheetViews>
  <sheetFormatPr defaultRowHeight="15" x14ac:dyDescent="0.25"/>
  <cols>
    <col min="3" max="3" width="9.5703125" bestFit="1" customWidth="1"/>
    <col min="4" max="5" width="9.42578125" customWidth="1"/>
  </cols>
  <sheetData>
    <row r="1" spans="1:6" ht="15.75" x14ac:dyDescent="0.25">
      <c r="A1" s="3" t="s">
        <v>0</v>
      </c>
      <c r="B1" s="3" t="s">
        <v>1</v>
      </c>
      <c r="C1" s="3" t="s">
        <v>2</v>
      </c>
      <c r="D1" s="20" t="s">
        <v>3</v>
      </c>
      <c r="E1" s="9" t="s">
        <v>100</v>
      </c>
      <c r="F1" s="9" t="s">
        <v>4</v>
      </c>
    </row>
    <row r="2" spans="1:6" ht="15.75" x14ac:dyDescent="0.25">
      <c r="A2" s="16" t="s">
        <v>6</v>
      </c>
      <c r="B2" s="16" t="s">
        <v>5</v>
      </c>
      <c r="C2" s="16" t="s">
        <v>5</v>
      </c>
      <c r="D2" s="21">
        <v>-3.3946949538588904</v>
      </c>
      <c r="E2" s="10">
        <v>4.0299999999999998E-4</v>
      </c>
      <c r="F2" s="13">
        <v>3.1413340000000001</v>
      </c>
    </row>
    <row r="3" spans="1:6" ht="15.75" x14ac:dyDescent="0.25">
      <c r="A3" s="16" t="s">
        <v>6</v>
      </c>
      <c r="B3" s="16" t="s">
        <v>7</v>
      </c>
      <c r="C3" s="16" t="s">
        <v>5</v>
      </c>
      <c r="D3" s="21">
        <v>-3.4085903216647315</v>
      </c>
      <c r="E3" s="11">
        <v>3.9031E-4</v>
      </c>
      <c r="F3" s="12">
        <v>3.1478860000000002</v>
      </c>
    </row>
    <row r="4" spans="1:6" ht="15.75" x14ac:dyDescent="0.25">
      <c r="A4" s="16" t="s">
        <v>6</v>
      </c>
      <c r="B4" s="16" t="s">
        <v>10</v>
      </c>
      <c r="C4" s="16" t="s">
        <v>5</v>
      </c>
      <c r="D4" s="21">
        <v>-3.3175551742918881</v>
      </c>
      <c r="E4" s="11">
        <v>4.8133209999999999E-4</v>
      </c>
      <c r="F4" s="12">
        <v>3.11117</v>
      </c>
    </row>
    <row r="5" spans="1:6" ht="15.75" x14ac:dyDescent="0.25">
      <c r="A5" s="16" t="s">
        <v>6</v>
      </c>
      <c r="B5" s="16" t="s">
        <v>7</v>
      </c>
      <c r="C5" s="16" t="s">
        <v>11</v>
      </c>
      <c r="D5" s="21">
        <v>-3.4017218690356632</v>
      </c>
      <c r="E5" s="10">
        <v>3.9653190000000002E-4</v>
      </c>
      <c r="F5" s="12">
        <v>3.1444019999999999</v>
      </c>
    </row>
    <row r="6" spans="1:6" ht="15.75" x14ac:dyDescent="0.25">
      <c r="A6" s="16" t="s">
        <v>6</v>
      </c>
      <c r="B6" s="16" t="s">
        <v>7</v>
      </c>
      <c r="C6" s="16" t="s">
        <v>12</v>
      </c>
      <c r="D6" s="21">
        <v>-3.0780451250615544</v>
      </c>
      <c r="E6" s="11">
        <v>8.3551619999999997E-4</v>
      </c>
      <c r="F6" s="12">
        <v>2.9895700000000001</v>
      </c>
    </row>
    <row r="7" spans="1:6" ht="15.75" x14ac:dyDescent="0.25">
      <c r="A7" s="16" t="s">
        <v>6</v>
      </c>
      <c r="B7" s="16" t="s">
        <v>10</v>
      </c>
      <c r="C7" s="16" t="s">
        <v>12</v>
      </c>
      <c r="D7" s="21">
        <v>-3.3628624519525259</v>
      </c>
      <c r="E7" s="11">
        <v>4.3364819999999998E-4</v>
      </c>
      <c r="F7" s="12">
        <v>3.1276600000000001</v>
      </c>
    </row>
    <row r="8" spans="1:6" ht="15.75" x14ac:dyDescent="0.25">
      <c r="A8" s="16" t="s">
        <v>13</v>
      </c>
      <c r="B8" s="16" t="s">
        <v>5</v>
      </c>
      <c r="C8" s="16" t="s">
        <v>5</v>
      </c>
      <c r="D8" s="21">
        <v>-3.5686362358410126</v>
      </c>
      <c r="E8" s="10">
        <v>2.7E-4</v>
      </c>
      <c r="F8" s="10">
        <v>3.0221339999999999</v>
      </c>
    </row>
    <row r="9" spans="1:6" ht="15.75" x14ac:dyDescent="0.25">
      <c r="A9" s="16" t="s">
        <v>13</v>
      </c>
      <c r="B9" s="16" t="s">
        <v>7</v>
      </c>
      <c r="C9" s="16" t="s">
        <v>5</v>
      </c>
      <c r="D9" s="21">
        <v>-3.5625127882269076</v>
      </c>
      <c r="E9" s="11">
        <v>2.738339E-4</v>
      </c>
      <c r="F9" s="10">
        <v>3.0142540000000002</v>
      </c>
    </row>
    <row r="10" spans="1:6" ht="15.75" x14ac:dyDescent="0.25">
      <c r="A10" s="16" t="s">
        <v>13</v>
      </c>
      <c r="B10" s="16" t="s">
        <v>10</v>
      </c>
      <c r="C10" s="16" t="s">
        <v>5</v>
      </c>
      <c r="D10" s="21">
        <v>-3.6816694890940824</v>
      </c>
      <c r="E10" s="11">
        <v>2.08128E-4</v>
      </c>
      <c r="F10" s="10">
        <v>3.0919660000000002</v>
      </c>
    </row>
    <row r="11" spans="1:6" ht="15.75" x14ac:dyDescent="0.25">
      <c r="A11" s="16" t="s">
        <v>13</v>
      </c>
      <c r="B11" s="16" t="s">
        <v>7</v>
      </c>
      <c r="C11" s="16" t="s">
        <v>14</v>
      </c>
      <c r="D11" s="21">
        <v>-3.6285202153989649</v>
      </c>
      <c r="E11" s="11">
        <v>2.3522300000000001E-4</v>
      </c>
      <c r="F11" s="10">
        <v>3.0488499999999998</v>
      </c>
    </row>
    <row r="12" spans="1:6" ht="15.75" x14ac:dyDescent="0.25">
      <c r="A12" s="16" t="s">
        <v>13</v>
      </c>
      <c r="B12" s="16" t="s">
        <v>7</v>
      </c>
      <c r="C12" s="16" t="s">
        <v>15</v>
      </c>
      <c r="D12" s="21">
        <v>-3.927218316233605</v>
      </c>
      <c r="E12" s="11">
        <v>1.182447E-4</v>
      </c>
      <c r="F12" s="10">
        <v>3.1923499999999998</v>
      </c>
    </row>
    <row r="13" spans="1:6" ht="15.75" x14ac:dyDescent="0.25">
      <c r="A13" s="16" t="s">
        <v>13</v>
      </c>
      <c r="B13" s="16" t="s">
        <v>10</v>
      </c>
      <c r="C13" s="16" t="s">
        <v>15</v>
      </c>
      <c r="D13" s="21">
        <v>-3.6270486178749692</v>
      </c>
      <c r="E13" s="11">
        <v>2.360214E-4</v>
      </c>
      <c r="F13" s="10">
        <v>3.0663399999999998</v>
      </c>
    </row>
    <row r="14" spans="1:6" ht="15.75" x14ac:dyDescent="0.25">
      <c r="A14" s="16" t="s">
        <v>16</v>
      </c>
      <c r="B14" s="16" t="s">
        <v>5</v>
      </c>
      <c r="C14" s="16" t="s">
        <v>5</v>
      </c>
      <c r="D14" s="21">
        <v>-3.5734887386354246</v>
      </c>
      <c r="E14" s="10">
        <v>2.6699999999999998E-4</v>
      </c>
      <c r="F14" s="10">
        <v>3.0972529999999998</v>
      </c>
    </row>
    <row r="15" spans="1:6" ht="15.75" x14ac:dyDescent="0.25">
      <c r="A15" s="16" t="s">
        <v>16</v>
      </c>
      <c r="B15" s="16" t="s">
        <v>7</v>
      </c>
      <c r="C15" s="16" t="s">
        <v>5</v>
      </c>
      <c r="D15" s="21">
        <v>-3.6246706013499703</v>
      </c>
      <c r="E15" s="11">
        <v>2.3731730000000001E-4</v>
      </c>
      <c r="F15" s="10">
        <v>3.1195089999999999</v>
      </c>
    </row>
    <row r="16" spans="1:6" ht="15.75" x14ac:dyDescent="0.25">
      <c r="A16" s="16" t="s">
        <v>16</v>
      </c>
      <c r="B16" s="16" t="s">
        <v>10</v>
      </c>
      <c r="C16" s="16" t="s">
        <v>5</v>
      </c>
      <c r="D16" s="21">
        <v>-3.46456586471737</v>
      </c>
      <c r="E16" s="11">
        <v>3.4311059999999997E-4</v>
      </c>
      <c r="F16" s="10">
        <v>3.0517479999999999</v>
      </c>
    </row>
    <row r="17" spans="1:6" ht="15.75" x14ac:dyDescent="0.25">
      <c r="A17" s="16" t="s">
        <v>16</v>
      </c>
      <c r="B17" s="16" t="s">
        <v>7</v>
      </c>
      <c r="C17" s="16" t="s">
        <v>17</v>
      </c>
      <c r="D17" s="21">
        <v>-3.6534502682127274</v>
      </c>
      <c r="E17" s="11">
        <v>2.2210059999999999E-4</v>
      </c>
      <c r="F17" s="10">
        <v>3.1348600000000002</v>
      </c>
    </row>
    <row r="18" spans="1:6" ht="15.75" x14ac:dyDescent="0.25">
      <c r="A18" s="16" t="s">
        <v>16</v>
      </c>
      <c r="B18" s="16" t="s">
        <v>7</v>
      </c>
      <c r="C18" s="16" t="s">
        <v>18</v>
      </c>
      <c r="D18" s="21">
        <v>-3.7283351663872382</v>
      </c>
      <c r="E18" s="11">
        <v>1.8692390000000001E-4</v>
      </c>
      <c r="F18" s="10">
        <v>3.1736499999999999</v>
      </c>
    </row>
    <row r="19" spans="1:6" ht="15.75" x14ac:dyDescent="0.25">
      <c r="A19" s="16" t="s">
        <v>16</v>
      </c>
      <c r="B19" s="16" t="s">
        <v>10</v>
      </c>
      <c r="C19" s="16" t="s">
        <v>18</v>
      </c>
      <c r="D19" s="21">
        <v>-3.4730280959893505</v>
      </c>
      <c r="E19" s="11">
        <v>3.3648979999999998E-4</v>
      </c>
      <c r="F19" s="10">
        <v>3.0553520000000001</v>
      </c>
    </row>
    <row r="20" spans="1:6" ht="15.75" x14ac:dyDescent="0.25">
      <c r="A20" s="16" t="s">
        <v>19</v>
      </c>
      <c r="B20" s="16" t="s">
        <v>5</v>
      </c>
      <c r="C20" s="16" t="s">
        <v>5</v>
      </c>
      <c r="D20" s="21">
        <v>-3.2992962828549808</v>
      </c>
      <c r="E20" s="10">
        <v>5.0199999999999995E-4</v>
      </c>
      <c r="F20" s="10">
        <v>3.1071580000000001</v>
      </c>
    </row>
    <row r="21" spans="1:6" ht="15.75" x14ac:dyDescent="0.25">
      <c r="A21" s="16" t="s">
        <v>19</v>
      </c>
      <c r="B21" s="16" t="s">
        <v>7</v>
      </c>
      <c r="C21" s="16" t="s">
        <v>5</v>
      </c>
      <c r="D21" s="21">
        <v>-3.461656040598597</v>
      </c>
      <c r="E21" s="11">
        <v>3.454172E-4</v>
      </c>
      <c r="F21" s="10">
        <v>3.1765590000000001</v>
      </c>
    </row>
    <row r="22" spans="1:6" ht="15.75" x14ac:dyDescent="0.25">
      <c r="A22" s="16" t="s">
        <v>19</v>
      </c>
      <c r="B22" s="16" t="s">
        <v>10</v>
      </c>
      <c r="C22" s="16" t="s">
        <v>5</v>
      </c>
      <c r="D22" s="21">
        <v>-3.2586313869559271</v>
      </c>
      <c r="E22" s="11">
        <v>5.5127539999999997E-4</v>
      </c>
      <c r="F22" s="10">
        <v>3.093953</v>
      </c>
    </row>
    <row r="23" spans="1:6" ht="15.75" x14ac:dyDescent="0.25">
      <c r="A23" s="16" t="s">
        <v>20</v>
      </c>
      <c r="B23" s="16" t="s">
        <v>5</v>
      </c>
      <c r="C23" s="16" t="s">
        <v>5</v>
      </c>
      <c r="D23" s="21">
        <v>-3.4648877392750475</v>
      </c>
      <c r="E23" s="10">
        <v>3.4285640000000003E-4</v>
      </c>
      <c r="F23" s="10">
        <v>3.0312869999999998</v>
      </c>
    </row>
    <row r="24" spans="1:6" ht="15.75" x14ac:dyDescent="0.25">
      <c r="A24" s="16" t="s">
        <v>21</v>
      </c>
      <c r="B24" s="16" t="s">
        <v>7</v>
      </c>
      <c r="C24" s="16" t="s">
        <v>5</v>
      </c>
      <c r="D24" s="21">
        <v>-3.3139630415134307</v>
      </c>
      <c r="E24" s="11">
        <v>4.853298E-4</v>
      </c>
      <c r="F24" s="10">
        <v>3.097601</v>
      </c>
    </row>
    <row r="25" spans="1:6" ht="15.75" x14ac:dyDescent="0.25">
      <c r="A25" s="16" t="s">
        <v>21</v>
      </c>
      <c r="B25" s="16" t="s">
        <v>10</v>
      </c>
      <c r="C25" s="16" t="s">
        <v>5</v>
      </c>
      <c r="D25" s="21">
        <v>-3.0533133578269678</v>
      </c>
      <c r="E25" s="10">
        <v>8.8447720000000001E-4</v>
      </c>
      <c r="F25" s="10">
        <v>2.9840749999999998</v>
      </c>
    </row>
    <row r="26" spans="1:6" ht="15.75" x14ac:dyDescent="0.25">
      <c r="A26" s="16" t="s">
        <v>22</v>
      </c>
      <c r="B26" s="16" t="s">
        <v>7</v>
      </c>
      <c r="C26" s="16" t="s">
        <v>5</v>
      </c>
      <c r="D26" s="21">
        <v>-3.4914978882220646</v>
      </c>
      <c r="E26" s="11">
        <v>3.2247949999999998E-4</v>
      </c>
      <c r="F26" s="10">
        <v>3.1962100000000002</v>
      </c>
    </row>
    <row r="27" spans="1:6" ht="15.75" x14ac:dyDescent="0.25">
      <c r="A27" s="16" t="s">
        <v>22</v>
      </c>
      <c r="B27" s="16" t="s">
        <v>10</v>
      </c>
      <c r="C27" s="16" t="s">
        <v>5</v>
      </c>
      <c r="D27" s="21">
        <v>-3.6215579449955966</v>
      </c>
      <c r="E27" s="11">
        <v>2.390243E-4</v>
      </c>
      <c r="F27" s="10">
        <v>3.276659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O17" sqref="O16:O17"/>
    </sheetView>
  </sheetViews>
  <sheetFormatPr defaultRowHeight="15" x14ac:dyDescent="0.25"/>
  <cols>
    <col min="5" max="5" width="9.42578125" customWidth="1"/>
  </cols>
  <sheetData>
    <row r="1" spans="1:6" x14ac:dyDescent="0.25">
      <c r="A1" s="3" t="s">
        <v>0</v>
      </c>
      <c r="B1" s="3" t="s">
        <v>1</v>
      </c>
      <c r="C1" s="3" t="s">
        <v>23</v>
      </c>
      <c r="D1" s="3" t="s">
        <v>3</v>
      </c>
      <c r="E1" s="3" t="s">
        <v>100</v>
      </c>
      <c r="F1" s="3" t="s">
        <v>4</v>
      </c>
    </row>
    <row r="2" spans="1:6" ht="15.75" x14ac:dyDescent="0.25">
      <c r="A2" s="16" t="s">
        <v>13</v>
      </c>
      <c r="B2" s="16" t="s">
        <v>5</v>
      </c>
      <c r="C2" s="16" t="s">
        <v>25</v>
      </c>
      <c r="D2" s="26">
        <f>LOG10(E2)</f>
        <v>-3.3555614105321614</v>
      </c>
      <c r="E2" s="10">
        <v>4.4099999999999999E-4</v>
      </c>
      <c r="F2" s="2">
        <v>2.8986860000000001</v>
      </c>
    </row>
    <row r="3" spans="1:6" ht="15.75" x14ac:dyDescent="0.25">
      <c r="A3" s="16" t="s">
        <v>13</v>
      </c>
      <c r="B3" s="16" t="s">
        <v>7</v>
      </c>
      <c r="C3" s="16" t="s">
        <v>25</v>
      </c>
      <c r="D3" s="26">
        <f t="shared" ref="D3:D4" si="0">LOG10(E3)</f>
        <v>-3.370501919861876</v>
      </c>
      <c r="E3" s="11">
        <v>4.260868E-4</v>
      </c>
      <c r="F3" s="7">
        <v>2.89866</v>
      </c>
    </row>
    <row r="4" spans="1:6" ht="15.75" x14ac:dyDescent="0.25">
      <c r="A4" s="16" t="s">
        <v>13</v>
      </c>
      <c r="B4" s="16" t="s">
        <v>10</v>
      </c>
      <c r="C4" s="16" t="s">
        <v>25</v>
      </c>
      <c r="D4" s="26">
        <f t="shared" si="0"/>
        <v>-3.1938276262360481</v>
      </c>
      <c r="E4" s="11">
        <v>6.3998880000000003E-4</v>
      </c>
      <c r="F4" s="7">
        <v>2.820837</v>
      </c>
    </row>
    <row r="5" spans="1:6" ht="15.75" x14ac:dyDescent="0.25">
      <c r="A5" s="16" t="s">
        <v>13</v>
      </c>
      <c r="B5" s="16" t="s">
        <v>7</v>
      </c>
      <c r="C5" s="16" t="s">
        <v>26</v>
      </c>
      <c r="D5" s="26">
        <f>-7.6935/2.303</f>
        <v>-3.3406426400347375</v>
      </c>
      <c r="E5" s="2">
        <f>10^D5</f>
        <v>4.5641232114622903E-4</v>
      </c>
      <c r="F5" s="25">
        <v>2.88374</v>
      </c>
    </row>
    <row r="6" spans="1:6" ht="15.75" x14ac:dyDescent="0.25">
      <c r="A6" s="16" t="s">
        <v>13</v>
      </c>
      <c r="B6" s="16" t="s">
        <v>10</v>
      </c>
      <c r="C6" s="16" t="s">
        <v>26</v>
      </c>
      <c r="D6" s="26">
        <f>-7.3676/2.303</f>
        <v>-3.1991315675206256</v>
      </c>
      <c r="E6" s="2">
        <f>10^D6</f>
        <v>6.3222029412469082E-4</v>
      </c>
      <c r="F6" s="25">
        <v>2.8240699999999999</v>
      </c>
    </row>
    <row r="7" spans="1:6" ht="15.75" x14ac:dyDescent="0.25">
      <c r="A7" s="16" t="s">
        <v>13</v>
      </c>
      <c r="B7" s="16" t="s">
        <v>7</v>
      </c>
      <c r="C7" s="16">
        <v>4</v>
      </c>
      <c r="D7" s="11">
        <f>LOG10(E7)</f>
        <v>-3.6887665447387636</v>
      </c>
      <c r="E7" s="11">
        <v>2.0475450000000001E-4</v>
      </c>
      <c r="F7" s="7">
        <v>3.0601799999999999</v>
      </c>
    </row>
    <row r="8" spans="1:6" ht="15.75" x14ac:dyDescent="0.25">
      <c r="A8" s="16" t="s">
        <v>13</v>
      </c>
      <c r="B8" s="16" t="s">
        <v>7</v>
      </c>
      <c r="C8" s="16">
        <v>5</v>
      </c>
      <c r="D8" s="11">
        <f t="shared" ref="D8:D12" si="1">LOG10(E8)</f>
        <v>-3.3790963287493998</v>
      </c>
      <c r="E8" s="11">
        <v>4.1773770000000002E-4</v>
      </c>
      <c r="F8" s="7">
        <v>2.90211</v>
      </c>
    </row>
    <row r="9" spans="1:6" ht="15.75" x14ac:dyDescent="0.25">
      <c r="A9" s="16" t="s">
        <v>13</v>
      </c>
      <c r="B9" s="16" t="s">
        <v>7</v>
      </c>
      <c r="C9" s="16">
        <v>6</v>
      </c>
      <c r="D9" s="11">
        <f t="shared" si="1"/>
        <v>-3.1970300316252769</v>
      </c>
      <c r="E9" s="11">
        <v>6.35287E-4</v>
      </c>
      <c r="F9" s="7">
        <v>2.8176199999999998</v>
      </c>
    </row>
    <row r="10" spans="1:6" ht="15.75" x14ac:dyDescent="0.25">
      <c r="A10" s="16" t="s">
        <v>13</v>
      </c>
      <c r="B10" s="16" t="s">
        <v>10</v>
      </c>
      <c r="C10" s="16">
        <v>4</v>
      </c>
      <c r="D10" s="11">
        <f t="shared" si="1"/>
        <v>-3.2005894865157294</v>
      </c>
      <c r="E10" s="11">
        <v>6.3010150000000005E-4</v>
      </c>
      <c r="F10" s="7">
        <v>2.825224</v>
      </c>
    </row>
    <row r="11" spans="1:6" ht="15.75" x14ac:dyDescent="0.25">
      <c r="A11" s="16" t="s">
        <v>13</v>
      </c>
      <c r="B11" s="16" t="s">
        <v>10</v>
      </c>
      <c r="C11" s="16">
        <v>5</v>
      </c>
      <c r="D11" s="11">
        <f t="shared" si="1"/>
        <v>-3.2002990667579923</v>
      </c>
      <c r="E11" s="11">
        <v>6.3052300000000002E-4</v>
      </c>
      <c r="F11" s="7">
        <v>2.8234300000000001</v>
      </c>
    </row>
    <row r="12" spans="1:6" ht="15.75" x14ac:dyDescent="0.25">
      <c r="A12" s="16" t="s">
        <v>13</v>
      </c>
      <c r="B12" s="16" t="s">
        <v>10</v>
      </c>
      <c r="C12" s="16">
        <v>6</v>
      </c>
      <c r="D12" s="11">
        <f t="shared" si="1"/>
        <v>-3.2030169563429935</v>
      </c>
      <c r="E12" s="11">
        <v>6.2658940000000002E-4</v>
      </c>
      <c r="F12" s="7">
        <v>2.8271410000000001</v>
      </c>
    </row>
    <row r="13" spans="1:6" x14ac:dyDescent="0.25">
      <c r="A13" s="14"/>
      <c r="B13" s="15"/>
      <c r="C13" s="15"/>
      <c r="D13" s="15"/>
      <c r="E13" s="15"/>
      <c r="F13" s="19"/>
    </row>
    <row r="14" spans="1:6" ht="15.75" x14ac:dyDescent="0.25">
      <c r="A14" s="16" t="s">
        <v>16</v>
      </c>
      <c r="B14" s="16" t="s">
        <v>5</v>
      </c>
      <c r="C14" s="16" t="s">
        <v>25</v>
      </c>
      <c r="D14" s="11">
        <f>LOG10(E14)</f>
        <v>-2.9362914406085827</v>
      </c>
      <c r="E14" s="2">
        <v>1.158E-3</v>
      </c>
      <c r="F14" s="2">
        <v>2.708793</v>
      </c>
    </row>
    <row r="15" spans="1:6" ht="15.75" x14ac:dyDescent="0.25">
      <c r="A15" s="16" t="s">
        <v>16</v>
      </c>
      <c r="B15" s="16" t="s">
        <v>7</v>
      </c>
      <c r="C15" s="16" t="s">
        <v>25</v>
      </c>
      <c r="D15" s="11">
        <f t="shared" ref="D15:D16" si="2">LOG10(E15)</f>
        <v>-3.6246706013499703</v>
      </c>
      <c r="E15" s="11">
        <v>2.3731730000000001E-4</v>
      </c>
      <c r="F15" s="11">
        <v>3.1195089999999999</v>
      </c>
    </row>
    <row r="16" spans="1:6" ht="15.75" x14ac:dyDescent="0.25">
      <c r="A16" s="16" t="s">
        <v>16</v>
      </c>
      <c r="B16" s="16" t="s">
        <v>10</v>
      </c>
      <c r="C16" s="16" t="s">
        <v>25</v>
      </c>
      <c r="D16" s="11">
        <f t="shared" si="2"/>
        <v>-3.46456586471737</v>
      </c>
      <c r="E16" s="11">
        <v>3.4311059999999997E-4</v>
      </c>
      <c r="F16" s="2">
        <v>3.0517479999999999</v>
      </c>
    </row>
    <row r="17" spans="1:6" ht="15.75" x14ac:dyDescent="0.25">
      <c r="A17" s="16" t="s">
        <v>16</v>
      </c>
      <c r="B17" s="16" t="s">
        <v>7</v>
      </c>
      <c r="C17" s="16" t="s">
        <v>26</v>
      </c>
      <c r="D17" s="23">
        <f>-7.1464/2.303</f>
        <v>-3.1030829353017801</v>
      </c>
      <c r="E17" s="2">
        <f>10^D17</f>
        <v>7.8870948686421383E-4</v>
      </c>
      <c r="F17" s="25">
        <v>2.7990499999999998</v>
      </c>
    </row>
    <row r="18" spans="1:6" ht="15.75" x14ac:dyDescent="0.25">
      <c r="A18" s="16" t="s">
        <v>16</v>
      </c>
      <c r="B18" s="16" t="s">
        <v>10</v>
      </c>
      <c r="C18" s="22" t="s">
        <v>26</v>
      </c>
      <c r="D18" s="10">
        <f>-7.3819/2.303</f>
        <v>-3.2053408597481545</v>
      </c>
      <c r="E18" s="6">
        <f>10^D18</f>
        <v>6.2324548390933461E-4</v>
      </c>
      <c r="F18" s="25">
        <v>2.8658600000000001</v>
      </c>
    </row>
    <row r="19" spans="1:6" ht="15.75" x14ac:dyDescent="0.25">
      <c r="A19" s="16" t="s">
        <v>16</v>
      </c>
      <c r="B19" s="16" t="s">
        <v>7</v>
      </c>
      <c r="C19" s="16">
        <v>4</v>
      </c>
      <c r="D19" s="24">
        <f>LOG10(E19)</f>
        <v>-3.1129658444326962</v>
      </c>
      <c r="E19" s="7">
        <v>7.7096409999999999E-4</v>
      </c>
      <c r="F19" s="7">
        <v>2.8012199999999998</v>
      </c>
    </row>
    <row r="20" spans="1:6" ht="15.75" x14ac:dyDescent="0.25">
      <c r="A20" s="16" t="s">
        <v>16</v>
      </c>
      <c r="B20" s="16" t="s">
        <v>7</v>
      </c>
      <c r="C20" s="16">
        <v>5</v>
      </c>
      <c r="D20" s="11">
        <f t="shared" ref="D20:D24" si="3">LOG10(E20)</f>
        <v>-3.0881948961547554</v>
      </c>
      <c r="E20" s="11">
        <v>8.1621600000000003E-4</v>
      </c>
      <c r="F20" s="7">
        <v>2.7909090000000001</v>
      </c>
    </row>
    <row r="21" spans="1:6" ht="15.75" x14ac:dyDescent="0.25">
      <c r="A21" s="16" t="s">
        <v>16</v>
      </c>
      <c r="B21" s="16" t="s">
        <v>7</v>
      </c>
      <c r="C21" s="16">
        <v>6</v>
      </c>
      <c r="D21" s="11">
        <f t="shared" si="3"/>
        <v>-3.2452796149757464</v>
      </c>
      <c r="E21" s="11">
        <v>5.6848680000000005E-4</v>
      </c>
      <c r="F21" s="7">
        <v>2.8825509999999999</v>
      </c>
    </row>
    <row r="22" spans="1:6" ht="15.75" x14ac:dyDescent="0.25">
      <c r="A22" s="16" t="s">
        <v>16</v>
      </c>
      <c r="B22" s="16" t="s">
        <v>10</v>
      </c>
      <c r="C22" s="16">
        <v>4</v>
      </c>
      <c r="D22" s="11">
        <f t="shared" si="3"/>
        <v>-3.2859960833226243</v>
      </c>
      <c r="E22" s="11">
        <v>5.1761150000000002E-4</v>
      </c>
      <c r="F22" s="7">
        <v>2.9124599999999998</v>
      </c>
    </row>
    <row r="23" spans="1:6" ht="15.75" x14ac:dyDescent="0.25">
      <c r="A23" s="16" t="s">
        <v>16</v>
      </c>
      <c r="B23" s="16" t="s">
        <v>10</v>
      </c>
      <c r="C23" s="16">
        <v>5</v>
      </c>
      <c r="D23" s="11">
        <f t="shared" si="3"/>
        <v>-3.1945143662029589</v>
      </c>
      <c r="E23" s="11">
        <v>6.3897759999999998E-4</v>
      </c>
      <c r="F23" s="7">
        <v>2.858552</v>
      </c>
    </row>
    <row r="24" spans="1:6" ht="15.75" x14ac:dyDescent="0.25">
      <c r="A24" s="16" t="s">
        <v>16</v>
      </c>
      <c r="B24" s="16" t="s">
        <v>10</v>
      </c>
      <c r="C24" s="16">
        <v>6</v>
      </c>
      <c r="D24" s="11">
        <f t="shared" si="3"/>
        <v>-3.1846368621042846</v>
      </c>
      <c r="E24" s="11">
        <v>6.5367690000000004E-4</v>
      </c>
      <c r="F24" s="7">
        <v>2.8555259999999998</v>
      </c>
    </row>
    <row r="25" spans="1:6" x14ac:dyDescent="0.25">
      <c r="A25" s="17"/>
      <c r="B25" s="17"/>
      <c r="C25" s="17"/>
      <c r="D25" s="17"/>
      <c r="E25" s="18"/>
      <c r="F25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4" max="4" width="4.28515625" bestFit="1" customWidth="1"/>
    <col min="5" max="5" width="16.85546875" bestFit="1" customWidth="1"/>
    <col min="6" max="6" width="20.140625" bestFit="1" customWidth="1"/>
  </cols>
  <sheetData>
    <row r="1" spans="1:6" x14ac:dyDescent="0.25">
      <c r="A1" s="3" t="s">
        <v>0</v>
      </c>
      <c r="B1" s="3" t="s">
        <v>27</v>
      </c>
      <c r="C1" s="3" t="s">
        <v>8</v>
      </c>
      <c r="D1" s="3" t="s">
        <v>2</v>
      </c>
      <c r="E1" s="3" t="s">
        <v>28</v>
      </c>
      <c r="F1" s="3" t="s">
        <v>29</v>
      </c>
    </row>
    <row r="2" spans="1:6" ht="15.75" x14ac:dyDescent="0.25">
      <c r="A2" s="1" t="s">
        <v>6</v>
      </c>
      <c r="B2" s="1" t="s">
        <v>30</v>
      </c>
      <c r="C2" s="1" t="s">
        <v>9</v>
      </c>
      <c r="D2" s="1" t="s">
        <v>5</v>
      </c>
      <c r="E2" s="8" t="s">
        <v>31</v>
      </c>
      <c r="F2" s="8" t="s">
        <v>32</v>
      </c>
    </row>
    <row r="3" spans="1:6" ht="15.75" x14ac:dyDescent="0.25">
      <c r="A3" s="1" t="s">
        <v>13</v>
      </c>
      <c r="B3" s="1" t="s">
        <v>30</v>
      </c>
      <c r="C3" s="1" t="s">
        <v>9</v>
      </c>
      <c r="D3" s="1" t="s">
        <v>5</v>
      </c>
      <c r="E3" s="8" t="s">
        <v>32</v>
      </c>
      <c r="F3" s="8" t="s">
        <v>34</v>
      </c>
    </row>
    <row r="4" spans="1:6" ht="15.75" x14ac:dyDescent="0.25">
      <c r="A4" s="1" t="s">
        <v>16</v>
      </c>
      <c r="B4" s="1" t="s">
        <v>30</v>
      </c>
      <c r="C4" s="1" t="s">
        <v>9</v>
      </c>
      <c r="D4" s="1" t="s">
        <v>5</v>
      </c>
      <c r="E4" s="8" t="s">
        <v>35</v>
      </c>
      <c r="F4" s="8" t="s">
        <v>34</v>
      </c>
    </row>
    <row r="5" spans="1:6" ht="15.75" x14ac:dyDescent="0.25">
      <c r="A5" s="1" t="s">
        <v>19</v>
      </c>
      <c r="B5" s="1" t="s">
        <v>30</v>
      </c>
      <c r="C5" s="1" t="s">
        <v>9</v>
      </c>
      <c r="D5" s="1" t="s">
        <v>5</v>
      </c>
      <c r="E5" s="8" t="s">
        <v>36</v>
      </c>
      <c r="F5" s="8" t="s">
        <v>34</v>
      </c>
    </row>
    <row r="6" spans="1:6" ht="15.75" x14ac:dyDescent="0.25">
      <c r="A6" s="1" t="s">
        <v>33</v>
      </c>
      <c r="B6" s="1" t="s">
        <v>30</v>
      </c>
      <c r="C6" s="1" t="s">
        <v>9</v>
      </c>
      <c r="D6" s="1" t="s">
        <v>5</v>
      </c>
      <c r="E6" s="8" t="s">
        <v>37</v>
      </c>
      <c r="F6" s="8" t="s">
        <v>38</v>
      </c>
    </row>
    <row r="7" spans="1:6" ht="15.75" x14ac:dyDescent="0.25">
      <c r="A7" s="1" t="s">
        <v>22</v>
      </c>
      <c r="B7" s="1" t="s">
        <v>30</v>
      </c>
      <c r="C7" s="1" t="s">
        <v>9</v>
      </c>
      <c r="D7" s="1" t="s">
        <v>5</v>
      </c>
      <c r="E7" s="8" t="s">
        <v>39</v>
      </c>
      <c r="F7" s="8" t="s">
        <v>40</v>
      </c>
    </row>
    <row r="8" spans="1:6" ht="15.75" x14ac:dyDescent="0.25">
      <c r="A8" s="1" t="s">
        <v>6</v>
      </c>
      <c r="B8" s="1" t="s">
        <v>43</v>
      </c>
      <c r="C8" s="1" t="s">
        <v>9</v>
      </c>
      <c r="D8" s="1" t="s">
        <v>5</v>
      </c>
      <c r="E8" s="8" t="s">
        <v>41</v>
      </c>
      <c r="F8" s="8" t="s">
        <v>42</v>
      </c>
    </row>
    <row r="9" spans="1:6" ht="15.75" x14ac:dyDescent="0.25">
      <c r="A9" s="1" t="s">
        <v>6</v>
      </c>
      <c r="B9" s="1" t="s">
        <v>44</v>
      </c>
      <c r="C9" s="1" t="s">
        <v>9</v>
      </c>
      <c r="D9" s="1" t="s">
        <v>5</v>
      </c>
      <c r="E9" s="8" t="s">
        <v>58</v>
      </c>
      <c r="F9" s="8" t="s">
        <v>59</v>
      </c>
    </row>
    <row r="10" spans="1:6" ht="15.75" x14ac:dyDescent="0.25">
      <c r="A10" s="1" t="s">
        <v>6</v>
      </c>
      <c r="B10" s="1" t="s">
        <v>45</v>
      </c>
      <c r="C10" s="1" t="s">
        <v>9</v>
      </c>
      <c r="D10" s="1" t="s">
        <v>5</v>
      </c>
      <c r="E10" s="8" t="s">
        <v>60</v>
      </c>
      <c r="F10" s="8" t="s">
        <v>61</v>
      </c>
    </row>
    <row r="11" spans="1:6" ht="15.75" x14ac:dyDescent="0.25">
      <c r="A11" s="1" t="s">
        <v>6</v>
      </c>
      <c r="B11" s="1" t="s">
        <v>46</v>
      </c>
      <c r="C11" s="1" t="s">
        <v>9</v>
      </c>
      <c r="D11" s="1" t="s">
        <v>5</v>
      </c>
      <c r="E11" s="8" t="s">
        <v>62</v>
      </c>
      <c r="F11" s="8" t="s">
        <v>63</v>
      </c>
    </row>
    <row r="12" spans="1:6" ht="15.75" x14ac:dyDescent="0.25">
      <c r="A12" s="1" t="s">
        <v>6</v>
      </c>
      <c r="B12" s="1" t="s">
        <v>47</v>
      </c>
      <c r="C12" s="1" t="s">
        <v>9</v>
      </c>
      <c r="D12" s="1" t="s">
        <v>5</v>
      </c>
      <c r="E12" s="8" t="s">
        <v>64</v>
      </c>
      <c r="F12" s="8" t="s">
        <v>65</v>
      </c>
    </row>
    <row r="13" spans="1:6" ht="15.75" x14ac:dyDescent="0.25">
      <c r="A13" s="1" t="s">
        <v>13</v>
      </c>
      <c r="B13" s="1" t="s">
        <v>52</v>
      </c>
      <c r="C13" s="1" t="s">
        <v>9</v>
      </c>
      <c r="D13" s="1" t="s">
        <v>5</v>
      </c>
      <c r="E13" s="8" t="s">
        <v>66</v>
      </c>
      <c r="F13" s="8" t="s">
        <v>67</v>
      </c>
    </row>
    <row r="14" spans="1:6" ht="15.75" x14ac:dyDescent="0.25">
      <c r="A14" s="1" t="s">
        <v>13</v>
      </c>
      <c r="B14" s="1" t="s">
        <v>51</v>
      </c>
      <c r="C14" s="1" t="s">
        <v>9</v>
      </c>
      <c r="D14" s="1" t="s">
        <v>5</v>
      </c>
      <c r="E14" s="8" t="s">
        <v>68</v>
      </c>
      <c r="F14" s="8" t="s">
        <v>67</v>
      </c>
    </row>
    <row r="15" spans="1:6" ht="15.75" x14ac:dyDescent="0.25">
      <c r="A15" s="1" t="s">
        <v>13</v>
      </c>
      <c r="B15" s="1" t="s">
        <v>53</v>
      </c>
      <c r="C15" s="1" t="s">
        <v>9</v>
      </c>
      <c r="D15" s="1" t="s">
        <v>5</v>
      </c>
      <c r="E15" s="8" t="s">
        <v>69</v>
      </c>
      <c r="F15" s="8" t="s">
        <v>70</v>
      </c>
    </row>
    <row r="16" spans="1:6" ht="15.75" x14ac:dyDescent="0.25">
      <c r="A16" s="1" t="s">
        <v>13</v>
      </c>
      <c r="B16" s="1" t="s">
        <v>48</v>
      </c>
      <c r="C16" s="1" t="s">
        <v>9</v>
      </c>
      <c r="D16" s="1" t="s">
        <v>5</v>
      </c>
      <c r="E16" s="8" t="s">
        <v>71</v>
      </c>
      <c r="F16" s="8" t="s">
        <v>72</v>
      </c>
    </row>
    <row r="17" spans="1:6" ht="15.75" x14ac:dyDescent="0.25">
      <c r="A17" s="1" t="s">
        <v>13</v>
      </c>
      <c r="B17" s="1" t="s">
        <v>56</v>
      </c>
      <c r="C17" s="1" t="s">
        <v>9</v>
      </c>
      <c r="D17" s="1" t="s">
        <v>5</v>
      </c>
      <c r="E17" s="8" t="s">
        <v>73</v>
      </c>
      <c r="F17" s="8" t="s">
        <v>74</v>
      </c>
    </row>
    <row r="18" spans="1:6" ht="15.75" x14ac:dyDescent="0.25">
      <c r="A18" s="1" t="s">
        <v>16</v>
      </c>
      <c r="B18" s="1" t="s">
        <v>49</v>
      </c>
      <c r="C18" s="1" t="s">
        <v>9</v>
      </c>
      <c r="D18" s="1" t="s">
        <v>5</v>
      </c>
      <c r="E18" s="8" t="s">
        <v>34</v>
      </c>
      <c r="F18" s="8" t="s">
        <v>34</v>
      </c>
    </row>
    <row r="19" spans="1:6" ht="15.75" x14ac:dyDescent="0.25">
      <c r="A19" s="1" t="s">
        <v>16</v>
      </c>
      <c r="B19" s="1" t="s">
        <v>50</v>
      </c>
      <c r="C19" s="1" t="s">
        <v>9</v>
      </c>
      <c r="D19" s="1" t="s">
        <v>5</v>
      </c>
      <c r="E19" s="8" t="s">
        <v>75</v>
      </c>
      <c r="F19" s="8" t="s">
        <v>34</v>
      </c>
    </row>
    <row r="20" spans="1:6" ht="15.75" x14ac:dyDescent="0.25">
      <c r="A20" s="1" t="s">
        <v>16</v>
      </c>
      <c r="B20" s="1" t="s">
        <v>54</v>
      </c>
      <c r="C20" s="1" t="s">
        <v>9</v>
      </c>
      <c r="D20" s="1" t="s">
        <v>5</v>
      </c>
      <c r="E20" s="8" t="s">
        <v>76</v>
      </c>
      <c r="F20" s="8" t="s">
        <v>77</v>
      </c>
    </row>
    <row r="21" spans="1:6" ht="15.75" x14ac:dyDescent="0.25">
      <c r="A21" s="1" t="s">
        <v>16</v>
      </c>
      <c r="B21" s="1" t="s">
        <v>55</v>
      </c>
      <c r="C21" s="1" t="s">
        <v>9</v>
      </c>
      <c r="D21" s="1" t="s">
        <v>5</v>
      </c>
      <c r="E21" s="8" t="s">
        <v>78</v>
      </c>
      <c r="F21" s="8" t="s">
        <v>79</v>
      </c>
    </row>
    <row r="22" spans="1:6" ht="15.75" x14ac:dyDescent="0.25">
      <c r="A22" s="1" t="s">
        <v>16</v>
      </c>
      <c r="B22" s="1" t="s">
        <v>57</v>
      </c>
      <c r="C22" s="1" t="s">
        <v>9</v>
      </c>
      <c r="D22" s="1" t="s">
        <v>5</v>
      </c>
      <c r="E22" s="8" t="s">
        <v>80</v>
      </c>
      <c r="F22" s="8" t="s">
        <v>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L17" sqref="L17"/>
    </sheetView>
  </sheetViews>
  <sheetFormatPr defaultRowHeight="15" x14ac:dyDescent="0.25"/>
  <cols>
    <col min="1" max="1" width="7.7109375" bestFit="1" customWidth="1"/>
    <col min="2" max="2" width="11.140625" bestFit="1" customWidth="1"/>
    <col min="4" max="4" width="5.7109375" bestFit="1" customWidth="1"/>
    <col min="5" max="5" width="16.85546875" bestFit="1" customWidth="1"/>
    <col min="6" max="6" width="20.140625" bestFit="1" customWidth="1"/>
  </cols>
  <sheetData>
    <row r="1" spans="1:6" x14ac:dyDescent="0.25">
      <c r="A1" s="3" t="s">
        <v>0</v>
      </c>
      <c r="B1" s="3" t="s">
        <v>27</v>
      </c>
      <c r="C1" s="3" t="s">
        <v>8</v>
      </c>
      <c r="D1" s="3" t="s">
        <v>23</v>
      </c>
      <c r="E1" s="3" t="s">
        <v>28</v>
      </c>
      <c r="F1" s="3" t="s">
        <v>29</v>
      </c>
    </row>
    <row r="2" spans="1:6" ht="15.75" x14ac:dyDescent="0.25">
      <c r="A2" s="1" t="s">
        <v>13</v>
      </c>
      <c r="B2" s="1" t="s">
        <v>82</v>
      </c>
      <c r="C2" s="1" t="s">
        <v>24</v>
      </c>
      <c r="D2" s="1" t="s">
        <v>5</v>
      </c>
      <c r="E2" s="2" t="s">
        <v>86</v>
      </c>
      <c r="F2" s="2" t="s">
        <v>87</v>
      </c>
    </row>
    <row r="3" spans="1:6" ht="15.75" x14ac:dyDescent="0.25">
      <c r="A3" s="1" t="s">
        <v>13</v>
      </c>
      <c r="B3" s="1" t="s">
        <v>30</v>
      </c>
      <c r="C3" s="1" t="s">
        <v>24</v>
      </c>
      <c r="D3" s="1">
        <v>4</v>
      </c>
      <c r="E3" s="2" t="s">
        <v>87</v>
      </c>
      <c r="F3" s="2" t="s">
        <v>87</v>
      </c>
    </row>
    <row r="4" spans="1:6" ht="15.75" x14ac:dyDescent="0.25">
      <c r="A4" s="1" t="s">
        <v>13</v>
      </c>
      <c r="B4" s="1" t="s">
        <v>30</v>
      </c>
      <c r="C4" s="1" t="s">
        <v>24</v>
      </c>
      <c r="D4" s="1">
        <v>5</v>
      </c>
      <c r="E4" s="2" t="s">
        <v>98</v>
      </c>
      <c r="F4" s="2" t="s">
        <v>87</v>
      </c>
    </row>
    <row r="5" spans="1:6" ht="15.75" x14ac:dyDescent="0.25">
      <c r="A5" s="1" t="s">
        <v>13</v>
      </c>
      <c r="B5" s="1" t="s">
        <v>30</v>
      </c>
      <c r="C5" s="1" t="s">
        <v>24</v>
      </c>
      <c r="D5" s="1">
        <v>6</v>
      </c>
      <c r="E5" s="2" t="s">
        <v>99</v>
      </c>
      <c r="F5" s="2" t="s">
        <v>94</v>
      </c>
    </row>
    <row r="6" spans="1:6" ht="15.75" x14ac:dyDescent="0.25">
      <c r="A6" s="1" t="s">
        <v>13</v>
      </c>
      <c r="B6" s="1" t="s">
        <v>83</v>
      </c>
      <c r="C6" s="1" t="s">
        <v>24</v>
      </c>
      <c r="D6" s="1" t="s">
        <v>85</v>
      </c>
      <c r="E6" s="2" t="s">
        <v>93</v>
      </c>
      <c r="F6" s="2" t="s">
        <v>94</v>
      </c>
    </row>
    <row r="7" spans="1:6" ht="15.75" x14ac:dyDescent="0.25">
      <c r="A7" s="1" t="s">
        <v>13</v>
      </c>
      <c r="B7" s="1" t="s">
        <v>84</v>
      </c>
      <c r="C7" s="1" t="s">
        <v>24</v>
      </c>
      <c r="D7" s="1" t="s">
        <v>85</v>
      </c>
      <c r="E7" s="2" t="s">
        <v>95</v>
      </c>
      <c r="F7" s="2" t="s">
        <v>96</v>
      </c>
    </row>
    <row r="8" spans="1:6" ht="15.75" x14ac:dyDescent="0.25">
      <c r="A8" s="4"/>
      <c r="B8" s="4"/>
      <c r="C8" s="4"/>
      <c r="D8" s="4"/>
      <c r="E8" s="5"/>
      <c r="F8" s="5"/>
    </row>
    <row r="9" spans="1:6" ht="15.75" x14ac:dyDescent="0.25">
      <c r="A9" s="1" t="s">
        <v>16</v>
      </c>
      <c r="B9" s="1" t="s">
        <v>82</v>
      </c>
      <c r="C9" s="1" t="s">
        <v>24</v>
      </c>
      <c r="D9" s="1" t="s">
        <v>5</v>
      </c>
      <c r="E9" s="2" t="s">
        <v>88</v>
      </c>
      <c r="F9" s="2" t="s">
        <v>87</v>
      </c>
    </row>
    <row r="10" spans="1:6" ht="15.75" x14ac:dyDescent="0.25">
      <c r="A10" s="1" t="s">
        <v>16</v>
      </c>
      <c r="B10" s="1" t="s">
        <v>30</v>
      </c>
      <c r="C10" s="1" t="s">
        <v>24</v>
      </c>
      <c r="D10" s="1">
        <v>4</v>
      </c>
      <c r="E10" s="2" t="s">
        <v>96</v>
      </c>
      <c r="F10" s="2" t="s">
        <v>94</v>
      </c>
    </row>
    <row r="11" spans="1:6" ht="15.75" x14ac:dyDescent="0.25">
      <c r="A11" s="1" t="s">
        <v>16</v>
      </c>
      <c r="B11" s="1" t="s">
        <v>30</v>
      </c>
      <c r="C11" s="1" t="s">
        <v>24</v>
      </c>
      <c r="D11" s="1">
        <v>5</v>
      </c>
      <c r="E11" s="2" t="s">
        <v>90</v>
      </c>
      <c r="F11" s="2" t="s">
        <v>87</v>
      </c>
    </row>
    <row r="12" spans="1:6" ht="15.75" x14ac:dyDescent="0.25">
      <c r="A12" s="1" t="s">
        <v>16</v>
      </c>
      <c r="B12" s="1" t="s">
        <v>30</v>
      </c>
      <c r="C12" s="1" t="s">
        <v>24</v>
      </c>
      <c r="D12" s="1">
        <v>6</v>
      </c>
      <c r="E12" s="2" t="s">
        <v>97</v>
      </c>
      <c r="F12" s="2" t="s">
        <v>94</v>
      </c>
    </row>
    <row r="13" spans="1:6" ht="15.75" x14ac:dyDescent="0.25">
      <c r="A13" s="1" t="s">
        <v>16</v>
      </c>
      <c r="B13" s="1" t="s">
        <v>83</v>
      </c>
      <c r="C13" s="1" t="s">
        <v>24</v>
      </c>
      <c r="D13" s="1" t="s">
        <v>85</v>
      </c>
      <c r="E13" s="2" t="s">
        <v>89</v>
      </c>
      <c r="F13" s="2" t="s">
        <v>90</v>
      </c>
    </row>
    <row r="14" spans="1:6" ht="15.75" x14ac:dyDescent="0.25">
      <c r="A14" s="1" t="s">
        <v>16</v>
      </c>
      <c r="B14" s="1" t="s">
        <v>84</v>
      </c>
      <c r="C14" s="1" t="s">
        <v>24</v>
      </c>
      <c r="D14" s="1" t="s">
        <v>85</v>
      </c>
      <c r="E14" s="2" t="s">
        <v>91</v>
      </c>
      <c r="F14" s="2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4 Male Model Parameters</vt:lpstr>
      <vt:lpstr>Table 5 Female Model Parameters</vt:lpstr>
      <vt:lpstr>Table 6</vt:lpstr>
      <vt:lpstr>Table 7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Jon.Richar</dc:creator>
  <cp:lastModifiedBy>Jon.Richar</cp:lastModifiedBy>
  <dcterms:created xsi:type="dcterms:W3CDTF">2023-11-09T02:38:05Z</dcterms:created>
  <dcterms:modified xsi:type="dcterms:W3CDTF">2024-05-16T00:58:14Z</dcterms:modified>
</cp:coreProperties>
</file>