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学习\大三下\组原课设\2020组成原理课设资料发布包\CPU24+4+多级中断\"/>
    </mc:Choice>
  </mc:AlternateContent>
  <xr:revisionPtr revIDLastSave="0" documentId="13_ncr:1_{92DCDC56-F920-494C-9B98-2C666E2E0F3F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I31" i="1" l="1"/>
  <c r="E31" i="1"/>
  <c r="U25" i="1" l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R31" i="1" l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D31" i="2"/>
  <c r="F31" i="1"/>
  <c r="E31" i="2" s="1"/>
  <c r="G31" i="1"/>
  <c r="F31" i="2" s="1"/>
  <c r="H31" i="1"/>
  <c r="G31" i="2" s="1"/>
  <c r="H31" i="2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P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P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30" i="2"/>
  <c r="AI30" i="2" s="1"/>
  <c r="P60" i="2"/>
  <c r="P56" i="2"/>
  <c r="P36" i="2"/>
  <c r="P28" i="2"/>
  <c r="P61" i="2"/>
  <c r="P53" i="2"/>
  <c r="P49" i="2"/>
  <c r="P45" i="2"/>
  <c r="P41" i="2"/>
  <c r="P37" i="2"/>
  <c r="P29" i="2"/>
  <c r="P52" i="2"/>
  <c r="P54" i="2"/>
  <c r="P50" i="2"/>
  <c r="P34" i="2"/>
  <c r="P26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<sst xmlns="http://schemas.openxmlformats.org/spreadsheetml/2006/main" count="176" uniqueCount="128">
  <si>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</si>
  <si>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</si>
  <si>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</si>
  <si>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</si>
  <si>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</si>
  <si>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</si>
  <si>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</si>
  <si>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</si>
  <si>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</si>
  <si>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</si>
  <si>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</si>
  <si>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</si>
  <si>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</si>
  <si>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</si>
  <si>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</si>
  <si>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</si>
  <si>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</si>
  <si>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</si>
  <si>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</si>
  <si>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</si>
  <si>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</si>
  <si>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</si>
  <si>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</si>
  <si>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</si>
  <si>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</si>
  <si>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</si>
  <si>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</si>
  <si>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</si>
  <si>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</si>
  <si>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</si>
  <si>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</si>
  <si>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</si>
  <si>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</si>
  <si>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</si>
  <si>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</si>
  <si>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</si>
  <si>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</si>
  <si>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</si>
  <si>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</si>
  <si>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</si>
  <si>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</si>
  <si>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</si>
  <si>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</si>
  <si>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</si>
  <si>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</si>
  <si>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</si>
  <si>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</si>
  <si>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</si>
  <si>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</si>
  <si>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</si>
  <si>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</si>
  <si>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</si>
  <si>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</si>
  <si>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</si>
  <si>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</si>
  <si>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</si>
  <si>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</si>
  <si>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</si>
  <si>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</si>
  <si>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</si>
  <si>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</si>
  <si>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</si>
  <si>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</si>
  <si>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</si>
  <si>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</si>
  <si>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</si>
  <si>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</si>
  <si>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</si>
  <si>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</si>
  <si>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</si>
  <si>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</si>
  <si>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</si>
  <si>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</si>
  <si>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</si>
  <si>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</si>
  <si>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</si>
  <si>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</si>
  <si>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</si>
  <si>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</si>
  <si>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</si>
  <si>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</si>
  <si>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</si>
  <si>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</si>
  <si>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</si>
  <si>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</si>
  <si>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</si>
  <si>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</si>
  <si>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</si>
  <si>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</si>
  <si>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</si>
  <si>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</si>
  <si>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</si>
  <si>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</si>
  <si>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</si>
  <si>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</si>
  <si>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</si>
  <si>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</si>
  <si>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</si>
  <si>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</si>
  <si>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</si>
  <si>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</si>
  <si>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</si>
  <si>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</si>
  <si>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</si>
  <si>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</si>
  <si>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</si>
  <si>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</si>
  <si>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</si>
  <si>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</si>
  <si>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</si>
  <si>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</si>
  <si>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</si>
  <si>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</si>
  <si>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</si>
  <si>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</si>
  <si>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</si>
  <si>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BLEZ</t>
    <phoneticPr fontId="28" type="noConversion"/>
  </si>
  <si>
    <t>X</t>
    <phoneticPr fontId="28" type="noConversion"/>
  </si>
  <si>
    <t>SB</t>
    <phoneticPr fontId="28" type="noConversion"/>
  </si>
  <si>
    <t>SUBU</t>
    <phoneticPr fontId="28" type="noConversion"/>
  </si>
  <si>
    <t>XOR</t>
    <phoneticPr fontId="28" type="noConversion"/>
  </si>
  <si>
    <t>x</t>
    <phoneticPr fontId="28" type="noConversion"/>
  </si>
  <si>
    <t>X</t>
    <phoneticPr fontId="28" type="noConversion"/>
  </si>
  <si>
    <t>BLEZ</t>
    <phoneticPr fontId="28" type="noConversion"/>
  </si>
  <si>
    <t>SB</t>
    <phoneticPr fontId="28" type="noConversion"/>
  </si>
  <si>
    <t>X</t>
    <phoneticPr fontId="28" type="noConversion"/>
  </si>
  <si>
    <t>ERET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</si>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</sst>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A13" workbookViewId="0">
      <selection activeCell="C35" sqref="C35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11.6640625" style="35" customWidth="1"/>
    <col min="18" max="18" width="8.109375" style="35" customWidth="1"/>
    <col min="19" max="19" width="7.5546875" style="35" customWidth="1"/>
    <col min="20" max="20" width="9.21875" style="35" customWidth="1"/>
    <col min="21" max="21" width="10.109375" style="35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123</v>
      </c>
      <c r="AI1" s="34" t="s">
        <v>124</v>
      </c>
      <c r="AJ1" s="34" t="s">
        <v>126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40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>
        <v>2</v>
      </c>
      <c r="R4" s="47">
        <f t="shared" si="0"/>
        <v>0</v>
      </c>
      <c r="S4" s="47">
        <f t="shared" si="1"/>
        <v>0</v>
      </c>
      <c r="T4" s="47">
        <f t="shared" si="2"/>
        <v>1</v>
      </c>
      <c r="U4" s="47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40">
        <v>1</v>
      </c>
      <c r="Z5" s="27"/>
      <c r="AA5" s="27"/>
      <c r="AB5" s="40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>
        <v>5</v>
      </c>
      <c r="R6" s="47">
        <f t="shared" si="0"/>
        <v>0</v>
      </c>
      <c r="S6" s="47">
        <f t="shared" si="1"/>
        <v>1</v>
      </c>
      <c r="T6" s="47">
        <f t="shared" si="2"/>
        <v>0</v>
      </c>
      <c r="U6" s="47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40">
        <v>1</v>
      </c>
      <c r="Z7" s="27"/>
      <c r="AA7" s="27"/>
      <c r="AB7" s="40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>
        <v>7</v>
      </c>
      <c r="R8" s="47">
        <f t="shared" si="0"/>
        <v>0</v>
      </c>
      <c r="S8" s="47">
        <f t="shared" si="1"/>
        <v>1</v>
      </c>
      <c r="T8" s="47">
        <f t="shared" si="2"/>
        <v>1</v>
      </c>
      <c r="U8" s="47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40">
        <v>1</v>
      </c>
      <c r="Z9" s="27"/>
      <c r="AA9" s="27"/>
      <c r="AB9" s="40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>
        <v>10</v>
      </c>
      <c r="R10" s="47">
        <f t="shared" si="0"/>
        <v>1</v>
      </c>
      <c r="S10" s="47">
        <f t="shared" si="1"/>
        <v>0</v>
      </c>
      <c r="T10" s="47">
        <f t="shared" si="2"/>
        <v>1</v>
      </c>
      <c r="U10" s="47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40">
        <v>1</v>
      </c>
      <c r="Z11" s="27"/>
      <c r="AA11" s="27"/>
      <c r="AB11" s="40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>
        <v>12</v>
      </c>
      <c r="R12" s="47">
        <f t="shared" si="0"/>
        <v>1</v>
      </c>
      <c r="S12" s="47">
        <f t="shared" si="1"/>
        <v>1</v>
      </c>
      <c r="T12" s="47">
        <f t="shared" si="2"/>
        <v>0</v>
      </c>
      <c r="U12" s="47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 t="s">
        <v>121</v>
      </c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 t="s">
        <v>121</v>
      </c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 t="s">
        <v>121</v>
      </c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 t="s">
        <v>121</v>
      </c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 t="s">
        <v>121</v>
      </c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 t="s">
        <v>121</v>
      </c>
      <c r="R18" s="47" t="str">
        <f t="shared" si="0"/>
        <v>X</v>
      </c>
      <c r="S18" s="47" t="str">
        <f t="shared" si="1"/>
        <v>X</v>
      </c>
      <c r="T18" s="47" t="str">
        <f t="shared" si="2"/>
        <v>X</v>
      </c>
      <c r="U18" s="47" t="str">
        <f t="shared" si="3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>
        <v>7</v>
      </c>
      <c r="R20" s="47">
        <f t="shared" si="0"/>
        <v>0</v>
      </c>
      <c r="S20" s="47">
        <f t="shared" si="1"/>
        <v>1</v>
      </c>
      <c r="T20" s="47">
        <f t="shared" si="2"/>
        <v>1</v>
      </c>
      <c r="U20" s="47">
        <f t="shared" si="3"/>
        <v>1</v>
      </c>
      <c r="V20" s="40"/>
      <c r="W20" s="40"/>
      <c r="X20" s="27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>
        <v>11</v>
      </c>
      <c r="R22" s="47">
        <f t="shared" si="0"/>
        <v>1</v>
      </c>
      <c r="S22" s="47">
        <f t="shared" si="1"/>
        <v>0</v>
      </c>
      <c r="T22" s="47">
        <f t="shared" si="2"/>
        <v>1</v>
      </c>
      <c r="U22" s="47">
        <f t="shared" si="3"/>
        <v>1</v>
      </c>
      <c r="V22" s="40"/>
      <c r="W22" s="40"/>
      <c r="X22" s="27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>
        <v>5</v>
      </c>
      <c r="R24" s="47">
        <f t="shared" si="0"/>
        <v>0</v>
      </c>
      <c r="S24" s="47">
        <f t="shared" si="1"/>
        <v>1</v>
      </c>
      <c r="T24" s="47">
        <f t="shared" si="2"/>
        <v>0</v>
      </c>
      <c r="U24" s="47">
        <f t="shared" si="3"/>
        <v>1</v>
      </c>
      <c r="V24" s="40">
        <v>1</v>
      </c>
      <c r="W24" s="40"/>
      <c r="X24" s="27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6</v>
      </c>
      <c r="D26" s="45" t="s">
        <v>117</v>
      </c>
      <c r="E26" s="44">
        <f t="shared" si="4"/>
        <v>0</v>
      </c>
      <c r="F26" s="44">
        <f t="shared" si="5"/>
        <v>0</v>
      </c>
      <c r="G26" s="44">
        <f t="shared" si="6"/>
        <v>0</v>
      </c>
      <c r="H26" s="44">
        <f t="shared" si="7"/>
        <v>1</v>
      </c>
      <c r="I26" s="44">
        <f t="shared" si="8"/>
        <v>1</v>
      </c>
      <c r="J26" s="44">
        <f t="shared" si="9"/>
        <v>0</v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46" t="s">
        <v>122</v>
      </c>
      <c r="R26" s="47" t="s">
        <v>125</v>
      </c>
      <c r="S26" s="47" t="s">
        <v>125</v>
      </c>
      <c r="T26" s="47" t="s">
        <v>125</v>
      </c>
      <c r="U26" s="47" t="s">
        <v>125</v>
      </c>
      <c r="V26" s="40"/>
      <c r="W26" s="40"/>
      <c r="X26" s="40"/>
      <c r="Y26" s="40"/>
      <c r="Z26" s="40"/>
      <c r="AA26" s="40">
        <v>1</v>
      </c>
      <c r="AB26" s="40"/>
      <c r="AC26" s="40"/>
      <c r="AD26" s="40"/>
      <c r="AE26" s="40"/>
      <c r="AF26" s="40"/>
      <c r="AG26" s="40"/>
      <c r="AH26" s="44">
        <v>1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118</v>
      </c>
      <c r="C27" s="52">
        <v>40</v>
      </c>
      <c r="D27" s="53" t="s">
        <v>117</v>
      </c>
      <c r="E27" s="59">
        <f t="shared" si="4"/>
        <v>1</v>
      </c>
      <c r="F27" s="59">
        <f t="shared" si="5"/>
        <v>0</v>
      </c>
      <c r="G27" s="59">
        <f t="shared" si="6"/>
        <v>1</v>
      </c>
      <c r="H27" s="59">
        <f t="shared" si="7"/>
        <v>0</v>
      </c>
      <c r="I27" s="59">
        <f t="shared" si="8"/>
        <v>0</v>
      </c>
      <c r="J27" s="59">
        <f t="shared" si="9"/>
        <v>0</v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1">
        <v>5</v>
      </c>
      <c r="R27" s="38">
        <v>0</v>
      </c>
      <c r="S27" s="38">
        <v>1</v>
      </c>
      <c r="T27" s="38">
        <v>0</v>
      </c>
      <c r="U27" s="38">
        <v>1</v>
      </c>
      <c r="V27" s="27"/>
      <c r="W27" s="27">
        <v>1</v>
      </c>
      <c r="X27" s="27">
        <v>1</v>
      </c>
      <c r="Y27" s="27"/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>
        <v>1</v>
      </c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0</v>
      </c>
      <c r="D28" s="45">
        <v>35</v>
      </c>
      <c r="E28" s="44">
        <f t="shared" si="4"/>
        <v>0</v>
      </c>
      <c r="F28" s="44">
        <f t="shared" si="5"/>
        <v>0</v>
      </c>
      <c r="G28" s="44">
        <f t="shared" si="6"/>
        <v>0</v>
      </c>
      <c r="H28" s="44">
        <f t="shared" si="7"/>
        <v>0</v>
      </c>
      <c r="I28" s="44">
        <f t="shared" si="8"/>
        <v>0</v>
      </c>
      <c r="J28" s="44">
        <f t="shared" si="9"/>
        <v>0</v>
      </c>
      <c r="K28" s="45">
        <f t="shared" si="10"/>
        <v>1</v>
      </c>
      <c r="L28" s="45">
        <f t="shared" si="11"/>
        <v>0</v>
      </c>
      <c r="M28" s="45">
        <f t="shared" si="12"/>
        <v>0</v>
      </c>
      <c r="N28" s="45">
        <f t="shared" si="13"/>
        <v>0</v>
      </c>
      <c r="O28" s="45">
        <f t="shared" si="14"/>
        <v>1</v>
      </c>
      <c r="P28" s="25">
        <f t="shared" si="15"/>
        <v>1</v>
      </c>
      <c r="Q28" s="46">
        <v>6</v>
      </c>
      <c r="R28" s="47">
        <v>0</v>
      </c>
      <c r="S28" s="47">
        <v>1</v>
      </c>
      <c r="T28" s="47">
        <v>1</v>
      </c>
      <c r="U28" s="47">
        <v>0</v>
      </c>
      <c r="V28" s="40"/>
      <c r="W28" s="40"/>
      <c r="X28" s="40"/>
      <c r="Y28" s="40">
        <v>1</v>
      </c>
      <c r="Z28" s="40"/>
      <c r="AA28" s="40"/>
      <c r="AB28" s="40">
        <v>1</v>
      </c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0</v>
      </c>
      <c r="D29" s="53">
        <v>38</v>
      </c>
      <c r="E29" s="59">
        <f t="shared" si="4"/>
        <v>0</v>
      </c>
      <c r="F29" s="59">
        <f t="shared" si="5"/>
        <v>0</v>
      </c>
      <c r="G29" s="59">
        <f t="shared" si="6"/>
        <v>0</v>
      </c>
      <c r="H29" s="59">
        <f t="shared" si="7"/>
        <v>0</v>
      </c>
      <c r="I29" s="59">
        <f t="shared" si="8"/>
        <v>0</v>
      </c>
      <c r="J29" s="59">
        <f t="shared" si="9"/>
        <v>0</v>
      </c>
      <c r="K29" s="60">
        <f t="shared" si="10"/>
        <v>1</v>
      </c>
      <c r="L29" s="60">
        <f t="shared" si="11"/>
        <v>0</v>
      </c>
      <c r="M29" s="60">
        <f t="shared" si="12"/>
        <v>0</v>
      </c>
      <c r="N29" s="60">
        <f t="shared" si="13"/>
        <v>1</v>
      </c>
      <c r="O29" s="60">
        <f t="shared" si="14"/>
        <v>1</v>
      </c>
      <c r="P29" s="53">
        <f t="shared" si="15"/>
        <v>0</v>
      </c>
      <c r="Q29" s="61">
        <v>9</v>
      </c>
      <c r="R29" s="38">
        <v>1</v>
      </c>
      <c r="S29" s="38">
        <v>0</v>
      </c>
      <c r="T29" s="38">
        <v>0</v>
      </c>
      <c r="U29" s="38"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126</v>
      </c>
      <c r="C30" s="44">
        <v>16</v>
      </c>
      <c r="D30" s="45">
        <v>24</v>
      </c>
      <c r="E30" s="44">
        <f t="shared" si="4"/>
        <v>0</v>
      </c>
      <c r="F30" s="44">
        <f t="shared" si="5"/>
        <v>1</v>
      </c>
      <c r="G30" s="44">
        <f t="shared" si="6"/>
        <v>0</v>
      </c>
      <c r="H30" s="44">
        <f t="shared" si="7"/>
        <v>0</v>
      </c>
      <c r="I30" s="44">
        <f t="shared" si="8"/>
        <v>0</v>
      </c>
      <c r="J30" s="44">
        <f t="shared" si="9"/>
        <v>0</v>
      </c>
      <c r="K30" s="45">
        <f t="shared" si="10"/>
        <v>0</v>
      </c>
      <c r="L30" s="45">
        <f t="shared" si="11"/>
        <v>1</v>
      </c>
      <c r="M30" s="45">
        <f t="shared" si="12"/>
        <v>1</v>
      </c>
      <c r="N30" s="45">
        <f t="shared" si="13"/>
        <v>0</v>
      </c>
      <c r="O30" s="45">
        <f t="shared" si="14"/>
        <v>0</v>
      </c>
      <c r="P30" s="25">
        <f t="shared" si="15"/>
        <v>0</v>
      </c>
      <c r="Q30" s="46" t="s">
        <v>127</v>
      </c>
      <c r="R30" s="47" t="s">
        <v>127</v>
      </c>
      <c r="S30" s="47" t="s">
        <v>127</v>
      </c>
      <c r="T30" s="47" t="s">
        <v>127</v>
      </c>
      <c r="U30" s="47" t="s">
        <v>127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>
        <v>1</v>
      </c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>IF(ISNUMBER($C31),IF(MOD($C31,64)/32&gt;=1,1,0),"")</f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>IF(ISNUMBER($C31),IF(MOD($C31,4)/2&gt;=1,1,0),"")</f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 t="str">
        <f t="shared" ref="R31:R61" si="16">IF(ISNUMBER($Q31),IF(MOD($Q31,16)/8&gt;=1,1,0),"X")</f>
        <v>X</v>
      </c>
      <c r="S31" s="38" t="str">
        <f t="shared" ref="S31:S61" si="17">IF(ISNUMBER($Q31),IF(MOD($Q31,8)/4&gt;=1,1,0),"X")</f>
        <v>X</v>
      </c>
      <c r="T31" s="38" t="str">
        <f t="shared" ref="T31:T61" si="18">IF(ISNUMBER($Q31),IF(MOD($Q31,4)/2&gt;=1,1,0),"X")</f>
        <v>X</v>
      </c>
      <c r="U31" s="38" t="str">
        <f t="shared" ref="U31:U61" si="19">IF(ISNUMBER($Q31),IF(MOD($Q31,2)&gt;=1,1,0),"X")</f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38" t="str">
        <f t="shared" si="16"/>
        <v>X</v>
      </c>
      <c r="S32" s="38" t="str">
        <f t="shared" si="17"/>
        <v>X</v>
      </c>
      <c r="T32" s="38" t="str">
        <f t="shared" si="18"/>
        <v>X</v>
      </c>
      <c r="U32" s="38" t="str">
        <f t="shared" si="19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 t="str">
        <f t="shared" si="16"/>
        <v>X</v>
      </c>
      <c r="S33" s="38" t="str">
        <f t="shared" si="17"/>
        <v>X</v>
      </c>
      <c r="T33" s="38" t="str">
        <f t="shared" si="18"/>
        <v>X</v>
      </c>
      <c r="U33" s="38" t="str">
        <f t="shared" si="19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38" t="str">
        <f t="shared" si="16"/>
        <v>X</v>
      </c>
      <c r="S34" s="38" t="str">
        <f t="shared" si="17"/>
        <v>X</v>
      </c>
      <c r="T34" s="38" t="str">
        <f t="shared" si="18"/>
        <v>X</v>
      </c>
      <c r="U34" s="38" t="str">
        <f t="shared" si="19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 t="str">
        <f t="shared" si="16"/>
        <v>X</v>
      </c>
      <c r="S35" s="38" t="str">
        <f t="shared" si="17"/>
        <v>X</v>
      </c>
      <c r="T35" s="38" t="str">
        <f t="shared" si="18"/>
        <v>X</v>
      </c>
      <c r="U35" s="38" t="str">
        <f t="shared" si="19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38" t="str">
        <f t="shared" si="16"/>
        <v>X</v>
      </c>
      <c r="S36" s="38" t="str">
        <f t="shared" si="17"/>
        <v>X</v>
      </c>
      <c r="T36" s="38" t="str">
        <f t="shared" si="18"/>
        <v>X</v>
      </c>
      <c r="U36" s="38" t="str">
        <f t="shared" si="19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 t="str">
        <f t="shared" si="16"/>
        <v>X</v>
      </c>
      <c r="S37" s="38" t="str">
        <f t="shared" si="17"/>
        <v>X</v>
      </c>
      <c r="T37" s="38" t="str">
        <f t="shared" si="18"/>
        <v>X</v>
      </c>
      <c r="U37" s="38" t="str">
        <f t="shared" si="19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38" t="str">
        <f t="shared" si="16"/>
        <v>X</v>
      </c>
      <c r="S38" s="38" t="str">
        <f t="shared" si="17"/>
        <v>X</v>
      </c>
      <c r="T38" s="38" t="str">
        <f t="shared" si="18"/>
        <v>X</v>
      </c>
      <c r="U38" s="38" t="str">
        <f t="shared" si="19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 t="str">
        <f t="shared" si="16"/>
        <v>X</v>
      </c>
      <c r="S39" s="38" t="str">
        <f t="shared" si="17"/>
        <v>X</v>
      </c>
      <c r="T39" s="38" t="str">
        <f t="shared" si="18"/>
        <v>X</v>
      </c>
      <c r="U39" s="38" t="str">
        <f t="shared" si="19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38" t="str">
        <f t="shared" si="16"/>
        <v>X</v>
      </c>
      <c r="S40" s="38" t="str">
        <f t="shared" si="17"/>
        <v>X</v>
      </c>
      <c r="T40" s="38" t="str">
        <f t="shared" si="18"/>
        <v>X</v>
      </c>
      <c r="U40" s="38" t="str">
        <f t="shared" si="19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 t="str">
        <f t="shared" si="16"/>
        <v>X</v>
      </c>
      <c r="S41" s="38" t="str">
        <f t="shared" si="17"/>
        <v>X</v>
      </c>
      <c r="T41" s="38" t="str">
        <f t="shared" si="18"/>
        <v>X</v>
      </c>
      <c r="U41" s="38" t="str">
        <f t="shared" si="19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38" t="str">
        <f t="shared" si="16"/>
        <v>X</v>
      </c>
      <c r="S42" s="38" t="str">
        <f t="shared" si="17"/>
        <v>X</v>
      </c>
      <c r="T42" s="38" t="str">
        <f t="shared" si="18"/>
        <v>X</v>
      </c>
      <c r="U42" s="38" t="str">
        <f t="shared" si="19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 t="str">
        <f t="shared" si="16"/>
        <v>X</v>
      </c>
      <c r="S43" s="38" t="str">
        <f t="shared" si="17"/>
        <v>X</v>
      </c>
      <c r="T43" s="38" t="str">
        <f t="shared" si="18"/>
        <v>X</v>
      </c>
      <c r="U43" s="38" t="str">
        <f t="shared" si="19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38" t="str">
        <f t="shared" si="16"/>
        <v>X</v>
      </c>
      <c r="S44" s="38" t="str">
        <f t="shared" si="17"/>
        <v>X</v>
      </c>
      <c r="T44" s="38" t="str">
        <f t="shared" si="18"/>
        <v>X</v>
      </c>
      <c r="U44" s="38" t="str">
        <f t="shared" si="19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 t="str">
        <f t="shared" si="16"/>
        <v>X</v>
      </c>
      <c r="S45" s="38" t="str">
        <f t="shared" si="17"/>
        <v>X</v>
      </c>
      <c r="T45" s="38" t="str">
        <f t="shared" si="18"/>
        <v>X</v>
      </c>
      <c r="U45" s="38" t="str">
        <f t="shared" si="19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38" t="str">
        <f t="shared" si="16"/>
        <v>X</v>
      </c>
      <c r="S46" s="38" t="str">
        <f t="shared" si="17"/>
        <v>X</v>
      </c>
      <c r="T46" s="38" t="str">
        <f t="shared" si="18"/>
        <v>X</v>
      </c>
      <c r="U46" s="38" t="str">
        <f t="shared" si="19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 t="str">
        <f t="shared" si="16"/>
        <v>X</v>
      </c>
      <c r="S47" s="38" t="str">
        <f t="shared" si="17"/>
        <v>X</v>
      </c>
      <c r="T47" s="38" t="str">
        <f t="shared" si="18"/>
        <v>X</v>
      </c>
      <c r="U47" s="38" t="str">
        <f t="shared" si="19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38" t="str">
        <f t="shared" si="16"/>
        <v>X</v>
      </c>
      <c r="S48" s="38" t="str">
        <f t="shared" si="17"/>
        <v>X</v>
      </c>
      <c r="T48" s="38" t="str">
        <f t="shared" si="18"/>
        <v>X</v>
      </c>
      <c r="U48" s="38" t="str">
        <f t="shared" si="19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 t="str">
        <f t="shared" si="16"/>
        <v>X</v>
      </c>
      <c r="S49" s="38" t="str">
        <f t="shared" si="17"/>
        <v>X</v>
      </c>
      <c r="T49" s="38" t="str">
        <f t="shared" si="18"/>
        <v>X</v>
      </c>
      <c r="U49" s="38" t="str">
        <f t="shared" si="19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38" t="str">
        <f t="shared" si="16"/>
        <v>X</v>
      </c>
      <c r="S50" s="38" t="str">
        <f t="shared" si="17"/>
        <v>X</v>
      </c>
      <c r="T50" s="38" t="str">
        <f t="shared" si="18"/>
        <v>X</v>
      </c>
      <c r="U50" s="38" t="str">
        <f t="shared" si="19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 t="str">
        <f t="shared" si="16"/>
        <v>X</v>
      </c>
      <c r="S51" s="38" t="str">
        <f t="shared" si="17"/>
        <v>X</v>
      </c>
      <c r="T51" s="38" t="str">
        <f t="shared" si="18"/>
        <v>X</v>
      </c>
      <c r="U51" s="38" t="str">
        <f t="shared" si="19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38" t="str">
        <f t="shared" si="16"/>
        <v>X</v>
      </c>
      <c r="S52" s="38" t="str">
        <f t="shared" si="17"/>
        <v>X</v>
      </c>
      <c r="T52" s="38" t="str">
        <f t="shared" si="18"/>
        <v>X</v>
      </c>
      <c r="U52" s="38" t="str">
        <f t="shared" si="19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 t="str">
        <f t="shared" si="16"/>
        <v>X</v>
      </c>
      <c r="S53" s="38" t="str">
        <f t="shared" si="17"/>
        <v>X</v>
      </c>
      <c r="T53" s="38" t="str">
        <f t="shared" si="18"/>
        <v>X</v>
      </c>
      <c r="U53" s="38" t="str">
        <f t="shared" si="19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38" t="str">
        <f t="shared" si="16"/>
        <v>X</v>
      </c>
      <c r="S54" s="38" t="str">
        <f t="shared" si="17"/>
        <v>X</v>
      </c>
      <c r="T54" s="38" t="str">
        <f t="shared" si="18"/>
        <v>X</v>
      </c>
      <c r="U54" s="38" t="str">
        <f t="shared" si="19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 t="str">
        <f t="shared" si="16"/>
        <v>X</v>
      </c>
      <c r="S55" s="38" t="str">
        <f t="shared" si="17"/>
        <v>X</v>
      </c>
      <c r="T55" s="38" t="str">
        <f t="shared" si="18"/>
        <v>X</v>
      </c>
      <c r="U55" s="38" t="str">
        <f t="shared" si="19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38" t="str">
        <f t="shared" si="16"/>
        <v>X</v>
      </c>
      <c r="S56" s="38" t="str">
        <f t="shared" si="17"/>
        <v>X</v>
      </c>
      <c r="T56" s="38" t="str">
        <f t="shared" si="18"/>
        <v>X</v>
      </c>
      <c r="U56" s="38" t="str">
        <f t="shared" si="19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 t="str">
        <f t="shared" si="16"/>
        <v>X</v>
      </c>
      <c r="S57" s="38" t="str">
        <f t="shared" si="17"/>
        <v>X</v>
      </c>
      <c r="T57" s="38" t="str">
        <f t="shared" si="18"/>
        <v>X</v>
      </c>
      <c r="U57" s="38" t="str">
        <f t="shared" si="19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38" t="str">
        <f t="shared" si="16"/>
        <v>X</v>
      </c>
      <c r="S58" s="38" t="str">
        <f t="shared" si="17"/>
        <v>X</v>
      </c>
      <c r="T58" s="38" t="str">
        <f t="shared" si="18"/>
        <v>X</v>
      </c>
      <c r="U58" s="38" t="str">
        <f t="shared" si="19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 t="str">
        <f t="shared" si="16"/>
        <v>X</v>
      </c>
      <c r="S59" s="38" t="str">
        <f t="shared" si="17"/>
        <v>X</v>
      </c>
      <c r="T59" s="38" t="str">
        <f t="shared" si="18"/>
        <v>X</v>
      </c>
      <c r="U59" s="38" t="str">
        <f t="shared" si="19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38" t="str">
        <f t="shared" si="16"/>
        <v>X</v>
      </c>
      <c r="S60" s="38" t="str">
        <f t="shared" si="17"/>
        <v>X</v>
      </c>
      <c r="T60" s="38" t="str">
        <f t="shared" si="18"/>
        <v>X</v>
      </c>
      <c r="U60" s="38" t="str">
        <f t="shared" si="19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 t="str">
        <f t="shared" si="16"/>
        <v>X</v>
      </c>
      <c r="S61" s="38" t="str">
        <f t="shared" si="17"/>
        <v>X</v>
      </c>
      <c r="T61" s="38" t="str">
        <f t="shared" si="18"/>
        <v>X</v>
      </c>
      <c r="U61" s="38" t="str">
        <f t="shared" si="19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25 A30:D1048576" name="区域1" securityDescriptor=""/>
    <protectedRange sqref="A26:D29" name="区域1_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1:AG1 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9" priority="33" operator="equal">
      <formula>1</formula>
    </cfRule>
  </conditionalFormatting>
  <conditionalFormatting sqref="AM2:AN3">
    <cfRule type="cellIs" dxfId="18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J2:AJ3">
    <cfRule type="cellIs" dxfId="17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6" priority="17" operator="equal">
      <formula>1</formula>
    </cfRule>
  </conditionalFormatting>
  <conditionalFormatting sqref="AQ2:AR3">
    <cfRule type="cellIs" dxfId="15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4" priority="11" operator="equal">
      <formula>1</formula>
    </cfRule>
  </conditionalFormatting>
  <conditionalFormatting sqref="AM4:AN61">
    <cfRule type="cellIs" dxfId="13" priority="10" operator="equal">
      <formula>1</formula>
    </cfRule>
  </conditionalFormatting>
  <conditionalFormatting sqref="AH31:AI61">
    <cfRule type="cellIs" dxfId="12" priority="9" operator="equal">
      <formula>1</formula>
    </cfRule>
  </conditionalFormatting>
  <conditionalFormatting sqref="AJ4:AJ61">
    <cfRule type="cellIs" dxfId="11" priority="8" operator="equal">
      <formula>1</formula>
    </cfRule>
  </conditionalFormatting>
  <conditionalFormatting sqref="V31:AG61">
    <cfRule type="cellIs" dxfId="10" priority="7" operator="equal">
      <formula>1</formula>
    </cfRule>
  </conditionalFormatting>
  <conditionalFormatting sqref="AO4:AP61">
    <cfRule type="cellIs" dxfId="9" priority="6" operator="equal">
      <formula>1</formula>
    </cfRule>
  </conditionalFormatting>
  <conditionalFormatting sqref="AQ4:AR61">
    <cfRule type="cellIs" dxfId="8" priority="5" operator="equal">
      <formula>1</formula>
    </cfRule>
  </conditionalFormatting>
  <conditionalFormatting sqref="AH2:AI3">
    <cfRule type="cellIs" dxfId="7" priority="4" operator="equal">
      <formula>1</formula>
    </cfRule>
  </conditionalFormatting>
  <conditionalFormatting sqref="V2:AG2 V3:X3 Z3:AG3 Y3:Y12">
    <cfRule type="cellIs" dxfId="6" priority="3" operator="equal">
      <formula>1</formula>
    </cfRule>
  </conditionalFormatting>
  <conditionalFormatting sqref="AH4:AI30">
    <cfRule type="cellIs" dxfId="5" priority="2" operator="equal">
      <formula>1</formula>
    </cfRule>
  </conditionalFormatting>
  <conditionalFormatting sqref="V4:X12 Z4:AG12 V13:AG30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" xr:uid="{00000000-0002-0000-0000-000008000000}"/>
    <dataValidation allowBlank="1" showInputMessage="1" showErrorMessage="1" promptTitle="输出信号情况" prompt="为1时填1，其他不填！" sqref="V2:AG25" xr:uid="{7D31AEFB-1ECA-48D5-BBD9-67BECEEB416B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D0857E9E-1BEA-4EF7-824C-404B0FFEF42E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7" activePane="bottomLeft" state="frozen"/>
      <selection pane="bottomLeft" activeCell="Q62" sqref="Q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BLEZ</v>
      </c>
      <c r="AH1" s="34" t="str">
        <f>真值表!AI1</f>
        <v>SB</v>
      </c>
      <c r="AI1" s="34" t="str">
        <f>真值表!AJ1</f>
        <v>ERET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BLEZ</v>
      </c>
      <c r="B26" s="24">
        <f>真值表!C26</f>
        <v>6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>~OP5&amp;~OP4&amp;~OP3&amp; OP2&amp; OP1&amp;~OP0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>~OP5&amp;~OP4&amp;~OP3&amp; OP2&amp; OP1&amp;~OP0+</v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>~OP5&amp;~OP4&amp;~OP3&amp; OP2&amp; OP1&amp;~OP0+</v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SB</v>
      </c>
      <c r="B27" s="52">
        <f>真值表!C27</f>
        <v>40</v>
      </c>
      <c r="C27" s="53" t="str">
        <f>真值表!D27</f>
        <v>X</v>
      </c>
      <c r="D27" s="54" t="str">
        <f>IF(真值表!E27=1," "&amp;真值表!E$1&amp;"&amp;",IF(真值表!E27=0,"~"&amp;真值表!E$1&amp;"&amp;",""))</f>
        <v xml:space="preserve"> 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>~OP1&amp;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 xml:space="preserve"> OP5&amp;~OP4&amp; OP3&amp;~OP2&amp;~OP1&amp;~OP0</v>
      </c>
      <c r="Q27" s="57" t="str">
        <f>IF(真值表!R27=1,$P27&amp;"+","")</f>
        <v/>
      </c>
      <c r="R27" s="57" t="str">
        <f>IF(真值表!S27=1,$P27&amp;"+","")</f>
        <v xml:space="preserve"> OP5&amp;~OP4&amp; OP3&amp;~OP2&amp;~OP1&amp;~OP0+</v>
      </c>
      <c r="S27" s="57" t="str">
        <f>IF(真值表!T27=1,$P27&amp;"+","")</f>
        <v/>
      </c>
      <c r="T27" s="57" t="str">
        <f>IF(真值表!U27=1,$P27&amp;"+","")</f>
        <v xml:space="preserve"> OP5&amp;~OP4&amp; OP3&amp;~OP2&amp;~OP1&amp;~OP0+</v>
      </c>
      <c r="U27" s="57" t="str">
        <f>IF(真值表!V27=1,$P27&amp;"+","")</f>
        <v/>
      </c>
      <c r="V27" s="57" t="str">
        <f>IF(真值表!W27=1,$P27&amp;"+","")</f>
        <v xml:space="preserve"> OP5&amp;~OP4&amp; OP3&amp;~OP2&amp;~OP1&amp;~OP0+</v>
      </c>
      <c r="W27" s="57" t="str">
        <f>IF(真值表!X27=1,$P27&amp;"+","")</f>
        <v xml:space="preserve"> OP5&amp;~OP4&amp; OP3&amp;~OP2&amp;~OP1&amp;~OP0+</v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 xml:space="preserve"> OP5&amp;~OP4&amp; OP3&amp;~OP2&amp;~OP1&amp;~OP0+</v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 xml:space="preserve"> OP5&amp;~OP4&amp; OP3&amp;~OP2&amp;~OP1&amp;~OP0+</v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SUBU</v>
      </c>
      <c r="B28" s="24">
        <f>真值表!C28</f>
        <v>0</v>
      </c>
      <c r="C28" s="25">
        <f>真值表!D28</f>
        <v>35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 xml:space="preserve"> F5&amp;</v>
      </c>
      <c r="K28" s="63" t="str">
        <f>IF(真值表!L28=1," "&amp;真值表!L$1&amp;"&amp;",IF(真值表!L28=0,"~"&amp;真值表!L$1&amp;"&amp;",""))</f>
        <v>~F4&amp;</v>
      </c>
      <c r="L28" s="63" t="str">
        <f>IF(真值表!M28=1," "&amp;真值表!M$1&amp;"&amp;",IF(真值表!M28=0,"~"&amp;真值表!M$1&amp;"&amp;",""))</f>
        <v>~F3&amp;</v>
      </c>
      <c r="M28" s="63" t="str">
        <f>IF(真值表!N28=1," "&amp;真值表!N$1&amp;"&amp;",IF(真值表!N28=0,"~"&amp;真值表!N$1&amp;"&amp;",""))</f>
        <v>~F2&amp;</v>
      </c>
      <c r="N28" s="63" t="str">
        <f>IF(真值表!O28=1," "&amp;真值表!O$1&amp;"&amp;",IF(真值表!O28=0,"~"&amp;真值表!O$1&amp;"&amp;",""))</f>
        <v xml:space="preserve"> F1&amp;</v>
      </c>
      <c r="O28" s="63" t="str">
        <f>IF(真值表!P28=1," "&amp;真值表!P$1&amp;"&amp;",IF(真值表!P28=0,"~"&amp;真值表!P$1&amp;"&amp;",""))</f>
        <v xml:space="preserve"> F0&amp;</v>
      </c>
      <c r="P28" s="30" t="str">
        <f t="shared" si="0"/>
        <v>~OP5&amp;~OP4&amp;~OP3&amp;~OP2&amp;~OP1&amp;~OP0&amp; F5&amp;~F4&amp;~F3&amp;~F2&amp; F1&amp; F0</v>
      </c>
      <c r="Q28" s="33" t="str">
        <f>IF(真值表!R28=1,$P28&amp;"+","")</f>
        <v/>
      </c>
      <c r="R28" s="33" t="str">
        <f>IF(真值表!S28=1,$P28&amp;"+","")</f>
        <v>~OP5&amp;~OP4&amp;~OP3&amp;~OP2&amp;~OP1&amp;~OP0&amp; F5&amp;~F4&amp;~F3&amp;~F2&amp; F1&amp; F0+</v>
      </c>
      <c r="S28" s="33" t="str">
        <f>IF(真值表!T28=1,$P28&amp;"+","")</f>
        <v>~OP5&amp;~OP4&amp;~OP3&amp;~OP2&amp;~OP1&amp;~OP0&amp; F5&amp;~F4&amp;~F3&amp;~F2&amp; F1&amp; F0+</v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>~OP5&amp;~OP4&amp;~OP3&amp;~OP2&amp;~OP1&amp;~OP0&amp; F5&amp;~F4&amp;~F3&amp;~F2&amp; F1&amp; F0+</v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>~OP5&amp;~OP4&amp;~OP3&amp;~OP2&amp;~OP1&amp;~OP0&amp; F5&amp;~F4&amp;~F3&amp;~F2&amp; F1&amp; F0+</v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63" t="str">
        <f>IF(真值表!K30=1," "&amp;真值表!K$1&amp;"&amp;",IF(真值表!K30=0,"~"&amp;真值表!K$1&amp;"&amp;",""))</f>
        <v>~F5&amp;</v>
      </c>
      <c r="K30" s="63" t="str">
        <f>IF(真值表!L30=1," "&amp;真值表!L$1&amp;"&amp;",IF(真值表!L30=0,"~"&amp;真值表!L$1&amp;"&amp;",""))</f>
        <v xml:space="preserve"> F4&amp;</v>
      </c>
      <c r="L30" s="63" t="str">
        <f>IF(真值表!M30=1," "&amp;真值表!M$1&amp;"&amp;",IF(真值表!M30=0,"~"&amp;真值表!M$1&amp;"&amp;",""))</f>
        <v xml:space="preserve"> F3&amp;</v>
      </c>
      <c r="M30" s="63" t="str">
        <f>IF(真值表!N30=1," "&amp;真值表!N$1&amp;"&amp;",IF(真值表!N30=0,"~"&amp;真值表!N$1&amp;"&amp;",""))</f>
        <v>~F2&amp;</v>
      </c>
      <c r="N30" s="63" t="str">
        <f>IF(真值表!O30=1," "&amp;真值表!O$1&amp;"&amp;",IF(真值表!O30=0,"~"&amp;真值表!O$1&amp;"&amp;",""))</f>
        <v>~F1&amp;</v>
      </c>
      <c r="O30" s="63" t="str">
        <f>IF(真值表!P30=1," "&amp;真值表!P$1&amp;"&amp;",IF(真值表!P30=0,"~"&amp;真值表!P$1&amp;"&amp;",""))</f>
        <v>~F0&amp;</v>
      </c>
      <c r="P30" s="30" t="str">
        <f t="shared" si="0"/>
        <v>~OP5&amp; OP4&amp;~OP3&amp;~OP2&amp;~OP1&amp;~OP0&amp;~F5&amp; F4&amp; F3&amp;~F2&amp;~F1&amp;~F0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>~OP5&amp; OP4&amp;~OP3&amp;~OP2&amp;~OP1&amp;~OP0&amp;~F5&amp; F4&amp; F3&amp;~F2&amp;~F1&amp;~F0+</v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1" t="e">
        <f>Q62+S30=IF(LEN(T63)&gt;1,LEFT(T63,LEN(T63)-1),"")</f>
        <v>#VALUE!</v>
      </c>
      <c r="U62" s="41" t="str">
        <f t="shared" si="1"/>
        <v xml:space="preserve"> OP5&amp;~OP4&amp;~OP3&amp;~OP2&amp; OP1&amp; OP0</v>
      </c>
      <c r="V62" s="41" t="str">
        <f t="shared" si="1"/>
        <v xml:space="preserve"> OP5&amp;~OP4&amp; OP3&amp;~OP2&amp; OP1&amp; OP0+ OP5&amp;~OP4&amp; OP3&amp;~OP2&amp;~OP1&amp;~OP0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 OP2&amp; OP1&amp;~OP0</v>
      </c>
      <c r="AH62" s="41" t="str">
        <f t="shared" si="1"/>
        <v xml:space="preserve"> OP5&amp;~OP4&amp; OP3&amp;~OP2&amp;~OP1&amp;~OP0</v>
      </c>
      <c r="AI62" s="41" t="str">
        <f t="shared" si="1"/>
        <v>~OP5&amp; OP4&amp;~OP3&amp;~OP2&amp;~OP1&amp;~OP0&amp;~F5&amp; F4&amp; F3&amp;~F2&amp;~F1&amp;~F0</v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OP3&amp;~OP2&amp;~OP1&amp;~OP0+~OP5&amp;~OP4&amp;~OP3&amp;~OP2&amp;~OP1&amp;~OP0&amp; F5&amp;~F4&amp;~F3&amp; F2&amp; F1&amp;~F0+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OP1&amp;~OP0+</v>
      </c>
      <c r="AH63" t="str">
        <f t="shared" si="2"/>
        <v xml:space="preserve"> OP5&amp;~OP4&amp; OP3&amp;~OP2&amp;~OP1&amp;~OP0+</v>
      </c>
      <c r="AI63" t="str">
        <f t="shared" si="2"/>
        <v>~OP5&amp; OP4&amp;~OP3&amp;~OP2&amp;~OP1&amp;~OP0&amp;~F5&amp; F4&amp; F3&amp;~F2&amp;~F1&amp;~F0+</v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Luo Junjie</cp:lastModifiedBy>
  <dcterms:created xsi:type="dcterms:W3CDTF">2015-06-05T18:19:00Z</dcterms:created>
  <dcterms:modified xsi:type="dcterms:W3CDTF">2020-02-24T11:07:34Z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