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Final Year\Modules\NDAS Data Science 3\PROJECT\MATLAB SIMULATION\"/>
    </mc:Choice>
  </mc:AlternateContent>
  <xr:revisionPtr revIDLastSave="0" documentId="13_ncr:40009_{8AF835C9-3241-493B-8901-655CFA62F39F}" xr6:coauthVersionLast="47" xr6:coauthVersionMax="47" xr10:uidLastSave="{00000000-0000-0000-0000-000000000000}"/>
  <bookViews>
    <workbookView xWindow="-120" yWindow="-120" windowWidth="20730" windowHeight="11160" activeTab="1"/>
  </bookViews>
  <sheets>
    <sheet name="TakealotDay2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4" i="2" l="1" a="1"/>
  <c r="D4" i="2" s="1"/>
  <c r="D5" i="2" a="1"/>
  <c r="D5" i="2" s="1"/>
  <c r="D6" i="2" a="1"/>
  <c r="D6" i="2" s="1"/>
  <c r="D7" i="2" a="1"/>
  <c r="D7" i="2"/>
  <c r="D8" i="2" a="1"/>
  <c r="D8" i="2"/>
  <c r="D3" i="2" a="1"/>
  <c r="D3" i="2" s="1"/>
  <c r="C3" i="2" a="1"/>
  <c r="C3" i="2" s="1"/>
  <c r="C4" i="2" a="1"/>
  <c r="C4" i="2" s="1"/>
  <c r="C5" i="2" a="1"/>
  <c r="C5" i="2"/>
  <c r="C6" i="2" a="1"/>
  <c r="C6" i="2" s="1"/>
  <c r="C7" i="2" a="1"/>
  <c r="C7" i="2"/>
  <c r="C8" i="2" a="1"/>
  <c r="C8" i="2" s="1"/>
  <c r="C9" i="2" a="1"/>
  <c r="C9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<sst xmlns="http://schemas.openxmlformats.org/spreadsheetml/2006/main" count="165" uniqueCount="109">
  <si>
    <t>Nr</t>
  </si>
  <si>
    <t>Customer_Name</t>
  </si>
  <si>
    <t>Gender</t>
  </si>
  <si>
    <t>Customer_Location</t>
  </si>
  <si>
    <t>Discount_Percentage</t>
  </si>
  <si>
    <t>Item_Names</t>
  </si>
  <si>
    <t>Item_Prices</t>
  </si>
  <si>
    <t>Purchase Prices</t>
  </si>
  <si>
    <t>Profits</t>
  </si>
  <si>
    <t>Warehouse</t>
  </si>
  <si>
    <t>Shipping</t>
  </si>
  <si>
    <t>Shipping_Var</t>
  </si>
  <si>
    <t>Grand_Total</t>
  </si>
  <si>
    <t>GPS_Estimate_Final</t>
  </si>
  <si>
    <t>GPS_Estimate_BFN</t>
  </si>
  <si>
    <t>GPS_Estimate_CPT</t>
  </si>
  <si>
    <t>GPS_Estimate_PTA</t>
  </si>
  <si>
    <t>Collection</t>
  </si>
  <si>
    <t>Payment_Reference</t>
  </si>
  <si>
    <t>VAT</t>
  </si>
  <si>
    <t>C1</t>
  </si>
  <si>
    <t>James</t>
  </si>
  <si>
    <t>M</t>
  </si>
  <si>
    <t>Limpopo</t>
  </si>
  <si>
    <t>Highlighters,Skateboard,rollerskates</t>
  </si>
  <si>
    <t>PTA</t>
  </si>
  <si>
    <t>C2</t>
  </si>
  <si>
    <t>Refiloe</t>
  </si>
  <si>
    <t>F</t>
  </si>
  <si>
    <t>Durban</t>
  </si>
  <si>
    <t>HP Laptop, USB Keyboard and Mouse</t>
  </si>
  <si>
    <t>BFN</t>
  </si>
  <si>
    <t>C3</t>
  </si>
  <si>
    <t>Lindiwe</t>
  </si>
  <si>
    <t>Upington</t>
  </si>
  <si>
    <t>Hairblower,Hair Straightener</t>
  </si>
  <si>
    <t>C4</t>
  </si>
  <si>
    <t>Aaliyah</t>
  </si>
  <si>
    <t>Standerton</t>
  </si>
  <si>
    <t>Makeup Kit, Blush Brush, Eyeliner,Mascara</t>
  </si>
  <si>
    <t>C5</t>
  </si>
  <si>
    <t>Ravian</t>
  </si>
  <si>
    <t>Pietermaritzburg</t>
  </si>
  <si>
    <t>Black Hoodie, Black Sweatpants</t>
  </si>
  <si>
    <t>C6</t>
  </si>
  <si>
    <t>Jacob</t>
  </si>
  <si>
    <t>Cape Town</t>
  </si>
  <si>
    <t>Vape, Hookah</t>
  </si>
  <si>
    <t>CPT</t>
  </si>
  <si>
    <t>C7</t>
  </si>
  <si>
    <t>Esmeralda</t>
  </si>
  <si>
    <t>George</t>
  </si>
  <si>
    <t>Magnifying Glass, Betholemyl Blue</t>
  </si>
  <si>
    <t>C8</t>
  </si>
  <si>
    <t>Almondoro</t>
  </si>
  <si>
    <t>Bloemfontein</t>
  </si>
  <si>
    <t>Shea Deep Conditioner</t>
  </si>
  <si>
    <t>C9</t>
  </si>
  <si>
    <t>Katlego</t>
  </si>
  <si>
    <t>Springbok</t>
  </si>
  <si>
    <t>Call of Duty Black Ops 3 Play Station 3 Game</t>
  </si>
  <si>
    <t>C10</t>
  </si>
  <si>
    <t>Vanessa</t>
  </si>
  <si>
    <t>Pretoria</t>
  </si>
  <si>
    <t>Wig,Hair Band</t>
  </si>
  <si>
    <t>C11</t>
  </si>
  <si>
    <t>Leiche</t>
  </si>
  <si>
    <t>Kimberley</t>
  </si>
  <si>
    <t>Passion Twists Hair Pack, Crochet Hair Tool</t>
  </si>
  <si>
    <t>C12</t>
  </si>
  <si>
    <t>Milla</t>
  </si>
  <si>
    <t>Warrenton</t>
  </si>
  <si>
    <t>Necklace,Bracelet</t>
  </si>
  <si>
    <t>C13</t>
  </si>
  <si>
    <t>Christopher</t>
  </si>
  <si>
    <t>Porchestroom</t>
  </si>
  <si>
    <t>Watch,Gold Ring</t>
  </si>
  <si>
    <t>C14</t>
  </si>
  <si>
    <t>Roshern</t>
  </si>
  <si>
    <t>Kakamas</t>
  </si>
  <si>
    <t>Photo Frame,Varnish, Wood Glue, Thread</t>
  </si>
  <si>
    <t>C15</t>
  </si>
  <si>
    <t>Keagon</t>
  </si>
  <si>
    <t>Mossel Bay</t>
  </si>
  <si>
    <t>White Takkies, White Hoodie</t>
  </si>
  <si>
    <t>C16</t>
  </si>
  <si>
    <t>Annique</t>
  </si>
  <si>
    <t>Knysna</t>
  </si>
  <si>
    <t>Painting, Watch</t>
  </si>
  <si>
    <t>C17</t>
  </si>
  <si>
    <t>Steven</t>
  </si>
  <si>
    <t>Mafikeng</t>
  </si>
  <si>
    <t>Drill, Grinder</t>
  </si>
  <si>
    <t>C18</t>
  </si>
  <si>
    <t>Magdaline</t>
  </si>
  <si>
    <t>Plettenberg Bay</t>
  </si>
  <si>
    <t>Hanger set</t>
  </si>
  <si>
    <t>C19</t>
  </si>
  <si>
    <t>Gregory</t>
  </si>
  <si>
    <t>Port Nolloth</t>
  </si>
  <si>
    <t>Electric Frying Pan</t>
  </si>
  <si>
    <t>C20</t>
  </si>
  <si>
    <t>Susan</t>
  </si>
  <si>
    <t>De Aar</t>
  </si>
  <si>
    <t>Electric Fan</t>
  </si>
  <si>
    <t>Warehouse Profits Day 2</t>
  </si>
  <si>
    <t>Profits BFN</t>
  </si>
  <si>
    <t>Profits CPT</t>
  </si>
  <si>
    <t>Profits 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</si>
</sst>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BFN Warehouse Profits Day2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Profits BFN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</c:strCache>
            </c:strRef>
          </c:cat>
          <c:val>
            <c:numRef>
              <c:f>Sheet1!$B$3:$B$9</c:f>
              <c:numCache>
                <c:formatCode>General</c:formatCode>
                <c:ptCount val="7"/>
                <c:pt idx="0">
                  <c:v>6695</c:v>
                </c:pt>
                <c:pt idx="1">
                  <c:v>509.6</c:v>
                </c:pt>
                <c:pt idx="2">
                  <c:v>133.25</c:v>
                </c:pt>
                <c:pt idx="3">
                  <c:v>412.1</c:v>
                </c:pt>
                <c:pt idx="4">
                  <c:v>130</c:v>
                </c:pt>
                <c:pt idx="5">
                  <c:v>352.95</c:v>
                </c:pt>
                <c:pt idx="6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E-4054-91EF-88DAF0C43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2917808"/>
        <c:axId val="1392918224"/>
      </c:lineChart>
      <c:catAx>
        <c:axId val="1392917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18224"/>
        <c:crosses val="autoZero"/>
        <c:auto val="1"/>
        <c:lblAlgn val="ctr"/>
        <c:lblOffset val="100"/>
        <c:noMultiLvlLbl val="0"/>
      </c:catAx>
      <c:valAx>
        <c:axId val="13929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1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CPT Warehouse Profits Day2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Profits CPT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Sheet1!$A$3:$A$9</c:f>
              <c:strCache>
                <c:ptCount val="7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</c:strCache>
            </c:strRef>
          </c:cat>
          <c:val>
            <c:numRef>
              <c:f>Sheet1!$C$3:$C$9</c:f>
              <c:numCache>
                <c:formatCode>General</c:formatCode>
                <c:ptCount val="7"/>
                <c:pt idx="0">
                  <c:v>240.5</c:v>
                </c:pt>
                <c:pt idx="1">
                  <c:v>446.55</c:v>
                </c:pt>
                <c:pt idx="2">
                  <c:v>252.85</c:v>
                </c:pt>
                <c:pt idx="3">
                  <c:v>503.1</c:v>
                </c:pt>
                <c:pt idx="4">
                  <c:v>769.6</c:v>
                </c:pt>
                <c:pt idx="5">
                  <c:v>90.35</c:v>
                </c:pt>
                <c:pt idx="6">
                  <c:v>646.75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8-4CAB-9385-AD759CF9D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01600"/>
        <c:axId val="1518697024"/>
      </c:lineChart>
      <c:catAx>
        <c:axId val="1518701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697024"/>
        <c:crosses val="autoZero"/>
        <c:auto val="1"/>
        <c:lblAlgn val="ctr"/>
        <c:lblOffset val="100"/>
        <c:noMultiLvlLbl val="0"/>
      </c:catAx>
      <c:valAx>
        <c:axId val="15186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PTA Warehouse Profits Day2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Profits PTA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1197.95</c:v>
                </c:pt>
                <c:pt idx="1">
                  <c:v>774.15</c:v>
                </c:pt>
                <c:pt idx="2">
                  <c:v>923</c:v>
                </c:pt>
                <c:pt idx="3">
                  <c:v>206.7</c:v>
                </c:pt>
                <c:pt idx="4">
                  <c:v>564.85</c:v>
                </c:pt>
                <c:pt idx="5">
                  <c:v>642.20000000000005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8-427C-A914-99F062D30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272000"/>
        <c:axId val="1516273248"/>
      </c:lineChart>
      <c:catAx>
        <c:axId val="151627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73248"/>
        <c:crosses val="autoZero"/>
        <c:auto val="1"/>
        <c:lblAlgn val="ctr"/>
        <c:lblOffset val="100"/>
        <c:noMultiLvlLbl val="0"/>
      </c:catAx>
      <c:valAx>
        <c:axId val="151627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27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19</xdr:row>
      <xdr:rowOff>61912</xdr:rowOff>
    </xdr:from>
    <xdr:to>
      <xdr:col>7</xdr:col>
      <xdr:colOff>542925</xdr:colOff>
      <xdr:row>33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298AEB-26BE-43E0-8DD0-250D388677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18</xdr:row>
      <xdr:rowOff>138112</xdr:rowOff>
    </xdr:from>
    <xdr:to>
      <xdr:col>15</xdr:col>
      <xdr:colOff>428625</xdr:colOff>
      <xdr:row>33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2BAEB2-1077-4311-A5BD-3ECDB8108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142875</xdr:colOff>
      <xdr:row>3</xdr:row>
      <xdr:rowOff>109537</xdr:rowOff>
    </xdr:from>
    <xdr:to>
      <xdr:col>12</xdr:col>
      <xdr:colOff>447675</xdr:colOff>
      <xdr:row>17</xdr:row>
      <xdr:rowOff>185737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A192BD6-8BF3-48A2-8E13-946A241F1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 x14ac:dyDescent="0.25">
      <c r="A2" t="s">
        <v>20</v>
      </c>
      <c r="B2" t="s">
        <v>21</v>
      </c>
      <c r="C2" t="s">
        <v>22</v>
      </c>
      <c r="D2" t="s">
        <v>23</v>
      </c>
      <c r="E2">
        <v>0</v>
      </c>
      <c r="F2" t="s">
        <v>24</v>
      </c>
      <c r="G2">
        <v>1843</v>
      </c>
      <c r="H2">
        <v>645.04999999999995</v>
      </c>
      <c r="I2">
        <v>1197.95</v>
      </c>
      <c r="J2" t="s">
        <v>25</v>
      </c>
      <c r="K2">
        <v>0</v>
      </c>
      <c r="L2">
        <v>4</v>
      </c>
      <c r="M2">
        <v>2119.4499999999998</v>
      </c>
      <c r="N2">
        <v>253</v>
      </c>
      <c r="O2">
        <v>481</v>
      </c>
      <c r="P2">
        <v>1146</v>
      </c>
      <c r="Q2">
        <v>253</v>
      </c>
      <c r="R2">
        <v>0</v>
      </c>
      <c r="S2">
        <v>8871433</v>
      </c>
      <c r="U2">
        <v>2119.4499999999998</v>
      </c>
    </row>
    <row r="3" spans="1:21" x14ac:dyDescent="0.25">
      <c r="A3" t="s">
        <v>26</v>
      </c>
      <c r="B3" t="s">
        <v>27</v>
      </c>
      <c r="C3" t="s">
        <v>28</v>
      </c>
      <c r="D3" t="s">
        <v>29</v>
      </c>
      <c r="E3">
        <v>0.25</v>
      </c>
      <c r="F3" t="s">
        <v>30</v>
      </c>
      <c r="G3">
        <v>10300</v>
      </c>
      <c r="H3">
        <v>3605</v>
      </c>
      <c r="I3">
        <v>6695</v>
      </c>
      <c r="J3" t="s">
        <v>31</v>
      </c>
      <c r="K3">
        <v>0</v>
      </c>
      <c r="L3">
        <v>4</v>
      </c>
      <c r="M3">
        <v>8883.75</v>
      </c>
      <c r="N3">
        <v>427</v>
      </c>
      <c r="O3">
        <v>427</v>
      </c>
      <c r="P3">
        <v>1126</v>
      </c>
      <c r="Q3">
        <v>470</v>
      </c>
      <c r="R3">
        <v>0</v>
      </c>
      <c r="S3">
        <v>4288452</v>
      </c>
      <c r="U3">
        <v>11845</v>
      </c>
    </row>
    <row r="4" spans="1:21" x14ac:dyDescent="0.25">
      <c r="A4" t="s">
        <v>32</v>
      </c>
      <c r="B4" t="s">
        <v>33</v>
      </c>
      <c r="C4" t="s">
        <v>28</v>
      </c>
      <c r="D4" t="s">
        <v>34</v>
      </c>
      <c r="E4">
        <v>0</v>
      </c>
      <c r="F4" t="s">
        <v>35</v>
      </c>
      <c r="G4">
        <v>784</v>
      </c>
      <c r="H4">
        <v>274.39999999999998</v>
      </c>
      <c r="I4">
        <v>509.6</v>
      </c>
      <c r="J4" t="s">
        <v>31</v>
      </c>
      <c r="K4">
        <v>0</v>
      </c>
      <c r="L4">
        <v>4</v>
      </c>
      <c r="M4">
        <v>901.6</v>
      </c>
      <c r="N4">
        <v>336</v>
      </c>
      <c r="O4">
        <v>336</v>
      </c>
      <c r="P4">
        <v>511</v>
      </c>
      <c r="Q4">
        <v>528</v>
      </c>
      <c r="R4">
        <v>0</v>
      </c>
      <c r="S4">
        <v>6163365</v>
      </c>
      <c r="U4">
        <v>901.6</v>
      </c>
    </row>
    <row r="5" spans="1:21" x14ac:dyDescent="0.25">
      <c r="A5" t="s">
        <v>36</v>
      </c>
      <c r="B5" t="s">
        <v>37</v>
      </c>
      <c r="C5" t="s">
        <v>28</v>
      </c>
      <c r="D5" t="s">
        <v>38</v>
      </c>
      <c r="E5">
        <v>0.5</v>
      </c>
      <c r="F5" t="s">
        <v>39</v>
      </c>
      <c r="G5">
        <v>1191</v>
      </c>
      <c r="H5">
        <v>416.85</v>
      </c>
      <c r="I5">
        <v>774.15</v>
      </c>
      <c r="J5" t="s">
        <v>25</v>
      </c>
      <c r="K5">
        <v>0</v>
      </c>
      <c r="L5">
        <v>4</v>
      </c>
      <c r="M5">
        <v>684.82500000000005</v>
      </c>
      <c r="N5">
        <v>154</v>
      </c>
      <c r="O5">
        <v>289</v>
      </c>
      <c r="P5">
        <v>1016</v>
      </c>
      <c r="Q5">
        <v>154</v>
      </c>
      <c r="R5">
        <v>0</v>
      </c>
      <c r="S5">
        <v>528322</v>
      </c>
      <c r="U5">
        <v>1369.65</v>
      </c>
    </row>
    <row r="6" spans="1:21" x14ac:dyDescent="0.25">
      <c r="A6" t="s">
        <v>40</v>
      </c>
      <c r="B6" t="s">
        <v>41</v>
      </c>
      <c r="C6" t="s">
        <v>22</v>
      </c>
      <c r="D6" t="s">
        <v>42</v>
      </c>
      <c r="E6">
        <v>0.1</v>
      </c>
      <c r="F6" t="s">
        <v>43</v>
      </c>
      <c r="G6">
        <v>1420</v>
      </c>
      <c r="H6">
        <v>497</v>
      </c>
      <c r="I6">
        <v>923</v>
      </c>
      <c r="J6" t="s">
        <v>25</v>
      </c>
      <c r="K6">
        <v>0</v>
      </c>
      <c r="L6">
        <v>4</v>
      </c>
      <c r="M6">
        <v>1469.7</v>
      </c>
      <c r="N6">
        <v>392</v>
      </c>
      <c r="O6">
        <v>415</v>
      </c>
      <c r="P6">
        <v>1073</v>
      </c>
      <c r="Q6">
        <v>392</v>
      </c>
      <c r="R6">
        <v>0</v>
      </c>
      <c r="S6">
        <v>9401753</v>
      </c>
      <c r="U6">
        <v>1633</v>
      </c>
    </row>
    <row r="7" spans="1:21" x14ac:dyDescent="0.25">
      <c r="A7" t="s">
        <v>44</v>
      </c>
      <c r="B7" t="s">
        <v>45</v>
      </c>
      <c r="C7" t="s">
        <v>22</v>
      </c>
      <c r="D7" t="s">
        <v>46</v>
      </c>
      <c r="E7">
        <v>0</v>
      </c>
      <c r="F7" t="s">
        <v>47</v>
      </c>
      <c r="G7">
        <v>370</v>
      </c>
      <c r="H7">
        <v>129.5</v>
      </c>
      <c r="I7">
        <v>240.5</v>
      </c>
      <c r="J7" t="s">
        <v>48</v>
      </c>
      <c r="K7">
        <v>50</v>
      </c>
      <c r="L7">
        <v>1</v>
      </c>
      <c r="M7">
        <v>475.5</v>
      </c>
      <c r="N7">
        <v>0</v>
      </c>
      <c r="O7">
        <v>665</v>
      </c>
      <c r="P7">
        <v>0</v>
      </c>
      <c r="Q7">
        <v>904</v>
      </c>
      <c r="R7">
        <v>1</v>
      </c>
      <c r="S7">
        <v>3227650</v>
      </c>
      <c r="U7">
        <v>425.5</v>
      </c>
    </row>
    <row r="8" spans="1:21" x14ac:dyDescent="0.25">
      <c r="A8" t="s">
        <v>49</v>
      </c>
      <c r="B8" t="s">
        <v>50</v>
      </c>
      <c r="C8" t="s">
        <v>28</v>
      </c>
      <c r="D8" t="s">
        <v>51</v>
      </c>
      <c r="E8">
        <v>0.15</v>
      </c>
      <c r="F8" t="s">
        <v>52</v>
      </c>
      <c r="G8">
        <v>687</v>
      </c>
      <c r="H8">
        <v>240.45</v>
      </c>
      <c r="I8">
        <v>446.55</v>
      </c>
      <c r="J8" t="s">
        <v>48</v>
      </c>
      <c r="K8">
        <v>0</v>
      </c>
      <c r="L8">
        <v>3</v>
      </c>
      <c r="M8">
        <v>671.54250000000002</v>
      </c>
      <c r="N8">
        <v>325</v>
      </c>
      <c r="O8">
        <v>503</v>
      </c>
      <c r="P8">
        <v>325</v>
      </c>
      <c r="Q8">
        <v>739</v>
      </c>
      <c r="R8">
        <v>0</v>
      </c>
      <c r="S8">
        <v>7609966</v>
      </c>
      <c r="U8">
        <v>790.05</v>
      </c>
    </row>
    <row r="9" spans="1:21" x14ac:dyDescent="0.25">
      <c r="A9" t="s">
        <v>53</v>
      </c>
      <c r="B9" t="s">
        <v>54</v>
      </c>
      <c r="C9" t="s">
        <v>22</v>
      </c>
      <c r="D9" t="s">
        <v>55</v>
      </c>
      <c r="E9">
        <v>0.2</v>
      </c>
      <c r="F9" t="s">
        <v>56</v>
      </c>
      <c r="G9">
        <v>205</v>
      </c>
      <c r="H9">
        <v>71.75</v>
      </c>
      <c r="I9">
        <v>133.25</v>
      </c>
      <c r="J9" t="s">
        <v>31</v>
      </c>
      <c r="K9">
        <v>50</v>
      </c>
      <c r="L9">
        <v>1</v>
      </c>
      <c r="M9">
        <v>228.6</v>
      </c>
      <c r="N9">
        <v>0</v>
      </c>
      <c r="O9">
        <v>0</v>
      </c>
      <c r="P9">
        <v>674</v>
      </c>
      <c r="Q9">
        <v>286</v>
      </c>
      <c r="R9">
        <v>1</v>
      </c>
      <c r="S9">
        <v>942442</v>
      </c>
      <c r="U9">
        <v>235.75</v>
      </c>
    </row>
    <row r="10" spans="1:21" x14ac:dyDescent="0.25">
      <c r="A10" t="s">
        <v>57</v>
      </c>
      <c r="B10" t="s">
        <v>58</v>
      </c>
      <c r="C10" t="s">
        <v>22</v>
      </c>
      <c r="D10" t="s">
        <v>59</v>
      </c>
      <c r="E10">
        <v>0</v>
      </c>
      <c r="F10" t="s">
        <v>60</v>
      </c>
      <c r="G10">
        <v>389</v>
      </c>
      <c r="H10">
        <v>136.15</v>
      </c>
      <c r="I10">
        <v>252.85</v>
      </c>
      <c r="J10" t="s">
        <v>48</v>
      </c>
      <c r="K10">
        <v>250</v>
      </c>
      <c r="L10">
        <v>4</v>
      </c>
      <c r="M10">
        <v>697.35</v>
      </c>
      <c r="N10">
        <v>372</v>
      </c>
      <c r="O10">
        <v>533</v>
      </c>
      <c r="P10">
        <v>372</v>
      </c>
      <c r="Q10">
        <v>734</v>
      </c>
      <c r="R10">
        <v>0</v>
      </c>
      <c r="S10">
        <v>4689482</v>
      </c>
      <c r="U10">
        <v>447.35</v>
      </c>
    </row>
    <row r="11" spans="1:21" x14ac:dyDescent="0.25">
      <c r="A11" t="s">
        <v>61</v>
      </c>
      <c r="B11" t="s">
        <v>62</v>
      </c>
      <c r="C11" t="s">
        <v>28</v>
      </c>
      <c r="D11" t="s">
        <v>63</v>
      </c>
      <c r="E11">
        <v>0.5</v>
      </c>
      <c r="F11" t="s">
        <v>64</v>
      </c>
      <c r="G11">
        <v>318</v>
      </c>
      <c r="H11">
        <v>111.3</v>
      </c>
      <c r="I11">
        <v>206.7</v>
      </c>
      <c r="J11" t="s">
        <v>25</v>
      </c>
      <c r="K11">
        <v>50</v>
      </c>
      <c r="L11">
        <v>1</v>
      </c>
      <c r="M11">
        <v>207.85</v>
      </c>
      <c r="N11">
        <v>0</v>
      </c>
      <c r="O11">
        <v>279</v>
      </c>
      <c r="P11">
        <v>939</v>
      </c>
      <c r="Q11">
        <v>0</v>
      </c>
      <c r="R11">
        <v>1</v>
      </c>
      <c r="S11">
        <v>2830940</v>
      </c>
      <c r="U11">
        <v>365.7</v>
      </c>
    </row>
    <row r="12" spans="1:21" x14ac:dyDescent="0.25">
      <c r="A12" t="s">
        <v>65</v>
      </c>
      <c r="B12" t="s">
        <v>66</v>
      </c>
      <c r="C12" t="s">
        <v>28</v>
      </c>
      <c r="D12" t="s">
        <v>67</v>
      </c>
      <c r="E12">
        <v>0.25</v>
      </c>
      <c r="F12" t="s">
        <v>68</v>
      </c>
      <c r="G12">
        <v>634</v>
      </c>
      <c r="H12">
        <v>221.9</v>
      </c>
      <c r="I12">
        <v>412.1</v>
      </c>
      <c r="J12" t="s">
        <v>31</v>
      </c>
      <c r="K12">
        <v>0</v>
      </c>
      <c r="L12">
        <v>4</v>
      </c>
      <c r="M12">
        <v>546.82500000000005</v>
      </c>
      <c r="N12">
        <v>104</v>
      </c>
      <c r="O12">
        <v>104</v>
      </c>
      <c r="P12">
        <v>635</v>
      </c>
      <c r="Q12">
        <v>354</v>
      </c>
      <c r="R12">
        <v>0</v>
      </c>
      <c r="S12">
        <v>8316040</v>
      </c>
      <c r="U12">
        <v>729.1</v>
      </c>
    </row>
    <row r="13" spans="1:21" x14ac:dyDescent="0.25">
      <c r="A13" t="s">
        <v>69</v>
      </c>
      <c r="B13" t="s">
        <v>70</v>
      </c>
      <c r="C13" t="s">
        <v>28</v>
      </c>
      <c r="D13" t="s">
        <v>71</v>
      </c>
      <c r="E13">
        <v>0.2</v>
      </c>
      <c r="F13" t="s">
        <v>72</v>
      </c>
      <c r="G13">
        <v>200</v>
      </c>
      <c r="H13">
        <v>70</v>
      </c>
      <c r="I13">
        <v>130</v>
      </c>
      <c r="J13" t="s">
        <v>31</v>
      </c>
      <c r="K13">
        <v>250</v>
      </c>
      <c r="L13">
        <v>4</v>
      </c>
      <c r="M13">
        <v>384</v>
      </c>
      <c r="N13">
        <v>133</v>
      </c>
      <c r="O13">
        <v>133</v>
      </c>
      <c r="P13">
        <v>687</v>
      </c>
      <c r="Q13">
        <v>317</v>
      </c>
      <c r="R13">
        <v>0</v>
      </c>
      <c r="S13">
        <v>2380483</v>
      </c>
      <c r="U13">
        <v>230</v>
      </c>
    </row>
    <row r="14" spans="1:21" x14ac:dyDescent="0.25">
      <c r="A14" t="s">
        <v>73</v>
      </c>
      <c r="B14" t="s">
        <v>74</v>
      </c>
      <c r="C14" t="s">
        <v>22</v>
      </c>
      <c r="D14" t="s">
        <v>75</v>
      </c>
      <c r="E14">
        <v>0</v>
      </c>
      <c r="F14" t="s">
        <v>76</v>
      </c>
      <c r="G14">
        <v>869</v>
      </c>
      <c r="H14">
        <v>304.14999999999998</v>
      </c>
      <c r="I14">
        <v>564.85</v>
      </c>
      <c r="J14" t="s">
        <v>25</v>
      </c>
      <c r="K14">
        <v>0</v>
      </c>
      <c r="L14">
        <v>4</v>
      </c>
      <c r="M14">
        <v>999.35</v>
      </c>
      <c r="N14">
        <v>125</v>
      </c>
      <c r="O14">
        <v>199</v>
      </c>
      <c r="P14">
        <v>871</v>
      </c>
      <c r="Q14">
        <v>125</v>
      </c>
      <c r="R14">
        <v>0</v>
      </c>
      <c r="S14">
        <v>2928456</v>
      </c>
      <c r="U14">
        <v>999.35</v>
      </c>
    </row>
    <row r="15" spans="1:21" x14ac:dyDescent="0.25">
      <c r="A15" t="s">
        <v>77</v>
      </c>
      <c r="B15" t="s">
        <v>78</v>
      </c>
      <c r="C15" t="s">
        <v>28</v>
      </c>
      <c r="D15" t="s">
        <v>79</v>
      </c>
      <c r="E15">
        <v>0.1</v>
      </c>
      <c r="F15" t="s">
        <v>80</v>
      </c>
      <c r="G15">
        <v>543</v>
      </c>
      <c r="H15">
        <v>190.05</v>
      </c>
      <c r="I15">
        <v>352.95</v>
      </c>
      <c r="J15" t="s">
        <v>31</v>
      </c>
      <c r="K15">
        <v>0</v>
      </c>
      <c r="L15">
        <v>4</v>
      </c>
      <c r="M15">
        <v>562.005</v>
      </c>
      <c r="N15">
        <v>382</v>
      </c>
      <c r="O15">
        <v>382</v>
      </c>
      <c r="P15">
        <v>476</v>
      </c>
      <c r="Q15">
        <v>597</v>
      </c>
      <c r="R15">
        <v>0</v>
      </c>
      <c r="S15">
        <v>2946541</v>
      </c>
      <c r="U15">
        <v>624.45000000000005</v>
      </c>
    </row>
    <row r="16" spans="1:21" x14ac:dyDescent="0.25">
      <c r="A16" t="s">
        <v>81</v>
      </c>
      <c r="B16" t="s">
        <v>82</v>
      </c>
      <c r="C16" t="s">
        <v>22</v>
      </c>
      <c r="D16" t="s">
        <v>83</v>
      </c>
      <c r="E16">
        <v>0</v>
      </c>
      <c r="F16" t="s">
        <v>84</v>
      </c>
      <c r="G16">
        <v>774</v>
      </c>
      <c r="H16">
        <v>270.89999999999998</v>
      </c>
      <c r="I16">
        <v>503.1</v>
      </c>
      <c r="J16" t="s">
        <v>48</v>
      </c>
      <c r="K16">
        <v>0</v>
      </c>
      <c r="L16">
        <v>3</v>
      </c>
      <c r="M16">
        <v>890.1</v>
      </c>
      <c r="N16">
        <v>292</v>
      </c>
      <c r="O16">
        <v>524</v>
      </c>
      <c r="P16">
        <v>292</v>
      </c>
      <c r="Q16">
        <v>765</v>
      </c>
      <c r="R16">
        <v>0</v>
      </c>
      <c r="S16">
        <v>8743273</v>
      </c>
      <c r="U16">
        <v>890.1</v>
      </c>
    </row>
    <row r="17" spans="1:21" x14ac:dyDescent="0.25">
      <c r="A17" t="s">
        <v>85</v>
      </c>
      <c r="B17" t="s">
        <v>86</v>
      </c>
      <c r="C17" t="s">
        <v>28</v>
      </c>
      <c r="D17" t="s">
        <v>87</v>
      </c>
      <c r="E17">
        <v>0</v>
      </c>
      <c r="F17" t="s">
        <v>88</v>
      </c>
      <c r="G17">
        <v>1184</v>
      </c>
      <c r="H17">
        <v>414.4</v>
      </c>
      <c r="I17">
        <v>769.6</v>
      </c>
      <c r="J17" t="s">
        <v>48</v>
      </c>
      <c r="K17">
        <v>0</v>
      </c>
      <c r="L17">
        <v>3</v>
      </c>
      <c r="M17">
        <v>1361.6</v>
      </c>
      <c r="N17">
        <v>368</v>
      </c>
      <c r="O17">
        <v>545</v>
      </c>
      <c r="P17">
        <v>368</v>
      </c>
      <c r="Q17">
        <v>786</v>
      </c>
      <c r="R17">
        <v>0</v>
      </c>
      <c r="S17">
        <v>500427</v>
      </c>
      <c r="U17">
        <v>1361.6</v>
      </c>
    </row>
    <row r="18" spans="1:21" x14ac:dyDescent="0.25">
      <c r="A18" t="s">
        <v>89</v>
      </c>
      <c r="B18" t="s">
        <v>90</v>
      </c>
      <c r="C18" t="s">
        <v>22</v>
      </c>
      <c r="D18" t="s">
        <v>91</v>
      </c>
      <c r="E18">
        <v>0.1</v>
      </c>
      <c r="F18" t="s">
        <v>92</v>
      </c>
      <c r="G18">
        <v>988</v>
      </c>
      <c r="H18">
        <v>345.8</v>
      </c>
      <c r="I18">
        <v>642.20000000000005</v>
      </c>
      <c r="J18" t="s">
        <v>25</v>
      </c>
      <c r="K18">
        <v>0</v>
      </c>
      <c r="L18">
        <v>4</v>
      </c>
      <c r="M18">
        <v>1022.58</v>
      </c>
      <c r="N18">
        <v>199</v>
      </c>
      <c r="O18">
        <v>270</v>
      </c>
      <c r="P18">
        <v>850</v>
      </c>
      <c r="Q18">
        <v>199</v>
      </c>
      <c r="R18">
        <v>0</v>
      </c>
      <c r="S18">
        <v>6562704</v>
      </c>
      <c r="U18">
        <v>1136.2</v>
      </c>
    </row>
    <row r="19" spans="1:21" x14ac:dyDescent="0.25">
      <c r="A19" t="s">
        <v>93</v>
      </c>
      <c r="B19" t="s">
        <v>94</v>
      </c>
      <c r="C19" t="s">
        <v>28</v>
      </c>
      <c r="D19" t="s">
        <v>95</v>
      </c>
      <c r="E19">
        <v>0.25</v>
      </c>
      <c r="F19" t="s">
        <v>96</v>
      </c>
      <c r="G19">
        <v>139</v>
      </c>
      <c r="H19">
        <v>48.65</v>
      </c>
      <c r="I19">
        <v>90.35</v>
      </c>
      <c r="J19" t="s">
        <v>48</v>
      </c>
      <c r="K19">
        <v>100</v>
      </c>
      <c r="L19">
        <v>3</v>
      </c>
      <c r="M19">
        <v>194.88749999999999</v>
      </c>
      <c r="N19">
        <v>395</v>
      </c>
      <c r="O19">
        <v>522</v>
      </c>
      <c r="P19">
        <v>395</v>
      </c>
      <c r="Q19">
        <v>762</v>
      </c>
      <c r="R19">
        <v>0</v>
      </c>
      <c r="S19">
        <v>7265042</v>
      </c>
      <c r="U19">
        <v>159.85</v>
      </c>
    </row>
    <row r="20" spans="1:21" x14ac:dyDescent="0.25">
      <c r="A20" t="s">
        <v>97</v>
      </c>
      <c r="B20" t="s">
        <v>98</v>
      </c>
      <c r="C20" t="s">
        <v>22</v>
      </c>
      <c r="D20" t="s">
        <v>99</v>
      </c>
      <c r="E20">
        <v>0</v>
      </c>
      <c r="F20" t="s">
        <v>100</v>
      </c>
      <c r="G20">
        <v>995</v>
      </c>
      <c r="H20">
        <v>348.25</v>
      </c>
      <c r="I20">
        <v>646.75</v>
      </c>
      <c r="J20" t="s">
        <v>48</v>
      </c>
      <c r="K20">
        <v>0</v>
      </c>
      <c r="L20">
        <v>4</v>
      </c>
      <c r="M20">
        <v>1144.25</v>
      </c>
      <c r="N20">
        <v>448</v>
      </c>
      <c r="O20">
        <v>625</v>
      </c>
      <c r="P20">
        <v>448</v>
      </c>
      <c r="Q20">
        <v>832</v>
      </c>
      <c r="R20">
        <v>0</v>
      </c>
      <c r="S20">
        <v>3764694</v>
      </c>
      <c r="U20">
        <v>1144.25</v>
      </c>
    </row>
    <row r="21" spans="1:21" x14ac:dyDescent="0.25">
      <c r="A21" t="s">
        <v>101</v>
      </c>
      <c r="B21" t="s">
        <v>102</v>
      </c>
      <c r="C21" t="s">
        <v>22</v>
      </c>
      <c r="D21" t="s">
        <v>103</v>
      </c>
      <c r="E21">
        <v>0</v>
      </c>
      <c r="F21" t="s">
        <v>104</v>
      </c>
      <c r="G21">
        <v>460</v>
      </c>
      <c r="H21">
        <v>161</v>
      </c>
      <c r="I21">
        <v>299</v>
      </c>
      <c r="J21" t="s">
        <v>31</v>
      </c>
      <c r="K21">
        <v>250</v>
      </c>
      <c r="L21">
        <v>4</v>
      </c>
      <c r="M21">
        <v>779</v>
      </c>
      <c r="N21">
        <v>212</v>
      </c>
      <c r="O21">
        <v>212</v>
      </c>
      <c r="P21">
        <v>501</v>
      </c>
      <c r="Q21">
        <v>491</v>
      </c>
      <c r="R21">
        <v>0</v>
      </c>
      <c r="S21">
        <v>4417940</v>
      </c>
      <c r="U2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2" activeCellId="1" sqref="A2:A8 D2:D8"/>
    </sheetView>
  </sheetViews>
  <sheetFormatPr defaultRowHeight="15" x14ac:dyDescent="0.25"/>
  <cols>
    <col min="2" max="2" width="12.7109375" customWidth="1"/>
    <col min="3" max="3" width="13.42578125" customWidth="1"/>
    <col min="4" max="4" width="13.28515625" customWidth="1"/>
  </cols>
  <sheetData>
    <row r="1" spans="1:8" x14ac:dyDescent="0.25">
      <c r="A1" s="1" t="s">
        <v>105</v>
      </c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106</v>
      </c>
      <c r="C2" t="s">
        <v>107</v>
      </c>
      <c r="D2" t="s">
        <v>108</v>
      </c>
    </row>
    <row r="3" spans="1:8" x14ac:dyDescent="0.25">
      <c r="A3" t="s">
        <v>20</v>
      </c>
      <c r="B3" cm="1">
        <f t="array" ref="B3">_xlfn.IFS(TakealotDay2!J3="BFN",TakealotDay2!I3)</f>
        <v>6695</v>
      </c>
      <c r="C3" cm="1">
        <f t="array" ref="C3">_xlfn.IFS(TakealotDay2!J7="CPT",TakealotDay2!I7)</f>
        <v>240.5</v>
      </c>
      <c r="D3" cm="1">
        <f t="array" ref="D3">_xlfn.IFS(TakealotDay2!J2="PTA",TakealotDay2!I2)</f>
        <v>1197.95</v>
      </c>
    </row>
    <row r="4" spans="1:8" x14ac:dyDescent="0.25">
      <c r="A4" t="s">
        <v>26</v>
      </c>
      <c r="B4" cm="1">
        <f t="array" ref="B4">_xlfn.IFS(TakealotDay2!J4="BFN",TakealotDay2!I4)</f>
        <v>509.6</v>
      </c>
      <c r="C4" cm="1">
        <f t="array" ref="C4">_xlfn.IFS(TakealotDay2!J8="CPT",TakealotDay2!I8)</f>
        <v>446.55</v>
      </c>
      <c r="D4" cm="1">
        <f t="array" ref="D4">_xlfn.IFS(TakealotDay2!J5="PTA",TakealotDay2!I5)</f>
        <v>774.15</v>
      </c>
    </row>
    <row r="5" spans="1:8" x14ac:dyDescent="0.25">
      <c r="A5" t="s">
        <v>32</v>
      </c>
      <c r="B5" cm="1">
        <f t="array" ref="B5">_xlfn.IFS(TakealotDay2!J9="BFN",TakealotDay2!I9)</f>
        <v>133.25</v>
      </c>
      <c r="C5" cm="1">
        <f t="array" ref="C5">_xlfn.IFS(TakealotDay2!J10="CPT",TakealotDay2!I10)</f>
        <v>252.85</v>
      </c>
      <c r="D5" cm="1">
        <f t="array" ref="D5">_xlfn.IFS(TakealotDay2!J6="PTA",TakealotDay2!I6)</f>
        <v>923</v>
      </c>
    </row>
    <row r="6" spans="1:8" x14ac:dyDescent="0.25">
      <c r="A6" t="s">
        <v>36</v>
      </c>
      <c r="B6" cm="1">
        <f t="array" ref="B6">_xlfn.IFS(TakealotDay2!J12="BFN",TakealotDay2!I12)</f>
        <v>412.1</v>
      </c>
      <c r="C6" cm="1">
        <f t="array" ref="C6">_xlfn.IFS(TakealotDay2!J16="CPT",TakealotDay2!I16)</f>
        <v>503.1</v>
      </c>
      <c r="D6" cm="1">
        <f t="array" ref="D6">_xlfn.IFS(TakealotDay2!J11="PTA",TakealotDay2!I11)</f>
        <v>206.7</v>
      </c>
    </row>
    <row r="7" spans="1:8" x14ac:dyDescent="0.25">
      <c r="A7" t="s">
        <v>40</v>
      </c>
      <c r="B7" cm="1">
        <f t="array" ref="B7">_xlfn.IFS(TakealotDay2!J13="BFN",TakealotDay2!I13)</f>
        <v>130</v>
      </c>
      <c r="C7" cm="1">
        <f t="array" ref="C7">_xlfn.IFS(TakealotDay2!J17="CPT",TakealotDay2!I17)</f>
        <v>769.6</v>
      </c>
      <c r="D7" cm="1">
        <f t="array" ref="D7">_xlfn.IFS(TakealotDay2!J14="PTA",TakealotDay2!I14)</f>
        <v>564.85</v>
      </c>
    </row>
    <row r="8" spans="1:8" x14ac:dyDescent="0.25">
      <c r="A8" t="s">
        <v>44</v>
      </c>
      <c r="B8" cm="1">
        <f t="array" ref="B8">_xlfn.IFS(TakealotDay2!J15="BFN",TakealotDay2!I15)</f>
        <v>352.95</v>
      </c>
      <c r="C8" cm="1">
        <f t="array" ref="C8">_xlfn.IFS(TakealotDay2!J19="CPT",TakealotDay2!I19)</f>
        <v>90.35</v>
      </c>
      <c r="D8" cm="1">
        <f t="array" ref="D8">_xlfn.IFS(TakealotDay2!J18="PTA",TakealotDay2!I18)</f>
        <v>642.20000000000005</v>
      </c>
    </row>
    <row r="9" spans="1:8" x14ac:dyDescent="0.25">
      <c r="A9" t="s">
        <v>49</v>
      </c>
      <c r="B9" cm="1">
        <f t="array" ref="B9">_xlfn.IFS(TakealotDay2!J21="BFN",TakealotDay2!I21)</f>
        <v>299</v>
      </c>
      <c r="C9" cm="1">
        <f t="array" ref="C9">_xlfn.IFS(TakealotDay2!J20="CPT",TakealotDay2!I20)</f>
        <v>646.75</v>
      </c>
    </row>
    <row r="10" spans="1:8" x14ac:dyDescent="0.25">
      <c r="A10" t="s">
        <v>53</v>
      </c>
    </row>
    <row r="11" spans="1:8" x14ac:dyDescent="0.25">
      <c r="A11" t="s">
        <v>57</v>
      </c>
    </row>
    <row r="12" spans="1:8" x14ac:dyDescent="0.25">
      <c r="A12" t="s">
        <v>61</v>
      </c>
    </row>
    <row r="13" spans="1:8" x14ac:dyDescent="0.25">
      <c r="A13" t="s">
        <v>65</v>
      </c>
    </row>
    <row r="14" spans="1:8" x14ac:dyDescent="0.25">
      <c r="A14" t="s">
        <v>69</v>
      </c>
    </row>
    <row r="15" spans="1:8" x14ac:dyDescent="0.25">
      <c r="A15" t="s">
        <v>73</v>
      </c>
    </row>
    <row r="16" spans="1:8" x14ac:dyDescent="0.25">
      <c r="A16" t="s">
        <v>77</v>
      </c>
    </row>
    <row r="17" spans="1:1" x14ac:dyDescent="0.25">
      <c r="A17" t="s">
        <v>81</v>
      </c>
    </row>
    <row r="18" spans="1:1" x14ac:dyDescent="0.25">
      <c r="A18" t="s">
        <v>85</v>
      </c>
    </row>
    <row r="19" spans="1:1" x14ac:dyDescent="0.25">
      <c r="A19" t="s">
        <v>89</v>
      </c>
    </row>
    <row r="20" spans="1:1" x14ac:dyDescent="0.25">
      <c r="A20" t="s">
        <v>93</v>
      </c>
    </row>
    <row r="21" spans="1:1" x14ac:dyDescent="0.25">
      <c r="A21" t="s">
        <v>97</v>
      </c>
    </row>
    <row r="22" spans="1:1" x14ac:dyDescent="0.25">
      <c r="A22" t="s">
        <v>101</v>
      </c>
    </row>
  </sheetData>
  <mergeCells count="1">
    <mergeCell ref="A1:H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TakealotDay2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2021-11-04T15:25:30Z</dcterms:created>
  <dcterms:modified xsi:type="dcterms:W3CDTF">2021-11-04T15:35:31Z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38ba6d01-24a1-44fb-966f-8c02eeb23d64</vt:lpwstr>
  </property>
</Properties>
</file>