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Final Year\Modules\NDAS Data Science 3\PROJECT\MATLAB SIMULATION\"/>
    </mc:Choice>
  </mc:AlternateContent>
  <xr:revisionPtr revIDLastSave="0" documentId="13_ncr:40009_{B9453438-169E-4D69-8D4D-7E660EB91331}" xr6:coauthVersionLast="47" xr6:coauthVersionMax="47" xr10:uidLastSave="{00000000-0000-0000-0000-000000000000}"/>
  <bookViews>
    <workbookView xWindow="-120" yWindow="-120" windowWidth="20730" windowHeight="11160" activeTab="1"/>
  </bookViews>
  <sheets>
    <sheet name="TakealotDay3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D3" i="2" l="1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/>
  <c r="C4" i="2" a="1"/>
  <c r="C4" i="2" s="1"/>
  <c r="C5" i="2" a="1"/>
  <c r="C5" i="2" s="1"/>
  <c r="C3" i="2" a="1"/>
  <c r="C3" i="2" s="1"/>
  <c r="B3" i="2" a="1"/>
  <c r="B3" i="2" s="1"/>
  <c r="B4" i="2" a="1"/>
  <c r="B4" i="2" s="1"/>
  <c r="B5" i="2" a="1"/>
  <c r="B5" i="2"/>
  <c r="B6" i="2" a="1"/>
  <c r="B6" i="2"/>
  <c r="B7" i="2" a="1"/>
  <c r="B7" i="2" s="1"/>
  <c r="B8" i="2" a="1"/>
  <c r="B8" i="2" s="1"/>
  <c r="B9" i="2" a="1"/>
  <c r="B9" i="2"/>
  <c r="B10" i="2" a="1"/>
  <c r="B10" i="2" s="1"/>
  <c r="B11" i="2" a="1"/>
  <c r="B11" i="2" s="1"/>
  <c r="B12" i="2" a="1"/>
  <c r="B12" i="2" s="1"/>
  <c r="B13" i="2" a="1"/>
  <c r="B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<sst xmlns="http://schemas.openxmlformats.org/spreadsheetml/2006/main" count="165" uniqueCount="109">
  <si>
    <t>Nr</t>
  </si>
  <si>
    <t>Customer_Name</t>
  </si>
  <si>
    <t>Gender</t>
  </si>
  <si>
    <t>Customer_Location</t>
  </si>
  <si>
    <t>Discount_Percentage</t>
  </si>
  <si>
    <t>Item_Names</t>
  </si>
  <si>
    <t>Item_Prices</t>
  </si>
  <si>
    <t>Purchase Prices</t>
  </si>
  <si>
    <t>Profits</t>
  </si>
  <si>
    <t>Warehouse</t>
  </si>
  <si>
    <t>Shipping</t>
  </si>
  <si>
    <t>Shipping_Var</t>
  </si>
  <si>
    <t>Grand_Total</t>
  </si>
  <si>
    <t>GPS_Estimate_Final</t>
  </si>
  <si>
    <t>GPS_Estimate_BFN</t>
  </si>
  <si>
    <t>GPS_Estimate_CPT</t>
  </si>
  <si>
    <t>GPS_Estimate_PTA</t>
  </si>
  <si>
    <t>Collection</t>
  </si>
  <si>
    <t>Payment_Reference</t>
  </si>
  <si>
    <t>VAT</t>
  </si>
  <si>
    <t>C1</t>
  </si>
  <si>
    <t>Richard</t>
  </si>
  <si>
    <t>M</t>
  </si>
  <si>
    <t>Fraserburg</t>
  </si>
  <si>
    <t>Funny Box Remote Control Bounce Car</t>
  </si>
  <si>
    <t>CPT</t>
  </si>
  <si>
    <t>C2</t>
  </si>
  <si>
    <t>Garnet</t>
  </si>
  <si>
    <t>F</t>
  </si>
  <si>
    <t>Taung</t>
  </si>
  <si>
    <t>Leather Sofa Three Seater</t>
  </si>
  <si>
    <t>BFN</t>
  </si>
  <si>
    <t>C3</t>
  </si>
  <si>
    <t>Laetitia</t>
  </si>
  <si>
    <t>Jagersfontein</t>
  </si>
  <si>
    <t>Baby Gift Set</t>
  </si>
  <si>
    <t>C4</t>
  </si>
  <si>
    <t>Marilyn</t>
  </si>
  <si>
    <t>Jacobsdal</t>
  </si>
  <si>
    <t>Watch</t>
  </si>
  <si>
    <t>C5</t>
  </si>
  <si>
    <t>Antonio</t>
  </si>
  <si>
    <t>Petrusburg</t>
  </si>
  <si>
    <t>Dunhill Desire Blue Gift Set</t>
  </si>
  <si>
    <t>C6</t>
  </si>
  <si>
    <t>Elton</t>
  </si>
  <si>
    <t>Griekwastad</t>
  </si>
  <si>
    <t>Kreepy Krauly Super Sweepy Machine</t>
  </si>
  <si>
    <t>C7</t>
  </si>
  <si>
    <t>Kenva</t>
  </si>
  <si>
    <t>Bethlehem</t>
  </si>
  <si>
    <t>Scanpan Impact Cookware Set</t>
  </si>
  <si>
    <t>C8</t>
  </si>
  <si>
    <t>Allister</t>
  </si>
  <si>
    <t>Senekal</t>
  </si>
  <si>
    <t>Nerf Elite Shockwave Gun,Nerf Utlra One</t>
  </si>
  <si>
    <t>C9</t>
  </si>
  <si>
    <t>Kenneth</t>
  </si>
  <si>
    <t>Vereeniging</t>
  </si>
  <si>
    <t>Powerline Universal Wi-Fi Range Extender</t>
  </si>
  <si>
    <t>PTA</t>
  </si>
  <si>
    <t>C10</t>
  </si>
  <si>
    <t>Veronica</t>
  </si>
  <si>
    <t>Klerksdorp</t>
  </si>
  <si>
    <t>Epson EcoTank Wifi Printer</t>
  </si>
  <si>
    <t>C11</t>
  </si>
  <si>
    <t>Mary</t>
  </si>
  <si>
    <t>Porchefstroom</t>
  </si>
  <si>
    <t>Cape Fynbos Gin and Cordial Gift Pack</t>
  </si>
  <si>
    <t>C12</t>
  </si>
  <si>
    <t>Gizelle</t>
  </si>
  <si>
    <t>Okiep</t>
  </si>
  <si>
    <t>Rainbow Keyboard and Mouse Gaming Combo</t>
  </si>
  <si>
    <t>C13</t>
  </si>
  <si>
    <t>Romeo</t>
  </si>
  <si>
    <t>Parys</t>
  </si>
  <si>
    <t>Addis Folding Step Stool</t>
  </si>
  <si>
    <t>C14</t>
  </si>
  <si>
    <t>Ronel</t>
  </si>
  <si>
    <t>Witbank</t>
  </si>
  <si>
    <t>LED Spotlight Rechargeable Torch</t>
  </si>
  <si>
    <t>C15</t>
  </si>
  <si>
    <t>Benjamin</t>
  </si>
  <si>
    <t>Thohoyandou</t>
  </si>
  <si>
    <t>27 Litre Pedal Bin</t>
  </si>
  <si>
    <t>C16</t>
  </si>
  <si>
    <t>Simone</t>
  </si>
  <si>
    <t>Middelburg TVL</t>
  </si>
  <si>
    <t>Nikon Binoculars Black</t>
  </si>
  <si>
    <t>C17</t>
  </si>
  <si>
    <t>Ayron</t>
  </si>
  <si>
    <t>East London</t>
  </si>
  <si>
    <t>Beurer Pulse Oximeter</t>
  </si>
  <si>
    <t>C18</t>
  </si>
  <si>
    <t>Nicoline</t>
  </si>
  <si>
    <t>Mthatha</t>
  </si>
  <si>
    <t>Mini LED Lantern with Dimmer</t>
  </si>
  <si>
    <t>C19</t>
  </si>
  <si>
    <t>Llewelyn</t>
  </si>
  <si>
    <t>Worchester</t>
  </si>
  <si>
    <t>George and Mason Tray Coffee Table</t>
  </si>
  <si>
    <t>C20</t>
  </si>
  <si>
    <t>David</t>
  </si>
  <si>
    <t>Gqeberha</t>
  </si>
  <si>
    <t>Pet Bowls Automatic Feeder Bowl for Dogs</t>
  </si>
  <si>
    <t>Warehouse Profits Day 3</t>
  </si>
  <si>
    <t>Profits BFN</t>
  </si>
  <si>
    <t>Profits CPT</t>
  </si>
  <si>
    <t>Profits 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</si>
</sst>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BFN Warehouse Profits Day3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Profits BFN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Sheet1!$A$3:$A$13</c:f>
              <c:strCache>
                <c:ptCount val="11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  <c:pt idx="10">
                  <c:v>C11</c:v>
                </c:pt>
              </c:strCache>
            </c:strRef>
          </c:cat>
          <c:val>
            <c:numRef>
              <c:f>Sheet1!$B$3:$B$13</c:f>
              <c:numCache>
                <c:formatCode>General</c:formatCode>
                <c:ptCount val="11"/>
                <c:pt idx="0">
                  <c:v>6824.35</c:v>
                </c:pt>
                <c:pt idx="1">
                  <c:v>321.75</c:v>
                </c:pt>
                <c:pt idx="2">
                  <c:v>577.85</c:v>
                </c:pt>
                <c:pt idx="3">
                  <c:v>649.35</c:v>
                </c:pt>
                <c:pt idx="4">
                  <c:v>512.85</c:v>
                </c:pt>
                <c:pt idx="5">
                  <c:v>2924.35</c:v>
                </c:pt>
                <c:pt idx="6">
                  <c:v>1415.7</c:v>
                </c:pt>
                <c:pt idx="7">
                  <c:v>386.75</c:v>
                </c:pt>
                <c:pt idx="8">
                  <c:v>564.85</c:v>
                </c:pt>
                <c:pt idx="9">
                  <c:v>42.25</c:v>
                </c:pt>
                <c:pt idx="10">
                  <c:v>170.95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06-4572-A72A-D11154E40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415808"/>
        <c:axId val="589417888"/>
      </c:lineChart>
      <c:catAx>
        <c:axId val="58941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17888"/>
        <c:crosses val="autoZero"/>
        <c:auto val="1"/>
        <c:lblAlgn val="ctr"/>
        <c:lblOffset val="100"/>
        <c:noMultiLvlLbl val="0"/>
      </c:catAx>
      <c:valAx>
        <c:axId val="58941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Profits Per Customer Sale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1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CPT Warehouse Profits Day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Profits CPT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Sheet1!$A$3:$A$5</c:f>
              <c:strCache>
                <c:ptCount val="3"/>
                <c:pt idx="0">
                  <c:v>C1</c:v>
                </c:pt>
                <c:pt idx="1">
                  <c:v>C2</c:v>
                </c:pt>
                <c:pt idx="2">
                  <c:v>C3</c:v>
                </c:pt>
              </c:strCache>
            </c:strRef>
          </c:cat>
          <c:val>
            <c:numRef>
              <c:f>Sheet1!$C$3:$C$5</c:f>
              <c:numCache>
                <c:formatCode>General</c:formatCode>
                <c:ptCount val="3"/>
                <c:pt idx="0">
                  <c:v>324.35000000000002</c:v>
                </c:pt>
                <c:pt idx="1">
                  <c:v>207.35</c:v>
                </c:pt>
                <c:pt idx="2">
                  <c:v>935.35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EA-4E3A-A300-AD5CA2D30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529600"/>
        <c:axId val="597526688"/>
      </c:lineChart>
      <c:catAx>
        <c:axId val="59752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26688"/>
        <c:crosses val="autoZero"/>
        <c:auto val="1"/>
        <c:lblAlgn val="ctr"/>
        <c:lblOffset val="100"/>
        <c:noMultiLvlLbl val="0"/>
      </c:catAx>
      <c:valAx>
        <c:axId val="59752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Profits Per Customer Sale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2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PTA Warehouse Profits Day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Profits PTA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Sheet1!$A$3:$A$8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1136.8499999999999</c:v>
                </c:pt>
                <c:pt idx="1">
                  <c:v>3834.35</c:v>
                </c:pt>
                <c:pt idx="2">
                  <c:v>226.85</c:v>
                </c:pt>
                <c:pt idx="3">
                  <c:v>90.35</c:v>
                </c:pt>
                <c:pt idx="4">
                  <c:v>532.35</c:v>
                </c:pt>
                <c:pt idx="5">
                  <c:v>1234.3499999999999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0B-4167-9F2B-DFD9E6A20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076624"/>
        <c:axId val="599078288"/>
      </c:lineChart>
      <c:catAx>
        <c:axId val="59907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078288"/>
        <c:crosses val="autoZero"/>
        <c:auto val="1"/>
        <c:lblAlgn val="ctr"/>
        <c:lblOffset val="100"/>
        <c:noMultiLvlLbl val="0"/>
      </c:catAx>
      <c:valAx>
        <c:axId val="59907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Profits Per Customer Sale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07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20</xdr:row>
      <xdr:rowOff>61912</xdr:rowOff>
    </xdr:from>
    <xdr:to>
      <xdr:col>7</xdr:col>
      <xdr:colOff>152400</xdr:colOff>
      <xdr:row>34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6BA424-43E2-4EEC-8D72-7DA237055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428625</xdr:colOff>
      <xdr:row>23</xdr:row>
      <xdr:rowOff>4762</xdr:rowOff>
    </xdr:from>
    <xdr:to>
      <xdr:col>15</xdr:col>
      <xdr:colOff>123825</xdr:colOff>
      <xdr:row>37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05E1AA-361C-42CA-BE71-85059149A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66675</xdr:colOff>
      <xdr:row>15</xdr:row>
      <xdr:rowOff>71437</xdr:rowOff>
    </xdr:from>
    <xdr:to>
      <xdr:col>16</xdr:col>
      <xdr:colOff>371475</xdr:colOff>
      <xdr:row>29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01DA91-2720-42B3-BB5B-C4507CC4E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</row>
    <row r="2" spans="1:21" x14ac:dyDescent="0.25">
      <c r="A2" t="s">
        <v>20</v>
      </c>
      <c r="B2" t="s">
        <v>21</v>
      </c>
      <c r="C2" t="s">
        <v>22</v>
      </c>
      <c r="D2" t="s">
        <v>23</v>
      </c>
      <c r="E2">
        <v>0</v>
      </c>
      <c r="F2" t="s">
        <v>24</v>
      </c>
      <c r="G2">
        <v>499</v>
      </c>
      <c r="H2">
        <v>174.65</v>
      </c>
      <c r="I2">
        <v>324.35000000000002</v>
      </c>
      <c r="J2" t="s">
        <v>25</v>
      </c>
      <c r="K2">
        <v>250</v>
      </c>
      <c r="L2">
        <v>4</v>
      </c>
      <c r="M2">
        <v>823.85</v>
      </c>
      <c r="N2">
        <v>319</v>
      </c>
      <c r="O2">
        <v>408</v>
      </c>
      <c r="P2">
        <v>319</v>
      </c>
      <c r="Q2">
        <v>678</v>
      </c>
      <c r="R2">
        <v>0</v>
      </c>
      <c r="S2">
        <v>934674</v>
      </c>
      <c r="U2">
        <v>573.85</v>
      </c>
    </row>
    <row r="3" spans="1:21" x14ac:dyDescent="0.25">
      <c r="A3" t="s">
        <v>26</v>
      </c>
      <c r="B3" t="s">
        <v>27</v>
      </c>
      <c r="C3" t="s">
        <v>28</v>
      </c>
      <c r="D3" t="s">
        <v>29</v>
      </c>
      <c r="E3">
        <v>0.25</v>
      </c>
      <c r="F3" t="s">
        <v>30</v>
      </c>
      <c r="G3">
        <v>10499</v>
      </c>
      <c r="H3">
        <v>3674.65</v>
      </c>
      <c r="I3">
        <v>6824.35</v>
      </c>
      <c r="J3" t="s">
        <v>31</v>
      </c>
      <c r="K3">
        <v>0</v>
      </c>
      <c r="L3">
        <v>4</v>
      </c>
      <c r="M3">
        <v>9055.3875000000007</v>
      </c>
      <c r="N3">
        <v>178</v>
      </c>
      <c r="O3">
        <v>178</v>
      </c>
      <c r="P3">
        <v>752</v>
      </c>
      <c r="Q3">
        <v>309</v>
      </c>
      <c r="R3">
        <v>0</v>
      </c>
      <c r="S3">
        <v>836696</v>
      </c>
      <c r="U3">
        <v>12073.85</v>
      </c>
    </row>
    <row r="4" spans="1:21" x14ac:dyDescent="0.25">
      <c r="A4" t="s">
        <v>32</v>
      </c>
      <c r="B4" t="s">
        <v>33</v>
      </c>
      <c r="C4" t="s">
        <v>28</v>
      </c>
      <c r="D4" t="s">
        <v>34</v>
      </c>
      <c r="E4">
        <v>0</v>
      </c>
      <c r="F4" t="s">
        <v>35</v>
      </c>
      <c r="G4">
        <v>495</v>
      </c>
      <c r="H4">
        <v>173.25</v>
      </c>
      <c r="I4">
        <v>321.75</v>
      </c>
      <c r="J4" t="s">
        <v>31</v>
      </c>
      <c r="K4">
        <v>100</v>
      </c>
      <c r="L4">
        <v>3</v>
      </c>
      <c r="M4">
        <v>669.25</v>
      </c>
      <c r="N4">
        <v>75</v>
      </c>
      <c r="O4">
        <v>75</v>
      </c>
      <c r="P4">
        <v>624</v>
      </c>
      <c r="Q4">
        <v>343</v>
      </c>
      <c r="R4">
        <v>0</v>
      </c>
      <c r="S4">
        <v>520983</v>
      </c>
      <c r="U4">
        <v>569.25</v>
      </c>
    </row>
    <row r="5" spans="1:21" x14ac:dyDescent="0.25">
      <c r="A5" t="s">
        <v>36</v>
      </c>
      <c r="B5" t="s">
        <v>37</v>
      </c>
      <c r="C5" t="s">
        <v>28</v>
      </c>
      <c r="D5" t="s">
        <v>38</v>
      </c>
      <c r="E5">
        <v>0.5</v>
      </c>
      <c r="F5" t="s">
        <v>39</v>
      </c>
      <c r="G5">
        <v>889</v>
      </c>
      <c r="H5">
        <v>311.14999999999998</v>
      </c>
      <c r="I5">
        <v>577.85</v>
      </c>
      <c r="J5" t="s">
        <v>31</v>
      </c>
      <c r="K5">
        <v>0</v>
      </c>
      <c r="L5">
        <v>3</v>
      </c>
      <c r="M5">
        <v>511.17500000000001</v>
      </c>
      <c r="N5">
        <v>103</v>
      </c>
      <c r="O5">
        <v>103</v>
      </c>
      <c r="P5">
        <v>615</v>
      </c>
      <c r="Q5">
        <v>380</v>
      </c>
      <c r="R5">
        <v>0</v>
      </c>
      <c r="S5">
        <v>110386</v>
      </c>
      <c r="U5">
        <v>1022.35</v>
      </c>
    </row>
    <row r="6" spans="1:21" x14ac:dyDescent="0.25">
      <c r="A6" t="s">
        <v>40</v>
      </c>
      <c r="B6" t="s">
        <v>41</v>
      </c>
      <c r="C6" t="s">
        <v>22</v>
      </c>
      <c r="D6" t="s">
        <v>42</v>
      </c>
      <c r="E6">
        <v>0.1</v>
      </c>
      <c r="F6" t="s">
        <v>43</v>
      </c>
      <c r="G6">
        <v>999</v>
      </c>
      <c r="H6">
        <v>349.65</v>
      </c>
      <c r="I6">
        <v>649.35</v>
      </c>
      <c r="J6" t="s">
        <v>31</v>
      </c>
      <c r="K6">
        <v>0</v>
      </c>
      <c r="L6">
        <v>3</v>
      </c>
      <c r="M6">
        <v>1033.9649999999999</v>
      </c>
      <c r="N6">
        <v>56</v>
      </c>
      <c r="O6">
        <v>56</v>
      </c>
      <c r="P6">
        <v>658</v>
      </c>
      <c r="Q6">
        <v>332</v>
      </c>
      <c r="R6">
        <v>0</v>
      </c>
      <c r="S6">
        <v>640774</v>
      </c>
      <c r="U6">
        <v>1148.8499999999999</v>
      </c>
    </row>
    <row r="7" spans="1:21" x14ac:dyDescent="0.25">
      <c r="A7" t="s">
        <v>44</v>
      </c>
      <c r="B7" t="s">
        <v>45</v>
      </c>
      <c r="C7" t="s">
        <v>22</v>
      </c>
      <c r="D7" t="s">
        <v>46</v>
      </c>
      <c r="E7">
        <v>0</v>
      </c>
      <c r="F7" t="s">
        <v>47</v>
      </c>
      <c r="G7">
        <v>789</v>
      </c>
      <c r="H7">
        <v>276.14999999999998</v>
      </c>
      <c r="I7">
        <v>512.85</v>
      </c>
      <c r="J7" t="s">
        <v>31</v>
      </c>
      <c r="K7">
        <v>0</v>
      </c>
      <c r="L7">
        <v>4</v>
      </c>
      <c r="M7">
        <v>907.35</v>
      </c>
      <c r="N7">
        <v>193</v>
      </c>
      <c r="O7">
        <v>193</v>
      </c>
      <c r="P7">
        <v>591</v>
      </c>
      <c r="Q7">
        <v>445</v>
      </c>
      <c r="R7">
        <v>0</v>
      </c>
      <c r="S7">
        <v>27276</v>
      </c>
      <c r="U7">
        <v>907.35</v>
      </c>
    </row>
    <row r="8" spans="1:21" x14ac:dyDescent="0.25">
      <c r="A8" t="s">
        <v>48</v>
      </c>
      <c r="B8" t="s">
        <v>49</v>
      </c>
      <c r="C8" t="s">
        <v>28</v>
      </c>
      <c r="D8" t="s">
        <v>50</v>
      </c>
      <c r="E8">
        <v>0.15</v>
      </c>
      <c r="F8" t="s">
        <v>51</v>
      </c>
      <c r="G8">
        <v>4499</v>
      </c>
      <c r="H8">
        <v>1574.65</v>
      </c>
      <c r="I8">
        <v>2924.35</v>
      </c>
      <c r="J8" t="s">
        <v>31</v>
      </c>
      <c r="K8">
        <v>0</v>
      </c>
      <c r="L8">
        <v>3</v>
      </c>
      <c r="M8">
        <v>4397.7725</v>
      </c>
      <c r="N8">
        <v>157</v>
      </c>
      <c r="O8">
        <v>157</v>
      </c>
      <c r="P8">
        <v>853</v>
      </c>
      <c r="Q8">
        <v>218</v>
      </c>
      <c r="R8">
        <v>0</v>
      </c>
      <c r="S8">
        <v>633283</v>
      </c>
      <c r="U8">
        <v>5173.8500000000004</v>
      </c>
    </row>
    <row r="9" spans="1:21" x14ac:dyDescent="0.25">
      <c r="A9" t="s">
        <v>52</v>
      </c>
      <c r="B9" t="s">
        <v>53</v>
      </c>
      <c r="C9" t="s">
        <v>22</v>
      </c>
      <c r="D9" t="s">
        <v>54</v>
      </c>
      <c r="E9">
        <v>0.2</v>
      </c>
      <c r="F9" t="s">
        <v>55</v>
      </c>
      <c r="G9">
        <v>2178</v>
      </c>
      <c r="H9">
        <v>762.3</v>
      </c>
      <c r="I9">
        <v>1415.7</v>
      </c>
      <c r="J9" t="s">
        <v>31</v>
      </c>
      <c r="K9">
        <v>0</v>
      </c>
      <c r="L9">
        <v>3</v>
      </c>
      <c r="M9">
        <v>2003.76</v>
      </c>
      <c r="N9">
        <v>111</v>
      </c>
      <c r="O9">
        <v>111</v>
      </c>
      <c r="P9">
        <v>770</v>
      </c>
      <c r="Q9">
        <v>226</v>
      </c>
      <c r="R9">
        <v>0</v>
      </c>
      <c r="S9">
        <v>66917</v>
      </c>
      <c r="U9">
        <v>2504.6999999999998</v>
      </c>
    </row>
    <row r="10" spans="1:21" x14ac:dyDescent="0.25">
      <c r="A10" t="s">
        <v>56</v>
      </c>
      <c r="B10" t="s">
        <v>57</v>
      </c>
      <c r="C10" t="s">
        <v>22</v>
      </c>
      <c r="D10" t="s">
        <v>58</v>
      </c>
      <c r="E10">
        <v>0</v>
      </c>
      <c r="F10" t="s">
        <v>59</v>
      </c>
      <c r="G10">
        <v>1749</v>
      </c>
      <c r="H10">
        <v>612.15</v>
      </c>
      <c r="I10">
        <v>1136.8499999999999</v>
      </c>
      <c r="J10" t="s">
        <v>60</v>
      </c>
      <c r="K10">
        <v>0</v>
      </c>
      <c r="L10">
        <v>3</v>
      </c>
      <c r="M10">
        <v>2011.35</v>
      </c>
      <c r="N10">
        <v>89</v>
      </c>
      <c r="O10">
        <v>224</v>
      </c>
      <c r="P10">
        <v>876</v>
      </c>
      <c r="Q10">
        <v>89</v>
      </c>
      <c r="R10">
        <v>0</v>
      </c>
      <c r="S10">
        <v>394886</v>
      </c>
      <c r="U10">
        <v>2011.35</v>
      </c>
    </row>
    <row r="11" spans="1:21" x14ac:dyDescent="0.25">
      <c r="A11" t="s">
        <v>61</v>
      </c>
      <c r="B11" t="s">
        <v>62</v>
      </c>
      <c r="C11" t="s">
        <v>28</v>
      </c>
      <c r="D11" t="s">
        <v>63</v>
      </c>
      <c r="E11">
        <v>0.5</v>
      </c>
      <c r="F11" t="s">
        <v>64</v>
      </c>
      <c r="G11">
        <v>5899</v>
      </c>
      <c r="H11">
        <v>2064.65</v>
      </c>
      <c r="I11">
        <v>3834.35</v>
      </c>
      <c r="J11" t="s">
        <v>60</v>
      </c>
      <c r="K11">
        <v>0</v>
      </c>
      <c r="L11">
        <v>4</v>
      </c>
      <c r="M11">
        <v>3391.9250000000002</v>
      </c>
      <c r="N11">
        <v>159</v>
      </c>
      <c r="O11">
        <v>176</v>
      </c>
      <c r="P11">
        <v>829</v>
      </c>
      <c r="Q11">
        <v>159</v>
      </c>
      <c r="R11">
        <v>0</v>
      </c>
      <c r="S11">
        <v>458498</v>
      </c>
      <c r="U11">
        <v>6783.85</v>
      </c>
    </row>
    <row r="12" spans="1:21" x14ac:dyDescent="0.25">
      <c r="A12" t="s">
        <v>65</v>
      </c>
      <c r="B12" t="s">
        <v>66</v>
      </c>
      <c r="C12" t="s">
        <v>28</v>
      </c>
      <c r="D12" t="s">
        <v>67</v>
      </c>
      <c r="E12">
        <v>0.25</v>
      </c>
      <c r="F12" t="s">
        <v>68</v>
      </c>
      <c r="G12">
        <v>349</v>
      </c>
      <c r="H12">
        <v>122.15</v>
      </c>
      <c r="I12">
        <v>226.85</v>
      </c>
      <c r="J12" t="s">
        <v>60</v>
      </c>
      <c r="K12">
        <v>250</v>
      </c>
      <c r="L12">
        <v>4</v>
      </c>
      <c r="M12">
        <v>488.51249999999999</v>
      </c>
      <c r="N12">
        <v>124</v>
      </c>
      <c r="O12">
        <v>198</v>
      </c>
      <c r="P12">
        <v>868</v>
      </c>
      <c r="Q12">
        <v>124</v>
      </c>
      <c r="R12">
        <v>0</v>
      </c>
      <c r="S12">
        <v>603816</v>
      </c>
      <c r="U12">
        <v>401.35</v>
      </c>
    </row>
    <row r="13" spans="1:21" x14ac:dyDescent="0.25">
      <c r="A13" t="s">
        <v>69</v>
      </c>
      <c r="B13" t="s">
        <v>70</v>
      </c>
      <c r="C13" t="s">
        <v>28</v>
      </c>
      <c r="D13" t="s">
        <v>71</v>
      </c>
      <c r="E13">
        <v>0.2</v>
      </c>
      <c r="F13" t="s">
        <v>72</v>
      </c>
      <c r="G13">
        <v>319</v>
      </c>
      <c r="H13">
        <v>111.65</v>
      </c>
      <c r="I13">
        <v>207.35</v>
      </c>
      <c r="J13" t="s">
        <v>25</v>
      </c>
      <c r="K13">
        <v>250</v>
      </c>
      <c r="L13">
        <v>4</v>
      </c>
      <c r="M13">
        <v>493.48</v>
      </c>
      <c r="N13">
        <v>367</v>
      </c>
      <c r="O13">
        <v>549</v>
      </c>
      <c r="P13">
        <v>367</v>
      </c>
      <c r="Q13">
        <v>745</v>
      </c>
      <c r="R13">
        <v>0</v>
      </c>
      <c r="S13">
        <v>777170</v>
      </c>
      <c r="U13">
        <v>366.85</v>
      </c>
    </row>
    <row r="14" spans="1:21" x14ac:dyDescent="0.25">
      <c r="A14" t="s">
        <v>73</v>
      </c>
      <c r="B14" t="s">
        <v>74</v>
      </c>
      <c r="C14" t="s">
        <v>22</v>
      </c>
      <c r="D14" t="s">
        <v>75</v>
      </c>
      <c r="E14">
        <v>0</v>
      </c>
      <c r="F14" t="s">
        <v>76</v>
      </c>
      <c r="G14">
        <v>139</v>
      </c>
      <c r="H14">
        <v>48.65</v>
      </c>
      <c r="I14">
        <v>90.35</v>
      </c>
      <c r="J14" t="s">
        <v>60</v>
      </c>
      <c r="K14">
        <v>250</v>
      </c>
      <c r="L14">
        <v>4</v>
      </c>
      <c r="M14">
        <v>409.85</v>
      </c>
      <c r="N14">
        <v>117</v>
      </c>
      <c r="O14">
        <v>193</v>
      </c>
      <c r="P14">
        <v>855</v>
      </c>
      <c r="Q14">
        <v>117</v>
      </c>
      <c r="R14">
        <v>0</v>
      </c>
      <c r="S14">
        <v>654641</v>
      </c>
      <c r="U14">
        <v>159.85</v>
      </c>
    </row>
    <row r="15" spans="1:21" x14ac:dyDescent="0.25">
      <c r="A15" t="s">
        <v>77</v>
      </c>
      <c r="B15" t="s">
        <v>78</v>
      </c>
      <c r="C15" t="s">
        <v>28</v>
      </c>
      <c r="D15" t="s">
        <v>79</v>
      </c>
      <c r="E15">
        <v>0.1</v>
      </c>
      <c r="F15" t="s">
        <v>80</v>
      </c>
      <c r="G15">
        <v>595</v>
      </c>
      <c r="H15">
        <v>208.25</v>
      </c>
      <c r="I15">
        <v>386.75</v>
      </c>
      <c r="J15" t="s">
        <v>31</v>
      </c>
      <c r="K15">
        <v>0</v>
      </c>
      <c r="L15">
        <v>4</v>
      </c>
      <c r="M15">
        <v>615.82500000000005</v>
      </c>
      <c r="N15">
        <v>86</v>
      </c>
      <c r="O15">
        <v>86</v>
      </c>
      <c r="P15">
        <v>986</v>
      </c>
      <c r="Q15">
        <v>105</v>
      </c>
      <c r="R15">
        <v>0</v>
      </c>
      <c r="S15">
        <v>336240</v>
      </c>
      <c r="U15">
        <v>684.25</v>
      </c>
    </row>
    <row r="16" spans="1:21" x14ac:dyDescent="0.25">
      <c r="A16" t="s">
        <v>81</v>
      </c>
      <c r="B16" t="s">
        <v>82</v>
      </c>
      <c r="C16" t="s">
        <v>22</v>
      </c>
      <c r="D16" t="s">
        <v>83</v>
      </c>
      <c r="E16">
        <v>0</v>
      </c>
      <c r="F16" t="s">
        <v>84</v>
      </c>
      <c r="G16">
        <v>819</v>
      </c>
      <c r="H16">
        <v>286.64999999999998</v>
      </c>
      <c r="I16">
        <v>532.35</v>
      </c>
      <c r="J16" t="s">
        <v>60</v>
      </c>
      <c r="K16">
        <v>0</v>
      </c>
      <c r="L16">
        <v>4</v>
      </c>
      <c r="M16">
        <v>941.85</v>
      </c>
      <c r="N16">
        <v>365</v>
      </c>
      <c r="O16">
        <v>571</v>
      </c>
      <c r="P16">
        <v>1233</v>
      </c>
      <c r="Q16">
        <v>365</v>
      </c>
      <c r="R16">
        <v>0</v>
      </c>
      <c r="S16">
        <v>18913</v>
      </c>
      <c r="U16">
        <v>941.85</v>
      </c>
    </row>
    <row r="17" spans="1:21" x14ac:dyDescent="0.25">
      <c r="A17" t="s">
        <v>85</v>
      </c>
      <c r="B17" t="s">
        <v>86</v>
      </c>
      <c r="C17" t="s">
        <v>28</v>
      </c>
      <c r="D17" t="s">
        <v>87</v>
      </c>
      <c r="E17">
        <v>0</v>
      </c>
      <c r="F17" t="s">
        <v>88</v>
      </c>
      <c r="G17">
        <v>1899</v>
      </c>
      <c r="H17">
        <v>664.65</v>
      </c>
      <c r="I17">
        <v>1234.3499999999999</v>
      </c>
      <c r="J17" t="s">
        <v>60</v>
      </c>
      <c r="K17">
        <v>0</v>
      </c>
      <c r="L17">
        <v>4</v>
      </c>
      <c r="M17">
        <v>2183.85</v>
      </c>
      <c r="N17">
        <v>108</v>
      </c>
      <c r="O17">
        <v>340</v>
      </c>
      <c r="P17">
        <v>1004</v>
      </c>
      <c r="Q17">
        <v>108</v>
      </c>
      <c r="R17">
        <v>0</v>
      </c>
      <c r="S17">
        <v>315790</v>
      </c>
      <c r="U17">
        <v>2183.85</v>
      </c>
    </row>
    <row r="18" spans="1:21" x14ac:dyDescent="0.25">
      <c r="A18" t="s">
        <v>89</v>
      </c>
      <c r="B18" t="s">
        <v>90</v>
      </c>
      <c r="C18" t="s">
        <v>22</v>
      </c>
      <c r="D18" t="s">
        <v>91</v>
      </c>
      <c r="E18">
        <v>0.1</v>
      </c>
      <c r="F18" t="s">
        <v>92</v>
      </c>
      <c r="G18">
        <v>869</v>
      </c>
      <c r="H18">
        <v>304.14999999999998</v>
      </c>
      <c r="I18">
        <v>564.85</v>
      </c>
      <c r="J18" t="s">
        <v>31</v>
      </c>
      <c r="K18">
        <v>0</v>
      </c>
      <c r="L18">
        <v>4</v>
      </c>
      <c r="M18">
        <v>899.41499999999996</v>
      </c>
      <c r="N18">
        <v>393</v>
      </c>
      <c r="O18">
        <v>393</v>
      </c>
      <c r="P18">
        <v>714</v>
      </c>
      <c r="Q18">
        <v>655</v>
      </c>
      <c r="R18">
        <v>0</v>
      </c>
      <c r="S18">
        <v>27262</v>
      </c>
      <c r="U18">
        <v>999.35</v>
      </c>
    </row>
    <row r="19" spans="1:21" x14ac:dyDescent="0.25">
      <c r="A19" t="s">
        <v>93</v>
      </c>
      <c r="B19" t="s">
        <v>94</v>
      </c>
      <c r="C19" t="s">
        <v>28</v>
      </c>
      <c r="D19" t="s">
        <v>95</v>
      </c>
      <c r="E19">
        <v>0.25</v>
      </c>
      <c r="F19" t="s">
        <v>96</v>
      </c>
      <c r="G19">
        <v>65</v>
      </c>
      <c r="H19">
        <v>22.75</v>
      </c>
      <c r="I19">
        <v>42.25</v>
      </c>
      <c r="J19" t="s">
        <v>31</v>
      </c>
      <c r="K19">
        <v>250</v>
      </c>
      <c r="L19">
        <v>4</v>
      </c>
      <c r="M19">
        <v>243.5625</v>
      </c>
      <c r="N19">
        <v>370</v>
      </c>
      <c r="O19">
        <v>370</v>
      </c>
      <c r="P19">
        <v>806</v>
      </c>
      <c r="Q19">
        <v>651</v>
      </c>
      <c r="R19">
        <v>0</v>
      </c>
      <c r="S19">
        <v>281134</v>
      </c>
      <c r="U19">
        <v>74.75</v>
      </c>
    </row>
    <row r="20" spans="1:21" x14ac:dyDescent="0.25">
      <c r="A20" t="s">
        <v>97</v>
      </c>
      <c r="B20" t="s">
        <v>98</v>
      </c>
      <c r="C20" t="s">
        <v>22</v>
      </c>
      <c r="D20" t="s">
        <v>99</v>
      </c>
      <c r="E20">
        <v>0</v>
      </c>
      <c r="F20" t="s">
        <v>100</v>
      </c>
      <c r="G20">
        <v>1439</v>
      </c>
      <c r="H20">
        <v>503.65</v>
      </c>
      <c r="I20">
        <v>935.35</v>
      </c>
      <c r="J20" t="s">
        <v>25</v>
      </c>
      <c r="K20">
        <v>0</v>
      </c>
      <c r="L20">
        <v>3</v>
      </c>
      <c r="M20">
        <v>1654.85</v>
      </c>
      <c r="N20">
        <v>86</v>
      </c>
      <c r="O20">
        <v>617</v>
      </c>
      <c r="P20">
        <v>86</v>
      </c>
      <c r="Q20">
        <v>839</v>
      </c>
      <c r="R20">
        <v>0</v>
      </c>
      <c r="S20">
        <v>56813</v>
      </c>
      <c r="U20">
        <v>1654.85</v>
      </c>
    </row>
    <row r="21" spans="1:21" x14ac:dyDescent="0.25">
      <c r="A21" t="s">
        <v>101</v>
      </c>
      <c r="B21" t="s">
        <v>102</v>
      </c>
      <c r="C21" t="s">
        <v>22</v>
      </c>
      <c r="D21" t="s">
        <v>103</v>
      </c>
      <c r="E21">
        <v>0</v>
      </c>
      <c r="F21" t="s">
        <v>104</v>
      </c>
      <c r="G21">
        <v>263</v>
      </c>
      <c r="H21">
        <v>92.05</v>
      </c>
      <c r="I21">
        <v>170.95</v>
      </c>
      <c r="J21" t="s">
        <v>31</v>
      </c>
      <c r="K21">
        <v>250</v>
      </c>
      <c r="L21">
        <v>4</v>
      </c>
      <c r="M21">
        <v>552.45000000000005</v>
      </c>
      <c r="N21">
        <v>442</v>
      </c>
      <c r="O21">
        <v>442</v>
      </c>
      <c r="P21">
        <v>542</v>
      </c>
      <c r="Q21">
        <v>692</v>
      </c>
      <c r="R21">
        <v>0</v>
      </c>
      <c r="S21">
        <v>656707</v>
      </c>
      <c r="U21">
        <v>302.45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3" sqref="I3"/>
    </sheetView>
  </sheetViews>
  <sheetFormatPr defaultRowHeight="15" x14ac:dyDescent="0.25"/>
  <cols>
    <col min="2" max="2" width="13.5703125" customWidth="1"/>
    <col min="3" max="3" width="15.42578125" customWidth="1"/>
    <col min="4" max="4" width="14.7109375" customWidth="1"/>
  </cols>
  <sheetData>
    <row r="1" spans="1:8" x14ac:dyDescent="0.25">
      <c r="A1" s="1" t="s">
        <v>105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106</v>
      </c>
      <c r="C2" t="s">
        <v>107</v>
      </c>
      <c r="D2" t="s">
        <v>108</v>
      </c>
    </row>
    <row r="3" spans="1:8" x14ac:dyDescent="0.25">
      <c r="A3" t="s">
        <v>20</v>
      </c>
      <c r="B3" cm="1">
        <f t="array" ref="B3">_xlfn.IFS(TakealotDay3!J3="BFN",TakealotDay3!I3)</f>
        <v>6824.35</v>
      </c>
      <c r="C3" cm="1">
        <f t="array" ref="C3">_xlfn.IFS(TakealotDay3!J2="CPT",TakealotDay3!I2)</f>
        <v>324.35000000000002</v>
      </c>
      <c r="D3" cm="1">
        <f t="array" ref="D3">_xlfn.IFS(TakealotDay3!J10="PTA",TakealotDay3!I10)</f>
        <v>1136.8499999999999</v>
      </c>
    </row>
    <row r="4" spans="1:8" x14ac:dyDescent="0.25">
      <c r="A4" t="s">
        <v>26</v>
      </c>
      <c r="B4" cm="1">
        <f t="array" ref="B4">_xlfn.IFS(TakealotDay3!J4="BFN",TakealotDay3!I4)</f>
        <v>321.75</v>
      </c>
      <c r="C4" cm="1">
        <f t="array" ref="C4">_xlfn.IFS(TakealotDay3!J13="CPT",TakealotDay3!I13)</f>
        <v>207.35</v>
      </c>
      <c r="D4" cm="1">
        <f t="array" ref="D4">_xlfn.IFS(TakealotDay3!J11="PTA",TakealotDay3!I11)</f>
        <v>3834.35</v>
      </c>
    </row>
    <row r="5" spans="1:8" x14ac:dyDescent="0.25">
      <c r="A5" t="s">
        <v>32</v>
      </c>
      <c r="B5" cm="1">
        <f t="array" ref="B5">_xlfn.IFS(TakealotDay3!J5="BFN",TakealotDay3!I5)</f>
        <v>577.85</v>
      </c>
      <c r="C5" cm="1">
        <f t="array" ref="C5">_xlfn.IFS(TakealotDay3!J20="CPT",TakealotDay3!I20)</f>
        <v>935.35</v>
      </c>
      <c r="D5" cm="1">
        <f t="array" ref="D5">_xlfn.IFS(TakealotDay3!J12="PTA",TakealotDay3!I12)</f>
        <v>226.85</v>
      </c>
    </row>
    <row r="6" spans="1:8" x14ac:dyDescent="0.25">
      <c r="A6" t="s">
        <v>36</v>
      </c>
      <c r="B6" cm="1">
        <f t="array" ref="B6">_xlfn.IFS(TakealotDay3!J6="BFN",TakealotDay3!I6)</f>
        <v>649.35</v>
      </c>
      <c r="D6" cm="1">
        <f t="array" ref="D6">_xlfn.IFS(TakealotDay3!J14="PTA",TakealotDay3!I14)</f>
        <v>90.35</v>
      </c>
    </row>
    <row r="7" spans="1:8" x14ac:dyDescent="0.25">
      <c r="A7" t="s">
        <v>40</v>
      </c>
      <c r="B7" cm="1">
        <f t="array" ref="B7">_xlfn.IFS(TakealotDay3!J7="BFN",TakealotDay3!I7)</f>
        <v>512.85</v>
      </c>
      <c r="D7" cm="1">
        <f t="array" ref="D7">_xlfn.IFS(TakealotDay3!J16="PTA",TakealotDay3!I16)</f>
        <v>532.35</v>
      </c>
    </row>
    <row r="8" spans="1:8" x14ac:dyDescent="0.25">
      <c r="A8" t="s">
        <v>44</v>
      </c>
      <c r="B8" cm="1">
        <f t="array" ref="B8">_xlfn.IFS(TakealotDay3!J8="BFN",TakealotDay3!I8)</f>
        <v>2924.35</v>
      </c>
      <c r="D8" cm="1">
        <f t="array" ref="D8">_xlfn.IFS(TakealotDay3!J17="PTA",TakealotDay3!I17)</f>
        <v>1234.3499999999999</v>
      </c>
    </row>
    <row r="9" spans="1:8" x14ac:dyDescent="0.25">
      <c r="A9" t="s">
        <v>48</v>
      </c>
      <c r="B9" cm="1">
        <f t="array" ref="B9">_xlfn.IFS(TakealotDay3!J9="BFN",TakealotDay3!I9)</f>
        <v>1415.7</v>
      </c>
    </row>
    <row r="10" spans="1:8" x14ac:dyDescent="0.25">
      <c r="A10" t="s">
        <v>52</v>
      </c>
      <c r="B10" cm="1">
        <f t="array" ref="B10">_xlfn.IFS(TakealotDay3!J15="BFN",TakealotDay3!I15)</f>
        <v>386.75</v>
      </c>
    </row>
    <row r="11" spans="1:8" x14ac:dyDescent="0.25">
      <c r="A11" t="s">
        <v>56</v>
      </c>
      <c r="B11" cm="1">
        <f t="array" ref="B11">_xlfn.IFS(TakealotDay3!J18="BFN",TakealotDay3!I18)</f>
        <v>564.85</v>
      </c>
    </row>
    <row r="12" spans="1:8" x14ac:dyDescent="0.25">
      <c r="A12" t="s">
        <v>61</v>
      </c>
      <c r="B12" cm="1">
        <f t="array" ref="B12">_xlfn.IFS(TakealotDay3!J19="BFN",TakealotDay3!I19)</f>
        <v>42.25</v>
      </c>
    </row>
    <row r="13" spans="1:8" x14ac:dyDescent="0.25">
      <c r="A13" t="s">
        <v>65</v>
      </c>
      <c r="B13" cm="1">
        <f t="array" ref="B13">_xlfn.IFS(TakealotDay3!J21="BFN",TakealotDay3!I21)</f>
        <v>170.95</v>
      </c>
    </row>
    <row r="14" spans="1:8" x14ac:dyDescent="0.25">
      <c r="A14" t="s">
        <v>69</v>
      </c>
    </row>
    <row r="15" spans="1:8" x14ac:dyDescent="0.25">
      <c r="A15" t="s">
        <v>73</v>
      </c>
    </row>
    <row r="16" spans="1:8" x14ac:dyDescent="0.25">
      <c r="A16" t="s">
        <v>77</v>
      </c>
    </row>
    <row r="17" spans="1:1" x14ac:dyDescent="0.25">
      <c r="A17" t="s">
        <v>81</v>
      </c>
    </row>
    <row r="18" spans="1:1" x14ac:dyDescent="0.25">
      <c r="A18" t="s">
        <v>85</v>
      </c>
    </row>
    <row r="19" spans="1:1" x14ac:dyDescent="0.25">
      <c r="A19" t="s">
        <v>89</v>
      </c>
    </row>
    <row r="20" spans="1:1" x14ac:dyDescent="0.25">
      <c r="A20" t="s">
        <v>93</v>
      </c>
    </row>
    <row r="21" spans="1:1" x14ac:dyDescent="0.25">
      <c r="A21" t="s">
        <v>97</v>
      </c>
    </row>
    <row r="22" spans="1:1" x14ac:dyDescent="0.25">
      <c r="A22" t="s">
        <v>101</v>
      </c>
    </row>
  </sheetData>
  <mergeCells count="1">
    <mergeCell ref="A1:H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TakealotDay3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2021-11-04T15:36:00Z</dcterms:created>
  <dcterms:modified xsi:type="dcterms:W3CDTF">2021-11-04T15:43:09Z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ee056d5b-aa52-4681-8e10-96423abc1443</vt:lpwstr>
  </property>
</Properties>
</file>