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nnamedjordan/Desktop/"/>
    </mc:Choice>
  </mc:AlternateContent>
  <xr:revisionPtr revIDLastSave="0" documentId="13_ncr:1_{AB8172C8-CD15-254C-8A3F-F556569618A3}" xr6:coauthVersionLast="47" xr6:coauthVersionMax="47" xr10:uidLastSave="{00000000-0000-0000-0000-000000000000}"/>
  <bookViews>
    <workbookView xWindow="9660" yWindow="1760" windowWidth="19140" windowHeight="13100" activeTab="1" xr2:uid="{2AF57328-0FBF-2A45-8319-0FE070867DEA}"/>
  </bookViews>
  <sheets>
    <sheet name="Model" sheetId="1" r:id="rId1"/>
    <sheet name="Part D) + F)" sheetId="3" r:id="rId2"/>
  </sheets>
  <definedNames>
    <definedName name="solver_adj" localSheetId="0" hidden="1">Model!$F$1:$F$2</definedName>
    <definedName name="solver_adj" localSheetId="1" hidden="1">'Part D) + F)'!$B$25:$B$26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Model!$F$10</definedName>
    <definedName name="solver_lhs1" localSheetId="1" hidden="1">'Part D) + F)'!$B$30</definedName>
    <definedName name="solver_lhs2" localSheetId="0" hidden="1">Model!$F$6</definedName>
    <definedName name="solver_lhs2" localSheetId="1" hidden="1">'Part D) + F)'!$B$31</definedName>
    <definedName name="solver_lhs3" localSheetId="0" hidden="1">Model!$F$7</definedName>
    <definedName name="solver_lhs3" localSheetId="1" hidden="1">'Part D) + F)'!$B$32</definedName>
    <definedName name="solver_lhs4" localSheetId="0" hidden="1">Model!$F$8</definedName>
    <definedName name="solver_lhs4" localSheetId="1" hidden="1">'Part D) + F)'!$B$33</definedName>
    <definedName name="solver_lhs5" localSheetId="0" hidden="1">Model!$F$9</definedName>
    <definedName name="solver_lhs5" localSheetId="1" hidden="1">'Part D) + F)'!$B$34</definedName>
    <definedName name="solver_lhs6" localSheetId="0" hidden="1">Model!$F$9</definedName>
    <definedName name="solver_lhs6" localSheetId="1" hidden="1">'Part D) + F)'!$B$36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6</definedName>
    <definedName name="solver_opt" localSheetId="0" hidden="1">Model!$F$4</definedName>
    <definedName name="solver_opt" localSheetId="1" hidden="1">'Part D) + F)'!$B$28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hs1" localSheetId="0" hidden="1">Model!$H$10</definedName>
    <definedName name="solver_rhs1" localSheetId="1" hidden="1">'Part D) + F)'!$D$30</definedName>
    <definedName name="solver_rhs2" localSheetId="0" hidden="1">Model!$H$6</definedName>
    <definedName name="solver_rhs2" localSheetId="1" hidden="1">'Part D) + F)'!$D$31</definedName>
    <definedName name="solver_rhs3" localSheetId="0" hidden="1">Model!$H$7</definedName>
    <definedName name="solver_rhs3" localSheetId="1" hidden="1">'Part D) + F)'!$D$32</definedName>
    <definedName name="solver_rhs4" localSheetId="0" hidden="1">Model!$H$8</definedName>
    <definedName name="solver_rhs4" localSheetId="1" hidden="1">'Part D) + F)'!$D$33</definedName>
    <definedName name="solver_rhs5" localSheetId="0" hidden="1">Model!$H$9</definedName>
    <definedName name="solver_rhs5" localSheetId="1" hidden="1">'Part D) + F)'!$D$34</definedName>
    <definedName name="solver_rhs6" localSheetId="0" hidden="1">Model!$H$9</definedName>
    <definedName name="solver_rhs6" localSheetId="1" hidden="1">'Part D) + F)'!$D$36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B34" i="3"/>
  <c r="B33" i="3"/>
  <c r="B32" i="3"/>
  <c r="B31" i="3"/>
  <c r="B30" i="3"/>
  <c r="B28" i="3"/>
  <c r="F4" i="1"/>
  <c r="C3" i="3"/>
  <c r="C4" i="3"/>
  <c r="C5" i="3"/>
  <c r="C6" i="3"/>
  <c r="C2" i="3"/>
  <c r="B3" i="3"/>
  <c r="B4" i="3"/>
  <c r="B5" i="3"/>
  <c r="B6" i="3"/>
  <c r="B2" i="3"/>
  <c r="F10" i="1" l="1"/>
  <c r="F9" i="1"/>
  <c r="F8" i="1"/>
  <c r="F7" i="1"/>
  <c r="F6" i="1"/>
  <c r="B9" i="1" l="1"/>
  <c r="C20" i="1" s="1"/>
  <c r="B8" i="1"/>
  <c r="B16" i="1" s="1"/>
  <c r="B20" i="1" l="1"/>
  <c r="B17" i="1"/>
  <c r="C17" i="1"/>
  <c r="C16" i="1"/>
</calcChain>
</file>

<file path=xl/sharedStrings.xml><?xml version="1.0" encoding="utf-8"?>
<sst xmlns="http://schemas.openxmlformats.org/spreadsheetml/2006/main" count="49" uniqueCount="32">
  <si>
    <t>Raw Material Cost per Train</t>
  </si>
  <si>
    <t>Total Cost per Solider</t>
  </si>
  <si>
    <t>Total Cost per Train</t>
  </si>
  <si>
    <t>Labor and OH Cost per Soldier</t>
  </si>
  <si>
    <t>Labor and OH Cost per Train</t>
  </si>
  <si>
    <t xml:space="preserve">Raw Material Cost per Soldier </t>
  </si>
  <si>
    <t>Soldier</t>
  </si>
  <si>
    <t>Train</t>
  </si>
  <si>
    <t>Labor hours for Finishing</t>
  </si>
  <si>
    <t>Labor hours for Carpentry</t>
  </si>
  <si>
    <t>Cost per Labor hour Finishing</t>
  </si>
  <si>
    <t>Cost per Labor hour Carpentry</t>
  </si>
  <si>
    <t>Selling Price</t>
  </si>
  <si>
    <t>Unit Margin</t>
  </si>
  <si>
    <t>Inputs for Finishing and Carpentry for a toy</t>
  </si>
  <si>
    <t>&lt;=</t>
  </si>
  <si>
    <t>&gt;=</t>
  </si>
  <si>
    <t>Maximum profit from both toys</t>
  </si>
  <si>
    <t>Constraint 1</t>
  </si>
  <si>
    <t>Constraint 2</t>
  </si>
  <si>
    <t xml:space="preserve"> Constraint 3</t>
  </si>
  <si>
    <t xml:space="preserve"> Constraint 4</t>
  </si>
  <si>
    <t>Constraint 5</t>
  </si>
  <si>
    <t>Constraint 6</t>
  </si>
  <si>
    <t>No. Trains to produce (y)</t>
  </si>
  <si>
    <t>No. Soldiers to produce (x)</t>
  </si>
  <si>
    <t xml:space="preserve">x </t>
  </si>
  <si>
    <t>y (Finising)</t>
  </si>
  <si>
    <t>y  (Carpentry)</t>
  </si>
  <si>
    <t xml:space="preserve">Jackson's toy company (Two-variable problem for a product mix) </t>
  </si>
  <si>
    <t>infeasible</t>
  </si>
  <si>
    <t>Part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</si>
</sst>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1" applyFont="1"/>
    <xf numFmtId="164" fontId="2" fillId="2" borderId="0" xfId="2" applyNumberFormat="1"/>
    <xf numFmtId="0" fontId="5" fillId="3" borderId="0" xfId="3"/>
  </cellXfs>
  <cellStyles count="4">
    <cellStyle name="Bad" xfId="3" builtinId="27"/>
    <cellStyle name="Currency [0]" xfId="1" builtinId="7" customBuiltin="1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Mix Optimal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D) + F)'!$B$1</c:f>
              <c:strCache>
                <c:ptCount val="1"/>
                <c:pt idx="0">
                  <c:v>y (Finising)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D) + F)'!$A$2:$A$6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'Part D) + F)'!$B$2:$B$6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4-D34B-B5C5-9D5460C9CE46}"/>
            </c:ext>
          </c:extLst>
        </c:ser>
        <c:ser>
          <c:idx val="1"/>
          <c:order val="1"/>
          <c:tx>
            <c:strRef>
              <c:f>'Part D) + F)'!$C$1</c:f>
              <c:strCache>
                <c:ptCount val="1"/>
                <c:pt idx="0">
                  <c:v>y  (Carpentry)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D) + F)'!$A$2:$A$6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'Part D) + F)'!$C$2:$C$6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4-D34B-B5C5-9D5460C9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69264"/>
        <c:axId val="186252256"/>
      </c:scatterChart>
      <c:valAx>
        <c:axId val="3041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Soldiers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86252256"/>
        <c:crosses val="autoZero"/>
        <c:crossBetween val="midCat"/>
      </c:valAx>
      <c:valAx>
        <c:axId val="1862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3041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7</xdr:row>
      <xdr:rowOff>6350</xdr:rowOff>
    </xdr:from>
    <xdr:to>
      <xdr:col>6</xdr:col>
      <xdr:colOff>304800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C1AE6-CD9A-94BD-54E1-BA3266A69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15</xdr:row>
      <xdr:rowOff>0</xdr:rowOff>
    </xdr:from>
    <xdr:to>
      <xdr:col>3</xdr:col>
      <xdr:colOff>177800</xdr:colOff>
      <xdr:row>16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1F19C8-0440-F5C1-2CF5-0C81B7BA9A87}"/>
            </a:ext>
          </a:extLst>
        </xdr:cNvPr>
        <xdr:cNvSpPr txBox="1"/>
      </xdr:nvSpPr>
      <xdr:spPr>
        <a:xfrm>
          <a:off x="1854200" y="3048000"/>
          <a:ext cx="10922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Feasible Region</a:t>
          </a:r>
        </a:p>
      </xdr:txBody>
    </xdr:sp>
    <xdr:clientData/>
  </xdr:twoCellAnchor>
  <xdr:twoCellAnchor>
    <xdr:from>
      <xdr:col>6</xdr:col>
      <xdr:colOff>152400</xdr:colOff>
      <xdr:row>9</xdr:row>
      <xdr:rowOff>63500</xdr:rowOff>
    </xdr:from>
    <xdr:to>
      <xdr:col>6</xdr:col>
      <xdr:colOff>177800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28293CD-32DA-AA57-7168-74A96377723A}"/>
            </a:ext>
          </a:extLst>
        </xdr:cNvPr>
        <xdr:cNvCxnSpPr/>
      </xdr:nvCxnSpPr>
      <xdr:spPr>
        <a:xfrm>
          <a:off x="5397500" y="1892300"/>
          <a:ext cx="25400" cy="17653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88904</xdr:colOff>
      <xdr:row>12</xdr:row>
      <xdr:rowOff>58416</xdr:rowOff>
    </xdr:from>
    <xdr:to>
      <xdr:col>5</xdr:col>
      <xdr:colOff>457198</xdr:colOff>
      <xdr:row>17</xdr:row>
      <xdr:rowOff>190495</xdr:rowOff>
    </xdr:to>
    <xdr:sp macro="" textlink="">
      <xdr:nvSpPr>
        <xdr:cNvPr id="10" name="Regular Pentagon 9">
          <a:extLst>
            <a:ext uri="{FF2B5EF4-FFF2-40B4-BE49-F238E27FC236}">
              <a16:creationId xmlns:a16="http://schemas.microsoft.com/office/drawing/2014/main" id="{3AB17CFD-6288-31A0-9161-E1C3C856106C}"/>
            </a:ext>
          </a:extLst>
        </xdr:cNvPr>
        <xdr:cNvSpPr/>
      </xdr:nvSpPr>
      <xdr:spPr>
        <a:xfrm>
          <a:off x="2209804" y="2496816"/>
          <a:ext cx="3962394" cy="1148079"/>
        </a:xfrm>
        <a:custGeom>
          <a:avLst/>
          <a:gdLst>
            <a:gd name="connsiteX0" fmla="*/ 3 w 2413000"/>
            <a:gd name="connsiteY0" fmla="*/ 591817 h 1549400"/>
            <a:gd name="connsiteX1" fmla="*/ 1206500 w 2413000"/>
            <a:gd name="connsiteY1" fmla="*/ 0 h 1549400"/>
            <a:gd name="connsiteX2" fmla="*/ 2412997 w 2413000"/>
            <a:gd name="connsiteY2" fmla="*/ 591817 h 1549400"/>
            <a:gd name="connsiteX3" fmla="*/ 1952156 w 2413000"/>
            <a:gd name="connsiteY3" fmla="*/ 1549396 h 1549400"/>
            <a:gd name="connsiteX4" fmla="*/ 460844 w 2413000"/>
            <a:gd name="connsiteY4" fmla="*/ 1549396 h 1549400"/>
            <a:gd name="connsiteX5" fmla="*/ 3 w 2413000"/>
            <a:gd name="connsiteY5" fmla="*/ 591817 h 1549400"/>
            <a:gd name="connsiteX0" fmla="*/ 0 w 1968494"/>
            <a:gd name="connsiteY0" fmla="*/ 731517 h 1549396"/>
            <a:gd name="connsiteX1" fmla="*/ 761997 w 1968494"/>
            <a:gd name="connsiteY1" fmla="*/ 0 h 1549396"/>
            <a:gd name="connsiteX2" fmla="*/ 1968494 w 1968494"/>
            <a:gd name="connsiteY2" fmla="*/ 591817 h 1549396"/>
            <a:gd name="connsiteX3" fmla="*/ 1507653 w 1968494"/>
            <a:gd name="connsiteY3" fmla="*/ 1549396 h 1549396"/>
            <a:gd name="connsiteX4" fmla="*/ 16341 w 1968494"/>
            <a:gd name="connsiteY4" fmla="*/ 1549396 h 1549396"/>
            <a:gd name="connsiteX5" fmla="*/ 0 w 1968494"/>
            <a:gd name="connsiteY5" fmla="*/ 731517 h 1549396"/>
            <a:gd name="connsiteX0" fmla="*/ 0 w 3971453"/>
            <a:gd name="connsiteY0" fmla="*/ 731517 h 1549396"/>
            <a:gd name="connsiteX1" fmla="*/ 761997 w 3971453"/>
            <a:gd name="connsiteY1" fmla="*/ 0 h 1549396"/>
            <a:gd name="connsiteX2" fmla="*/ 1968494 w 3971453"/>
            <a:gd name="connsiteY2" fmla="*/ 591817 h 1549396"/>
            <a:gd name="connsiteX3" fmla="*/ 3971453 w 3971453"/>
            <a:gd name="connsiteY3" fmla="*/ 1549396 h 1549396"/>
            <a:gd name="connsiteX4" fmla="*/ 16341 w 3971453"/>
            <a:gd name="connsiteY4" fmla="*/ 1549396 h 1549396"/>
            <a:gd name="connsiteX5" fmla="*/ 0 w 3971453"/>
            <a:gd name="connsiteY5" fmla="*/ 731517 h 1549396"/>
            <a:gd name="connsiteX0" fmla="*/ 0 w 3975094"/>
            <a:gd name="connsiteY0" fmla="*/ 731517 h 1549396"/>
            <a:gd name="connsiteX1" fmla="*/ 761997 w 3975094"/>
            <a:gd name="connsiteY1" fmla="*/ 0 h 1549396"/>
            <a:gd name="connsiteX2" fmla="*/ 3975094 w 3975094"/>
            <a:gd name="connsiteY2" fmla="*/ 1264917 h 1549396"/>
            <a:gd name="connsiteX3" fmla="*/ 3971453 w 3975094"/>
            <a:gd name="connsiteY3" fmla="*/ 1549396 h 1549396"/>
            <a:gd name="connsiteX4" fmla="*/ 16341 w 3975094"/>
            <a:gd name="connsiteY4" fmla="*/ 1549396 h 1549396"/>
            <a:gd name="connsiteX5" fmla="*/ 0 w 3975094"/>
            <a:gd name="connsiteY5" fmla="*/ 731517 h 1549396"/>
            <a:gd name="connsiteX0" fmla="*/ 0 w 3975094"/>
            <a:gd name="connsiteY0" fmla="*/ 731517 h 1549396"/>
            <a:gd name="connsiteX1" fmla="*/ 761997 w 3975094"/>
            <a:gd name="connsiteY1" fmla="*/ 0 h 1549396"/>
            <a:gd name="connsiteX2" fmla="*/ 3975094 w 3975094"/>
            <a:gd name="connsiteY2" fmla="*/ 1264917 h 1549396"/>
            <a:gd name="connsiteX3" fmla="*/ 3971453 w 3975094"/>
            <a:gd name="connsiteY3" fmla="*/ 1549396 h 1549396"/>
            <a:gd name="connsiteX4" fmla="*/ 16341 w 3975094"/>
            <a:gd name="connsiteY4" fmla="*/ 1549396 h 1549396"/>
            <a:gd name="connsiteX5" fmla="*/ 0 w 3975094"/>
            <a:gd name="connsiteY5" fmla="*/ 731517 h 1549396"/>
            <a:gd name="connsiteX0" fmla="*/ 0 w 3975094"/>
            <a:gd name="connsiteY0" fmla="*/ 33017 h 850896"/>
            <a:gd name="connsiteX1" fmla="*/ 1003297 w 3975094"/>
            <a:gd name="connsiteY1" fmla="*/ 0 h 850896"/>
            <a:gd name="connsiteX2" fmla="*/ 3975094 w 3975094"/>
            <a:gd name="connsiteY2" fmla="*/ 566417 h 850896"/>
            <a:gd name="connsiteX3" fmla="*/ 3971453 w 3975094"/>
            <a:gd name="connsiteY3" fmla="*/ 850896 h 850896"/>
            <a:gd name="connsiteX4" fmla="*/ 16341 w 3975094"/>
            <a:gd name="connsiteY4" fmla="*/ 850896 h 850896"/>
            <a:gd name="connsiteX5" fmla="*/ 0 w 3975094"/>
            <a:gd name="connsiteY5" fmla="*/ 33017 h 850896"/>
            <a:gd name="connsiteX0" fmla="*/ 0 w 3975094"/>
            <a:gd name="connsiteY0" fmla="*/ 43276 h 861155"/>
            <a:gd name="connsiteX1" fmla="*/ 1003297 w 3975094"/>
            <a:gd name="connsiteY1" fmla="*/ 10259 h 861155"/>
            <a:gd name="connsiteX2" fmla="*/ 3975094 w 3975094"/>
            <a:gd name="connsiteY2" fmla="*/ 576676 h 861155"/>
            <a:gd name="connsiteX3" fmla="*/ 3971453 w 3975094"/>
            <a:gd name="connsiteY3" fmla="*/ 861155 h 861155"/>
            <a:gd name="connsiteX4" fmla="*/ 16341 w 3975094"/>
            <a:gd name="connsiteY4" fmla="*/ 861155 h 861155"/>
            <a:gd name="connsiteX5" fmla="*/ 0 w 3975094"/>
            <a:gd name="connsiteY5" fmla="*/ 43276 h 861155"/>
            <a:gd name="connsiteX0" fmla="*/ 0 w 3962394"/>
            <a:gd name="connsiteY0" fmla="*/ 5176 h 861155"/>
            <a:gd name="connsiteX1" fmla="*/ 990597 w 3962394"/>
            <a:gd name="connsiteY1" fmla="*/ 10259 h 861155"/>
            <a:gd name="connsiteX2" fmla="*/ 3962394 w 3962394"/>
            <a:gd name="connsiteY2" fmla="*/ 576676 h 861155"/>
            <a:gd name="connsiteX3" fmla="*/ 3958753 w 3962394"/>
            <a:gd name="connsiteY3" fmla="*/ 861155 h 861155"/>
            <a:gd name="connsiteX4" fmla="*/ 3641 w 3962394"/>
            <a:gd name="connsiteY4" fmla="*/ 861155 h 861155"/>
            <a:gd name="connsiteX5" fmla="*/ 0 w 3962394"/>
            <a:gd name="connsiteY5" fmla="*/ 5176 h 861155"/>
            <a:gd name="connsiteX0" fmla="*/ 0 w 3962394"/>
            <a:gd name="connsiteY0" fmla="*/ 0 h 1148079"/>
            <a:gd name="connsiteX1" fmla="*/ 990597 w 3962394"/>
            <a:gd name="connsiteY1" fmla="*/ 297183 h 1148079"/>
            <a:gd name="connsiteX2" fmla="*/ 3962394 w 3962394"/>
            <a:gd name="connsiteY2" fmla="*/ 863600 h 1148079"/>
            <a:gd name="connsiteX3" fmla="*/ 3958753 w 3962394"/>
            <a:gd name="connsiteY3" fmla="*/ 1148079 h 1148079"/>
            <a:gd name="connsiteX4" fmla="*/ 3641 w 3962394"/>
            <a:gd name="connsiteY4" fmla="*/ 1148079 h 1148079"/>
            <a:gd name="connsiteX5" fmla="*/ 0 w 3962394"/>
            <a:gd name="connsiteY5" fmla="*/ 0 h 1148079"/>
            <a:gd name="connsiteX0" fmla="*/ 0 w 3962394"/>
            <a:gd name="connsiteY0" fmla="*/ 0 h 1148079"/>
            <a:gd name="connsiteX1" fmla="*/ 1955797 w 3962394"/>
            <a:gd name="connsiteY1" fmla="*/ 297183 h 1148079"/>
            <a:gd name="connsiteX2" fmla="*/ 3962394 w 3962394"/>
            <a:gd name="connsiteY2" fmla="*/ 863600 h 1148079"/>
            <a:gd name="connsiteX3" fmla="*/ 3958753 w 3962394"/>
            <a:gd name="connsiteY3" fmla="*/ 1148079 h 1148079"/>
            <a:gd name="connsiteX4" fmla="*/ 3641 w 3962394"/>
            <a:gd name="connsiteY4" fmla="*/ 1148079 h 1148079"/>
            <a:gd name="connsiteX5" fmla="*/ 0 w 3962394"/>
            <a:gd name="connsiteY5" fmla="*/ 0 h 1148079"/>
            <a:gd name="connsiteX0" fmla="*/ 0 w 3962394"/>
            <a:gd name="connsiteY0" fmla="*/ 0 h 1148079"/>
            <a:gd name="connsiteX1" fmla="*/ 1955797 w 3962394"/>
            <a:gd name="connsiteY1" fmla="*/ 297183 h 1148079"/>
            <a:gd name="connsiteX2" fmla="*/ 3962394 w 3962394"/>
            <a:gd name="connsiteY2" fmla="*/ 863600 h 1148079"/>
            <a:gd name="connsiteX3" fmla="*/ 3958753 w 3962394"/>
            <a:gd name="connsiteY3" fmla="*/ 1148079 h 1148079"/>
            <a:gd name="connsiteX4" fmla="*/ 3641 w 3962394"/>
            <a:gd name="connsiteY4" fmla="*/ 1148079 h 1148079"/>
            <a:gd name="connsiteX5" fmla="*/ 0 w 3962394"/>
            <a:gd name="connsiteY5" fmla="*/ 0 h 1148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962394" h="1148079">
              <a:moveTo>
                <a:pt x="0" y="0"/>
              </a:moveTo>
              <a:lnTo>
                <a:pt x="1955797" y="297183"/>
              </a:lnTo>
              <a:cubicBezTo>
                <a:pt x="2861729" y="541022"/>
                <a:pt x="1976962" y="289561"/>
                <a:pt x="3962394" y="863600"/>
              </a:cubicBezTo>
              <a:cubicBezTo>
                <a:pt x="3961180" y="958426"/>
                <a:pt x="3959967" y="1053253"/>
                <a:pt x="3958753" y="1148079"/>
              </a:cubicBezTo>
              <a:lnTo>
                <a:pt x="3641" y="1148079"/>
              </a:lnTo>
              <a:cubicBezTo>
                <a:pt x="2427" y="862753"/>
                <a:pt x="1214" y="285326"/>
                <a:pt x="0" y="0"/>
              </a:cubicBezTo>
              <a:close/>
            </a:path>
          </a:pathLst>
        </a:custGeom>
        <a:solidFill>
          <a:schemeClr val="accent1">
            <a:alpha val="20328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13</xdr:row>
      <xdr:rowOff>25400</xdr:rowOff>
    </xdr:from>
    <xdr:to>
      <xdr:col>3</xdr:col>
      <xdr:colOff>203200</xdr:colOff>
      <xdr:row>14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767C053-1312-EE40-8E52-23028DA323C3}"/>
            </a:ext>
          </a:extLst>
        </xdr:cNvPr>
        <xdr:cNvSpPr/>
      </xdr:nvSpPr>
      <xdr:spPr>
        <a:xfrm>
          <a:off x="2781300" y="2667000"/>
          <a:ext cx="190500" cy="177800"/>
        </a:xfrm>
        <a:prstGeom prst="ellipse">
          <a:avLst/>
        </a:prstGeom>
        <a:solidFill>
          <a:srgbClr val="FF0000">
            <a:alpha val="63307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0.11807</cdr:x>
      <cdr:y>0.43918</cdr:y>
    </cdr:from>
    <cdr:to>
      <cdr:x>0.49157</cdr:x>
      <cdr:y>0.4433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2B4C9F2-CFD3-8E68-50B7-2F771EF70295}"/>
            </a:ext>
          </a:extLst>
        </cdr:cNvPr>
        <cdr:cNvCxnSpPr/>
      </cdr:nvCxnSpPr>
      <cdr:spPr>
        <a:xfrm xmlns:a="http://schemas.openxmlformats.org/drawingml/2006/main">
          <a:off x="622300" y="1352550"/>
          <a:ext cx="1968500" cy="12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0.49157</cdr:x>
      <cdr:y>0.43918</cdr:y>
    </cdr:from>
    <cdr:to>
      <cdr:x>0.49398</cdr:x>
      <cdr:y>0.72371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5394D52-88CD-4819-529A-644262990A85}"/>
            </a:ext>
          </a:extLst>
        </cdr:cNvPr>
        <cdr:cNvCxnSpPr/>
      </cdr:nvCxnSpPr>
      <cdr:spPr>
        <a:xfrm xmlns:a="http://schemas.openxmlformats.org/drawingml/2006/main" flipH="1" flipV="1">
          <a:off x="2590800" y="1352550"/>
          <a:ext cx="12700" cy="876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320118-782E-114D-99D9-0ED3A505A9FC}">
  <we:reference id="wa104100404" version="3.0.0.1" store="en-US" storeType="OMEX"/>
  <we:alternateReferences>
    <we:reference id="WA104100404" version="3.0.0.1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B4DD-6F09-0A46-9307-6AE9417FE775}">
  <dimension ref="A1:H22"/>
  <sheetViews>
    <sheetView workbookViewId="0">
      <selection activeCell="E11" sqref="E11"/>
    </sheetView>
  </sheetViews>
  <sheetFormatPr baseColWidth="10" defaultRowHeight="16" x14ac:dyDescent="0.2"/>
  <cols>
    <col min="1" max="1" width="59" customWidth="1"/>
    <col min="4" max="4" width="13.83203125" customWidth="1"/>
    <col min="5" max="5" width="25.1640625" customWidth="1"/>
    <col min="6" max="6" width="11.33203125" customWidth="1"/>
    <col min="7" max="7" width="11.83203125" customWidth="1"/>
    <col min="8" max="8" width="13.6640625" customWidth="1"/>
  </cols>
  <sheetData>
    <row r="1" spans="1:8" x14ac:dyDescent="0.2">
      <c r="A1" s="1" t="s">
        <v>29</v>
      </c>
      <c r="E1" t="s">
        <v>25</v>
      </c>
      <c r="F1">
        <v>20</v>
      </c>
    </row>
    <row r="2" spans="1:8" x14ac:dyDescent="0.2">
      <c r="E2" t="s">
        <v>24</v>
      </c>
      <c r="F2">
        <v>60</v>
      </c>
    </row>
    <row r="3" spans="1:8" x14ac:dyDescent="0.2">
      <c r="A3" t="s">
        <v>5</v>
      </c>
      <c r="B3" s="3">
        <v>10</v>
      </c>
    </row>
    <row r="4" spans="1:8" x14ac:dyDescent="0.2">
      <c r="A4" t="s">
        <v>3</v>
      </c>
      <c r="B4" s="3">
        <v>14</v>
      </c>
      <c r="E4" t="s">
        <v>17</v>
      </c>
      <c r="F4">
        <f>3*F1+2*F2</f>
        <v>180</v>
      </c>
    </row>
    <row r="5" spans="1:8" x14ac:dyDescent="0.2">
      <c r="A5" t="s">
        <v>0</v>
      </c>
      <c r="B5" s="3">
        <v>9</v>
      </c>
    </row>
    <row r="6" spans="1:8" x14ac:dyDescent="0.2">
      <c r="A6" t="s">
        <v>4</v>
      </c>
      <c r="B6" s="3">
        <v>10</v>
      </c>
      <c r="E6" t="s">
        <v>18</v>
      </c>
      <c r="F6">
        <f>2*F1+F2</f>
        <v>100</v>
      </c>
      <c r="G6" t="s">
        <v>15</v>
      </c>
      <c r="H6">
        <v>100</v>
      </c>
    </row>
    <row r="7" spans="1:8" x14ac:dyDescent="0.2">
      <c r="E7" t="s">
        <v>19</v>
      </c>
      <c r="F7">
        <f>F1+F2</f>
        <v>80</v>
      </c>
      <c r="G7" t="s">
        <v>15</v>
      </c>
      <c r="H7">
        <v>80</v>
      </c>
    </row>
    <row r="8" spans="1:8" x14ac:dyDescent="0.2">
      <c r="A8" t="s">
        <v>1</v>
      </c>
      <c r="B8" s="3">
        <f>B3+B4</f>
        <v>24</v>
      </c>
      <c r="E8" t="s">
        <v>20</v>
      </c>
      <c r="F8">
        <f>F1</f>
        <v>20</v>
      </c>
      <c r="G8" t="s">
        <v>15</v>
      </c>
      <c r="H8">
        <v>40</v>
      </c>
    </row>
    <row r="9" spans="1:8" x14ac:dyDescent="0.2">
      <c r="A9" t="s">
        <v>2</v>
      </c>
      <c r="B9" s="3">
        <f>B5+B6</f>
        <v>19</v>
      </c>
      <c r="E9" t="s">
        <v>21</v>
      </c>
      <c r="F9">
        <f>F1</f>
        <v>20</v>
      </c>
      <c r="G9" t="s">
        <v>16</v>
      </c>
      <c r="H9">
        <v>0</v>
      </c>
    </row>
    <row r="10" spans="1:8" x14ac:dyDescent="0.2">
      <c r="E10" t="s">
        <v>22</v>
      </c>
      <c r="F10">
        <f>F2</f>
        <v>60</v>
      </c>
      <c r="G10" t="s">
        <v>16</v>
      </c>
      <c r="H10">
        <v>0</v>
      </c>
    </row>
    <row r="11" spans="1:8" x14ac:dyDescent="0.2">
      <c r="A11" s="2" t="s">
        <v>14</v>
      </c>
    </row>
    <row r="12" spans="1:8" x14ac:dyDescent="0.2">
      <c r="B12" t="s">
        <v>6</v>
      </c>
      <c r="C12" t="s">
        <v>7</v>
      </c>
    </row>
    <row r="13" spans="1:8" x14ac:dyDescent="0.2">
      <c r="A13" t="s">
        <v>8</v>
      </c>
      <c r="B13">
        <v>2</v>
      </c>
      <c r="C13">
        <v>1</v>
      </c>
    </row>
    <row r="14" spans="1:8" x14ac:dyDescent="0.2">
      <c r="A14" t="s">
        <v>9</v>
      </c>
      <c r="B14">
        <v>1</v>
      </c>
      <c r="C14">
        <v>1</v>
      </c>
    </row>
    <row r="16" spans="1:8" x14ac:dyDescent="0.2">
      <c r="A16" t="s">
        <v>10</v>
      </c>
      <c r="B16" s="3">
        <f>B8/B13</f>
        <v>12</v>
      </c>
      <c r="C16" s="3">
        <f>B9/C13</f>
        <v>19</v>
      </c>
    </row>
    <row r="17" spans="1:3" x14ac:dyDescent="0.2">
      <c r="A17" t="s">
        <v>11</v>
      </c>
      <c r="B17" s="3">
        <f>B8/B14</f>
        <v>24</v>
      </c>
      <c r="C17" s="3">
        <f>B9/C14</f>
        <v>19</v>
      </c>
    </row>
    <row r="18" spans="1:3" x14ac:dyDescent="0.2">
      <c r="B18" s="3"/>
      <c r="C18" s="3"/>
    </row>
    <row r="19" spans="1:3" x14ac:dyDescent="0.2">
      <c r="A19" t="s">
        <v>12</v>
      </c>
      <c r="B19" s="3">
        <v>27</v>
      </c>
      <c r="C19" s="3">
        <v>21</v>
      </c>
    </row>
    <row r="20" spans="1:3" x14ac:dyDescent="0.2">
      <c r="A20" t="s">
        <v>13</v>
      </c>
      <c r="B20" s="4">
        <f>B19-B8</f>
        <v>3</v>
      </c>
      <c r="C20" s="4">
        <f>C19-B9</f>
        <v>2</v>
      </c>
    </row>
    <row r="22" spans="1:3" x14ac:dyDescent="0.2">
      <c r="A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CB92-070D-CF43-9B5C-95D0B8A11047}">
  <dimension ref="A1:E36"/>
  <sheetViews>
    <sheetView tabSelected="1" topLeftCell="A5" workbookViewId="0">
      <selection activeCell="C26" sqref="C26"/>
    </sheetView>
  </sheetViews>
  <sheetFormatPr baseColWidth="10" defaultRowHeight="16" x14ac:dyDescent="0.2"/>
  <cols>
    <col min="1" max="1" width="10.83203125" customWidth="1"/>
    <col min="2" max="2" width="11.83203125" customWidth="1"/>
    <col min="3" max="3" width="13.6640625" customWidth="1"/>
  </cols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>
        <v>0</v>
      </c>
      <c r="B2">
        <f>100-2*A2</f>
        <v>100</v>
      </c>
      <c r="C2">
        <f>80-A2</f>
        <v>80</v>
      </c>
    </row>
    <row r="3" spans="1:3" x14ac:dyDescent="0.2">
      <c r="A3">
        <v>10</v>
      </c>
      <c r="B3">
        <f>100-2*A3</f>
        <v>80</v>
      </c>
      <c r="C3">
        <f>80-A3</f>
        <v>70</v>
      </c>
    </row>
    <row r="4" spans="1:3" x14ac:dyDescent="0.2">
      <c r="A4">
        <v>20</v>
      </c>
      <c r="B4">
        <f t="shared" ref="B4:B6" si="0">100-2*A4</f>
        <v>60</v>
      </c>
      <c r="C4">
        <f t="shared" ref="C4:C6" si="1">80-A4</f>
        <v>60</v>
      </c>
    </row>
    <row r="5" spans="1:3" x14ac:dyDescent="0.2">
      <c r="A5">
        <v>30</v>
      </c>
      <c r="B5">
        <f t="shared" si="0"/>
        <v>40</v>
      </c>
      <c r="C5">
        <f t="shared" si="1"/>
        <v>50</v>
      </c>
    </row>
    <row r="6" spans="1:3" x14ac:dyDescent="0.2">
      <c r="A6">
        <v>40</v>
      </c>
      <c r="B6">
        <f t="shared" si="0"/>
        <v>20</v>
      </c>
      <c r="C6">
        <f t="shared" si="1"/>
        <v>40</v>
      </c>
    </row>
    <row r="24" spans="1:4" x14ac:dyDescent="0.2">
      <c r="A24" s="1" t="s">
        <v>31</v>
      </c>
    </row>
    <row r="25" spans="1:4" x14ac:dyDescent="0.2">
      <c r="A25" t="s">
        <v>25</v>
      </c>
      <c r="B25">
        <v>0</v>
      </c>
    </row>
    <row r="26" spans="1:4" x14ac:dyDescent="0.2">
      <c r="A26" t="s">
        <v>24</v>
      </c>
      <c r="B26">
        <v>80</v>
      </c>
    </row>
    <row r="28" spans="1:4" x14ac:dyDescent="0.2">
      <c r="A28" t="s">
        <v>17</v>
      </c>
      <c r="B28">
        <f>3*B25+2*B26</f>
        <v>160</v>
      </c>
    </row>
    <row r="30" spans="1:4" x14ac:dyDescent="0.2">
      <c r="A30" t="s">
        <v>18</v>
      </c>
      <c r="B30">
        <f>2*B25+B26</f>
        <v>80</v>
      </c>
      <c r="C30" t="s">
        <v>15</v>
      </c>
      <c r="D30">
        <v>100</v>
      </c>
    </row>
    <row r="31" spans="1:4" x14ac:dyDescent="0.2">
      <c r="A31" t="s">
        <v>19</v>
      </c>
      <c r="B31">
        <f>B25+B26</f>
        <v>80</v>
      </c>
      <c r="C31" t="s">
        <v>15</v>
      </c>
      <c r="D31">
        <v>80</v>
      </c>
    </row>
    <row r="32" spans="1:4" x14ac:dyDescent="0.2">
      <c r="A32" t="s">
        <v>20</v>
      </c>
      <c r="B32">
        <f>B25</f>
        <v>0</v>
      </c>
      <c r="C32" t="s">
        <v>15</v>
      </c>
      <c r="D32">
        <v>40</v>
      </c>
    </row>
    <row r="33" spans="1:5" x14ac:dyDescent="0.2">
      <c r="A33" t="s">
        <v>21</v>
      </c>
      <c r="B33">
        <f>B25</f>
        <v>0</v>
      </c>
      <c r="C33" t="s">
        <v>16</v>
      </c>
      <c r="D33">
        <v>0</v>
      </c>
    </row>
    <row r="34" spans="1:5" x14ac:dyDescent="0.2">
      <c r="A34" t="s">
        <v>22</v>
      </c>
      <c r="B34">
        <f>B26</f>
        <v>80</v>
      </c>
      <c r="C34" t="s">
        <v>16</v>
      </c>
      <c r="D34">
        <v>0</v>
      </c>
    </row>
    <row r="36" spans="1:5" x14ac:dyDescent="0.2">
      <c r="A36" t="s">
        <v>23</v>
      </c>
      <c r="B36" s="5">
        <f>B26</f>
        <v>80</v>
      </c>
      <c r="C36" s="5" t="s">
        <v>16</v>
      </c>
      <c r="D36" s="5">
        <v>90</v>
      </c>
      <c r="E36" t="s">
        <v>30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Part D) + 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Bolling, Jordan</dc:creator>
  <cp:lastModifiedBy>Bolling, Jordan</cp:lastModifiedBy>
  <dcterms:created xsi:type="dcterms:W3CDTF">2024-10-13T13:26:44Z</dcterms:created>
  <dcterms:modified xsi:type="dcterms:W3CDTF">2024-11-04T13:21:24Z</dcterms:modified>
</cp:coreProperties>
</file>