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8070" yWindow="90" windowWidth="19215" windowHeight="12900" tabRatio="606"/>
  </bookViews>
  <sheets>
    <sheet name="Table 1" sheetId="53" r:id="rId1"/>
    <sheet name="T1 Household estimates (2)" sheetId="26" state="hidden" r:id="rId2"/>
    <sheet name="Chart1" sheetId="29" state="hidden" r:id="rId3"/>
  </sheets>
  <externalReferences>
    <externalReference r:id="rId4"/>
  </externalReferences>
  <definedNames>
    <definedName name="_xlnm.Print_Area" localSheetId="0">'Table 1'!$A$1:$N$62</definedName>
    <definedName name="_xlnm.Print_Area">#REF!</definedName>
    <definedName name="ProjBirths">[1]Scratchpad!#REF!</definedName>
  </definedNames>
  <calcPr calcId="145621"/>
</workbook>
</file>

<file path=xl/calcChain.xml><?xml version="1.0" encoding="utf-8"?>
<calcChain xmlns="http://schemas.openxmlformats.org/spreadsheetml/2006/main">
  <c r="B5" i="26" l="1"/>
  <c r="C5" i="26"/>
  <c r="D5" i="26"/>
  <c r="E5" i="26"/>
  <c r="F5" i="26"/>
  <c r="G5" i="26"/>
  <c r="H5" i="26"/>
  <c r="I5" i="26"/>
  <c r="J6" i="26"/>
  <c r="K6" i="26" s="1"/>
  <c r="L6" i="26"/>
  <c r="M6" i="26" s="1"/>
  <c r="J7" i="26"/>
  <c r="K7" i="26" s="1"/>
  <c r="L7" i="26"/>
  <c r="M7" i="26"/>
  <c r="J8" i="26"/>
  <c r="K8" i="26" s="1"/>
  <c r="L8" i="26"/>
  <c r="M8" i="26" s="1"/>
  <c r="J9" i="26"/>
  <c r="K9" i="26" s="1"/>
  <c r="L9" i="26"/>
  <c r="M9" i="26"/>
  <c r="J10" i="26"/>
  <c r="K10" i="26" s="1"/>
  <c r="L10" i="26"/>
  <c r="M10" i="26" s="1"/>
  <c r="J11" i="26"/>
  <c r="K11" i="26" s="1"/>
  <c r="L11" i="26"/>
  <c r="M11" i="26" s="1"/>
  <c r="J12" i="26"/>
  <c r="K12" i="26" s="1"/>
  <c r="L12" i="26"/>
  <c r="M12" i="26"/>
  <c r="J13" i="26"/>
  <c r="K13" i="26" s="1"/>
  <c r="L13" i="26"/>
  <c r="M13" i="26"/>
  <c r="J14" i="26"/>
  <c r="K14" i="26" s="1"/>
  <c r="L14" i="26"/>
  <c r="M14" i="26" s="1"/>
  <c r="J15" i="26"/>
  <c r="K15" i="26" s="1"/>
  <c r="L15" i="26"/>
  <c r="M15" i="26"/>
  <c r="J16" i="26"/>
  <c r="K16" i="26" s="1"/>
  <c r="L16" i="26"/>
  <c r="M16" i="26"/>
  <c r="J17" i="26"/>
  <c r="K17" i="26" s="1"/>
  <c r="L17" i="26"/>
  <c r="M17" i="26"/>
  <c r="J18" i="26"/>
  <c r="K18" i="26" s="1"/>
  <c r="L18" i="26"/>
  <c r="M18" i="26" s="1"/>
  <c r="J19" i="26"/>
  <c r="K19" i="26" s="1"/>
  <c r="L19" i="26"/>
  <c r="M19" i="26"/>
  <c r="J20" i="26"/>
  <c r="K20" i="26" s="1"/>
  <c r="L20" i="26"/>
  <c r="M20" i="26"/>
  <c r="J21" i="26"/>
  <c r="K21" i="26" s="1"/>
  <c r="L21" i="26"/>
  <c r="M21" i="26" s="1"/>
  <c r="J22" i="26"/>
  <c r="K22" i="26" s="1"/>
  <c r="L22" i="26"/>
  <c r="M22" i="26" s="1"/>
  <c r="J23" i="26"/>
  <c r="K23" i="26" s="1"/>
  <c r="L23" i="26"/>
  <c r="M23" i="26"/>
  <c r="J24" i="26"/>
  <c r="K24" i="26" s="1"/>
  <c r="L24" i="26"/>
  <c r="M24" i="26" s="1"/>
  <c r="J25" i="26"/>
  <c r="K25" i="26" s="1"/>
  <c r="L25" i="26"/>
  <c r="M25" i="26"/>
  <c r="J26" i="26"/>
  <c r="K26" i="26" s="1"/>
  <c r="L26" i="26"/>
  <c r="M26" i="26" s="1"/>
  <c r="J27" i="26"/>
  <c r="K27" i="26" s="1"/>
  <c r="L27" i="26"/>
  <c r="M27" i="26" s="1"/>
  <c r="J28" i="26"/>
  <c r="K28" i="26" s="1"/>
  <c r="L28" i="26"/>
  <c r="M28" i="26"/>
  <c r="J29" i="26"/>
  <c r="K29" i="26" s="1"/>
  <c r="L29" i="26"/>
  <c r="M29" i="26"/>
  <c r="J30" i="26"/>
  <c r="K30" i="26" s="1"/>
  <c r="L30" i="26"/>
  <c r="M30" i="26" s="1"/>
  <c r="J31" i="26"/>
  <c r="K31" i="26" s="1"/>
  <c r="L31" i="26"/>
  <c r="M31" i="26"/>
  <c r="J32" i="26"/>
  <c r="K32" i="26" s="1"/>
  <c r="L32" i="26"/>
  <c r="M32" i="26"/>
  <c r="J33" i="26"/>
  <c r="K33" i="26" s="1"/>
  <c r="L33" i="26"/>
  <c r="M33" i="26"/>
  <c r="J34" i="26"/>
  <c r="K34" i="26" s="1"/>
  <c r="L34" i="26"/>
  <c r="M34" i="26" s="1"/>
  <c r="J35" i="26"/>
  <c r="K35" i="26" s="1"/>
  <c r="L35" i="26"/>
  <c r="M35" i="26"/>
  <c r="J36" i="26"/>
  <c r="K36" i="26" s="1"/>
  <c r="L36" i="26"/>
  <c r="M36" i="26"/>
  <c r="J37" i="26"/>
  <c r="K37" i="26" s="1"/>
  <c r="L37" i="26"/>
  <c r="M37" i="26" s="1"/>
  <c r="L5" i="26" l="1"/>
  <c r="M5" i="26" s="1"/>
  <c r="J5" i="26"/>
  <c r="K5" i="26" s="1"/>
</calcChain>
</file>

<file path=xl/sharedStrings.xml><?xml version="1.0" encoding="utf-8"?>
<sst xmlns="http://schemas.openxmlformats.org/spreadsheetml/2006/main" count="103" uniqueCount="87">
  <si>
    <t>Aberdeen City</t>
  </si>
  <si>
    <t>Aberdeenshire</t>
  </si>
  <si>
    <t>Angus</t>
  </si>
  <si>
    <t>Argyll &amp; Bute</t>
  </si>
  <si>
    <t>Clackmannanshire</t>
  </si>
  <si>
    <t>Dumfries &amp; Galloway</t>
  </si>
  <si>
    <t>Dundee City</t>
  </si>
  <si>
    <t>East Ayrshire</t>
  </si>
  <si>
    <t>East Dunbartonshire</t>
  </si>
  <si>
    <t>East Lothian</t>
  </si>
  <si>
    <t>East Renfrewshire</t>
  </si>
  <si>
    <t>Edinburgh, City of</t>
  </si>
  <si>
    <t>Eilean Siar</t>
  </si>
  <si>
    <t>Falkirk</t>
  </si>
  <si>
    <t>Fife</t>
  </si>
  <si>
    <t>Glasgow City</t>
  </si>
  <si>
    <t>Highland</t>
  </si>
  <si>
    <t>Inverclyde</t>
  </si>
  <si>
    <t>Midlothian</t>
  </si>
  <si>
    <t>Moray</t>
  </si>
  <si>
    <t>North Ayrshire</t>
  </si>
  <si>
    <t>North Lanarkshire</t>
  </si>
  <si>
    <t>Orkney Isles</t>
  </si>
  <si>
    <t>Perth &amp; Kinross</t>
  </si>
  <si>
    <t>Renfrewshire</t>
  </si>
  <si>
    <t>Scottish Borders</t>
  </si>
  <si>
    <t>Shetland</t>
  </si>
  <si>
    <t>South Ayrshire</t>
  </si>
  <si>
    <t>South Lanarkshire</t>
  </si>
  <si>
    <t>Stirling</t>
  </si>
  <si>
    <t>West Dunbartonshire</t>
  </si>
  <si>
    <t>West Lothian</t>
  </si>
  <si>
    <t>Scotland</t>
  </si>
  <si>
    <t>%</t>
  </si>
  <si>
    <t>Number</t>
  </si>
  <si>
    <t>1. Figures for 1991 to 2001 are based on the number of households recorded in the 1991 and 2001 Censuses, and the mid-year population estimates.</t>
  </si>
  <si>
    <t xml:space="preserve">3. The number of occupied dwellings recorded in Table 4 is not exactly the same as the number of households recorded in the Census, due to the way that some dwellings are treated. </t>
  </si>
  <si>
    <t xml:space="preserve">This includes shared dwellings, communal establishments, some holiday accommodation and dwellings occupied entirely by adults who are 'disregarded' for Council Tax purposes. </t>
  </si>
  <si>
    <t>Therefore, the figures are adjusted to the 2001 Census results to produce these household estimates.</t>
  </si>
  <si>
    <t xml:space="preserve">4. The figures are also adjusted from September to June for comparative purposes.  This means that the yearly change in the number of households recorded in this table will not exactly match </t>
  </si>
  <si>
    <t>the change in the number of occupied dwellings recorded in Table 4, but the trends over time will be consistent.</t>
  </si>
  <si>
    <r>
      <t>Table 1: Household estimates for Scotland by local authority area, June 1991-2006</t>
    </r>
    <r>
      <rPr>
        <b/>
        <vertAlign val="superscript"/>
        <sz val="10"/>
        <rFont val="Arial"/>
        <family val="2"/>
      </rPr>
      <t>1-4</t>
    </r>
  </si>
  <si>
    <t>Change 2005-2006</t>
  </si>
  <si>
    <t>Change 2001-2006</t>
  </si>
  <si>
    <t>2. Figures for 2002 to 2006 are based on the number of occupied dwellings (Table 4), adjusted to the number of households recorded in the 2001 Census.</t>
  </si>
  <si>
    <t>Local authority</t>
  </si>
  <si>
    <t>Age</t>
  </si>
  <si>
    <t>Persons</t>
  </si>
  <si>
    <t>Males</t>
  </si>
  <si>
    <t>Females</t>
  </si>
  <si>
    <t>All ages</t>
  </si>
  <si>
    <t>0 - 4</t>
  </si>
  <si>
    <t xml:space="preserve"> 30 - 34</t>
  </si>
  <si>
    <t xml:space="preserve"> 60 - 64</t>
  </si>
  <si>
    <t>5 - 9</t>
  </si>
  <si>
    <t xml:space="preserve"> 35 - 39</t>
  </si>
  <si>
    <t xml:space="preserve"> 65 - 69</t>
  </si>
  <si>
    <t>10 - 14</t>
  </si>
  <si>
    <t>40 - 44</t>
  </si>
  <si>
    <t xml:space="preserve"> 70 - 74</t>
  </si>
  <si>
    <t>15 - 19</t>
  </si>
  <si>
    <t xml:space="preserve"> 45 - 49</t>
  </si>
  <si>
    <t xml:space="preserve"> 75 - 79</t>
  </si>
  <si>
    <t>20 - 24</t>
  </si>
  <si>
    <t xml:space="preserve"> 50 - 54</t>
  </si>
  <si>
    <t xml:space="preserve"> 80 - 84</t>
  </si>
  <si>
    <t>25 - 29</t>
  </si>
  <si>
    <t xml:space="preserve"> 55 - 59</t>
  </si>
  <si>
    <t xml:space="preserve"> 85 - 89</t>
  </si>
  <si>
    <t>90 &amp; over</t>
  </si>
  <si>
    <t>Age group summaries</t>
  </si>
  <si>
    <t>All aged under 16</t>
  </si>
  <si>
    <t>All aged under 18</t>
  </si>
  <si>
    <t>All aged 16 &amp; over</t>
  </si>
  <si>
    <t>All aged 18 &amp; over</t>
  </si>
  <si>
    <t>All aged 75 &amp; over</t>
  </si>
  <si>
    <t>Percentage of all ages</t>
  </si>
  <si>
    <t>Count</t>
  </si>
  <si>
    <t>Footnotes</t>
  </si>
  <si>
    <r>
      <t>Pension age</t>
    </r>
    <r>
      <rPr>
        <vertAlign val="superscript"/>
        <sz val="10"/>
        <rFont val="Arial"/>
        <family val="2"/>
      </rPr>
      <t>2</t>
    </r>
  </si>
  <si>
    <r>
      <t>Working age</t>
    </r>
    <r>
      <rPr>
        <vertAlign val="superscript"/>
        <sz val="10"/>
        <rFont val="Arial"/>
        <family val="2"/>
      </rPr>
      <t>1</t>
    </r>
  </si>
  <si>
    <t>All aged 85 &amp; over</t>
  </si>
  <si>
    <t>All aged 65 &amp; over</t>
  </si>
  <si>
    <t>© Crown Copyright 2016</t>
  </si>
  <si>
    <t>1) Working age at 30 June 2012 is defined as men aged 16 to 64 and women aged 16 to approximately 61 years and 56 days.</t>
  </si>
  <si>
    <t>2) Pensionable age at 30 June 2012 was 65 for men and approximately 61 years and 57 days for women.</t>
  </si>
  <si>
    <t>Table 1: Estimated population by age and sex, Scotland, mid-2012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</si>
</sst>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8">
    <font>
      <sz val="10"/>
      <name val="Arial"/>
    </font>
    <font>
      <sz val="10"/>
      <name val="Arial"/>
      <family val="2"/>
    </font>
    <font>
      <sz val="10"/>
      <color theme="1"/>
      <name val="Arial"/>
      <family val="2"/>
    </font>
    <font>
      <sz val="10"/>
      <name val="Arial"/>
      <family val="2"/>
    </font>
    <font>
      <sz val="10"/>
      <name val="Arial"/>
      <family val="2"/>
    </font>
    <font>
      <sz val="10"/>
      <name val="Arial"/>
      <family val="2"/>
    </font>
    <font>
      <u/>
      <sz val="10"/>
      <color indexed="12"/>
      <name val="Arial"/>
      <family val="2"/>
    </font>
    <font>
      <b/>
      <sz val="10"/>
      <name val="Arial"/>
      <family val="2"/>
    </font>
    <font>
      <b/>
      <sz val="10"/>
      <name val="Arial"/>
      <family val="2"/>
    </font>
    <font>
      <i/>
      <sz val="10"/>
      <name val="Arial"/>
      <family val="2"/>
    </font>
    <font>
      <b/>
      <i/>
      <sz val="10"/>
      <name val="Arial"/>
      <family val="2"/>
    </font>
    <font>
      <sz val="8"/>
      <name val="Arial"/>
      <family val="2"/>
    </font>
    <font>
      <b/>
      <vertAlign val="superscript"/>
      <sz val="10"/>
      <name val="Arial"/>
      <family val="2"/>
    </font>
    <font>
      <sz val="10"/>
      <name val="Arial"/>
      <family val="2"/>
    </font>
    <font>
      <b/>
      <sz val="12"/>
      <name val="Arial"/>
      <family val="2"/>
    </font>
    <font>
      <sz val="12"/>
      <name val="Arial"/>
      <family val="2"/>
    </font>
    <font>
      <b/>
      <sz val="12"/>
      <color indexed="10"/>
      <name val="Arial"/>
      <family val="2"/>
    </font>
    <font>
      <sz val="8"/>
      <name val="Arial"/>
      <family val="2"/>
    </font>
    <font>
      <sz val="10"/>
      <color indexed="8"/>
      <name val="Arial"/>
      <family val="2"/>
    </font>
    <font>
      <vertAlign val="superscrip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s>
  <fills count="20">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indexed="9"/>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double">
        <color indexed="64"/>
      </right>
      <top/>
      <bottom/>
      <diagonal/>
    </border>
    <border>
      <left/>
      <right/>
      <top/>
      <bottom style="thin">
        <color indexed="64"/>
      </bottom>
      <diagonal/>
    </border>
    <border>
      <left/>
      <right style="double">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double">
        <color indexed="64"/>
      </right>
      <top style="thin">
        <color indexed="64"/>
      </top>
      <bottom/>
      <diagonal/>
    </border>
  </borders>
  <cellStyleXfs count="51">
    <xf numFmtId="0" fontId="0"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4" borderId="0" applyNumberFormat="0" applyBorder="0" applyAlignment="0" applyProtection="0"/>
    <xf numFmtId="0" fontId="21" fillId="6" borderId="0" applyNumberFormat="0" applyBorder="0" applyAlignment="0" applyProtection="0"/>
    <xf numFmtId="0" fontId="21" fillId="3"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6" borderId="0" applyNumberFormat="0" applyBorder="0" applyAlignment="0" applyProtection="0"/>
    <xf numFmtId="0" fontId="21" fillId="4" borderId="0" applyNumberFormat="0" applyBorder="0" applyAlignment="0" applyProtection="0"/>
    <xf numFmtId="0" fontId="22" fillId="6"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8" borderId="0" applyNumberFormat="0" applyBorder="0" applyAlignment="0" applyProtection="0"/>
    <xf numFmtId="0" fontId="22" fillId="6" borderId="0" applyNumberFormat="0" applyBorder="0" applyAlignment="0" applyProtection="0"/>
    <xf numFmtId="0" fontId="22" fillId="3" borderId="0" applyNumberFormat="0" applyBorder="0" applyAlignment="0" applyProtection="0"/>
    <xf numFmtId="0" fontId="22" fillId="11"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3" fillId="15" borderId="0" applyNumberFormat="0" applyBorder="0" applyAlignment="0" applyProtection="0"/>
    <xf numFmtId="0" fontId="24" fillId="16" borderId="1" applyNumberFormat="0" applyAlignment="0" applyProtection="0"/>
    <xf numFmtId="0" fontId="25" fillId="17" borderId="2" applyNumberFormat="0" applyAlignment="0" applyProtection="0"/>
    <xf numFmtId="40" fontId="26" fillId="0" borderId="0" applyFont="0" applyFill="0" applyBorder="0" applyAlignment="0" applyProtection="0"/>
    <xf numFmtId="0" fontId="27" fillId="0" borderId="0" applyNumberFormat="0" applyFill="0" applyBorder="0" applyAlignment="0" applyProtection="0"/>
    <xf numFmtId="0" fontId="28" fillId="6" borderId="0" applyNumberFormat="0" applyBorder="0" applyAlignment="0" applyProtection="0"/>
    <xf numFmtId="0" fontId="29" fillId="0" borderId="3" applyNumberFormat="0" applyFill="0" applyAlignment="0" applyProtection="0"/>
    <xf numFmtId="0" fontId="30" fillId="0" borderId="4" applyNumberFormat="0" applyFill="0" applyAlignment="0" applyProtection="0"/>
    <xf numFmtId="0" fontId="31" fillId="0" borderId="5" applyNumberFormat="0" applyFill="0" applyAlignment="0" applyProtection="0"/>
    <xf numFmtId="0" fontId="31" fillId="0" borderId="0" applyNumberFormat="0" applyFill="0" applyBorder="0" applyAlignment="0" applyProtection="0"/>
    <xf numFmtId="0" fontId="6" fillId="0" borderId="0" applyNumberFormat="0" applyFill="0" applyBorder="0" applyAlignment="0" applyProtection="0">
      <alignment vertical="top"/>
      <protection locked="0"/>
    </xf>
    <xf numFmtId="0" fontId="32" fillId="7" borderId="1" applyNumberFormat="0" applyAlignment="0" applyProtection="0"/>
    <xf numFmtId="0" fontId="33" fillId="0" borderId="6" applyNumberFormat="0" applyFill="0" applyAlignment="0" applyProtection="0"/>
    <xf numFmtId="0" fontId="34" fillId="7" borderId="0" applyNumberFormat="0" applyBorder="0" applyAlignment="0" applyProtection="0"/>
    <xf numFmtId="0" fontId="11" fillId="0" borderId="0"/>
    <xf numFmtId="0" fontId="11" fillId="4" borderId="7" applyNumberFormat="0" applyFont="0" applyAlignment="0" applyProtection="0"/>
    <xf numFmtId="0" fontId="35" fillId="16" borderId="8" applyNumberFormat="0" applyAlignment="0" applyProtection="0"/>
    <xf numFmtId="9" fontId="5" fillId="0" borderId="0" applyFont="0" applyFill="0" applyBorder="0" applyAlignment="0" applyProtection="0"/>
    <xf numFmtId="0" fontId="36" fillId="0" borderId="0" applyNumberFormat="0" applyFill="0" applyBorder="0" applyAlignment="0" applyProtection="0"/>
    <xf numFmtId="0" fontId="37" fillId="0" borderId="9" applyNumberFormat="0" applyFill="0" applyAlignment="0" applyProtection="0"/>
    <xf numFmtId="0" fontId="33" fillId="0" borderId="0" applyNumberFormat="0" applyFill="0" applyBorder="0" applyAlignment="0" applyProtection="0"/>
    <xf numFmtId="0" fontId="17" fillId="0" borderId="0"/>
    <xf numFmtId="0" fontId="11" fillId="0" borderId="0"/>
    <xf numFmtId="0" fontId="4" fillId="0" borderId="0"/>
    <xf numFmtId="0" fontId="2" fillId="0" borderId="0"/>
    <xf numFmtId="0" fontId="3" fillId="0" borderId="0"/>
  </cellStyleXfs>
  <cellXfs count="120">
    <xf numFmtId="0" fontId="0" fillId="0" borderId="0" xfId="0"/>
    <xf numFmtId="3" fontId="5" fillId="0" borderId="10" xfId="0" applyNumberFormat="1" applyFont="1" applyBorder="1"/>
    <xf numFmtId="3" fontId="0" fillId="0" borderId="0" xfId="0" applyNumberFormat="1" applyBorder="1"/>
    <xf numFmtId="3" fontId="5" fillId="0" borderId="0" xfId="0" applyNumberFormat="1" applyFont="1" applyBorder="1"/>
    <xf numFmtId="0" fontId="8" fillId="0" borderId="0" xfId="0" applyFont="1"/>
    <xf numFmtId="0" fontId="8" fillId="0" borderId="11" xfId="0" applyFont="1" applyBorder="1" applyAlignment="1">
      <alignment horizontal="center" wrapText="1"/>
    </xf>
    <xf numFmtId="164" fontId="9" fillId="0" borderId="0" xfId="42" applyNumberFormat="1" applyFont="1" applyBorder="1"/>
    <xf numFmtId="0" fontId="10" fillId="0" borderId="12" xfId="0" applyFont="1" applyBorder="1" applyAlignment="1">
      <alignment horizontal="center" wrapText="1"/>
    </xf>
    <xf numFmtId="0" fontId="10" fillId="0" borderId="13" xfId="0" applyFont="1" applyBorder="1" applyAlignment="1">
      <alignment horizontal="center" wrapText="1"/>
    </xf>
    <xf numFmtId="164" fontId="9" fillId="0" borderId="14" xfId="42" applyNumberFormat="1" applyFont="1" applyBorder="1"/>
    <xf numFmtId="0" fontId="0" fillId="0" borderId="0" xfId="0" applyBorder="1"/>
    <xf numFmtId="3" fontId="0" fillId="0" borderId="0" xfId="0" applyNumberFormat="1"/>
    <xf numFmtId="3" fontId="0" fillId="0" borderId="15" xfId="0" applyNumberFormat="1" applyBorder="1"/>
    <xf numFmtId="3" fontId="0" fillId="0" borderId="16" xfId="0" applyNumberFormat="1" applyBorder="1"/>
    <xf numFmtId="3" fontId="0" fillId="0" borderId="17" xfId="0" applyNumberFormat="1" applyBorder="1"/>
    <xf numFmtId="3" fontId="8" fillId="0" borderId="0" xfId="0" applyNumberFormat="1" applyFont="1"/>
    <xf numFmtId="164" fontId="13" fillId="0" borderId="0" xfId="42" applyNumberFormat="1" applyFont="1"/>
    <xf numFmtId="3" fontId="8" fillId="0" borderId="18" xfId="0" applyNumberFormat="1" applyFont="1" applyBorder="1"/>
    <xf numFmtId="3" fontId="8" fillId="0" borderId="19" xfId="0" applyNumberFormat="1" applyFont="1" applyBorder="1"/>
    <xf numFmtId="164" fontId="10" fillId="0" borderId="20" xfId="42" applyNumberFormat="1" applyFont="1" applyBorder="1"/>
    <xf numFmtId="3" fontId="5" fillId="0" borderId="21" xfId="0" applyNumberFormat="1" applyFont="1" applyBorder="1"/>
    <xf numFmtId="164" fontId="9" fillId="0" borderId="22" xfId="42" applyNumberFormat="1" applyFont="1" applyBorder="1"/>
    <xf numFmtId="0" fontId="8" fillId="0" borderId="20" xfId="0" applyFont="1" applyBorder="1"/>
    <xf numFmtId="164" fontId="10" fillId="0" borderId="18" xfId="42" applyNumberFormat="1" applyFont="1" applyBorder="1"/>
    <xf numFmtId="0" fontId="0" fillId="0" borderId="14" xfId="0" applyBorder="1"/>
    <xf numFmtId="0" fontId="5" fillId="0" borderId="14" xfId="0" applyFont="1" applyBorder="1"/>
    <xf numFmtId="0" fontId="0" fillId="0" borderId="22" xfId="0" applyBorder="1"/>
    <xf numFmtId="164" fontId="9" fillId="0" borderId="16" xfId="42" applyNumberFormat="1" applyFont="1" applyBorder="1"/>
    <xf numFmtId="0" fontId="5" fillId="0" borderId="0" xfId="0" applyFont="1"/>
    <xf numFmtId="3" fontId="8" fillId="0" borderId="23" xfId="0" applyNumberFormat="1" applyFont="1" applyBorder="1"/>
    <xf numFmtId="3" fontId="5" fillId="0" borderId="15" xfId="0" applyNumberFormat="1" applyFont="1" applyBorder="1"/>
    <xf numFmtId="0" fontId="15" fillId="18" borderId="0" xfId="0" applyFont="1" applyFill="1"/>
    <xf numFmtId="0" fontId="13" fillId="18" borderId="0" xfId="0" applyFont="1" applyFill="1"/>
    <xf numFmtId="0" fontId="15" fillId="18" borderId="0" xfId="0" applyFont="1" applyFill="1" applyBorder="1"/>
    <xf numFmtId="0" fontId="15" fillId="18" borderId="16" xfId="0" applyFont="1" applyFill="1" applyBorder="1"/>
    <xf numFmtId="0" fontId="5" fillId="18" borderId="0" xfId="0" applyFont="1" applyFill="1"/>
    <xf numFmtId="3" fontId="13" fillId="18" borderId="0" xfId="0" applyNumberFormat="1" applyFont="1" applyFill="1"/>
    <xf numFmtId="3" fontId="13" fillId="18" borderId="16" xfId="0" applyNumberFormat="1" applyFont="1" applyFill="1" applyBorder="1"/>
    <xf numFmtId="3" fontId="15" fillId="18" borderId="0" xfId="0" applyNumberFormat="1" applyFont="1" applyFill="1" applyBorder="1" applyAlignment="1">
      <alignment horizontal="left"/>
    </xf>
    <xf numFmtId="3" fontId="15" fillId="18" borderId="0" xfId="0" applyNumberFormat="1" applyFont="1" applyFill="1" applyBorder="1"/>
    <xf numFmtId="3" fontId="6" fillId="18" borderId="16" xfId="35" applyNumberFormat="1" applyFill="1" applyBorder="1" applyAlignment="1" applyProtection="1">
      <alignment horizontal="left"/>
    </xf>
    <xf numFmtId="3" fontId="13" fillId="18" borderId="0" xfId="0" applyNumberFormat="1" applyFont="1" applyFill="1" applyBorder="1"/>
    <xf numFmtId="0" fontId="0" fillId="18" borderId="0" xfId="0" applyFill="1" applyBorder="1" applyAlignment="1"/>
    <xf numFmtId="0" fontId="14" fillId="18" borderId="16" xfId="0" applyFont="1" applyFill="1" applyBorder="1" applyAlignment="1">
      <alignment horizontal="left"/>
    </xf>
    <xf numFmtId="0" fontId="0" fillId="18" borderId="0" xfId="0" applyFill="1" applyAlignment="1"/>
    <xf numFmtId="3" fontId="14" fillId="18" borderId="0" xfId="0" applyNumberFormat="1" applyFont="1" applyFill="1"/>
    <xf numFmtId="3" fontId="14" fillId="18" borderId="16" xfId="0" applyNumberFormat="1" applyFont="1" applyFill="1" applyBorder="1"/>
    <xf numFmtId="3" fontId="15" fillId="18" borderId="0" xfId="0" applyNumberFormat="1" applyFont="1" applyFill="1"/>
    <xf numFmtId="3" fontId="8" fillId="18" borderId="12" xfId="0" applyNumberFormat="1" applyFont="1" applyFill="1" applyBorder="1" applyAlignment="1">
      <alignment horizontal="center" vertical="center"/>
    </xf>
    <xf numFmtId="3" fontId="8" fillId="18" borderId="0" xfId="0" applyNumberFormat="1" applyFont="1" applyFill="1" applyBorder="1" applyAlignment="1">
      <alignment horizontal="center"/>
    </xf>
    <xf numFmtId="3" fontId="8" fillId="18" borderId="0" xfId="0" applyNumberFormat="1" applyFont="1" applyFill="1" applyBorder="1" applyAlignment="1">
      <alignment horizontal="right"/>
    </xf>
    <xf numFmtId="3" fontId="8" fillId="18" borderId="0" xfId="0" applyNumberFormat="1" applyFont="1" applyFill="1" applyBorder="1"/>
    <xf numFmtId="3" fontId="13" fillId="18" borderId="0" xfId="0" applyNumberFormat="1" applyFont="1" applyFill="1" applyAlignment="1">
      <alignment horizontal="center"/>
    </xf>
    <xf numFmtId="3" fontId="13" fillId="18" borderId="0" xfId="0" applyNumberFormat="1" applyFont="1" applyFill="1" applyAlignment="1">
      <alignment horizontal="right"/>
    </xf>
    <xf numFmtId="3" fontId="8" fillId="18" borderId="0" xfId="0" quotePrefix="1" applyNumberFormat="1" applyFont="1" applyFill="1" applyAlignment="1">
      <alignment horizontal="center"/>
    </xf>
    <xf numFmtId="3" fontId="8" fillId="18" borderId="0" xfId="0" applyNumberFormat="1" applyFont="1" applyFill="1" applyAlignment="1">
      <alignment horizontal="right"/>
    </xf>
    <xf numFmtId="3" fontId="8" fillId="18" borderId="0" xfId="0" applyNumberFormat="1" applyFont="1" applyFill="1" applyAlignment="1">
      <alignment horizontal="center"/>
    </xf>
    <xf numFmtId="3" fontId="15" fillId="18" borderId="16" xfId="0" applyNumberFormat="1" applyFont="1" applyFill="1" applyBorder="1"/>
    <xf numFmtId="3" fontId="15" fillId="18" borderId="16" xfId="0" applyNumberFormat="1" applyFont="1" applyFill="1" applyBorder="1" applyAlignment="1">
      <alignment horizontal="right"/>
    </xf>
    <xf numFmtId="3" fontId="15" fillId="18" borderId="16" xfId="0" applyNumberFormat="1" applyFont="1" applyFill="1" applyBorder="1" applyAlignment="1">
      <alignment horizontal="center"/>
    </xf>
    <xf numFmtId="3" fontId="15" fillId="18" borderId="0" xfId="0" applyNumberFormat="1" applyFont="1" applyFill="1" applyBorder="1" applyAlignment="1">
      <alignment horizontal="right"/>
    </xf>
    <xf numFmtId="3" fontId="15" fillId="18" borderId="0" xfId="0" applyNumberFormat="1" applyFont="1" applyFill="1" applyBorder="1" applyAlignment="1">
      <alignment horizontal="center"/>
    </xf>
    <xf numFmtId="0" fontId="13" fillId="18" borderId="0" xfId="0" applyFont="1" applyFill="1" applyAlignment="1">
      <alignment horizontal="left"/>
    </xf>
    <xf numFmtId="0" fontId="0" fillId="18" borderId="0" xfId="0" applyFill="1" applyAlignment="1">
      <alignment horizontal="left"/>
    </xf>
    <xf numFmtId="0" fontId="15" fillId="18" borderId="0" xfId="0" applyFont="1" applyFill="1" applyAlignment="1">
      <alignment horizontal="left"/>
    </xf>
    <xf numFmtId="0" fontId="0" fillId="18" borderId="18" xfId="0" applyFill="1" applyBorder="1" applyAlignment="1"/>
    <xf numFmtId="0" fontId="16" fillId="18" borderId="0" xfId="0" applyFont="1" applyFill="1" applyBorder="1"/>
    <xf numFmtId="3" fontId="20" fillId="18" borderId="0" xfId="0" applyNumberFormat="1" applyFont="1" applyFill="1" applyBorder="1" applyAlignment="1">
      <alignment horizontal="left"/>
    </xf>
    <xf numFmtId="3" fontId="8" fillId="18" borderId="12" xfId="0" applyNumberFormat="1" applyFont="1" applyFill="1" applyBorder="1" applyAlignment="1">
      <alignment horizontal="right" vertical="center"/>
    </xf>
    <xf numFmtId="3" fontId="4" fillId="18" borderId="0" xfId="0" applyNumberFormat="1" applyFont="1" applyFill="1" applyAlignment="1">
      <alignment horizontal="right"/>
    </xf>
    <xf numFmtId="3" fontId="18" fillId="19" borderId="0" xfId="0" applyNumberFormat="1" applyFont="1" applyFill="1" applyBorder="1"/>
    <xf numFmtId="3" fontId="13" fillId="19" borderId="0" xfId="0" applyNumberFormat="1" applyFont="1" applyFill="1"/>
    <xf numFmtId="3" fontId="13" fillId="19" borderId="0" xfId="0" applyNumberFormat="1" applyFont="1" applyFill="1" applyBorder="1" applyAlignment="1">
      <alignment horizontal="right"/>
    </xf>
    <xf numFmtId="3" fontId="4" fillId="19" borderId="0" xfId="48" applyNumberFormat="1" applyFill="1"/>
    <xf numFmtId="3" fontId="13" fillId="19" borderId="0" xfId="0" applyNumberFormat="1" applyFont="1" applyFill="1" applyAlignment="1">
      <alignment horizontal="right"/>
    </xf>
    <xf numFmtId="3" fontId="8" fillId="19" borderId="0" xfId="0" applyNumberFormat="1" applyFont="1" applyFill="1" applyAlignment="1">
      <alignment horizontal="right"/>
    </xf>
    <xf numFmtId="3" fontId="8" fillId="19" borderId="0" xfId="0" applyNumberFormat="1" applyFont="1" applyFill="1" applyAlignment="1">
      <alignment horizontal="center"/>
    </xf>
    <xf numFmtId="3" fontId="8" fillId="19" borderId="0" xfId="0" applyNumberFormat="1" applyFont="1" applyFill="1" applyBorder="1" applyAlignment="1">
      <alignment horizontal="right"/>
    </xf>
    <xf numFmtId="3" fontId="7" fillId="19" borderId="0" xfId="48" applyNumberFormat="1" applyFont="1" applyFill="1"/>
    <xf numFmtId="3" fontId="9" fillId="18" borderId="0" xfId="0" applyNumberFormat="1" applyFont="1" applyFill="1" applyBorder="1"/>
    <xf numFmtId="3" fontId="9" fillId="18" borderId="0" xfId="0" applyNumberFormat="1" applyFont="1" applyFill="1"/>
    <xf numFmtId="3" fontId="9" fillId="18" borderId="16" xfId="0" applyNumberFormat="1" applyFont="1" applyFill="1" applyBorder="1"/>
    <xf numFmtId="3" fontId="1" fillId="18" borderId="0" xfId="0" applyNumberFormat="1" applyFont="1" applyFill="1" applyBorder="1"/>
    <xf numFmtId="0" fontId="13" fillId="18" borderId="0" xfId="0" applyNumberFormat="1" applyFont="1" applyFill="1" applyAlignment="1">
      <alignment horizontal="center"/>
    </xf>
    <xf numFmtId="0" fontId="13" fillId="19" borderId="0" xfId="0" applyNumberFormat="1" applyFont="1" applyFill="1" applyAlignment="1">
      <alignment horizontal="center"/>
    </xf>
    <xf numFmtId="3" fontId="1" fillId="18" borderId="0" xfId="0" applyNumberFormat="1" applyFont="1" applyFill="1"/>
    <xf numFmtId="0" fontId="1" fillId="18" borderId="0" xfId="0" applyFont="1" applyFill="1"/>
    <xf numFmtId="3" fontId="1" fillId="18" borderId="0" xfId="0" applyNumberFormat="1" applyFont="1" applyFill="1" applyAlignment="1">
      <alignment horizontal="left"/>
    </xf>
    <xf numFmtId="3" fontId="1" fillId="18" borderId="0" xfId="0" applyNumberFormat="1" applyFont="1" applyFill="1" applyBorder="1" applyAlignment="1">
      <alignment horizontal="left"/>
    </xf>
    <xf numFmtId="3" fontId="1" fillId="18" borderId="16" xfId="0" applyNumberFormat="1" applyFont="1" applyFill="1" applyBorder="1"/>
    <xf numFmtId="3" fontId="13" fillId="18" borderId="0" xfId="0" applyNumberFormat="1" applyFont="1" applyFill="1" applyAlignment="1">
      <alignment vertical="center"/>
    </xf>
    <xf numFmtId="0" fontId="13" fillId="18" borderId="0" xfId="0" applyFont="1" applyFill="1" applyAlignment="1">
      <alignment vertical="center"/>
    </xf>
    <xf numFmtId="0" fontId="13" fillId="18" borderId="0" xfId="0" applyFont="1" applyFill="1" applyBorder="1" applyAlignment="1">
      <alignment vertical="center"/>
    </xf>
    <xf numFmtId="3" fontId="8" fillId="18" borderId="0" xfId="0" applyNumberFormat="1" applyFont="1" applyFill="1" applyBorder="1" applyAlignment="1">
      <alignment horizontal="left" vertical="center"/>
    </xf>
    <xf numFmtId="0" fontId="15" fillId="18" borderId="0" xfId="0" applyFont="1" applyFill="1" applyAlignment="1">
      <alignment vertical="center"/>
    </xf>
    <xf numFmtId="3" fontId="8" fillId="18" borderId="16" xfId="0" applyNumberFormat="1" applyFont="1" applyFill="1" applyBorder="1" applyAlignment="1">
      <alignment horizontal="right" vertical="center"/>
    </xf>
    <xf numFmtId="0" fontId="13" fillId="18" borderId="0" xfId="0" applyFont="1" applyFill="1" applyAlignment="1">
      <alignment horizontal="center" vertical="center"/>
    </xf>
    <xf numFmtId="3" fontId="15" fillId="18" borderId="0" xfId="0" applyNumberFormat="1" applyFont="1" applyFill="1" applyAlignment="1">
      <alignment vertical="center"/>
    </xf>
    <xf numFmtId="0" fontId="11" fillId="18" borderId="0" xfId="0" applyFont="1" applyFill="1" applyAlignment="1">
      <alignment horizontal="left"/>
    </xf>
    <xf numFmtId="3" fontId="1" fillId="18" borderId="0" xfId="0" applyNumberFormat="1" applyFont="1" applyFill="1" applyAlignment="1">
      <alignment horizontal="left"/>
    </xf>
    <xf numFmtId="3" fontId="1" fillId="18" borderId="0" xfId="0" applyNumberFormat="1" applyFont="1" applyFill="1" applyBorder="1" applyAlignment="1">
      <alignment horizontal="left"/>
    </xf>
    <xf numFmtId="0" fontId="14" fillId="18" borderId="0" xfId="0" applyFont="1" applyFill="1" applyBorder="1" applyAlignment="1">
      <alignment horizontal="left"/>
    </xf>
    <xf numFmtId="0" fontId="8" fillId="18" borderId="12" xfId="0" applyFont="1" applyFill="1" applyBorder="1" applyAlignment="1">
      <alignment horizontal="center" vertical="center"/>
    </xf>
    <xf numFmtId="0" fontId="17" fillId="18" borderId="0" xfId="0" applyFont="1" applyFill="1" applyAlignment="1">
      <alignment horizontal="left"/>
    </xf>
    <xf numFmtId="3" fontId="11" fillId="18" borderId="0" xfId="39" applyNumberFormat="1" applyFont="1" applyFill="1" applyAlignment="1">
      <alignment horizontal="left"/>
    </xf>
    <xf numFmtId="3" fontId="17" fillId="18" borderId="0" xfId="39" applyNumberFormat="1" applyFont="1" applyFill="1" applyAlignment="1">
      <alignment horizontal="left"/>
    </xf>
    <xf numFmtId="3" fontId="1" fillId="18" borderId="18" xfId="0" applyNumberFormat="1" applyFont="1" applyFill="1" applyBorder="1" applyAlignment="1">
      <alignment horizontal="left"/>
    </xf>
    <xf numFmtId="3" fontId="6" fillId="18" borderId="0" xfId="35" applyNumberFormat="1" applyFill="1" applyBorder="1" applyAlignment="1" applyProtection="1">
      <alignment horizontal="left"/>
    </xf>
    <xf numFmtId="3" fontId="8" fillId="18" borderId="0" xfId="0" applyNumberFormat="1" applyFont="1" applyFill="1" applyAlignment="1">
      <alignment horizontal="left"/>
    </xf>
    <xf numFmtId="0" fontId="7" fillId="0" borderId="23" xfId="0" applyNumberFormat="1" applyFont="1" applyBorder="1" applyAlignment="1">
      <alignment horizontal="right" vertical="center"/>
    </xf>
    <xf numFmtId="0" fontId="7" fillId="0" borderId="17" xfId="0" applyNumberFormat="1" applyFont="1" applyBorder="1" applyAlignment="1">
      <alignment horizontal="right" vertical="center"/>
    </xf>
    <xf numFmtId="0" fontId="7" fillId="0" borderId="18" xfId="0" applyNumberFormat="1" applyFont="1" applyBorder="1" applyAlignment="1">
      <alignment horizontal="right" vertical="center"/>
    </xf>
    <xf numFmtId="0" fontId="7" fillId="0" borderId="16" xfId="0" applyNumberFormat="1" applyFont="1" applyBorder="1" applyAlignment="1">
      <alignment horizontal="right" vertical="center"/>
    </xf>
    <xf numFmtId="0" fontId="7" fillId="0" borderId="18" xfId="0" applyNumberFormat="1" applyFont="1" applyBorder="1" applyAlignment="1">
      <alignment horizontal="left" vertical="center"/>
    </xf>
    <xf numFmtId="0" fontId="7" fillId="0" borderId="16" xfId="0" applyNumberFormat="1" applyFont="1" applyBorder="1" applyAlignment="1">
      <alignment horizontal="left" vertical="center"/>
    </xf>
    <xf numFmtId="0" fontId="7" fillId="0" borderId="19" xfId="0" applyNumberFormat="1" applyFont="1" applyBorder="1" applyAlignment="1">
      <alignment horizontal="right" vertical="center"/>
    </xf>
    <xf numFmtId="0" fontId="7" fillId="0" borderId="21" xfId="0" applyNumberFormat="1" applyFont="1" applyBorder="1" applyAlignment="1">
      <alignment horizontal="right" vertical="center"/>
    </xf>
    <xf numFmtId="0" fontId="8" fillId="0" borderId="11" xfId="0" applyFont="1" applyBorder="1" applyAlignment="1">
      <alignment horizontal="center"/>
    </xf>
    <xf numFmtId="0" fontId="8" fillId="0" borderId="13" xfId="0" applyFont="1" applyBorder="1" applyAlignment="1">
      <alignment horizontal="center"/>
    </xf>
    <xf numFmtId="0" fontId="8" fillId="0" borderId="12" xfId="0" applyFont="1" applyBorder="1" applyAlignment="1">
      <alignment horizontal="center"/>
    </xf>
  </cellXfs>
  <cellStyles count="5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48"/>
    <cellStyle name="Normal 2 2" xfId="50"/>
    <cellStyle name="Normal 3" xfId="49"/>
    <cellStyle name="Normal_TABLE2" xfId="39"/>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 name="whole number" xfId="46"/>
    <cellStyle name="whole number 2" xfId="4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76421923474664E-2"/>
          <c:y val="7.4576271186440682E-2"/>
          <c:w val="0.6814891416752844"/>
          <c:h val="0.7169491525423729"/>
        </c:manualLayout>
      </c:layout>
      <c:areaChart>
        <c:grouping val="stacked"/>
        <c:varyColors val="0"/>
        <c:ser>
          <c:idx val="0"/>
          <c:order val="0"/>
          <c:tx>
            <c:strRef>
              <c:f>#REF!</c:f>
              <c:strCache>
                <c:ptCount val="1"/>
                <c:pt idx="0">
                  <c:v>#REF!</c:v>
                </c:pt>
              </c:strCache>
            </c:strRef>
          </c:tx>
          <c:spPr>
            <a:solidFill>
              <a:srgbClr val="CC99FF"/>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1"/>
          <c:order val="1"/>
          <c:tx>
            <c:strRef>
              <c:f>#REF!</c:f>
              <c:strCache>
                <c:ptCount val="1"/>
                <c:pt idx="0">
                  <c:v>#REF!</c:v>
                </c:pt>
              </c:strCache>
            </c:strRef>
          </c:tx>
          <c:spPr>
            <a:solidFill>
              <a:srgbClr val="CC9CCC"/>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2"/>
          <c:order val="2"/>
          <c:tx>
            <c:strRef>
              <c:f>#REF!</c:f>
              <c:strCache>
                <c:ptCount val="1"/>
                <c:pt idx="0">
                  <c:v>#REF!</c:v>
                </c:pt>
              </c:strCache>
            </c:strRef>
          </c:tx>
          <c:spPr>
            <a:solidFill>
              <a:srgbClr val="A6CAF0"/>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3"/>
          <c:order val="3"/>
          <c:tx>
            <c:strRef>
              <c:f>#REF!</c:f>
              <c:strCache>
                <c:ptCount val="1"/>
                <c:pt idx="0">
                  <c:v>#REF!</c:v>
                </c:pt>
              </c:strCache>
            </c:strRef>
          </c:tx>
          <c:spPr>
            <a:solidFill>
              <a:srgbClr val="3366FF"/>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ser>
          <c:idx val="4"/>
          <c:order val="4"/>
          <c:tx>
            <c:strRef>
              <c:f>#REF!</c:f>
              <c:strCache>
                <c:ptCount val="1"/>
                <c:pt idx="0">
                  <c:v>#REF!</c:v>
                </c:pt>
              </c:strCache>
            </c:strRef>
          </c:tx>
          <c:spPr>
            <a:solidFill>
              <a:srgbClr val="333399"/>
            </a:solidFill>
            <a:ln w="12700">
              <a:solidFill>
                <a:srgbClr val="000000"/>
              </a:solidFill>
              <a:prstDash val="solid"/>
            </a:ln>
          </c:spPr>
          <c:cat>
            <c:numRef>
              <c:f>#REF!</c:f>
              <c:numCache>
                <c:formatCode>General</c:formatCode>
                <c:ptCount val="1"/>
                <c:pt idx="0">
                  <c:v>1</c:v>
                </c:pt>
              </c:numCache>
            </c:numRef>
          </c:cat>
          <c:val>
            <c:numRef>
              <c:f>#REF!</c:f>
              <c:numCache>
                <c:formatCode>General</c:formatCode>
                <c:ptCount val="1"/>
                <c:pt idx="0">
                  <c:v>1</c:v>
                </c:pt>
              </c:numCache>
            </c:numRef>
          </c:val>
        </c:ser>
        <c:dLbls>
          <c:showLegendKey val="0"/>
          <c:showVal val="0"/>
          <c:showCatName val="0"/>
          <c:showSerName val="0"/>
          <c:showPercent val="0"/>
          <c:showBubbleSize val="0"/>
        </c:dLbls>
        <c:axId val="29790976"/>
        <c:axId val="29792896"/>
      </c:areaChart>
      <c:catAx>
        <c:axId val="29790976"/>
        <c:scaling>
          <c:orientation val="minMax"/>
        </c:scaling>
        <c:delete val="0"/>
        <c:axPos val="b"/>
        <c:title>
          <c:tx>
            <c:rich>
              <a:bodyPr/>
              <a:lstStyle/>
              <a:p>
                <a:pPr>
                  <a:defRPr sz="1575" b="1" i="0" u="none" strike="noStrike" baseline="0">
                    <a:solidFill>
                      <a:srgbClr val="000000"/>
                    </a:solidFill>
                    <a:latin typeface="Arial"/>
                    <a:ea typeface="Arial"/>
                    <a:cs typeface="Arial"/>
                  </a:defRPr>
                </a:pPr>
                <a:r>
                  <a:rPr lang="en-GB"/>
                  <a:t>Year</a:t>
                </a:r>
              </a:p>
            </c:rich>
          </c:tx>
          <c:layout>
            <c:manualLayout>
              <c:xMode val="edge"/>
              <c:yMode val="edge"/>
              <c:x val="0.39813857290589449"/>
              <c:y val="0.8779661016949152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29792896"/>
        <c:crosses val="autoZero"/>
        <c:auto val="1"/>
        <c:lblAlgn val="ctr"/>
        <c:lblOffset val="100"/>
        <c:tickLblSkip val="1"/>
        <c:tickMarkSkip val="1"/>
        <c:noMultiLvlLbl val="0"/>
      </c:catAx>
      <c:valAx>
        <c:axId val="29792896"/>
        <c:scaling>
          <c:orientation val="minMax"/>
        </c:scaling>
        <c:delete val="0"/>
        <c:axPos val="l"/>
        <c:title>
          <c:tx>
            <c:rich>
              <a:bodyPr/>
              <a:lstStyle/>
              <a:p>
                <a:pPr>
                  <a:defRPr sz="1575" b="1" i="0" u="none" strike="noStrike" baseline="0">
                    <a:solidFill>
                      <a:srgbClr val="000000"/>
                    </a:solidFill>
                    <a:latin typeface="Arial"/>
                    <a:ea typeface="Arial"/>
                    <a:cs typeface="Arial"/>
                  </a:defRPr>
                </a:pPr>
                <a:r>
                  <a:rPr lang="en-GB"/>
                  <a:t>Number of households</a:t>
                </a:r>
              </a:p>
            </c:rich>
          </c:tx>
          <c:layout>
            <c:manualLayout>
              <c:xMode val="edge"/>
              <c:yMode val="edge"/>
              <c:x val="1.2409513960703205E-2"/>
              <c:y val="0.2322033898305084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29790976"/>
        <c:crosses val="autoZero"/>
        <c:crossBetween val="midCat"/>
      </c:valAx>
      <c:spPr>
        <a:solidFill>
          <a:srgbClr val="FFFFFF"/>
        </a:solidFill>
        <a:ln w="12700">
          <a:solidFill>
            <a:srgbClr val="000000"/>
          </a:solidFill>
          <a:prstDash val="solid"/>
        </a:ln>
      </c:spPr>
    </c:plotArea>
    <c:legend>
      <c:legendPos val="r"/>
      <c:layout>
        <c:manualLayout>
          <c:xMode val="edge"/>
          <c:yMode val="edge"/>
          <c:x val="0.83660806618407446"/>
          <c:y val="0.33389830508474577"/>
          <c:w val="9.5139607032057913E-2"/>
          <c:h val="0.25593220338983053"/>
        </c:manualLayout>
      </c:layout>
      <c:overlay val="0"/>
      <c:spPr>
        <a:solidFill>
          <a:srgbClr val="FFFFFF"/>
        </a:solidFill>
        <a:ln w="3175">
          <a:solidFill>
            <a:srgbClr val="000000"/>
          </a:solidFill>
          <a:prstDash val="solid"/>
        </a:ln>
      </c:spPr>
      <c:txPr>
        <a:bodyPr/>
        <a:lstStyle/>
        <a:p>
          <a:pPr>
            <a:defRPr sz="1470" b="0" i="0" u="none" strike="noStrike" baseline="0">
              <a:solidFill>
                <a:srgbClr val="000000"/>
              </a:solidFill>
              <a:latin typeface="Arial"/>
              <a:ea typeface="Arial"/>
              <a:cs typeface="Arial"/>
            </a:defRPr>
          </a:pPr>
          <a:endParaRPr lang="en-US"/>
        </a:p>
      </c:txPr>
    </c:legend>
    <c:plotVisOnly val="1"/>
    <c:dispBlanksAs val="zero"/>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codeName="Chart17"/>
  <sheetViews>
    <sheetView zoomScale="88" workbookViewId="0"/>
  </sheetViews>
  <pageMargins left="0.75" right="0.75" top="1" bottom="1" header="0.5" footer="0.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10675" cy="56197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cdr:x>
      <cdr:y>0.914</cdr:y>
    </cdr:from>
    <cdr:to>
      <cdr:x>0.661</cdr:x>
      <cdr:y>0.9955</cdr:y>
    </cdr:to>
    <cdr:sp macro="" textlink="">
      <cdr:nvSpPr>
        <cdr:cNvPr id="29697" name="Text Box 1"/>
        <cdr:cNvSpPr txBox="1">
          <a:spLocks xmlns:a="http://schemas.openxmlformats.org/drawingml/2006/main" noChangeArrowheads="1"/>
        </cdr:cNvSpPr>
      </cdr:nvSpPr>
      <cdr:spPr bwMode="auto">
        <a:xfrm xmlns:a="http://schemas.openxmlformats.org/drawingml/2006/main">
          <a:off x="0" y="5136452"/>
          <a:ext cx="6088256" cy="45800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GB" sz="1400" b="0" i="0" u="none" strike="noStrike" baseline="0">
              <a:solidFill>
                <a:srgbClr val="000000"/>
              </a:solidFill>
              <a:latin typeface="Arial"/>
              <a:cs typeface="Arial"/>
            </a:rPr>
            <a:t>Sources: 1981: Census. 1991: Census and mid-year population estimates</a:t>
          </a:r>
        </a:p>
        <a:p xmlns:a="http://schemas.openxmlformats.org/drawingml/2006/main">
          <a:pPr algn="l" rtl="0">
            <a:defRPr sz="1000"/>
          </a:pPr>
          <a:r>
            <a:rPr lang="en-GB" sz="1400" b="0" i="0" u="none" strike="noStrike" baseline="0">
              <a:solidFill>
                <a:srgbClr val="000000"/>
              </a:solidFill>
              <a:latin typeface="Arial"/>
              <a:cs typeface="Arial"/>
            </a:rPr>
            <a:t>               1999-2005: Scottish Household Survey</a:t>
          </a:r>
          <a:endParaRPr lang="en-GB"/>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nsusoutput2\wtsa\DATAPROD\PROJECTN\2004_based\Sub-national%20projections\Publish\Booklet\BIRTHS%20chart%20%25%20chan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Scratchpad"/>
      <sheetName val="Birth CHART for publication"/>
      <sheetName val="% change 04 to 24"/>
      <sheetName val="Chart Persons"/>
      <sheetName val="2005"/>
      <sheetName val="2006"/>
      <sheetName val="2007"/>
      <sheetName val="2008"/>
      <sheetName val="2009"/>
      <sheetName val="2010"/>
      <sheetName val="2011"/>
      <sheetName val="2012"/>
      <sheetName val="2013"/>
      <sheetName val="2014"/>
      <sheetName val="2015"/>
      <sheetName val="2016"/>
      <sheetName val="2017"/>
      <sheetName val="2018"/>
      <sheetName val="2019"/>
      <sheetName val="2020"/>
      <sheetName val="2021"/>
      <sheetName val="2022"/>
      <sheetName val="2023"/>
      <sheetName val="2024"/>
    </sheetNames>
    <sheetDataSet>
      <sheetData sheetId="0"/>
      <sheetData sheetId="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P170"/>
  <sheetViews>
    <sheetView tabSelected="1" zoomScaleNormal="100" workbookViewId="0">
      <selection sqref="A1:H1"/>
    </sheetView>
  </sheetViews>
  <sheetFormatPr defaultRowHeight="15"/>
  <cols>
    <col min="1" max="4" width="11.42578125" style="31" customWidth="1"/>
    <col min="5" max="5" width="0.85546875" style="31" customWidth="1"/>
    <col min="6" max="9" width="11.42578125" style="31" customWidth="1"/>
    <col min="10" max="10" width="0.85546875" style="31" customWidth="1"/>
    <col min="11" max="14" width="11.42578125" style="31" customWidth="1"/>
    <col min="15" max="16384" width="9.140625" style="31"/>
  </cols>
  <sheetData>
    <row r="1" spans="1:21" ht="18" customHeight="1">
      <c r="A1" s="101" t="s">
        <v>86</v>
      </c>
      <c r="B1" s="101"/>
      <c r="C1" s="101"/>
      <c r="D1" s="101"/>
      <c r="E1" s="101"/>
      <c r="F1" s="101"/>
      <c r="G1" s="101"/>
      <c r="H1" s="101"/>
      <c r="I1" s="45"/>
      <c r="J1" s="45"/>
      <c r="K1" s="45"/>
      <c r="M1" s="107"/>
      <c r="N1" s="107"/>
    </row>
    <row r="2" spans="1:21" ht="15.75">
      <c r="A2" s="43"/>
      <c r="B2" s="43"/>
      <c r="C2" s="43"/>
      <c r="D2" s="43"/>
      <c r="E2" s="43"/>
      <c r="F2" s="43"/>
      <c r="G2" s="43"/>
      <c r="H2" s="43"/>
      <c r="I2" s="46"/>
      <c r="J2" s="46"/>
      <c r="K2" s="46"/>
      <c r="L2" s="34"/>
      <c r="M2" s="40"/>
      <c r="N2" s="40"/>
    </row>
    <row r="3" spans="1:21" ht="16.5" customHeight="1">
      <c r="A3" s="48" t="s">
        <v>46</v>
      </c>
      <c r="B3" s="68" t="s">
        <v>47</v>
      </c>
      <c r="C3" s="68" t="s">
        <v>48</v>
      </c>
      <c r="D3" s="68" t="s">
        <v>49</v>
      </c>
      <c r="E3" s="68"/>
      <c r="F3" s="48" t="s">
        <v>46</v>
      </c>
      <c r="G3" s="68" t="s">
        <v>47</v>
      </c>
      <c r="H3" s="68" t="s">
        <v>48</v>
      </c>
      <c r="I3" s="68" t="s">
        <v>49</v>
      </c>
      <c r="J3" s="68"/>
      <c r="K3" s="48" t="s">
        <v>46</v>
      </c>
      <c r="L3" s="68" t="s">
        <v>47</v>
      </c>
      <c r="M3" s="68" t="s">
        <v>48</v>
      </c>
      <c r="N3" s="68" t="s">
        <v>49</v>
      </c>
    </row>
    <row r="4" spans="1:21" ht="16.5" customHeight="1">
      <c r="A4" s="49" t="s">
        <v>50</v>
      </c>
      <c r="B4" s="50">
        <v>5313600</v>
      </c>
      <c r="C4" s="51">
        <v>2577290</v>
      </c>
      <c r="D4" s="51">
        <v>2736310</v>
      </c>
      <c r="E4" s="50"/>
      <c r="F4" s="49"/>
      <c r="G4" s="50"/>
      <c r="H4" s="50"/>
      <c r="I4" s="50"/>
      <c r="J4" s="50"/>
      <c r="K4" s="49"/>
      <c r="L4" s="50"/>
      <c r="M4" s="50"/>
      <c r="N4" s="50"/>
    </row>
    <row r="5" spans="1:21" ht="16.5" customHeight="1">
      <c r="A5" s="83">
        <v>0</v>
      </c>
      <c r="B5" s="69">
        <v>58547</v>
      </c>
      <c r="C5" s="70">
        <v>30103</v>
      </c>
      <c r="D5" s="70">
        <v>28444</v>
      </c>
      <c r="E5" s="71"/>
      <c r="F5" s="84">
        <v>30</v>
      </c>
      <c r="G5" s="72">
        <v>69543</v>
      </c>
      <c r="H5" s="73">
        <v>33803</v>
      </c>
      <c r="I5" s="73">
        <v>35740</v>
      </c>
      <c r="J5" s="71"/>
      <c r="K5" s="84">
        <v>60</v>
      </c>
      <c r="L5" s="74">
        <v>62651</v>
      </c>
      <c r="M5" s="73">
        <v>30633</v>
      </c>
      <c r="N5" s="73">
        <v>32018</v>
      </c>
    </row>
    <row r="6" spans="1:21" ht="16.5" customHeight="1">
      <c r="A6" s="83">
        <v>1</v>
      </c>
      <c r="B6" s="69">
        <v>60583</v>
      </c>
      <c r="C6" s="70">
        <v>30991</v>
      </c>
      <c r="D6" s="70">
        <v>29592</v>
      </c>
      <c r="E6" s="71"/>
      <c r="F6" s="84">
        <v>31</v>
      </c>
      <c r="G6" s="72">
        <v>69174</v>
      </c>
      <c r="H6" s="73">
        <v>33998</v>
      </c>
      <c r="I6" s="73">
        <v>35176</v>
      </c>
      <c r="J6" s="71"/>
      <c r="K6" s="84">
        <v>61</v>
      </c>
      <c r="L6" s="74">
        <v>63456</v>
      </c>
      <c r="M6" s="73">
        <v>30967</v>
      </c>
      <c r="N6" s="73">
        <v>32489</v>
      </c>
      <c r="P6" s="35"/>
      <c r="Q6" s="35"/>
      <c r="R6" s="35"/>
      <c r="S6" s="35"/>
      <c r="T6" s="35"/>
      <c r="U6" s="35"/>
    </row>
    <row r="7" spans="1:21" ht="16.5" customHeight="1">
      <c r="A7" s="83">
        <v>2</v>
      </c>
      <c r="B7" s="69">
        <v>57801</v>
      </c>
      <c r="C7" s="70">
        <v>29443</v>
      </c>
      <c r="D7" s="70">
        <v>28358</v>
      </c>
      <c r="E7" s="71"/>
      <c r="F7" s="84">
        <v>32</v>
      </c>
      <c r="G7" s="72">
        <v>67793</v>
      </c>
      <c r="H7" s="73">
        <v>33238</v>
      </c>
      <c r="I7" s="73">
        <v>34555</v>
      </c>
      <c r="J7" s="71"/>
      <c r="K7" s="84">
        <v>62</v>
      </c>
      <c r="L7" s="74">
        <v>63592</v>
      </c>
      <c r="M7" s="73">
        <v>31267</v>
      </c>
      <c r="N7" s="73">
        <v>32325</v>
      </c>
      <c r="P7" s="35"/>
      <c r="Q7" s="35"/>
      <c r="R7" s="35"/>
      <c r="S7" s="35"/>
      <c r="T7" s="35"/>
      <c r="U7" s="35"/>
    </row>
    <row r="8" spans="1:21" ht="16.5" customHeight="1">
      <c r="A8" s="83">
        <v>3</v>
      </c>
      <c r="B8" s="69">
        <v>59525</v>
      </c>
      <c r="C8" s="70">
        <v>30234</v>
      </c>
      <c r="D8" s="70">
        <v>29291</v>
      </c>
      <c r="E8" s="71"/>
      <c r="F8" s="84">
        <v>33</v>
      </c>
      <c r="G8" s="72">
        <v>65521</v>
      </c>
      <c r="H8" s="73">
        <v>32513</v>
      </c>
      <c r="I8" s="73">
        <v>33008</v>
      </c>
      <c r="J8" s="71"/>
      <c r="K8" s="84">
        <v>63</v>
      </c>
      <c r="L8" s="74">
        <v>65483</v>
      </c>
      <c r="M8" s="73">
        <v>31999</v>
      </c>
      <c r="N8" s="73">
        <v>33484</v>
      </c>
      <c r="P8" s="35"/>
      <c r="Q8" s="35"/>
      <c r="R8" s="35"/>
      <c r="S8" s="35"/>
      <c r="T8" s="35"/>
      <c r="U8" s="35"/>
    </row>
    <row r="9" spans="1:21" ht="16.5" customHeight="1">
      <c r="A9" s="83">
        <v>4</v>
      </c>
      <c r="B9" s="69">
        <v>59334</v>
      </c>
      <c r="C9" s="70">
        <v>30216</v>
      </c>
      <c r="D9" s="70">
        <v>29118</v>
      </c>
      <c r="E9" s="71"/>
      <c r="F9" s="84">
        <v>34</v>
      </c>
      <c r="G9" s="72">
        <v>60906</v>
      </c>
      <c r="H9" s="73">
        <v>29756</v>
      </c>
      <c r="I9" s="73">
        <v>31150</v>
      </c>
      <c r="J9" s="71"/>
      <c r="K9" s="84">
        <v>64</v>
      </c>
      <c r="L9" s="74">
        <v>67441</v>
      </c>
      <c r="M9" s="73">
        <v>32921</v>
      </c>
      <c r="N9" s="73">
        <v>34520</v>
      </c>
      <c r="P9" s="35"/>
      <c r="Q9" s="35"/>
      <c r="R9" s="35"/>
      <c r="S9" s="35"/>
      <c r="T9" s="35"/>
      <c r="U9" s="35"/>
    </row>
    <row r="10" spans="1:21" ht="16.5" customHeight="1">
      <c r="A10" s="54" t="s">
        <v>51</v>
      </c>
      <c r="B10" s="55">
        <v>295790</v>
      </c>
      <c r="C10" s="75">
        <v>150987</v>
      </c>
      <c r="D10" s="75">
        <v>144803</v>
      </c>
      <c r="E10" s="75"/>
      <c r="F10" s="76" t="s">
        <v>52</v>
      </c>
      <c r="G10" s="77">
        <v>332937</v>
      </c>
      <c r="H10" s="75">
        <v>163308</v>
      </c>
      <c r="I10" s="75">
        <v>169629</v>
      </c>
      <c r="J10" s="75"/>
      <c r="K10" s="76" t="s">
        <v>53</v>
      </c>
      <c r="L10" s="75">
        <v>322623</v>
      </c>
      <c r="M10" s="75">
        <v>157787</v>
      </c>
      <c r="N10" s="75">
        <v>164836</v>
      </c>
      <c r="P10" s="35"/>
      <c r="Q10" s="35"/>
      <c r="R10" s="35"/>
      <c r="S10" s="35"/>
      <c r="T10" s="35"/>
      <c r="U10" s="35"/>
    </row>
    <row r="11" spans="1:21" ht="16.5" customHeight="1">
      <c r="A11" s="83">
        <v>5</v>
      </c>
      <c r="B11" s="53">
        <v>57021</v>
      </c>
      <c r="C11" s="73">
        <v>29189</v>
      </c>
      <c r="D11" s="73">
        <v>27832</v>
      </c>
      <c r="E11" s="71"/>
      <c r="F11" s="84">
        <v>35</v>
      </c>
      <c r="G11" s="72">
        <v>59878</v>
      </c>
      <c r="H11" s="73">
        <v>29606</v>
      </c>
      <c r="I11" s="73">
        <v>30272</v>
      </c>
      <c r="J11" s="71"/>
      <c r="K11" s="84">
        <v>65</v>
      </c>
      <c r="L11" s="74">
        <v>73171</v>
      </c>
      <c r="M11" s="73">
        <v>35533</v>
      </c>
      <c r="N11" s="73">
        <v>37638</v>
      </c>
      <c r="P11" s="35"/>
      <c r="Q11" s="35"/>
      <c r="R11" s="35"/>
      <c r="S11" s="35"/>
      <c r="T11" s="35"/>
      <c r="U11" s="35"/>
    </row>
    <row r="12" spans="1:21" ht="16.5" customHeight="1">
      <c r="A12" s="83">
        <v>6</v>
      </c>
      <c r="B12" s="53">
        <v>55870</v>
      </c>
      <c r="C12" s="73">
        <v>28467</v>
      </c>
      <c r="D12" s="73">
        <v>27403</v>
      </c>
      <c r="E12" s="71"/>
      <c r="F12" s="84">
        <v>36</v>
      </c>
      <c r="G12" s="72">
        <v>63545</v>
      </c>
      <c r="H12" s="73">
        <v>31257</v>
      </c>
      <c r="I12" s="73">
        <v>32288</v>
      </c>
      <c r="J12" s="71"/>
      <c r="K12" s="84">
        <v>66</v>
      </c>
      <c r="L12" s="74">
        <v>55455</v>
      </c>
      <c r="M12" s="73">
        <v>27036</v>
      </c>
      <c r="N12" s="73">
        <v>28419</v>
      </c>
      <c r="P12" s="35"/>
      <c r="Q12" s="35"/>
      <c r="R12" s="35"/>
      <c r="S12" s="35"/>
      <c r="T12" s="35"/>
      <c r="U12" s="35"/>
    </row>
    <row r="13" spans="1:21" ht="16.5" customHeight="1">
      <c r="A13" s="83">
        <v>7</v>
      </c>
      <c r="B13" s="53">
        <v>55485</v>
      </c>
      <c r="C13" s="73">
        <v>28544</v>
      </c>
      <c r="D13" s="73">
        <v>26941</v>
      </c>
      <c r="E13" s="71"/>
      <c r="F13" s="84">
        <v>37</v>
      </c>
      <c r="G13" s="72">
        <v>64117</v>
      </c>
      <c r="H13" s="73">
        <v>31202</v>
      </c>
      <c r="I13" s="73">
        <v>32915</v>
      </c>
      <c r="J13" s="71"/>
      <c r="K13" s="84">
        <v>67</v>
      </c>
      <c r="L13" s="74">
        <v>52391</v>
      </c>
      <c r="M13" s="73">
        <v>25057</v>
      </c>
      <c r="N13" s="73">
        <v>27334</v>
      </c>
      <c r="P13" s="35"/>
      <c r="Q13" s="35"/>
      <c r="R13" s="35"/>
      <c r="S13" s="35"/>
      <c r="T13" s="35"/>
      <c r="U13" s="35"/>
    </row>
    <row r="14" spans="1:21" ht="16.5" customHeight="1">
      <c r="A14" s="83">
        <v>8</v>
      </c>
      <c r="B14" s="53">
        <v>54447</v>
      </c>
      <c r="C14" s="73">
        <v>28038</v>
      </c>
      <c r="D14" s="73">
        <v>26409</v>
      </c>
      <c r="E14" s="71"/>
      <c r="F14" s="84">
        <v>38</v>
      </c>
      <c r="G14" s="72">
        <v>65226</v>
      </c>
      <c r="H14" s="73">
        <v>32118</v>
      </c>
      <c r="I14" s="73">
        <v>33108</v>
      </c>
      <c r="J14" s="71"/>
      <c r="K14" s="84">
        <v>68</v>
      </c>
      <c r="L14" s="74">
        <v>53321</v>
      </c>
      <c r="M14" s="73">
        <v>25605</v>
      </c>
      <c r="N14" s="73">
        <v>27716</v>
      </c>
      <c r="P14" s="35"/>
      <c r="Q14" s="35"/>
      <c r="R14" s="35"/>
      <c r="S14" s="35"/>
      <c r="T14" s="35"/>
      <c r="U14" s="35"/>
    </row>
    <row r="15" spans="1:21" ht="16.5" customHeight="1">
      <c r="A15" s="83">
        <v>9</v>
      </c>
      <c r="B15" s="53">
        <v>52774</v>
      </c>
      <c r="C15" s="73">
        <v>26898</v>
      </c>
      <c r="D15" s="73">
        <v>25876</v>
      </c>
      <c r="E15" s="71"/>
      <c r="F15" s="84">
        <v>39</v>
      </c>
      <c r="G15" s="72">
        <v>69223</v>
      </c>
      <c r="H15" s="73">
        <v>33964</v>
      </c>
      <c r="I15" s="73">
        <v>35259</v>
      </c>
      <c r="J15" s="71"/>
      <c r="K15" s="84">
        <v>69</v>
      </c>
      <c r="L15" s="74">
        <v>51407</v>
      </c>
      <c r="M15" s="73">
        <v>24119</v>
      </c>
      <c r="N15" s="73">
        <v>27288</v>
      </c>
      <c r="P15" s="35"/>
      <c r="Q15" s="35"/>
      <c r="R15" s="35"/>
      <c r="S15" s="35"/>
      <c r="T15" s="35"/>
      <c r="U15" s="35"/>
    </row>
    <row r="16" spans="1:21" ht="16.5" customHeight="1">
      <c r="A16" s="54" t="s">
        <v>54</v>
      </c>
      <c r="B16" s="55">
        <v>275597</v>
      </c>
      <c r="C16" s="75">
        <v>141136</v>
      </c>
      <c r="D16" s="75">
        <v>134461</v>
      </c>
      <c r="E16" s="75"/>
      <c r="F16" s="76" t="s">
        <v>55</v>
      </c>
      <c r="G16" s="77">
        <v>321989</v>
      </c>
      <c r="H16" s="75">
        <v>158147</v>
      </c>
      <c r="I16" s="75">
        <v>163842</v>
      </c>
      <c r="J16" s="75"/>
      <c r="K16" s="76" t="s">
        <v>56</v>
      </c>
      <c r="L16" s="75">
        <v>285745</v>
      </c>
      <c r="M16" s="75">
        <v>137350</v>
      </c>
      <c r="N16" s="75">
        <v>148395</v>
      </c>
      <c r="P16" s="35"/>
      <c r="Q16" s="35"/>
      <c r="R16" s="35"/>
      <c r="S16" s="35"/>
      <c r="T16" s="35"/>
      <c r="U16" s="35"/>
    </row>
    <row r="17" spans="1:21" ht="16.5" customHeight="1">
      <c r="A17" s="83">
        <v>10</v>
      </c>
      <c r="B17" s="53">
        <v>52634</v>
      </c>
      <c r="C17" s="73">
        <v>26815</v>
      </c>
      <c r="D17" s="73">
        <v>25819</v>
      </c>
      <c r="E17" s="71"/>
      <c r="F17" s="84">
        <v>40</v>
      </c>
      <c r="G17" s="72">
        <v>73720</v>
      </c>
      <c r="H17" s="73">
        <v>35688</v>
      </c>
      <c r="I17" s="73">
        <v>38032</v>
      </c>
      <c r="J17" s="71"/>
      <c r="K17" s="84">
        <v>70</v>
      </c>
      <c r="L17" s="74">
        <v>47287</v>
      </c>
      <c r="M17" s="73">
        <v>21992</v>
      </c>
      <c r="N17" s="73">
        <v>25295</v>
      </c>
      <c r="P17" s="35"/>
      <c r="Q17" s="35"/>
      <c r="R17" s="35"/>
      <c r="S17" s="35"/>
      <c r="T17" s="35"/>
      <c r="U17" s="35"/>
    </row>
    <row r="18" spans="1:21" ht="16.5" customHeight="1">
      <c r="A18" s="83">
        <v>11</v>
      </c>
      <c r="B18" s="53">
        <v>54791</v>
      </c>
      <c r="C18" s="73">
        <v>27816</v>
      </c>
      <c r="D18" s="73">
        <v>26975</v>
      </c>
      <c r="E18" s="71"/>
      <c r="F18" s="84">
        <v>41</v>
      </c>
      <c r="G18" s="72">
        <v>76712</v>
      </c>
      <c r="H18" s="73">
        <v>36931</v>
      </c>
      <c r="I18" s="73">
        <v>39781</v>
      </c>
      <c r="J18" s="71"/>
      <c r="K18" s="84">
        <v>71</v>
      </c>
      <c r="L18" s="74">
        <v>43866</v>
      </c>
      <c r="M18" s="73">
        <v>20137</v>
      </c>
      <c r="N18" s="73">
        <v>23729</v>
      </c>
      <c r="P18" s="35"/>
      <c r="Q18" s="35"/>
      <c r="R18" s="35"/>
      <c r="S18" s="35"/>
      <c r="T18" s="35"/>
      <c r="U18" s="35"/>
    </row>
    <row r="19" spans="1:21" ht="16.5" customHeight="1">
      <c r="A19" s="83">
        <v>12</v>
      </c>
      <c r="B19" s="53">
        <v>56177</v>
      </c>
      <c r="C19" s="73">
        <v>28938</v>
      </c>
      <c r="D19" s="73">
        <v>27239</v>
      </c>
      <c r="E19" s="71"/>
      <c r="F19" s="84">
        <v>42</v>
      </c>
      <c r="G19" s="72">
        <v>75830</v>
      </c>
      <c r="H19" s="73">
        <v>36619</v>
      </c>
      <c r="I19" s="73">
        <v>39211</v>
      </c>
      <c r="J19" s="71"/>
      <c r="K19" s="84">
        <v>72</v>
      </c>
      <c r="L19" s="74">
        <v>44578</v>
      </c>
      <c r="M19" s="73">
        <v>20414</v>
      </c>
      <c r="N19" s="73">
        <v>24164</v>
      </c>
      <c r="P19" s="35"/>
      <c r="Q19" s="35"/>
      <c r="R19" s="35"/>
      <c r="S19" s="35"/>
      <c r="T19" s="35"/>
      <c r="U19" s="35"/>
    </row>
    <row r="20" spans="1:21" ht="16.5" customHeight="1">
      <c r="A20" s="83">
        <v>13</v>
      </c>
      <c r="B20" s="53">
        <v>58352</v>
      </c>
      <c r="C20" s="73">
        <v>29948</v>
      </c>
      <c r="D20" s="73">
        <v>28404</v>
      </c>
      <c r="E20" s="71"/>
      <c r="F20" s="84">
        <v>43</v>
      </c>
      <c r="G20" s="72">
        <v>78793</v>
      </c>
      <c r="H20" s="73">
        <v>38110</v>
      </c>
      <c r="I20" s="73">
        <v>40683</v>
      </c>
      <c r="J20" s="71"/>
      <c r="K20" s="84">
        <v>73</v>
      </c>
      <c r="L20" s="74">
        <v>43531</v>
      </c>
      <c r="M20" s="73">
        <v>19861</v>
      </c>
      <c r="N20" s="73">
        <v>23670</v>
      </c>
      <c r="P20" s="35"/>
      <c r="Q20" s="35"/>
      <c r="R20" s="35"/>
      <c r="S20" s="35"/>
      <c r="T20" s="35"/>
      <c r="U20" s="35"/>
    </row>
    <row r="21" spans="1:21" ht="16.5" customHeight="1">
      <c r="A21" s="83">
        <v>14</v>
      </c>
      <c r="B21" s="53">
        <v>59624</v>
      </c>
      <c r="C21" s="73">
        <v>30551</v>
      </c>
      <c r="D21" s="73">
        <v>29073</v>
      </c>
      <c r="E21" s="71"/>
      <c r="F21" s="84">
        <v>44</v>
      </c>
      <c r="G21" s="72">
        <v>80416</v>
      </c>
      <c r="H21" s="73">
        <v>38848</v>
      </c>
      <c r="I21" s="73">
        <v>41568</v>
      </c>
      <c r="J21" s="71"/>
      <c r="K21" s="84">
        <v>74</v>
      </c>
      <c r="L21" s="74">
        <v>42281</v>
      </c>
      <c r="M21" s="73">
        <v>19225</v>
      </c>
      <c r="N21" s="73">
        <v>23056</v>
      </c>
      <c r="P21" s="35"/>
      <c r="Q21" s="35"/>
      <c r="R21" s="35"/>
      <c r="S21" s="35"/>
      <c r="T21" s="35"/>
      <c r="U21" s="35"/>
    </row>
    <row r="22" spans="1:21" ht="16.5" customHeight="1">
      <c r="A22" s="54" t="s">
        <v>57</v>
      </c>
      <c r="B22" s="55">
        <v>281578</v>
      </c>
      <c r="C22" s="75">
        <v>144068</v>
      </c>
      <c r="D22" s="75">
        <v>137510</v>
      </c>
      <c r="E22" s="75"/>
      <c r="F22" s="76" t="s">
        <v>58</v>
      </c>
      <c r="G22" s="77">
        <v>385471</v>
      </c>
      <c r="H22" s="75">
        <v>186196</v>
      </c>
      <c r="I22" s="75">
        <v>199275</v>
      </c>
      <c r="J22" s="75"/>
      <c r="K22" s="76" t="s">
        <v>59</v>
      </c>
      <c r="L22" s="75">
        <v>221543</v>
      </c>
      <c r="M22" s="75">
        <v>101629</v>
      </c>
      <c r="N22" s="75">
        <v>119914</v>
      </c>
      <c r="P22" s="35"/>
      <c r="Q22" s="35"/>
      <c r="R22" s="35"/>
      <c r="S22" s="35"/>
      <c r="T22" s="35"/>
      <c r="U22" s="35"/>
    </row>
    <row r="23" spans="1:21" ht="16.5" customHeight="1">
      <c r="A23" s="83">
        <v>15</v>
      </c>
      <c r="B23" s="53">
        <v>61661</v>
      </c>
      <c r="C23" s="73">
        <v>31679</v>
      </c>
      <c r="D23" s="73">
        <v>29982</v>
      </c>
      <c r="E23" s="71"/>
      <c r="F23" s="84">
        <v>45</v>
      </c>
      <c r="G23" s="72">
        <v>81161</v>
      </c>
      <c r="H23" s="73">
        <v>39722</v>
      </c>
      <c r="I23" s="73">
        <v>41439</v>
      </c>
      <c r="J23" s="71"/>
      <c r="K23" s="84">
        <v>75</v>
      </c>
      <c r="L23" s="74">
        <v>40055</v>
      </c>
      <c r="M23" s="73">
        <v>17677</v>
      </c>
      <c r="N23" s="73">
        <v>22378</v>
      </c>
      <c r="P23" s="35"/>
      <c r="Q23" s="35"/>
      <c r="R23" s="35"/>
      <c r="S23" s="35"/>
      <c r="T23" s="35"/>
      <c r="U23" s="35"/>
    </row>
    <row r="24" spans="1:21" ht="16.5" customHeight="1">
      <c r="A24" s="83">
        <v>16</v>
      </c>
      <c r="B24" s="53">
        <v>61429</v>
      </c>
      <c r="C24" s="73">
        <v>31797</v>
      </c>
      <c r="D24" s="73">
        <v>29632</v>
      </c>
      <c r="E24" s="71"/>
      <c r="F24" s="84">
        <v>46</v>
      </c>
      <c r="G24" s="72">
        <v>80555</v>
      </c>
      <c r="H24" s="73">
        <v>39084</v>
      </c>
      <c r="I24" s="73">
        <v>41471</v>
      </c>
      <c r="J24" s="71"/>
      <c r="K24" s="84">
        <v>76</v>
      </c>
      <c r="L24" s="74">
        <v>38525</v>
      </c>
      <c r="M24" s="73">
        <v>16894</v>
      </c>
      <c r="N24" s="73">
        <v>21631</v>
      </c>
      <c r="P24" s="35"/>
      <c r="Q24" s="35"/>
      <c r="R24" s="35"/>
      <c r="S24" s="35"/>
      <c r="T24" s="35"/>
      <c r="U24" s="35"/>
    </row>
    <row r="25" spans="1:21" ht="16.5" customHeight="1">
      <c r="A25" s="83">
        <v>17</v>
      </c>
      <c r="B25" s="53">
        <v>62137</v>
      </c>
      <c r="C25" s="73">
        <v>32017</v>
      </c>
      <c r="D25" s="73">
        <v>30120</v>
      </c>
      <c r="E25" s="71"/>
      <c r="F25" s="84">
        <v>47</v>
      </c>
      <c r="G25" s="72">
        <v>83530</v>
      </c>
      <c r="H25" s="73">
        <v>40753</v>
      </c>
      <c r="I25" s="73">
        <v>42777</v>
      </c>
      <c r="J25" s="71"/>
      <c r="K25" s="84">
        <v>77</v>
      </c>
      <c r="L25" s="74">
        <v>36532</v>
      </c>
      <c r="M25" s="73">
        <v>15898</v>
      </c>
      <c r="N25" s="73">
        <v>20634</v>
      </c>
      <c r="P25" s="35"/>
      <c r="Q25" s="35"/>
      <c r="R25" s="35"/>
      <c r="S25" s="35"/>
      <c r="T25" s="35"/>
      <c r="U25" s="35"/>
    </row>
    <row r="26" spans="1:21" ht="16.5" customHeight="1">
      <c r="A26" s="83">
        <v>18</v>
      </c>
      <c r="B26" s="53">
        <v>64411</v>
      </c>
      <c r="C26" s="73">
        <v>32994</v>
      </c>
      <c r="D26" s="73">
        <v>31417</v>
      </c>
      <c r="E26" s="71"/>
      <c r="F26" s="84">
        <v>48</v>
      </c>
      <c r="G26" s="72">
        <v>82628</v>
      </c>
      <c r="H26" s="73">
        <v>39901</v>
      </c>
      <c r="I26" s="73">
        <v>42727</v>
      </c>
      <c r="J26" s="71"/>
      <c r="K26" s="84">
        <v>78</v>
      </c>
      <c r="L26" s="74">
        <v>33870</v>
      </c>
      <c r="M26" s="73">
        <v>14556</v>
      </c>
      <c r="N26" s="73">
        <v>19314</v>
      </c>
      <c r="P26" s="35"/>
      <c r="Q26" s="35"/>
      <c r="R26" s="35"/>
      <c r="S26" s="35"/>
      <c r="T26" s="35"/>
      <c r="U26" s="35"/>
    </row>
    <row r="27" spans="1:21" ht="16.5" customHeight="1">
      <c r="A27" s="83">
        <v>19</v>
      </c>
      <c r="B27" s="53">
        <v>69298</v>
      </c>
      <c r="C27" s="73">
        <v>34575</v>
      </c>
      <c r="D27" s="73">
        <v>34723</v>
      </c>
      <c r="E27" s="71"/>
      <c r="F27" s="84">
        <v>49</v>
      </c>
      <c r="G27" s="72">
        <v>82392</v>
      </c>
      <c r="H27" s="73">
        <v>40079</v>
      </c>
      <c r="I27" s="73">
        <v>42313</v>
      </c>
      <c r="J27" s="71"/>
      <c r="K27" s="84">
        <v>79</v>
      </c>
      <c r="L27" s="74">
        <v>31617</v>
      </c>
      <c r="M27" s="73">
        <v>13382</v>
      </c>
      <c r="N27" s="73">
        <v>18235</v>
      </c>
      <c r="P27" s="35"/>
      <c r="Q27" s="35"/>
      <c r="R27" s="35"/>
      <c r="S27" s="35"/>
      <c r="T27" s="35"/>
      <c r="U27" s="35"/>
    </row>
    <row r="28" spans="1:21" ht="16.5" customHeight="1">
      <c r="A28" s="54" t="s">
        <v>60</v>
      </c>
      <c r="B28" s="55">
        <v>318936</v>
      </c>
      <c r="C28" s="75">
        <v>163062</v>
      </c>
      <c r="D28" s="75">
        <v>155874</v>
      </c>
      <c r="E28" s="75"/>
      <c r="F28" s="76" t="s">
        <v>61</v>
      </c>
      <c r="G28" s="77">
        <v>410266</v>
      </c>
      <c r="H28" s="75">
        <v>199539</v>
      </c>
      <c r="I28" s="75">
        <v>210727</v>
      </c>
      <c r="J28" s="75"/>
      <c r="K28" s="76" t="s">
        <v>62</v>
      </c>
      <c r="L28" s="75">
        <v>180599</v>
      </c>
      <c r="M28" s="75">
        <v>78407</v>
      </c>
      <c r="N28" s="75">
        <v>102192</v>
      </c>
      <c r="P28" s="35"/>
      <c r="Q28" s="35"/>
      <c r="R28" s="35"/>
      <c r="S28" s="35"/>
      <c r="T28" s="35"/>
      <c r="U28" s="35"/>
    </row>
    <row r="29" spans="1:21" ht="16.5" customHeight="1">
      <c r="A29" s="83">
        <v>20</v>
      </c>
      <c r="B29" s="53">
        <v>75078</v>
      </c>
      <c r="C29" s="73">
        <v>37245</v>
      </c>
      <c r="D29" s="73">
        <v>37833</v>
      </c>
      <c r="E29" s="71"/>
      <c r="F29" s="84">
        <v>50</v>
      </c>
      <c r="G29" s="72">
        <v>80554</v>
      </c>
      <c r="H29" s="73">
        <v>39564</v>
      </c>
      <c r="I29" s="73">
        <v>40990</v>
      </c>
      <c r="J29" s="71"/>
      <c r="K29" s="84">
        <v>80</v>
      </c>
      <c r="L29" s="74">
        <v>30892</v>
      </c>
      <c r="M29" s="73">
        <v>12704</v>
      </c>
      <c r="N29" s="73">
        <v>18188</v>
      </c>
      <c r="P29" s="35"/>
      <c r="Q29" s="35"/>
      <c r="R29" s="35"/>
      <c r="S29" s="35"/>
      <c r="T29" s="35"/>
      <c r="U29" s="35"/>
    </row>
    <row r="30" spans="1:21" ht="16.5" customHeight="1">
      <c r="A30" s="83">
        <v>21</v>
      </c>
      <c r="B30" s="53">
        <v>76241</v>
      </c>
      <c r="C30" s="73">
        <v>38030</v>
      </c>
      <c r="D30" s="73">
        <v>38211</v>
      </c>
      <c r="E30" s="71"/>
      <c r="F30" s="84">
        <v>51</v>
      </c>
      <c r="G30" s="72">
        <v>78783</v>
      </c>
      <c r="H30" s="73">
        <v>38537</v>
      </c>
      <c r="I30" s="73">
        <v>40246</v>
      </c>
      <c r="J30" s="71"/>
      <c r="K30" s="84">
        <v>81</v>
      </c>
      <c r="L30" s="74">
        <v>28438</v>
      </c>
      <c r="M30" s="73">
        <v>11587</v>
      </c>
      <c r="N30" s="73">
        <v>16851</v>
      </c>
      <c r="P30" s="35"/>
      <c r="Q30" s="35"/>
      <c r="R30" s="35"/>
      <c r="S30" s="35"/>
      <c r="T30" s="35"/>
      <c r="U30" s="35"/>
    </row>
    <row r="31" spans="1:21" ht="16.5" customHeight="1">
      <c r="A31" s="83">
        <v>22</v>
      </c>
      <c r="B31" s="53">
        <v>73355</v>
      </c>
      <c r="C31" s="73">
        <v>36577</v>
      </c>
      <c r="D31" s="73">
        <v>36778</v>
      </c>
      <c r="E31" s="71"/>
      <c r="F31" s="84">
        <v>52</v>
      </c>
      <c r="G31" s="72">
        <v>76036</v>
      </c>
      <c r="H31" s="73">
        <v>37355</v>
      </c>
      <c r="I31" s="73">
        <v>38681</v>
      </c>
      <c r="J31" s="71"/>
      <c r="K31" s="84">
        <v>82</v>
      </c>
      <c r="L31" s="74">
        <v>25624</v>
      </c>
      <c r="M31" s="73">
        <v>9980</v>
      </c>
      <c r="N31" s="73">
        <v>15644</v>
      </c>
      <c r="P31" s="35"/>
      <c r="Q31" s="35"/>
      <c r="R31" s="35"/>
      <c r="S31" s="35"/>
      <c r="T31" s="35"/>
      <c r="U31" s="35"/>
    </row>
    <row r="32" spans="1:21" ht="16.5" customHeight="1">
      <c r="A32" s="83">
        <v>23</v>
      </c>
      <c r="B32" s="53">
        <v>73142</v>
      </c>
      <c r="C32" s="73">
        <v>36364</v>
      </c>
      <c r="D32" s="73">
        <v>36778</v>
      </c>
      <c r="E32" s="71"/>
      <c r="F32" s="84">
        <v>53</v>
      </c>
      <c r="G32" s="72">
        <v>75658</v>
      </c>
      <c r="H32" s="73">
        <v>36861</v>
      </c>
      <c r="I32" s="73">
        <v>38797</v>
      </c>
      <c r="J32" s="71"/>
      <c r="K32" s="84">
        <v>83</v>
      </c>
      <c r="L32" s="74">
        <v>23306</v>
      </c>
      <c r="M32" s="73">
        <v>9045</v>
      </c>
      <c r="N32" s="73">
        <v>14261</v>
      </c>
    </row>
    <row r="33" spans="1:14" ht="16.5" customHeight="1">
      <c r="A33" s="83">
        <v>24</v>
      </c>
      <c r="B33" s="53">
        <v>73521</v>
      </c>
      <c r="C33" s="73">
        <v>36530</v>
      </c>
      <c r="D33" s="73">
        <v>36991</v>
      </c>
      <c r="E33" s="71"/>
      <c r="F33" s="84">
        <v>54</v>
      </c>
      <c r="G33" s="72">
        <v>73676</v>
      </c>
      <c r="H33" s="73">
        <v>35929</v>
      </c>
      <c r="I33" s="73">
        <v>37747</v>
      </c>
      <c r="J33" s="71"/>
      <c r="K33" s="84">
        <v>84</v>
      </c>
      <c r="L33" s="74">
        <v>20367</v>
      </c>
      <c r="M33" s="73">
        <v>7598</v>
      </c>
      <c r="N33" s="73">
        <v>12769</v>
      </c>
    </row>
    <row r="34" spans="1:14" ht="16.5" customHeight="1">
      <c r="A34" s="56" t="s">
        <v>63</v>
      </c>
      <c r="B34" s="55">
        <v>371337</v>
      </c>
      <c r="C34" s="75">
        <v>184746</v>
      </c>
      <c r="D34" s="75">
        <v>186591</v>
      </c>
      <c r="E34" s="75"/>
      <c r="F34" s="76" t="s">
        <v>64</v>
      </c>
      <c r="G34" s="77">
        <v>384707</v>
      </c>
      <c r="H34" s="75">
        <v>188246</v>
      </c>
      <c r="I34" s="75">
        <v>196461</v>
      </c>
      <c r="J34" s="75"/>
      <c r="K34" s="76" t="s">
        <v>65</v>
      </c>
      <c r="L34" s="75">
        <v>128627</v>
      </c>
      <c r="M34" s="75">
        <v>50914</v>
      </c>
      <c r="N34" s="75">
        <v>77713</v>
      </c>
    </row>
    <row r="35" spans="1:14" ht="16.5" customHeight="1">
      <c r="A35" s="83">
        <v>25</v>
      </c>
      <c r="B35" s="53">
        <v>70927</v>
      </c>
      <c r="C35" s="73">
        <v>34901</v>
      </c>
      <c r="D35" s="73">
        <v>36026</v>
      </c>
      <c r="E35" s="71"/>
      <c r="F35" s="84">
        <v>55</v>
      </c>
      <c r="G35" s="72">
        <v>71825</v>
      </c>
      <c r="H35" s="73">
        <v>35194</v>
      </c>
      <c r="I35" s="73">
        <v>36631</v>
      </c>
      <c r="J35" s="71"/>
      <c r="K35" s="84">
        <v>85</v>
      </c>
      <c r="L35" s="74">
        <v>18499</v>
      </c>
      <c r="M35" s="73">
        <v>6730</v>
      </c>
      <c r="N35" s="73">
        <v>11769</v>
      </c>
    </row>
    <row r="36" spans="1:14" ht="16.5" customHeight="1">
      <c r="A36" s="83">
        <v>26</v>
      </c>
      <c r="B36" s="53">
        <v>70455</v>
      </c>
      <c r="C36" s="73">
        <v>34986</v>
      </c>
      <c r="D36" s="73">
        <v>35469</v>
      </c>
      <c r="E36" s="71"/>
      <c r="F36" s="84">
        <v>56</v>
      </c>
      <c r="G36" s="72">
        <v>69693</v>
      </c>
      <c r="H36" s="73">
        <v>34177</v>
      </c>
      <c r="I36" s="73">
        <v>35516</v>
      </c>
      <c r="J36" s="71"/>
      <c r="K36" s="84">
        <v>86</v>
      </c>
      <c r="L36" s="74">
        <v>16737</v>
      </c>
      <c r="M36" s="73">
        <v>5891</v>
      </c>
      <c r="N36" s="73">
        <v>10846</v>
      </c>
    </row>
    <row r="37" spans="1:14" ht="16.5" customHeight="1">
      <c r="A37" s="83">
        <v>27</v>
      </c>
      <c r="B37" s="53">
        <v>69893</v>
      </c>
      <c r="C37" s="73">
        <v>34366</v>
      </c>
      <c r="D37" s="73">
        <v>35527</v>
      </c>
      <c r="E37" s="71"/>
      <c r="F37" s="84">
        <v>57</v>
      </c>
      <c r="G37" s="72">
        <v>66809</v>
      </c>
      <c r="H37" s="73">
        <v>32639</v>
      </c>
      <c r="I37" s="73">
        <v>34170</v>
      </c>
      <c r="J37" s="71"/>
      <c r="K37" s="84">
        <v>87</v>
      </c>
      <c r="L37" s="74">
        <v>14321</v>
      </c>
      <c r="M37" s="73">
        <v>4939</v>
      </c>
      <c r="N37" s="73">
        <v>9382</v>
      </c>
    </row>
    <row r="38" spans="1:14" ht="16.5" customHeight="1">
      <c r="A38" s="83">
        <v>28</v>
      </c>
      <c r="B38" s="53">
        <v>67498</v>
      </c>
      <c r="C38" s="73">
        <v>33142</v>
      </c>
      <c r="D38" s="73">
        <v>34356</v>
      </c>
      <c r="E38" s="71"/>
      <c r="F38" s="84">
        <v>58</v>
      </c>
      <c r="G38" s="72">
        <v>66094</v>
      </c>
      <c r="H38" s="73">
        <v>32427</v>
      </c>
      <c r="I38" s="73">
        <v>33667</v>
      </c>
      <c r="J38" s="71"/>
      <c r="K38" s="84">
        <v>88</v>
      </c>
      <c r="L38" s="74">
        <v>12460</v>
      </c>
      <c r="M38" s="73">
        <v>4068</v>
      </c>
      <c r="N38" s="73">
        <v>8392</v>
      </c>
    </row>
    <row r="39" spans="1:14" ht="16.5" customHeight="1">
      <c r="A39" s="83">
        <v>29</v>
      </c>
      <c r="B39" s="53">
        <v>68559</v>
      </c>
      <c r="C39" s="73">
        <v>33494</v>
      </c>
      <c r="D39" s="73">
        <v>35065</v>
      </c>
      <c r="E39" s="71"/>
      <c r="F39" s="84">
        <v>59</v>
      </c>
      <c r="G39" s="72">
        <v>64875</v>
      </c>
      <c r="H39" s="73">
        <v>31772</v>
      </c>
      <c r="I39" s="73">
        <v>33103</v>
      </c>
      <c r="J39" s="71"/>
      <c r="K39" s="84">
        <v>89</v>
      </c>
      <c r="L39" s="74">
        <v>10305</v>
      </c>
      <c r="M39" s="73">
        <v>3198</v>
      </c>
      <c r="N39" s="73">
        <v>7107</v>
      </c>
    </row>
    <row r="40" spans="1:14" ht="16.5" customHeight="1">
      <c r="A40" s="56" t="s">
        <v>66</v>
      </c>
      <c r="B40" s="55">
        <v>347332</v>
      </c>
      <c r="C40" s="55">
        <v>170889</v>
      </c>
      <c r="D40" s="55">
        <v>176443</v>
      </c>
      <c r="E40" s="55"/>
      <c r="F40" s="56" t="s">
        <v>67</v>
      </c>
      <c r="G40" s="50">
        <v>339296</v>
      </c>
      <c r="H40" s="55">
        <v>166209</v>
      </c>
      <c r="I40" s="55">
        <v>173087</v>
      </c>
      <c r="J40" s="55"/>
      <c r="K40" s="56" t="s">
        <v>68</v>
      </c>
      <c r="L40" s="55">
        <v>72322</v>
      </c>
      <c r="M40" s="55">
        <v>24826</v>
      </c>
      <c r="N40" s="55">
        <v>47496</v>
      </c>
    </row>
    <row r="41" spans="1:14" ht="3" customHeight="1">
      <c r="A41" s="53"/>
      <c r="B41" s="53"/>
      <c r="C41" s="53"/>
      <c r="D41" s="53"/>
      <c r="E41" s="53"/>
      <c r="F41" s="53"/>
      <c r="G41" s="53"/>
      <c r="H41" s="53"/>
      <c r="I41" s="53"/>
      <c r="J41" s="53"/>
      <c r="K41" s="52"/>
      <c r="L41" s="36">
        <v>0</v>
      </c>
      <c r="M41" s="36">
        <v>0</v>
      </c>
      <c r="N41" s="36">
        <v>0</v>
      </c>
    </row>
    <row r="42" spans="1:14" ht="16.5" customHeight="1">
      <c r="A42" s="36"/>
      <c r="B42" s="36"/>
      <c r="C42" s="36"/>
      <c r="D42" s="36"/>
      <c r="E42" s="36"/>
      <c r="F42" s="36"/>
      <c r="G42" s="36"/>
      <c r="H42" s="36"/>
      <c r="I42" s="36"/>
      <c r="J42" s="53"/>
      <c r="K42" s="55" t="s">
        <v>69</v>
      </c>
      <c r="L42" s="55">
        <v>36905</v>
      </c>
      <c r="M42" s="78">
        <v>9844</v>
      </c>
      <c r="N42" s="78">
        <v>27061</v>
      </c>
    </row>
    <row r="43" spans="1:14" ht="3" customHeight="1">
      <c r="A43" s="37"/>
      <c r="B43" s="37"/>
      <c r="C43" s="37"/>
      <c r="D43" s="37"/>
      <c r="E43" s="37"/>
      <c r="F43" s="37"/>
      <c r="G43" s="37"/>
      <c r="H43" s="57"/>
      <c r="I43" s="57"/>
      <c r="J43" s="58"/>
      <c r="K43" s="59"/>
      <c r="L43" s="58"/>
      <c r="M43" s="57"/>
      <c r="N43" s="57"/>
    </row>
    <row r="44" spans="1:14" ht="16.5" customHeight="1">
      <c r="A44" s="41"/>
      <c r="B44" s="41"/>
      <c r="C44" s="41"/>
      <c r="D44" s="41"/>
      <c r="E44" s="41"/>
      <c r="F44" s="41"/>
      <c r="G44" s="41"/>
      <c r="H44" s="39"/>
      <c r="I44" s="39"/>
      <c r="J44" s="60"/>
      <c r="K44" s="61"/>
      <c r="L44" s="60"/>
      <c r="M44" s="39"/>
      <c r="N44" s="39"/>
    </row>
    <row r="45" spans="1:14" ht="16.5" customHeight="1">
      <c r="A45" s="36"/>
      <c r="B45" s="108" t="s">
        <v>70</v>
      </c>
      <c r="C45" s="108"/>
      <c r="D45" s="62"/>
      <c r="E45" s="62"/>
      <c r="F45" s="62"/>
      <c r="G45" s="62"/>
      <c r="H45" s="63"/>
      <c r="I45" s="63"/>
      <c r="J45" s="64"/>
      <c r="K45" s="64"/>
      <c r="L45" s="64"/>
      <c r="M45" s="64"/>
    </row>
    <row r="46" spans="1:14" s="94" customFormat="1" ht="16.5" customHeight="1">
      <c r="A46" s="90"/>
      <c r="B46" s="91"/>
      <c r="C46" s="92"/>
      <c r="D46" s="92"/>
      <c r="E46" s="92"/>
      <c r="F46" s="93"/>
      <c r="G46" s="102" t="s">
        <v>77</v>
      </c>
      <c r="H46" s="102"/>
      <c r="I46" s="102"/>
      <c r="J46" s="92"/>
      <c r="K46" s="102" t="s">
        <v>76</v>
      </c>
      <c r="L46" s="102"/>
      <c r="M46" s="102"/>
    </row>
    <row r="47" spans="1:14" s="94" customFormat="1" ht="16.5" customHeight="1">
      <c r="A47" s="90"/>
      <c r="B47" s="91"/>
      <c r="C47" s="92"/>
      <c r="D47" s="92"/>
      <c r="E47" s="92"/>
      <c r="F47" s="93"/>
      <c r="G47" s="95" t="s">
        <v>47</v>
      </c>
      <c r="H47" s="95" t="s">
        <v>48</v>
      </c>
      <c r="I47" s="95" t="s">
        <v>49</v>
      </c>
      <c r="J47" s="96"/>
      <c r="K47" s="95" t="s">
        <v>47</v>
      </c>
      <c r="L47" s="95" t="s">
        <v>48</v>
      </c>
      <c r="M47" s="95" t="s">
        <v>49</v>
      </c>
      <c r="N47" s="97"/>
    </row>
    <row r="48" spans="1:14" ht="16.5" customHeight="1">
      <c r="A48" s="36"/>
      <c r="B48" s="106" t="s">
        <v>71</v>
      </c>
      <c r="C48" s="106"/>
      <c r="D48" s="65"/>
      <c r="E48" s="65"/>
      <c r="F48" s="65"/>
      <c r="G48" s="85">
        <v>914626</v>
      </c>
      <c r="H48" s="85">
        <v>467870</v>
      </c>
      <c r="I48" s="85">
        <v>446756</v>
      </c>
      <c r="J48" s="86"/>
      <c r="K48" s="80">
        <v>17</v>
      </c>
      <c r="L48" s="80">
        <v>18</v>
      </c>
      <c r="M48" s="80">
        <v>16</v>
      </c>
      <c r="N48" s="47"/>
    </row>
    <row r="49" spans="1:16" ht="16.5" customHeight="1">
      <c r="A49" s="36"/>
      <c r="B49" s="99" t="s">
        <v>72</v>
      </c>
      <c r="C49" s="99"/>
      <c r="D49" s="44"/>
      <c r="E49" s="44"/>
      <c r="F49" s="44"/>
      <c r="G49" s="85">
        <v>1038192</v>
      </c>
      <c r="H49" s="85">
        <v>531684</v>
      </c>
      <c r="I49" s="85">
        <v>506508</v>
      </c>
      <c r="J49" s="86"/>
      <c r="K49" s="80">
        <v>20</v>
      </c>
      <c r="L49" s="80">
        <v>21</v>
      </c>
      <c r="M49" s="80">
        <v>19</v>
      </c>
      <c r="N49" s="39"/>
      <c r="O49" s="33"/>
      <c r="P49" s="33"/>
    </row>
    <row r="50" spans="1:16" ht="16.5" customHeight="1">
      <c r="A50" s="36"/>
      <c r="B50" s="99" t="s">
        <v>73</v>
      </c>
      <c r="C50" s="99"/>
      <c r="D50" s="44"/>
      <c r="E50" s="44"/>
      <c r="F50" s="44"/>
      <c r="G50" s="85">
        <v>4398974</v>
      </c>
      <c r="H50" s="85">
        <v>2109420</v>
      </c>
      <c r="I50" s="85">
        <v>2289554</v>
      </c>
      <c r="J50" s="86"/>
      <c r="K50" s="80">
        <v>83</v>
      </c>
      <c r="L50" s="80">
        <v>82</v>
      </c>
      <c r="M50" s="80">
        <v>84</v>
      </c>
      <c r="N50" s="39"/>
      <c r="O50" s="33"/>
      <c r="P50" s="33"/>
    </row>
    <row r="51" spans="1:16" ht="16.5" customHeight="1">
      <c r="A51" s="36"/>
      <c r="B51" s="99" t="s">
        <v>74</v>
      </c>
      <c r="C51" s="99"/>
      <c r="D51" s="44"/>
      <c r="E51" s="44"/>
      <c r="F51" s="44"/>
      <c r="G51" s="85">
        <v>4275408</v>
      </c>
      <c r="H51" s="85">
        <v>2045606</v>
      </c>
      <c r="I51" s="85">
        <v>2229802</v>
      </c>
      <c r="J51" s="86"/>
      <c r="K51" s="80">
        <v>80</v>
      </c>
      <c r="L51" s="80">
        <v>79</v>
      </c>
      <c r="M51" s="80">
        <v>81</v>
      </c>
      <c r="N51" s="33"/>
      <c r="O51" s="33"/>
      <c r="P51" s="33"/>
    </row>
    <row r="52" spans="1:16" ht="16.5" customHeight="1">
      <c r="A52" s="36"/>
      <c r="B52" s="99" t="s">
        <v>80</v>
      </c>
      <c r="C52" s="99"/>
      <c r="D52" s="44"/>
      <c r="E52" s="44"/>
      <c r="F52" s="44"/>
      <c r="G52" s="85">
        <v>3345400</v>
      </c>
      <c r="H52" s="85">
        <v>1706450</v>
      </c>
      <c r="I52" s="85">
        <v>1638950</v>
      </c>
      <c r="J52" s="86"/>
      <c r="K52" s="80">
        <v>63</v>
      </c>
      <c r="L52" s="80">
        <v>66</v>
      </c>
      <c r="M52" s="80">
        <v>60</v>
      </c>
      <c r="N52" s="66"/>
      <c r="O52" s="33"/>
      <c r="P52" s="33"/>
    </row>
    <row r="53" spans="1:16" ht="16.5" customHeight="1">
      <c r="A53" s="36"/>
      <c r="B53" s="99" t="s">
        <v>79</v>
      </c>
      <c r="C53" s="99"/>
      <c r="D53" s="44"/>
      <c r="E53" s="44"/>
      <c r="F53" s="44"/>
      <c r="G53" s="85">
        <v>1053574</v>
      </c>
      <c r="H53" s="85">
        <v>402970</v>
      </c>
      <c r="I53" s="85">
        <v>650604</v>
      </c>
      <c r="J53" s="86"/>
      <c r="K53" s="80">
        <v>20</v>
      </c>
      <c r="L53" s="80">
        <v>16</v>
      </c>
      <c r="M53" s="80">
        <v>24</v>
      </c>
      <c r="N53" s="39"/>
      <c r="O53" s="33"/>
      <c r="P53" s="33"/>
    </row>
    <row r="54" spans="1:16" ht="16.5" customHeight="1">
      <c r="A54" s="36"/>
      <c r="B54" s="87" t="s">
        <v>82</v>
      </c>
      <c r="C54" s="87"/>
      <c r="D54" s="44"/>
      <c r="E54" s="44"/>
      <c r="F54" s="44"/>
      <c r="G54" s="85">
        <v>925741</v>
      </c>
      <c r="H54" s="85">
        <v>402970</v>
      </c>
      <c r="I54" s="85">
        <v>522771</v>
      </c>
      <c r="J54" s="86"/>
      <c r="K54" s="80">
        <v>17</v>
      </c>
      <c r="L54" s="80">
        <v>16</v>
      </c>
      <c r="M54" s="80">
        <v>19</v>
      </c>
      <c r="N54" s="39"/>
      <c r="O54" s="33"/>
      <c r="P54" s="33"/>
    </row>
    <row r="55" spans="1:16" ht="16.5" customHeight="1">
      <c r="B55" s="100" t="s">
        <v>75</v>
      </c>
      <c r="C55" s="100"/>
      <c r="D55" s="42"/>
      <c r="E55" s="42"/>
      <c r="F55" s="42"/>
      <c r="G55" s="82">
        <v>418453</v>
      </c>
      <c r="H55" s="82">
        <v>163991</v>
      </c>
      <c r="I55" s="82">
        <v>254462</v>
      </c>
      <c r="J55" s="86"/>
      <c r="K55" s="79">
        <v>8</v>
      </c>
      <c r="L55" s="79">
        <v>6</v>
      </c>
      <c r="M55" s="79">
        <v>9</v>
      </c>
      <c r="N55" s="33"/>
      <c r="O55" s="33"/>
      <c r="P55" s="33"/>
    </row>
    <row r="56" spans="1:16" ht="16.5" customHeight="1">
      <c r="B56" s="88" t="s">
        <v>81</v>
      </c>
      <c r="C56" s="88"/>
      <c r="D56" s="42"/>
      <c r="E56" s="42"/>
      <c r="F56" s="42"/>
      <c r="G56" s="89">
        <v>109227</v>
      </c>
      <c r="H56" s="89">
        <v>34670</v>
      </c>
      <c r="I56" s="89">
        <v>74557</v>
      </c>
      <c r="J56" s="86"/>
      <c r="K56" s="81">
        <v>2</v>
      </c>
      <c r="L56" s="81">
        <v>1</v>
      </c>
      <c r="M56" s="81">
        <v>3</v>
      </c>
      <c r="N56" s="33"/>
      <c r="O56" s="33"/>
      <c r="P56" s="33"/>
    </row>
    <row r="57" spans="1:16" ht="11.25" customHeight="1">
      <c r="B57" s="38"/>
      <c r="C57" s="42"/>
      <c r="D57" s="42"/>
      <c r="E57" s="42"/>
      <c r="F57" s="42"/>
      <c r="G57" s="41"/>
      <c r="H57" s="41"/>
      <c r="I57" s="41"/>
      <c r="J57" s="32"/>
      <c r="K57" s="41"/>
      <c r="L57" s="41"/>
      <c r="M57" s="41"/>
      <c r="N57" s="33"/>
      <c r="O57" s="33"/>
      <c r="P57" s="33"/>
    </row>
    <row r="58" spans="1:16" ht="11.25" customHeight="1">
      <c r="B58" s="67" t="s">
        <v>78</v>
      </c>
      <c r="C58" s="42"/>
      <c r="D58" s="42"/>
      <c r="E58" s="42"/>
      <c r="F58" s="42"/>
      <c r="G58" s="41"/>
      <c r="H58" s="41"/>
      <c r="I58" s="41"/>
      <c r="J58" s="32"/>
      <c r="K58" s="41"/>
      <c r="L58" s="41"/>
      <c r="M58" s="41"/>
      <c r="N58" s="33"/>
      <c r="O58" s="33"/>
      <c r="P58" s="33"/>
    </row>
    <row r="59" spans="1:16" ht="11.25" customHeight="1">
      <c r="B59" s="98" t="s">
        <v>84</v>
      </c>
      <c r="C59" s="103"/>
      <c r="D59" s="103"/>
      <c r="E59" s="103"/>
      <c r="F59" s="103"/>
      <c r="G59" s="103"/>
      <c r="H59" s="103"/>
      <c r="I59" s="103"/>
      <c r="J59" s="103"/>
      <c r="K59" s="103"/>
    </row>
    <row r="60" spans="1:16" ht="11.25" customHeight="1">
      <c r="B60" s="104" t="s">
        <v>85</v>
      </c>
      <c r="C60" s="105"/>
      <c r="D60" s="105"/>
      <c r="E60" s="105"/>
      <c r="F60" s="105"/>
      <c r="G60" s="105"/>
      <c r="H60" s="105"/>
      <c r="I60" s="105"/>
      <c r="J60" s="105"/>
      <c r="K60" s="105"/>
    </row>
    <row r="61" spans="1:16" ht="11.25" customHeight="1"/>
    <row r="62" spans="1:16" ht="11.25" customHeight="1">
      <c r="A62" s="98" t="s">
        <v>83</v>
      </c>
      <c r="B62" s="98"/>
      <c r="C62" s="98"/>
    </row>
    <row r="65" spans="2:4">
      <c r="B65" s="47"/>
      <c r="C65" s="47"/>
      <c r="D65" s="47"/>
    </row>
    <row r="66" spans="2:4">
      <c r="B66" s="47"/>
      <c r="C66" s="47"/>
      <c r="D66" s="47"/>
    </row>
    <row r="160" spans="1:94">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row>
    <row r="161" spans="1:94">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row>
    <row r="162" spans="1:94">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row>
    <row r="163" spans="1:94">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row>
    <row r="164" spans="1:9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row>
    <row r="165" spans="1:94">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row>
    <row r="166" spans="1:94">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c r="CL166" s="32"/>
      <c r="CM166" s="32"/>
      <c r="CN166" s="32"/>
      <c r="CO166" s="32"/>
      <c r="CP166" s="32"/>
    </row>
    <row r="167" spans="1:94">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c r="CL167" s="32"/>
      <c r="CM167" s="32"/>
      <c r="CN167" s="32"/>
      <c r="CO167" s="32"/>
      <c r="CP167" s="32"/>
    </row>
    <row r="168" spans="1:94">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c r="CL168" s="32"/>
      <c r="CM168" s="32"/>
      <c r="CN168" s="32"/>
      <c r="CO168" s="32"/>
      <c r="CP168" s="32"/>
    </row>
    <row r="169" spans="1:94">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row>
    <row r="170" spans="1:94">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row>
  </sheetData>
  <mergeCells count="15">
    <mergeCell ref="B53:C53"/>
    <mergeCell ref="B55:C55"/>
    <mergeCell ref="A1:H1"/>
    <mergeCell ref="A62:C62"/>
    <mergeCell ref="G46:I46"/>
    <mergeCell ref="B59:K59"/>
    <mergeCell ref="B60:K60"/>
    <mergeCell ref="B48:C48"/>
    <mergeCell ref="B49:C49"/>
    <mergeCell ref="B50:C50"/>
    <mergeCell ref="K46:M46"/>
    <mergeCell ref="B51:C51"/>
    <mergeCell ref="B52:C52"/>
    <mergeCell ref="M1:N1"/>
    <mergeCell ref="B45:C45"/>
  </mergeCells>
  <phoneticPr fontId="11" type="noConversion"/>
  <pageMargins left="0.75" right="0.75" top="1" bottom="1" header="0.5" footer="0.5"/>
  <pageSetup paperSize="9" scale="6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M45"/>
  <sheetViews>
    <sheetView zoomScale="75" zoomScaleNormal="75" zoomScaleSheetLayoutView="75" workbookViewId="0">
      <pane xSplit="1" ySplit="4" topLeftCell="B6" activePane="bottomRight" state="frozen"/>
      <selection activeCell="A2" sqref="A2"/>
      <selection pane="topRight" activeCell="A2" sqref="A2"/>
      <selection pane="bottomLeft" activeCell="A2" sqref="A2"/>
      <selection pane="bottomRight"/>
    </sheetView>
  </sheetViews>
  <sheetFormatPr defaultRowHeight="12.75"/>
  <cols>
    <col min="1" max="1" width="18.7109375" bestFit="1" customWidth="1"/>
    <col min="2" max="9" width="9" customWidth="1"/>
    <col min="10" max="13" width="8.42578125" customWidth="1"/>
  </cols>
  <sheetData>
    <row r="1" spans="1:13" ht="14.25">
      <c r="A1" s="4" t="s">
        <v>41</v>
      </c>
    </row>
    <row r="3" spans="1:13">
      <c r="A3" s="113" t="s">
        <v>45</v>
      </c>
      <c r="B3" s="115">
        <v>1991</v>
      </c>
      <c r="C3" s="111">
        <v>1996</v>
      </c>
      <c r="D3" s="109">
        <v>2001</v>
      </c>
      <c r="E3" s="111">
        <v>2002</v>
      </c>
      <c r="F3" s="111">
        <v>2003</v>
      </c>
      <c r="G3" s="111">
        <v>2004</v>
      </c>
      <c r="H3" s="111">
        <v>2005</v>
      </c>
      <c r="I3" s="111">
        <v>2006</v>
      </c>
      <c r="J3" s="117" t="s">
        <v>42</v>
      </c>
      <c r="K3" s="118"/>
      <c r="L3" s="117" t="s">
        <v>43</v>
      </c>
      <c r="M3" s="119"/>
    </row>
    <row r="4" spans="1:13" ht="12.75" customHeight="1">
      <c r="A4" s="114"/>
      <c r="B4" s="116"/>
      <c r="C4" s="112"/>
      <c r="D4" s="110"/>
      <c r="E4" s="112"/>
      <c r="F4" s="112"/>
      <c r="G4" s="112"/>
      <c r="H4" s="112"/>
      <c r="I4" s="112">
        <v>2006</v>
      </c>
      <c r="J4" s="5" t="s">
        <v>34</v>
      </c>
      <c r="K4" s="8" t="s">
        <v>33</v>
      </c>
      <c r="L4" s="5" t="s">
        <v>34</v>
      </c>
      <c r="M4" s="7" t="s">
        <v>33</v>
      </c>
    </row>
    <row r="5" spans="1:13" s="10" customFormat="1" ht="20.25" customHeight="1">
      <c r="A5" s="22" t="s">
        <v>32</v>
      </c>
      <c r="B5" s="17">
        <f t="shared" ref="B5:I5" si="0">SUM(B6:B37)</f>
        <v>2042809.3845529291</v>
      </c>
      <c r="C5" s="17">
        <f t="shared" si="0"/>
        <v>2125577.4750614706</v>
      </c>
      <c r="D5" s="29">
        <f t="shared" si="0"/>
        <v>2195033.4854709641</v>
      </c>
      <c r="E5" s="17">
        <f t="shared" si="0"/>
        <v>2210211.6854709643</v>
      </c>
      <c r="F5" s="17">
        <f t="shared" si="0"/>
        <v>2227676.0854709633</v>
      </c>
      <c r="G5" s="17">
        <f t="shared" si="0"/>
        <v>2248745.6854709643</v>
      </c>
      <c r="H5" s="17">
        <f t="shared" si="0"/>
        <v>2271352.885470964</v>
      </c>
      <c r="I5" s="17">
        <f t="shared" si="0"/>
        <v>2291575.4854709641</v>
      </c>
      <c r="J5" s="18">
        <f t="shared" ref="J5:J37" si="1">I5-H5</f>
        <v>20222.600000000093</v>
      </c>
      <c r="K5" s="19">
        <f t="shared" ref="K5:K37" si="2">J5/H5</f>
        <v>8.9033281131068922E-3</v>
      </c>
      <c r="L5" s="18">
        <f t="shared" ref="L5:L37" si="3">I5-D5</f>
        <v>96542</v>
      </c>
      <c r="M5" s="23">
        <f t="shared" ref="M5:M37" si="4">L5/D5</f>
        <v>4.398201696649108E-2</v>
      </c>
    </row>
    <row r="6" spans="1:13" ht="19.5" customHeight="1">
      <c r="A6" s="24" t="s">
        <v>0</v>
      </c>
      <c r="B6" s="2">
        <v>89949.142274840997</v>
      </c>
      <c r="C6" s="2">
        <v>95265.266106038587</v>
      </c>
      <c r="D6" s="12">
        <v>96943.725219092827</v>
      </c>
      <c r="E6" s="2">
        <v>97424.125219092835</v>
      </c>
      <c r="F6" s="2">
        <v>97923.725219092812</v>
      </c>
      <c r="G6" s="2">
        <v>98635.325219092818</v>
      </c>
      <c r="H6" s="2">
        <v>99269.125219092835</v>
      </c>
      <c r="I6" s="2">
        <v>100734.92521909282</v>
      </c>
      <c r="J6" s="1">
        <f t="shared" si="1"/>
        <v>1465.7999999999884</v>
      </c>
      <c r="K6" s="9">
        <f t="shared" si="2"/>
        <v>1.47659203882867E-2</v>
      </c>
      <c r="L6" s="1">
        <f t="shared" si="3"/>
        <v>3791.1999999999971</v>
      </c>
      <c r="M6" s="6">
        <f t="shared" si="4"/>
        <v>3.9107224231706435E-2</v>
      </c>
    </row>
    <row r="7" spans="1:13">
      <c r="A7" s="24" t="s">
        <v>1</v>
      </c>
      <c r="B7" s="2">
        <v>80473.296557625988</v>
      </c>
      <c r="C7" s="2">
        <v>87076.543766284696</v>
      </c>
      <c r="D7" s="12">
        <v>90901.957354666185</v>
      </c>
      <c r="E7" s="2">
        <v>92317.357354666165</v>
      </c>
      <c r="F7" s="2">
        <v>93726.9573546662</v>
      </c>
      <c r="G7" s="2">
        <v>95596.9573546662</v>
      </c>
      <c r="H7" s="2">
        <v>97401.357354666165</v>
      </c>
      <c r="I7" s="2">
        <v>98774.357354666165</v>
      </c>
      <c r="J7" s="1">
        <f t="shared" si="1"/>
        <v>1373</v>
      </c>
      <c r="K7" s="9">
        <f t="shared" si="2"/>
        <v>1.4096312795729477E-2</v>
      </c>
      <c r="L7" s="1">
        <f t="shared" si="3"/>
        <v>7872.3999999999796</v>
      </c>
      <c r="M7" s="6">
        <f t="shared" si="4"/>
        <v>8.6603195674706479E-2</v>
      </c>
    </row>
    <row r="8" spans="1:13">
      <c r="A8" s="24" t="s">
        <v>2</v>
      </c>
      <c r="B8" s="2">
        <v>43805.541285914027</v>
      </c>
      <c r="C8" s="2">
        <v>46066.480200749575</v>
      </c>
      <c r="D8" s="12">
        <v>46948.196981130677</v>
      </c>
      <c r="E8" s="2">
        <v>47174.796981130683</v>
      </c>
      <c r="F8" s="2">
        <v>47591.396981130689</v>
      </c>
      <c r="G8" s="2">
        <v>48122.396981130689</v>
      </c>
      <c r="H8" s="2">
        <v>48624.796981130683</v>
      </c>
      <c r="I8" s="2">
        <v>49090.99698113068</v>
      </c>
      <c r="J8" s="1">
        <f t="shared" si="1"/>
        <v>466.19999999999709</v>
      </c>
      <c r="K8" s="9">
        <f t="shared" si="2"/>
        <v>9.5877006989028759E-3</v>
      </c>
      <c r="L8" s="1">
        <f t="shared" si="3"/>
        <v>2142.8000000000029</v>
      </c>
      <c r="M8" s="6">
        <f t="shared" si="4"/>
        <v>4.5641795378451547E-2</v>
      </c>
    </row>
    <row r="9" spans="1:13">
      <c r="A9" s="24" t="s">
        <v>3</v>
      </c>
      <c r="B9" s="2">
        <v>37657.178468657141</v>
      </c>
      <c r="C9" s="2">
        <v>38108.026044008591</v>
      </c>
      <c r="D9" s="12">
        <v>39036.6292780941</v>
      </c>
      <c r="E9" s="2">
        <v>39270.029278094102</v>
      </c>
      <c r="F9" s="2">
        <v>39988.42927809411</v>
      </c>
      <c r="G9" s="2">
        <v>40219.629278094093</v>
      </c>
      <c r="H9" s="2">
        <v>40769.029278094102</v>
      </c>
      <c r="I9" s="2">
        <v>41093.429278094096</v>
      </c>
      <c r="J9" s="1">
        <f t="shared" si="1"/>
        <v>324.39999999999418</v>
      </c>
      <c r="K9" s="9">
        <f t="shared" si="2"/>
        <v>7.9570204575437325E-3</v>
      </c>
      <c r="L9" s="1">
        <f t="shared" si="3"/>
        <v>2056.7999999999956</v>
      </c>
      <c r="M9" s="6">
        <f t="shared" si="4"/>
        <v>5.268897540685448E-2</v>
      </c>
    </row>
    <row r="10" spans="1:13">
      <c r="A10" s="24" t="s">
        <v>4</v>
      </c>
      <c r="B10" s="2">
        <v>18856.799049642304</v>
      </c>
      <c r="C10" s="2">
        <v>19915.532815883282</v>
      </c>
      <c r="D10" s="12">
        <v>20572.173239107389</v>
      </c>
      <c r="E10" s="2">
        <v>20746.773239107388</v>
      </c>
      <c r="F10" s="2">
        <v>20978.573239107391</v>
      </c>
      <c r="G10" s="2">
        <v>21296.373239107394</v>
      </c>
      <c r="H10" s="2">
        <v>21609.973239107392</v>
      </c>
      <c r="I10" s="2">
        <v>21937.173239107389</v>
      </c>
      <c r="J10" s="1">
        <f t="shared" si="1"/>
        <v>327.19999999999709</v>
      </c>
      <c r="K10" s="9">
        <f t="shared" si="2"/>
        <v>1.5141157112025754E-2</v>
      </c>
      <c r="L10" s="1">
        <f t="shared" si="3"/>
        <v>1365</v>
      </c>
      <c r="M10" s="6">
        <f t="shared" si="4"/>
        <v>6.6351764790953421E-2</v>
      </c>
    </row>
    <row r="11" spans="1:13" ht="21" customHeight="1">
      <c r="A11" s="24" t="s">
        <v>5</v>
      </c>
      <c r="B11" s="2">
        <v>59299.942625627329</v>
      </c>
      <c r="C11" s="2">
        <v>61807.034301331507</v>
      </c>
      <c r="D11" s="12">
        <v>63899.287003465339</v>
      </c>
      <c r="E11" s="2">
        <v>64263.887003465337</v>
      </c>
      <c r="F11" s="2">
        <v>65019.087003465334</v>
      </c>
      <c r="G11" s="2">
        <v>65702.887003465337</v>
      </c>
      <c r="H11" s="2">
        <v>66464.687003465326</v>
      </c>
      <c r="I11" s="2">
        <v>66778.887003465337</v>
      </c>
      <c r="J11" s="1">
        <f t="shared" si="1"/>
        <v>314.20000000001164</v>
      </c>
      <c r="K11" s="9">
        <f t="shared" si="2"/>
        <v>4.727322344625349E-3</v>
      </c>
      <c r="L11" s="1">
        <f t="shared" si="3"/>
        <v>2879.5999999999985</v>
      </c>
      <c r="M11" s="6">
        <f t="shared" si="4"/>
        <v>4.5064665586078204E-2</v>
      </c>
    </row>
    <row r="12" spans="1:13">
      <c r="A12" s="24" t="s">
        <v>6</v>
      </c>
      <c r="B12" s="2">
        <v>67027.990566834327</v>
      </c>
      <c r="C12" s="2">
        <v>67410.285283002886</v>
      </c>
      <c r="D12" s="12">
        <v>66851.103069583623</v>
      </c>
      <c r="E12" s="2">
        <v>67266.903069583612</v>
      </c>
      <c r="F12" s="2">
        <v>67384.703069583629</v>
      </c>
      <c r="G12" s="2">
        <v>67726.303069583635</v>
      </c>
      <c r="H12" s="2">
        <v>67747.303069583635</v>
      </c>
      <c r="I12" s="2">
        <v>67761.903069583612</v>
      </c>
      <c r="J12" s="1">
        <f t="shared" si="1"/>
        <v>14.599999999976717</v>
      </c>
      <c r="K12" s="9">
        <f t="shared" si="2"/>
        <v>2.1550673367736831E-4</v>
      </c>
      <c r="L12" s="1">
        <f t="shared" si="3"/>
        <v>910.79999999998836</v>
      </c>
      <c r="M12" s="6">
        <f t="shared" si="4"/>
        <v>1.3624307725363329E-2</v>
      </c>
    </row>
    <row r="13" spans="1:13">
      <c r="A13" s="24" t="s">
        <v>7</v>
      </c>
      <c r="B13" s="2">
        <v>48778.929065228403</v>
      </c>
      <c r="C13" s="2">
        <v>49594.820630090566</v>
      </c>
      <c r="D13" s="12">
        <v>50404.333889324473</v>
      </c>
      <c r="E13" s="2">
        <v>50633.933889324479</v>
      </c>
      <c r="F13" s="2">
        <v>50967.333889324473</v>
      </c>
      <c r="G13" s="2">
        <v>51281.733889324467</v>
      </c>
      <c r="H13" s="2">
        <v>51458.733889324467</v>
      </c>
      <c r="I13" s="2">
        <v>51899.133889324461</v>
      </c>
      <c r="J13" s="1">
        <f t="shared" si="1"/>
        <v>440.39999999999418</v>
      </c>
      <c r="K13" s="9">
        <f t="shared" si="2"/>
        <v>8.5583139481665085E-3</v>
      </c>
      <c r="L13" s="1">
        <f t="shared" si="3"/>
        <v>1494.7999999999884</v>
      </c>
      <c r="M13" s="6">
        <f t="shared" si="4"/>
        <v>2.9656180027737331E-2</v>
      </c>
    </row>
    <row r="14" spans="1:13">
      <c r="A14" s="24" t="s">
        <v>8</v>
      </c>
      <c r="B14" s="2">
        <v>39479.279438428224</v>
      </c>
      <c r="C14" s="2">
        <v>41214.398438101656</v>
      </c>
      <c r="D14" s="12">
        <v>42253.835286824607</v>
      </c>
      <c r="E14" s="2">
        <v>42242.435286824606</v>
      </c>
      <c r="F14" s="2">
        <v>42260.235286824623</v>
      </c>
      <c r="G14" s="2">
        <v>42398.635286824618</v>
      </c>
      <c r="H14" s="2">
        <v>42591.635286824618</v>
      </c>
      <c r="I14" s="2">
        <v>42812.435286824606</v>
      </c>
      <c r="J14" s="1">
        <f t="shared" si="1"/>
        <v>220.79999999998836</v>
      </c>
      <c r="K14" s="9">
        <f t="shared" si="2"/>
        <v>5.1841165175522405E-3</v>
      </c>
      <c r="L14" s="1">
        <f t="shared" si="3"/>
        <v>558.59999999999854</v>
      </c>
      <c r="M14" s="6">
        <f t="shared" si="4"/>
        <v>1.3220101706937324E-2</v>
      </c>
    </row>
    <row r="15" spans="1:13">
      <c r="A15" s="24" t="s">
        <v>9</v>
      </c>
      <c r="B15" s="2">
        <v>34244.509073396614</v>
      </c>
      <c r="C15" s="2">
        <v>36159.468552600287</v>
      </c>
      <c r="D15" s="12">
        <v>38231.811784099533</v>
      </c>
      <c r="E15" s="2">
        <v>38647.411784099531</v>
      </c>
      <c r="F15" s="2">
        <v>38966.211784099534</v>
      </c>
      <c r="G15" s="2">
        <v>39356.011784099523</v>
      </c>
      <c r="H15" s="2">
        <v>39749.411784099531</v>
      </c>
      <c r="I15" s="2">
        <v>40416.611784099528</v>
      </c>
      <c r="J15" s="1">
        <f t="shared" si="1"/>
        <v>667.19999999999709</v>
      </c>
      <c r="K15" s="9">
        <f t="shared" si="2"/>
        <v>1.678515404514461E-2</v>
      </c>
      <c r="L15" s="1">
        <f t="shared" si="3"/>
        <v>2184.7999999999956</v>
      </c>
      <c r="M15" s="6">
        <f t="shared" si="4"/>
        <v>5.7146127741417835E-2</v>
      </c>
    </row>
    <row r="16" spans="1:13" ht="19.5" customHeight="1">
      <c r="A16" s="24" t="s">
        <v>10</v>
      </c>
      <c r="B16" s="2">
        <v>32212.412407150099</v>
      </c>
      <c r="C16" s="2">
        <v>33749.36123892491</v>
      </c>
      <c r="D16" s="12">
        <v>35023.83283229165</v>
      </c>
      <c r="E16" s="2">
        <v>35163.832832291635</v>
      </c>
      <c r="F16" s="2">
        <v>35328.83283229165</v>
      </c>
      <c r="G16" s="2">
        <v>35430.832832291635</v>
      </c>
      <c r="H16" s="2">
        <v>35512.032832291647</v>
      </c>
      <c r="I16" s="2">
        <v>35532.232832291644</v>
      </c>
      <c r="J16" s="1">
        <f t="shared" si="1"/>
        <v>20.19999999999709</v>
      </c>
      <c r="K16" s="9">
        <f t="shared" si="2"/>
        <v>5.6882128081467962E-4</v>
      </c>
      <c r="L16" s="1">
        <f t="shared" si="3"/>
        <v>508.39999999999418</v>
      </c>
      <c r="M16" s="6">
        <f t="shared" si="4"/>
        <v>1.451582990458012E-2</v>
      </c>
    </row>
    <row r="17" spans="1:13">
      <c r="A17" s="24" t="s">
        <v>11</v>
      </c>
      <c r="B17" s="2">
        <v>188714.06368903833</v>
      </c>
      <c r="C17" s="2">
        <v>197067.48538793394</v>
      </c>
      <c r="D17" s="12">
        <v>204955.91965506959</v>
      </c>
      <c r="E17" s="2">
        <v>206361.31965506956</v>
      </c>
      <c r="F17" s="2">
        <v>207551.51965506963</v>
      </c>
      <c r="G17" s="2">
        <v>209093.71965506958</v>
      </c>
      <c r="H17" s="2">
        <v>211731.1196550696</v>
      </c>
      <c r="I17" s="2">
        <v>213632.71965506958</v>
      </c>
      <c r="J17" s="1">
        <f t="shared" si="1"/>
        <v>1901.5999999999767</v>
      </c>
      <c r="K17" s="9">
        <f t="shared" si="2"/>
        <v>8.9812022110772674E-3</v>
      </c>
      <c r="L17" s="1">
        <f t="shared" si="3"/>
        <v>8676.7999999999884</v>
      </c>
      <c r="M17" s="6">
        <f t="shared" si="4"/>
        <v>4.233495677803599E-2</v>
      </c>
    </row>
    <row r="18" spans="1:13">
      <c r="A18" s="24" t="s">
        <v>12</v>
      </c>
      <c r="B18" s="2">
        <v>10979.905940219614</v>
      </c>
      <c r="C18" s="2">
        <v>11270.168824913115</v>
      </c>
      <c r="D18" s="12">
        <v>11283.134789520944</v>
      </c>
      <c r="E18" s="2">
        <v>11223.934789520943</v>
      </c>
      <c r="F18" s="2">
        <v>11302.134789520944</v>
      </c>
      <c r="G18" s="2">
        <v>11381.334789520944</v>
      </c>
      <c r="H18" s="2">
        <v>11485.534789520942</v>
      </c>
      <c r="I18" s="2">
        <v>11596.934789520943</v>
      </c>
      <c r="J18" s="1">
        <f t="shared" si="1"/>
        <v>111.40000000000146</v>
      </c>
      <c r="K18" s="9">
        <f t="shared" si="2"/>
        <v>9.6991565513901441E-3</v>
      </c>
      <c r="L18" s="1">
        <f t="shared" si="3"/>
        <v>313.79999999999927</v>
      </c>
      <c r="M18" s="6">
        <f t="shared" si="4"/>
        <v>2.7811419951433772E-2</v>
      </c>
    </row>
    <row r="19" spans="1:13">
      <c r="A19" s="24" t="s">
        <v>13</v>
      </c>
      <c r="B19" s="2">
        <v>56780.353809528307</v>
      </c>
      <c r="C19" s="2">
        <v>59480.226683902343</v>
      </c>
      <c r="D19" s="12">
        <v>62689.449589807351</v>
      </c>
      <c r="E19" s="2">
        <v>63534.049589807357</v>
      </c>
      <c r="F19" s="2">
        <v>64394.049589807357</v>
      </c>
      <c r="G19" s="2">
        <v>65391.049589807357</v>
      </c>
      <c r="H19" s="2">
        <v>65879.249589807354</v>
      </c>
      <c r="I19" s="2">
        <v>66651.249589807354</v>
      </c>
      <c r="J19" s="1">
        <f t="shared" si="1"/>
        <v>772</v>
      </c>
      <c r="K19" s="9">
        <f t="shared" si="2"/>
        <v>1.1718409131961965E-2</v>
      </c>
      <c r="L19" s="1">
        <f t="shared" si="3"/>
        <v>3961.8000000000029</v>
      </c>
      <c r="M19" s="6">
        <f t="shared" si="4"/>
        <v>6.3197236950125496E-2</v>
      </c>
    </row>
    <row r="20" spans="1:13">
      <c r="A20" s="24" t="s">
        <v>14</v>
      </c>
      <c r="B20" s="2">
        <v>138658.57587718801</v>
      </c>
      <c r="C20" s="2">
        <v>144037.30125199279</v>
      </c>
      <c r="D20" s="12">
        <v>150529.60621802474</v>
      </c>
      <c r="E20" s="2">
        <v>151759.60621802471</v>
      </c>
      <c r="F20" s="2">
        <v>152887.60621802471</v>
      </c>
      <c r="G20" s="2">
        <v>154072.00621802473</v>
      </c>
      <c r="H20" s="2">
        <v>155889.60621802471</v>
      </c>
      <c r="I20" s="2">
        <v>156919.00621802473</v>
      </c>
      <c r="J20" s="1">
        <f t="shared" si="1"/>
        <v>1029.4000000000233</v>
      </c>
      <c r="K20" s="9">
        <f t="shared" si="2"/>
        <v>6.6033908544250279E-3</v>
      </c>
      <c r="L20" s="1">
        <f t="shared" si="3"/>
        <v>6389.3999999999942</v>
      </c>
      <c r="M20" s="6">
        <f t="shared" si="4"/>
        <v>4.2446135086181565E-2</v>
      </c>
    </row>
    <row r="21" spans="1:13" ht="18.75" customHeight="1">
      <c r="A21" s="24" t="s">
        <v>15</v>
      </c>
      <c r="B21" s="2">
        <v>272092.19048982341</v>
      </c>
      <c r="C21" s="2">
        <v>270692.99031575571</v>
      </c>
      <c r="D21" s="12">
        <v>271952.91650957637</v>
      </c>
      <c r="E21" s="2">
        <v>272709.91650957637</v>
      </c>
      <c r="F21" s="2">
        <v>274115.31650957628</v>
      </c>
      <c r="G21" s="2">
        <v>276299.91650957637</v>
      </c>
      <c r="H21" s="2">
        <v>278162.11650957633</v>
      </c>
      <c r="I21" s="2">
        <v>278891.7165095763</v>
      </c>
      <c r="J21" s="1">
        <f t="shared" si="1"/>
        <v>729.59999999997672</v>
      </c>
      <c r="K21" s="9">
        <f t="shared" si="2"/>
        <v>2.6229308618841295E-3</v>
      </c>
      <c r="L21" s="1">
        <f t="shared" si="3"/>
        <v>6938.7999999999302</v>
      </c>
      <c r="M21" s="6">
        <f t="shared" si="4"/>
        <v>2.5514710741319047E-2</v>
      </c>
    </row>
    <row r="22" spans="1:13">
      <c r="A22" s="24" t="s">
        <v>16</v>
      </c>
      <c r="B22" s="2">
        <v>79706.995248036037</v>
      </c>
      <c r="C22" s="2">
        <v>85386.454757975996</v>
      </c>
      <c r="D22" s="12">
        <v>89636.626504416985</v>
      </c>
      <c r="E22" s="2">
        <v>90672.826504416982</v>
      </c>
      <c r="F22" s="2">
        <v>91903.626504417</v>
      </c>
      <c r="G22" s="2">
        <v>93210.62650441697</v>
      </c>
      <c r="H22" s="2">
        <v>94941.426504416988</v>
      </c>
      <c r="I22" s="2">
        <v>96327.426504416988</v>
      </c>
      <c r="J22" s="1">
        <f t="shared" si="1"/>
        <v>1386</v>
      </c>
      <c r="K22" s="9">
        <f t="shared" si="2"/>
        <v>1.4598474565110086E-2</v>
      </c>
      <c r="L22" s="1">
        <f t="shared" si="3"/>
        <v>6690.8000000000029</v>
      </c>
      <c r="M22" s="6">
        <f t="shared" si="4"/>
        <v>7.4643594487241255E-2</v>
      </c>
    </row>
    <row r="23" spans="1:13">
      <c r="A23" s="24" t="s">
        <v>17</v>
      </c>
      <c r="B23" s="2">
        <v>36406.642033356358</v>
      </c>
      <c r="C23" s="2">
        <v>36340.8477991912</v>
      </c>
      <c r="D23" s="12">
        <v>36698.130202287517</v>
      </c>
      <c r="E23" s="2">
        <v>36569.130202287517</v>
      </c>
      <c r="F23" s="2">
        <v>36558.330202287529</v>
      </c>
      <c r="G23" s="2">
        <v>36692.130202287517</v>
      </c>
      <c r="H23" s="2">
        <v>36691.93020228752</v>
      </c>
      <c r="I23" s="2">
        <v>36690.530202287511</v>
      </c>
      <c r="J23" s="1">
        <f t="shared" si="1"/>
        <v>-1.4000000000087311</v>
      </c>
      <c r="K23" s="9">
        <f t="shared" si="2"/>
        <v>-3.8155528812203224E-5</v>
      </c>
      <c r="L23" s="1">
        <f t="shared" si="3"/>
        <v>-7.6000000000058208</v>
      </c>
      <c r="M23" s="6">
        <f t="shared" si="4"/>
        <v>-2.0709501977656853E-4</v>
      </c>
    </row>
    <row r="24" spans="1:13">
      <c r="A24" s="24" t="s">
        <v>18</v>
      </c>
      <c r="B24" s="2">
        <v>29987.966819888672</v>
      </c>
      <c r="C24" s="2">
        <v>31267.114755879986</v>
      </c>
      <c r="D24" s="12">
        <v>32938.653109311243</v>
      </c>
      <c r="E24" s="2">
        <v>33031.853109311247</v>
      </c>
      <c r="F24" s="2">
        <v>33142.253109311241</v>
      </c>
      <c r="G24" s="2">
        <v>33282.253109311241</v>
      </c>
      <c r="H24" s="2">
        <v>33421.653109311235</v>
      </c>
      <c r="I24" s="2">
        <v>33698.053109311244</v>
      </c>
      <c r="J24" s="1">
        <f t="shared" si="1"/>
        <v>276.40000000000873</v>
      </c>
      <c r="K24" s="9">
        <f t="shared" si="2"/>
        <v>8.2700876313925951E-3</v>
      </c>
      <c r="L24" s="1">
        <f t="shared" si="3"/>
        <v>759.40000000000146</v>
      </c>
      <c r="M24" s="6">
        <f t="shared" si="4"/>
        <v>2.3054980344212404E-2</v>
      </c>
    </row>
    <row r="25" spans="1:13">
      <c r="A25" s="24" t="s">
        <v>19</v>
      </c>
      <c r="B25" s="2">
        <v>32661.854052509818</v>
      </c>
      <c r="C25" s="2">
        <v>34631.045525185975</v>
      </c>
      <c r="D25" s="12">
        <v>35870.305334971606</v>
      </c>
      <c r="E25" s="2">
        <v>36230.105334971602</v>
      </c>
      <c r="F25" s="2">
        <v>36512.505334971611</v>
      </c>
      <c r="G25" s="2">
        <v>36979.705334971608</v>
      </c>
      <c r="H25" s="2">
        <v>37483.705334971608</v>
      </c>
      <c r="I25" s="2">
        <v>37996.505334971611</v>
      </c>
      <c r="J25" s="1">
        <f t="shared" si="1"/>
        <v>512.80000000000291</v>
      </c>
      <c r="K25" s="9">
        <f t="shared" si="2"/>
        <v>1.3680611226061739E-2</v>
      </c>
      <c r="L25" s="1">
        <f t="shared" si="3"/>
        <v>2126.2000000000044</v>
      </c>
      <c r="M25" s="6">
        <f t="shared" si="4"/>
        <v>5.9274655739466886E-2</v>
      </c>
    </row>
    <row r="26" spans="1:13" ht="19.5" customHeight="1">
      <c r="A26" s="24" t="s">
        <v>20</v>
      </c>
      <c r="B26" s="2">
        <v>54443.289657943227</v>
      </c>
      <c r="C26" s="2">
        <v>56885.260222867721</v>
      </c>
      <c r="D26" s="12">
        <v>58780.84527628433</v>
      </c>
      <c r="E26" s="2">
        <v>58442.645276284326</v>
      </c>
      <c r="F26" s="2">
        <v>57832.845276284337</v>
      </c>
      <c r="G26" s="2">
        <v>59418.845276284337</v>
      </c>
      <c r="H26" s="2">
        <v>60320.645276284326</v>
      </c>
      <c r="I26" s="2">
        <v>60839.845276284337</v>
      </c>
      <c r="J26" s="1">
        <f t="shared" si="1"/>
        <v>519.20000000001164</v>
      </c>
      <c r="K26" s="9">
        <f t="shared" si="2"/>
        <v>8.6073349782970644E-3</v>
      </c>
      <c r="L26" s="1">
        <f t="shared" si="3"/>
        <v>2059.0000000000073</v>
      </c>
      <c r="M26" s="6">
        <f t="shared" si="4"/>
        <v>3.5028417681341677E-2</v>
      </c>
    </row>
    <row r="27" spans="1:13">
      <c r="A27" s="24" t="s">
        <v>21</v>
      </c>
      <c r="B27" s="2">
        <v>121586.96050208234</v>
      </c>
      <c r="C27" s="2">
        <v>126938.70454579762</v>
      </c>
      <c r="D27" s="12">
        <v>132764.94672308757</v>
      </c>
      <c r="E27" s="2">
        <v>134563.54672308755</v>
      </c>
      <c r="F27" s="2">
        <v>136214.14672308753</v>
      </c>
      <c r="G27" s="2">
        <v>137671.74672308756</v>
      </c>
      <c r="H27" s="2">
        <v>139342.94672308757</v>
      </c>
      <c r="I27" s="2">
        <v>140975.94672308757</v>
      </c>
      <c r="J27" s="1">
        <f t="shared" si="1"/>
        <v>1633</v>
      </c>
      <c r="K27" s="9">
        <f t="shared" si="2"/>
        <v>1.1719287114296616E-2</v>
      </c>
      <c r="L27" s="1">
        <f t="shared" si="3"/>
        <v>8211</v>
      </c>
      <c r="M27" s="6">
        <f t="shared" si="4"/>
        <v>6.1846143900663522E-2</v>
      </c>
    </row>
    <row r="28" spans="1:13">
      <c r="A28" s="24" t="s">
        <v>22</v>
      </c>
      <c r="B28" s="2">
        <v>7734.7831372482242</v>
      </c>
      <c r="C28" s="2">
        <v>8136.2620989143334</v>
      </c>
      <c r="D28" s="12">
        <v>8344.0600442131017</v>
      </c>
      <c r="E28" s="2">
        <v>8426.6600442131003</v>
      </c>
      <c r="F28" s="2">
        <v>8515.2600442131024</v>
      </c>
      <c r="G28" s="2">
        <v>8639.6600442131003</v>
      </c>
      <c r="H28" s="2">
        <v>8790.4600442131032</v>
      </c>
      <c r="I28" s="2">
        <v>8868.6600442131003</v>
      </c>
      <c r="J28" s="1">
        <f t="shared" si="1"/>
        <v>78.19999999999709</v>
      </c>
      <c r="K28" s="9">
        <f t="shared" si="2"/>
        <v>8.8960076727130303E-3</v>
      </c>
      <c r="L28" s="1">
        <f t="shared" si="3"/>
        <v>524.59999999999854</v>
      </c>
      <c r="M28" s="6">
        <f t="shared" si="4"/>
        <v>6.2871072022525412E-2</v>
      </c>
    </row>
    <row r="29" spans="1:13">
      <c r="A29" s="24" t="s">
        <v>23</v>
      </c>
      <c r="B29" s="2">
        <v>51691.953212963555</v>
      </c>
      <c r="C29" s="2">
        <v>55576.881666923437</v>
      </c>
      <c r="D29" s="12">
        <v>58370.451556229811</v>
      </c>
      <c r="E29" s="2">
        <v>58943.05155622981</v>
      </c>
      <c r="F29" s="2">
        <v>59885.451556229818</v>
      </c>
      <c r="G29" s="2">
        <v>60804.05155622981</v>
      </c>
      <c r="H29" s="2">
        <v>61613.251556229807</v>
      </c>
      <c r="I29" s="2">
        <v>62625.251556229807</v>
      </c>
      <c r="J29" s="1">
        <f t="shared" si="1"/>
        <v>1012</v>
      </c>
      <c r="K29" s="9">
        <f t="shared" si="2"/>
        <v>1.6425038030600012E-2</v>
      </c>
      <c r="L29" s="1">
        <f t="shared" si="3"/>
        <v>4254.7999999999956</v>
      </c>
      <c r="M29" s="6">
        <f t="shared" si="4"/>
        <v>7.2893045823043415E-2</v>
      </c>
    </row>
    <row r="30" spans="1:13" s="28" customFormat="1">
      <c r="A30" s="25" t="s">
        <v>24</v>
      </c>
      <c r="B30" s="3">
        <v>70537.411264863083</v>
      </c>
      <c r="C30" s="3">
        <v>74055.27797815355</v>
      </c>
      <c r="D30" s="30">
        <v>75773</v>
      </c>
      <c r="E30" s="3">
        <v>76329</v>
      </c>
      <c r="F30" s="3">
        <v>76947.399999999994</v>
      </c>
      <c r="G30" s="3">
        <v>76750.600000000006</v>
      </c>
      <c r="H30" s="3">
        <v>77012.399999999994</v>
      </c>
      <c r="I30" s="3">
        <v>77548.600000000006</v>
      </c>
      <c r="J30" s="1">
        <f t="shared" si="1"/>
        <v>536.20000000001164</v>
      </c>
      <c r="K30" s="9">
        <f t="shared" si="2"/>
        <v>6.962515127434175E-3</v>
      </c>
      <c r="L30" s="1">
        <f t="shared" si="3"/>
        <v>1775.6000000000058</v>
      </c>
      <c r="M30" s="6">
        <f t="shared" si="4"/>
        <v>2.3433149010861465E-2</v>
      </c>
    </row>
    <row r="31" spans="1:13" ht="18" customHeight="1">
      <c r="A31" s="24" t="s">
        <v>25</v>
      </c>
      <c r="B31" s="2">
        <v>43473.171133597265</v>
      </c>
      <c r="C31" s="2">
        <v>45549.595016881052</v>
      </c>
      <c r="D31" s="12">
        <v>47463.07031625916</v>
      </c>
      <c r="E31" s="2">
        <v>47975.670316259173</v>
      </c>
      <c r="F31" s="2">
        <v>48506.470316259161</v>
      </c>
      <c r="G31" s="2">
        <v>49066.870316259156</v>
      </c>
      <c r="H31" s="2">
        <v>49533.870316259156</v>
      </c>
      <c r="I31" s="2">
        <v>50034.070316259167</v>
      </c>
      <c r="J31" s="1">
        <f t="shared" si="1"/>
        <v>500.20000000001164</v>
      </c>
      <c r="K31" s="9">
        <f t="shared" si="2"/>
        <v>1.0098140864147747E-2</v>
      </c>
      <c r="L31" s="1">
        <f t="shared" si="3"/>
        <v>2571.0000000000073</v>
      </c>
      <c r="M31" s="6">
        <f t="shared" si="4"/>
        <v>5.4168429957622742E-2</v>
      </c>
    </row>
    <row r="32" spans="1:13">
      <c r="A32" s="24" t="s">
        <v>26</v>
      </c>
      <c r="B32" s="2">
        <v>8467.124698427544</v>
      </c>
      <c r="C32" s="2">
        <v>8960.8362267412213</v>
      </c>
      <c r="D32" s="12">
        <v>9111.0105569019379</v>
      </c>
      <c r="E32" s="2">
        <v>9136.4105569019357</v>
      </c>
      <c r="F32" s="2">
        <v>9200.8105569019372</v>
      </c>
      <c r="G32" s="2">
        <v>9276.4105569019357</v>
      </c>
      <c r="H32" s="2">
        <v>9376.2105569019386</v>
      </c>
      <c r="I32" s="2">
        <v>9443.0105569019379</v>
      </c>
      <c r="J32" s="1">
        <f t="shared" si="1"/>
        <v>66.799999999999272</v>
      </c>
      <c r="K32" s="9">
        <f t="shared" si="2"/>
        <v>7.1244133858349643E-3</v>
      </c>
      <c r="L32" s="1">
        <f t="shared" si="3"/>
        <v>332</v>
      </c>
      <c r="M32" s="6">
        <f t="shared" si="4"/>
        <v>3.6439426551700932E-2</v>
      </c>
    </row>
    <row r="33" spans="1:13">
      <c r="A33" s="24" t="s">
        <v>27</v>
      </c>
      <c r="B33" s="2">
        <v>45410.338210599693</v>
      </c>
      <c r="C33" s="2">
        <v>47408.11380359043</v>
      </c>
      <c r="D33" s="12">
        <v>48803.856077262222</v>
      </c>
      <c r="E33" s="2">
        <v>49082.656077262218</v>
      </c>
      <c r="F33" s="2">
        <v>49521.656077262218</v>
      </c>
      <c r="G33" s="2">
        <v>49880.85607726223</v>
      </c>
      <c r="H33" s="2">
        <v>50310.85607726223</v>
      </c>
      <c r="I33" s="2">
        <v>50505.056077262227</v>
      </c>
      <c r="J33" s="1">
        <f t="shared" si="1"/>
        <v>194.19999999999709</v>
      </c>
      <c r="K33" s="9">
        <f t="shared" si="2"/>
        <v>3.8600018990288046E-3</v>
      </c>
      <c r="L33" s="1">
        <f t="shared" si="3"/>
        <v>1701.2000000000044</v>
      </c>
      <c r="M33" s="6">
        <f t="shared" si="4"/>
        <v>3.485790133686989E-2</v>
      </c>
    </row>
    <row r="34" spans="1:13">
      <c r="A34" s="24" t="s">
        <v>28</v>
      </c>
      <c r="B34" s="2">
        <v>116407.11222604057</v>
      </c>
      <c r="C34" s="2">
        <v>122599.78830793752</v>
      </c>
      <c r="D34" s="12">
        <v>126626.38413379977</v>
      </c>
      <c r="E34" s="2">
        <v>127575.58413379978</v>
      </c>
      <c r="F34" s="2">
        <v>128411.18413379976</v>
      </c>
      <c r="G34" s="2">
        <v>129620.38413379977</v>
      </c>
      <c r="H34" s="2">
        <v>131065.18413379976</v>
      </c>
      <c r="I34" s="2">
        <v>132975.38413379976</v>
      </c>
      <c r="J34" s="1">
        <f t="shared" si="1"/>
        <v>1910.1999999999971</v>
      </c>
      <c r="K34" s="9">
        <f t="shared" si="2"/>
        <v>1.4574427317402173E-2</v>
      </c>
      <c r="L34" s="1">
        <f t="shared" si="3"/>
        <v>6348.9999999999854</v>
      </c>
      <c r="M34" s="6">
        <f t="shared" si="4"/>
        <v>5.0139629615351837E-2</v>
      </c>
    </row>
    <row r="35" spans="1:13">
      <c r="A35" s="24" t="s">
        <v>29</v>
      </c>
      <c r="B35" s="2">
        <v>31139.137642680325</v>
      </c>
      <c r="C35" s="2">
        <v>33253.446220651269</v>
      </c>
      <c r="D35" s="12">
        <v>35544.199996251147</v>
      </c>
      <c r="E35" s="2">
        <v>35960.599996251149</v>
      </c>
      <c r="F35" s="2">
        <v>36453.999996251143</v>
      </c>
      <c r="G35" s="2">
        <v>36658.399996251152</v>
      </c>
      <c r="H35" s="2">
        <v>36958.19999625114</v>
      </c>
      <c r="I35" s="2">
        <v>37164.399996251152</v>
      </c>
      <c r="J35" s="1">
        <f t="shared" si="1"/>
        <v>206.20000000001164</v>
      </c>
      <c r="K35" s="9">
        <f t="shared" si="2"/>
        <v>5.5792760475598798E-3</v>
      </c>
      <c r="L35" s="1">
        <f t="shared" si="3"/>
        <v>1620.2000000000044</v>
      </c>
      <c r="M35" s="6">
        <f t="shared" si="4"/>
        <v>4.5582682974181082E-2</v>
      </c>
    </row>
    <row r="36" spans="1:13" ht="18.75" customHeight="1">
      <c r="A36" s="24" t="s">
        <v>30</v>
      </c>
      <c r="B36" s="2">
        <v>38932.544280291448</v>
      </c>
      <c r="C36" s="2">
        <v>39903.700429169738</v>
      </c>
      <c r="D36" s="12">
        <v>40768.019564294598</v>
      </c>
      <c r="E36" s="2">
        <v>40593.019564294606</v>
      </c>
      <c r="F36" s="2">
        <v>40599.219564294603</v>
      </c>
      <c r="G36" s="2">
        <v>40529.019564294606</v>
      </c>
      <c r="H36" s="2">
        <v>40835.019564294606</v>
      </c>
      <c r="I36" s="2">
        <v>41122.619564294611</v>
      </c>
      <c r="J36" s="1">
        <f t="shared" si="1"/>
        <v>287.60000000000582</v>
      </c>
      <c r="K36" s="9">
        <f t="shared" si="2"/>
        <v>7.0429744633079107E-3</v>
      </c>
      <c r="L36" s="1">
        <f t="shared" si="3"/>
        <v>354.6000000000131</v>
      </c>
      <c r="M36" s="6">
        <f t="shared" si="4"/>
        <v>8.6979942560314726E-3</v>
      </c>
    </row>
    <row r="37" spans="1:13">
      <c r="A37" s="26" t="s">
        <v>31</v>
      </c>
      <c r="B37" s="13">
        <v>55211.989813257846</v>
      </c>
      <c r="C37" s="13">
        <v>59768.755864094972</v>
      </c>
      <c r="D37" s="14">
        <v>65062.013375713497</v>
      </c>
      <c r="E37" s="13">
        <v>65938.613375713496</v>
      </c>
      <c r="F37" s="13">
        <v>67084.813375713507</v>
      </c>
      <c r="G37" s="13">
        <v>68259.01337571349</v>
      </c>
      <c r="H37" s="13">
        <v>69309.413375713513</v>
      </c>
      <c r="I37" s="13">
        <v>70236.413375713513</v>
      </c>
      <c r="J37" s="20">
        <f t="shared" si="1"/>
        <v>927</v>
      </c>
      <c r="K37" s="21">
        <f t="shared" si="2"/>
        <v>1.3374806607796613E-2</v>
      </c>
      <c r="L37" s="20">
        <f t="shared" si="3"/>
        <v>5174.400000000016</v>
      </c>
      <c r="M37" s="27">
        <f t="shared" si="4"/>
        <v>7.9530277830773807E-2</v>
      </c>
    </row>
    <row r="38" spans="1:13">
      <c r="B38" s="11"/>
      <c r="C38" s="11"/>
      <c r="D38" s="11"/>
      <c r="E38" s="11"/>
      <c r="F38" s="11"/>
      <c r="G38" s="11"/>
      <c r="H38" s="11"/>
      <c r="I38" s="11"/>
      <c r="J38" s="11"/>
      <c r="K38" s="11"/>
      <c r="L38" s="11"/>
      <c r="M38" s="11"/>
    </row>
    <row r="39" spans="1:13">
      <c r="A39" t="s">
        <v>35</v>
      </c>
      <c r="B39" s="15"/>
      <c r="C39" s="16"/>
      <c r="D39" s="16"/>
      <c r="E39" s="16"/>
      <c r="F39" s="16"/>
      <c r="G39" s="16"/>
      <c r="H39" s="16"/>
      <c r="I39" s="16"/>
    </row>
    <row r="40" spans="1:13" ht="20.25" customHeight="1">
      <c r="A40" t="s">
        <v>44</v>
      </c>
      <c r="B40" s="11"/>
      <c r="C40" s="11"/>
      <c r="D40" s="11"/>
    </row>
    <row r="41" spans="1:13" ht="21" customHeight="1">
      <c r="A41" t="s">
        <v>36</v>
      </c>
      <c r="C41" s="11"/>
      <c r="D41" s="11"/>
    </row>
    <row r="42" spans="1:13">
      <c r="A42" t="s">
        <v>37</v>
      </c>
    </row>
    <row r="43" spans="1:13">
      <c r="A43" t="s">
        <v>38</v>
      </c>
    </row>
    <row r="44" spans="1:13" ht="20.25" customHeight="1">
      <c r="A44" t="s">
        <v>39</v>
      </c>
    </row>
    <row r="45" spans="1:13">
      <c r="A45" t="s">
        <v>40</v>
      </c>
    </row>
  </sheetData>
  <mergeCells count="11">
    <mergeCell ref="F3:F4"/>
    <mergeCell ref="G3:G4"/>
    <mergeCell ref="J3:K3"/>
    <mergeCell ref="L3:M3"/>
    <mergeCell ref="H3:H4"/>
    <mergeCell ref="I3:I4"/>
    <mergeCell ref="D3:D4"/>
    <mergeCell ref="E3:E4"/>
    <mergeCell ref="A3:A4"/>
    <mergeCell ref="C3:C4"/>
    <mergeCell ref="B3:B4"/>
  </mergeCells>
  <phoneticPr fontId="11" type="noConversion"/>
  <pageMargins left="0.75" right="0.75" top="1" bottom="1" header="0.5" footer="0.5"/>
  <pageSetup paperSize="9" scale="71" orientation="landscape" r:id="rId1"/>
  <headerFooter alignWithMargins="0">
    <oddHeader>&amp;CRESTRICTED - PRE-RELEASE STATISTICS</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1</vt:i4>
      </vt:variant>
      <vt:variant>
        <vt:lpstr>Named Ranges</vt:lpstr>
      </vt:variant>
      <vt:variant>
        <vt:i4>1</vt:i4>
      </vt:variant>
    </vt:vector>
  </HeadingPairs>
  <TitlesOfParts>
    <vt:vector size="4" baseType="lpstr">
      <vt:lpstr>Table 1</vt:lpstr>
      <vt:lpstr>T1 Household estimates (2)</vt:lpstr>
      <vt:lpstr>Chart1</vt:lpstr>
      <vt:lpstr>'Table 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u209365</cp:lastModifiedBy>
  <cp:lastPrinted>2013-08-01T14:14:19Z</cp:lastPrinted>
  <dcterms:created xsi:type="dcterms:W3CDTF">2005-05-10T09:37:22Z</dcterms:created>
  <dcterms:modified xsi:type="dcterms:W3CDTF">2016-04-20T12:11:36Z</dcterms:modified>
</cp:coreProperties>
</file>