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258977402b9a53/Desktop/COOP/futureMath/personalWebsite/my-website/static/"/>
    </mc:Choice>
  </mc:AlternateContent>
  <xr:revisionPtr revIDLastSave="383" documentId="8_{867DBCD6-7AF9-4EBF-899F-19C6CCA2DE6F}" xr6:coauthVersionLast="47" xr6:coauthVersionMax="47" xr10:uidLastSave="{1E25E1F9-EF7F-4898-BBAF-076E3AA6ACD7}"/>
  <bookViews>
    <workbookView xWindow="-96" yWindow="-96" windowWidth="23232" windowHeight="12432" activeTab="2" xr2:uid="{F2CC4DDF-27B6-4D19-B743-3CECDC910C25}"/>
  </bookViews>
  <sheets>
    <sheet name="HomeGames" sheetId="1" r:id="rId1"/>
    <sheet name="AwayGames" sheetId="2" r:id="rId2"/>
    <sheet name="TeamInfo" sheetId="3" r:id="rId3"/>
    <sheet name="AwayGamesBig" sheetId="6" r:id="rId4"/>
    <sheet name="notes" sheetId="5" r:id="rId5"/>
    <sheet name="GameCalculato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I8" i="2"/>
  <c r="I7" i="2"/>
  <c r="I6" i="2"/>
  <c r="I5" i="2"/>
  <c r="I4" i="2"/>
  <c r="I3" i="2"/>
  <c r="I2" i="2"/>
  <c r="H7" i="2"/>
  <c r="H6" i="2"/>
  <c r="G6" i="2"/>
  <c r="H5" i="2"/>
  <c r="G5" i="2"/>
  <c r="F5" i="2"/>
  <c r="H4" i="2"/>
  <c r="G4" i="2"/>
  <c r="F4" i="2"/>
  <c r="E4" i="2"/>
  <c r="H3" i="2"/>
  <c r="G3" i="2"/>
  <c r="F3" i="2"/>
  <c r="E3" i="2"/>
  <c r="D3" i="2"/>
  <c r="H2" i="2"/>
  <c r="G2" i="2"/>
  <c r="F2" i="2"/>
  <c r="E2" i="2"/>
  <c r="D2" i="2"/>
  <c r="C2" i="2"/>
  <c r="H7" i="1"/>
  <c r="H6" i="1"/>
  <c r="H5" i="1"/>
  <c r="H4" i="1"/>
  <c r="H3" i="1"/>
  <c r="H2" i="1"/>
  <c r="K10" i="6"/>
  <c r="K9" i="6"/>
  <c r="J9" i="6"/>
  <c r="K8" i="6"/>
  <c r="J8" i="6"/>
  <c r="I8" i="6"/>
  <c r="K7" i="6"/>
  <c r="J7" i="6"/>
  <c r="I7" i="6"/>
  <c r="H7" i="6"/>
  <c r="K6" i="6"/>
  <c r="J6" i="6"/>
  <c r="I6" i="6"/>
  <c r="H6" i="6"/>
  <c r="G6" i="6"/>
  <c r="K5" i="6"/>
  <c r="J5" i="6"/>
  <c r="I5" i="6"/>
  <c r="H5" i="6"/>
  <c r="G5" i="6"/>
  <c r="F5" i="6"/>
  <c r="K4" i="6"/>
  <c r="J4" i="6"/>
  <c r="I4" i="6"/>
  <c r="H4" i="6"/>
  <c r="G4" i="6"/>
  <c r="F4" i="6"/>
  <c r="E4" i="6"/>
  <c r="K3" i="6"/>
  <c r="J3" i="6"/>
  <c r="I3" i="6"/>
  <c r="H3" i="6"/>
  <c r="G3" i="6"/>
  <c r="F3" i="6"/>
  <c r="E3" i="6"/>
  <c r="D3" i="6"/>
  <c r="K2" i="6"/>
  <c r="J2" i="6"/>
  <c r="I2" i="6"/>
  <c r="H2" i="6"/>
  <c r="G2" i="6"/>
  <c r="F2" i="6"/>
  <c r="E2" i="6"/>
  <c r="D2" i="6"/>
  <c r="C2" i="6"/>
  <c r="F7" i="4" l="1"/>
  <c r="E7" i="4"/>
  <c r="C7" i="4"/>
  <c r="D7" i="4" s="1"/>
  <c r="B6" i="4"/>
  <c r="E6" i="4" s="1"/>
  <c r="F6" i="4" s="1"/>
  <c r="B5" i="4"/>
  <c r="E5" i="4" s="1"/>
  <c r="F5" i="4" s="1"/>
  <c r="G2" i="1"/>
  <c r="G3" i="1"/>
  <c r="F2" i="1"/>
  <c r="G4" i="1"/>
  <c r="F3" i="1"/>
  <c r="E2" i="1"/>
  <c r="G5" i="1"/>
  <c r="F4" i="1"/>
  <c r="E3" i="1"/>
  <c r="D2" i="1"/>
  <c r="G6" i="1"/>
  <c r="F5" i="1"/>
  <c r="E4" i="1"/>
  <c r="D3" i="1"/>
  <c r="C2" i="1"/>
  <c r="C5" i="4" l="1"/>
  <c r="D5" i="4" s="1"/>
  <c r="C6" i="4"/>
  <c r="D6" i="4" s="1"/>
</calcChain>
</file>

<file path=xl/sharedStrings.xml><?xml version="1.0" encoding="utf-8"?>
<sst xmlns="http://schemas.openxmlformats.org/spreadsheetml/2006/main" count="272" uniqueCount="55">
  <si>
    <t>manler</t>
  </si>
  <si>
    <t>unhinged</t>
  </si>
  <si>
    <t>kandy</t>
  </si>
  <si>
    <t>XXX</t>
  </si>
  <si>
    <t>UNPLAYED</t>
  </si>
  <si>
    <t>Player 1</t>
  </si>
  <si>
    <t>Player 2</t>
  </si>
  <si>
    <t>Jack</t>
  </si>
  <si>
    <t>Katelyn</t>
  </si>
  <si>
    <t>Vedant</t>
  </si>
  <si>
    <t>Sam</t>
  </si>
  <si>
    <t>Kato</t>
  </si>
  <si>
    <t>Patrik</t>
  </si>
  <si>
    <t>Sandy</t>
  </si>
  <si>
    <t>name</t>
  </si>
  <si>
    <t>teamName</t>
  </si>
  <si>
    <t>Haneen</t>
  </si>
  <si>
    <t>Ethan</t>
  </si>
  <si>
    <t>?</t>
  </si>
  <si>
    <t>Hethan</t>
  </si>
  <si>
    <t>Shawty</t>
  </si>
  <si>
    <t>Alice</t>
  </si>
  <si>
    <t>John</t>
  </si>
  <si>
    <t>Shartyyyy</t>
  </si>
  <si>
    <t>Crok Messieurs</t>
  </si>
  <si>
    <t>in</t>
  </si>
  <si>
    <t>possible</t>
  </si>
  <si>
    <t>Parker</t>
  </si>
  <si>
    <t>Calum?</t>
  </si>
  <si>
    <t>anish</t>
  </si>
  <si>
    <t>Jackson</t>
  </si>
  <si>
    <t>Dream</t>
  </si>
  <si>
    <t>DTE</t>
  </si>
  <si>
    <t>DooDoo</t>
  </si>
  <si>
    <t>team</t>
  </si>
  <si>
    <t>games</t>
  </si>
  <si>
    <t>Sessions</t>
  </si>
  <si>
    <t>boards</t>
  </si>
  <si>
    <t>GPS</t>
  </si>
  <si>
    <t>GPT</t>
  </si>
  <si>
    <t>GPT PS</t>
  </si>
  <si>
    <t># teams</t>
  </si>
  <si>
    <t>Kat Trik</t>
  </si>
  <si>
    <t>Piper + Ethan</t>
  </si>
  <si>
    <t>Piper</t>
  </si>
  <si>
    <t>Maybe?</t>
  </si>
  <si>
    <t>down to be on 2nd</t>
  </si>
  <si>
    <t>J&amp;J</t>
  </si>
  <si>
    <t>Kalice</t>
  </si>
  <si>
    <t>Handy</t>
  </si>
  <si>
    <t>Et Haneen</t>
  </si>
  <si>
    <t>Down to be on 2nd</t>
  </si>
  <si>
    <t>Interested in 2nd</t>
  </si>
  <si>
    <t>Handy Manny</t>
  </si>
  <si>
    <t>Peethan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</si>
</sst>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FCE8B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Fill="1" applyBorder="1" applyAlignment="1"/>
    <xf numFmtId="0" fontId="2" fillId="0" borderId="1" xfId="0" applyFont="1" applyBorder="1" applyAlignment="1"/>
    <xf numFmtId="0" fontId="0" fillId="0" borderId="0" xfId="0" applyAlignment="1"/>
    <xf numFmtId="0" fontId="2" fillId="0" borderId="3" xfId="0" applyFont="1" applyFill="1" applyBorder="1" applyAlignment="1"/>
    <xf numFmtId="0" fontId="2" fillId="0" borderId="0" xfId="0" applyFont="1" applyFill="1" applyBorder="1" applyAlignment="1"/>
    <xf numFmtId="0" fontId="1" fillId="0" borderId="1" xfId="0" applyFont="1" applyBorder="1" applyAlignment="1"/>
    <xf numFmtId="0" fontId="1" fillId="0" borderId="2" xfId="0" applyFont="1" applyFill="1" applyBorder="1" applyAlignment="1"/>
    <xf numFmtId="166" fontId="0" fillId="0" borderId="0" xfId="0" applyNumberFormat="1" applyAlignment="1"/>
    <xf numFmtId="0" fontId="1" fillId="0" borderId="3" xfId="0" applyFont="1" applyFill="1" applyBorder="1" applyAlignment="1"/>
    <xf numFmtId="0" fontId="1" fillId="0" borderId="0" xfId="0" applyFont="1" applyAlignment="1"/>
  </cellXfs>
  <cellStyles count="1">
    <cellStyle name="Normal" xfId="0" builtinId="0"/>
  </cellStyles>
  <dxfs count="9">
    <dxf>
      <font>
        <b val="0"/>
        <i val="0"/>
      </font>
      <fill>
        <patternFill>
          <bgColor theme="0" tint="-0.14996795556505021"/>
        </patternFill>
      </fill>
    </dxf>
    <dxf>
      <fill>
        <patternFill>
          <bgColor rgb="FFDCD094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ill>
        <patternFill>
          <bgColor rgb="FFDCD094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ill>
        <patternFill>
          <bgColor rgb="FFDCD094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ill>
        <patternFill>
          <bgColor rgb="FFDCD094"/>
        </patternFill>
      </fill>
    </dxf>
    <dxf>
      <font>
        <b val="0"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CD0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29F0-B3DC-465A-80A7-6440F9A84DDB}">
  <dimension ref="A1:K12"/>
  <sheetViews>
    <sheetView workbookViewId="0">
      <selection activeCell="A9" sqref="A9"/>
    </sheetView>
  </sheetViews>
  <sheetFormatPr defaultRowHeight="14.4" x14ac:dyDescent="0.55000000000000004"/>
  <cols>
    <col min="1" max="2" width="12.5234375" bestFit="1" customWidth="1"/>
    <col min="5" max="5" width="8.41796875" bestFit="1" customWidth="1"/>
  </cols>
  <sheetData>
    <row r="1" spans="1:11" ht="14.7" thickBot="1" x14ac:dyDescent="0.6">
      <c r="A1" s="1" t="s">
        <v>15</v>
      </c>
      <c r="B1" s="10" t="s">
        <v>24</v>
      </c>
      <c r="C1" s="10" t="s">
        <v>50</v>
      </c>
      <c r="D1" s="10" t="s">
        <v>23</v>
      </c>
      <c r="E1" s="10" t="s">
        <v>48</v>
      </c>
      <c r="F1" s="10" t="s">
        <v>47</v>
      </c>
      <c r="G1" s="11" t="s">
        <v>42</v>
      </c>
      <c r="H1" s="14" t="s">
        <v>53</v>
      </c>
      <c r="I1" s="1" t="s">
        <v>54</v>
      </c>
      <c r="J1" s="1"/>
      <c r="K1" s="1"/>
    </row>
    <row r="2" spans="1:11" ht="25.8" thickBot="1" x14ac:dyDescent="0.6">
      <c r="A2" s="10" t="s">
        <v>24</v>
      </c>
      <c r="B2" s="2" t="s">
        <v>3</v>
      </c>
      <c r="C2" s="4">
        <f>IF(OR(B3 = "UNPLAYED", B3 = "XXX"), B3, -1* B3)</f>
        <v>100</v>
      </c>
      <c r="D2" s="4" t="str">
        <f>IF(OR(B4 = "UNPLAYED", B4 = "XXX"), B4, -1* B4)</f>
        <v>UNPLAYED</v>
      </c>
      <c r="E2" s="1" t="str">
        <f>IF(OR(B5 = "UNPLAYED", B5 = "XXX"), B5, -1* B5)</f>
        <v>UNPLAYED</v>
      </c>
      <c r="F2" s="1" t="str">
        <f>IF(OR(B6 = "UNPLAYED", B6 = "XXX"), B6, -1* B6)</f>
        <v>XXX</v>
      </c>
      <c r="G2" s="1" t="str">
        <f>IF(OR(B7 = "UNPLAYED", B7 = "XXX"), B7, -1* B7)</f>
        <v>UNPLAYED</v>
      </c>
      <c r="H2" s="1" t="str">
        <f>IF(OR(B8 = "UNPLAYED", B8 = "XXX"), B8, -1* B8)</f>
        <v>UNPLAYED</v>
      </c>
      <c r="I2" s="1" t="str">
        <f>IF(OR(B9 = "UNPLAYED", B9 = "XXX"), B9, -1* B9)</f>
        <v>UNPLAYED</v>
      </c>
      <c r="J2" s="1"/>
      <c r="K2" s="1"/>
    </row>
    <row r="3" spans="1:11" ht="25.8" thickBot="1" x14ac:dyDescent="0.6">
      <c r="A3" s="10" t="s">
        <v>50</v>
      </c>
      <c r="B3" s="3">
        <v>-100</v>
      </c>
      <c r="C3" s="2" t="s">
        <v>3</v>
      </c>
      <c r="D3" s="4" t="str">
        <f>IF(OR(C4 = "UNPLAYED", C4 = "XXX"), C4, -1* C4)</f>
        <v>UNPLAYED</v>
      </c>
      <c r="E3" s="4" t="str">
        <f>IF(OR(C5 = "UNPLAYED", C5 = "XXX"), C5, -1* C5)</f>
        <v>UNPLAYED</v>
      </c>
      <c r="F3" s="1" t="str">
        <f>IF(OR(C6 = "UNPLAYED", C6 = "XXX"), C6, -1* C6)</f>
        <v>UNPLAYED</v>
      </c>
      <c r="G3" s="1" t="str">
        <f>IF(OR(C7 = "UNPLAYED", C7 = "XXX"), C7, -1* C7)</f>
        <v>UNPLAYED</v>
      </c>
      <c r="H3" s="1" t="str">
        <f>IF(OR(C8 = "UNPLAYED", C8 = "XXX"), C8, -1* C8)</f>
        <v>XXX</v>
      </c>
      <c r="I3" s="1" t="str">
        <f>IF(OR(C9 = "UNPLAYED", C9 = "XXX"), C9, -1* C9)</f>
        <v>UNPLAYED</v>
      </c>
      <c r="J3" s="1"/>
      <c r="K3" s="1"/>
    </row>
    <row r="4" spans="1:11" ht="25.8" thickBot="1" x14ac:dyDescent="0.6">
      <c r="A4" s="10" t="s">
        <v>23</v>
      </c>
      <c r="B4" s="3" t="s">
        <v>4</v>
      </c>
      <c r="C4" s="3" t="s">
        <v>4</v>
      </c>
      <c r="D4" s="2" t="s">
        <v>3</v>
      </c>
      <c r="E4" s="4" t="str">
        <f>IF(OR(D5 = "UNPLAYED", D5 = "XXX"), D5, -1* D5)</f>
        <v>UNPLAYED</v>
      </c>
      <c r="F4" s="4" t="str">
        <f>IF(OR(D6 = "UNPLAYED", D6 = "XXX"), D6, -1* D6)</f>
        <v>UNPLAYED</v>
      </c>
      <c r="G4" s="1" t="str">
        <f>IF(OR(D7 = "UNPLAYED", D7 = "XXX"), D7, -1* D7)</f>
        <v>UNPLAYED</v>
      </c>
      <c r="H4" s="1" t="str">
        <f>IF(OR(D8 = "UNPLAYED", D8 = "XXX"), D8, -1* D8)</f>
        <v>XXX</v>
      </c>
      <c r="I4" s="1" t="str">
        <f>IF(OR(D9 = "UNPLAYED", D9 = "XXX"), D9, -1* D9)</f>
        <v>UNPLAYED</v>
      </c>
      <c r="J4" s="1"/>
      <c r="K4" s="1"/>
    </row>
    <row r="5" spans="1:11" ht="25.8" thickBot="1" x14ac:dyDescent="0.6">
      <c r="A5" s="10" t="s">
        <v>48</v>
      </c>
      <c r="B5" s="3" t="s">
        <v>4</v>
      </c>
      <c r="C5" s="3" t="s">
        <v>4</v>
      </c>
      <c r="D5" s="3" t="s">
        <v>4</v>
      </c>
      <c r="E5" s="2" t="s">
        <v>3</v>
      </c>
      <c r="F5" s="4" t="str">
        <f>IF(OR(E6 = "UNPLAYED", E6 = "XXX"), E6, -1* E6)</f>
        <v>UNPLAYED</v>
      </c>
      <c r="G5" s="4" t="str">
        <f>IF(OR(E7 = "UNPLAYED", E7 = "XXX"), E7, -1* E7)</f>
        <v>UNPLAYED</v>
      </c>
      <c r="H5" s="1" t="str">
        <f>IF(OR(E8 = "UNPLAYED", E8 = "XXX"), E8, -1* E8)</f>
        <v>UNPLAYED</v>
      </c>
      <c r="I5" s="1">
        <f>IF(OR(E9 = "UNPLAYED", E9 = "XXX"), E9, -1* E9)</f>
        <v>-30</v>
      </c>
      <c r="J5" s="1"/>
      <c r="K5" s="1"/>
    </row>
    <row r="6" spans="1:11" ht="25.8" thickBot="1" x14ac:dyDescent="0.6">
      <c r="A6" s="10" t="s">
        <v>47</v>
      </c>
      <c r="B6" s="2" t="s">
        <v>3</v>
      </c>
      <c r="C6" s="3" t="s">
        <v>4</v>
      </c>
      <c r="D6" s="3" t="s">
        <v>4</v>
      </c>
      <c r="E6" s="3" t="s">
        <v>4</v>
      </c>
      <c r="F6" s="2" t="s">
        <v>3</v>
      </c>
      <c r="G6" s="4" t="str">
        <f>IF(OR(F7 = "UNPLAYED", F7 = "XXX"), F7, -1* F7)</f>
        <v>UNPLAYED</v>
      </c>
      <c r="H6" s="4" t="str">
        <f>IF(OR(F8 = "UNPLAYED", F8 = "XXX"), F8, -1* F8)</f>
        <v>UNPLAYED</v>
      </c>
      <c r="I6" s="1" t="str">
        <f>IF(OR(F9 = "UNPLAYED", F9 = "XXX"), F9, -1* F9)</f>
        <v>UNPLAYED</v>
      </c>
      <c r="J6" s="1"/>
      <c r="K6" s="1"/>
    </row>
    <row r="7" spans="1:11" ht="25.5" x14ac:dyDescent="0.55000000000000004">
      <c r="A7" s="11" t="s">
        <v>42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2" t="s">
        <v>3</v>
      </c>
      <c r="H7" s="4" t="str">
        <f>IF(OR(G8 = "UNPLAYED", G8 = "XXX"), G8, -1* G8)</f>
        <v>UNPLAYED</v>
      </c>
      <c r="I7" s="4" t="str">
        <f>IF(OR(G9 = "UNPLAYED", G9 = "XXX"), G9, -1* G9)</f>
        <v>UNPLAYED</v>
      </c>
      <c r="J7" s="1"/>
      <c r="K7" s="1"/>
    </row>
    <row r="8" spans="1:11" ht="25.5" x14ac:dyDescent="0.55000000000000004">
      <c r="A8" s="1" t="s">
        <v>53</v>
      </c>
      <c r="B8" s="3" t="s">
        <v>4</v>
      </c>
      <c r="C8" s="2" t="s">
        <v>3</v>
      </c>
      <c r="D8" s="2" t="s">
        <v>3</v>
      </c>
      <c r="E8" s="3" t="s">
        <v>4</v>
      </c>
      <c r="F8" s="3" t="s">
        <v>4</v>
      </c>
      <c r="G8" s="3" t="s">
        <v>4</v>
      </c>
      <c r="H8" s="2" t="s">
        <v>3</v>
      </c>
      <c r="I8" s="4" t="str">
        <f>IF(OR(H9 = "UNPLAYED", H9 = "XXX"), H9, -1* H9)</f>
        <v>UNPLAYED</v>
      </c>
      <c r="J8" s="1"/>
      <c r="K8" s="1"/>
    </row>
    <row r="9" spans="1:11" ht="25.5" x14ac:dyDescent="0.55000000000000004">
      <c r="A9" s="1" t="s">
        <v>54</v>
      </c>
      <c r="B9" s="3" t="s">
        <v>4</v>
      </c>
      <c r="C9" s="3" t="s">
        <v>4</v>
      </c>
      <c r="D9" s="3" t="s">
        <v>4</v>
      </c>
      <c r="E9" s="3">
        <v>30</v>
      </c>
      <c r="F9" s="3" t="s">
        <v>4</v>
      </c>
      <c r="G9" s="3" t="s">
        <v>4</v>
      </c>
      <c r="H9" s="3" t="s">
        <v>4</v>
      </c>
      <c r="I9" s="2" t="s">
        <v>3</v>
      </c>
      <c r="J9" s="1"/>
      <c r="K9" s="1"/>
    </row>
    <row r="10" spans="1:11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55000000000000004">
      <c r="B12" s="1"/>
      <c r="C12" s="1"/>
      <c r="D12" s="1"/>
      <c r="E12" s="1"/>
      <c r="F12" s="1"/>
      <c r="G12" s="1"/>
      <c r="H12" s="1"/>
      <c r="I12" s="1"/>
      <c r="J12" s="1"/>
      <c r="K12" s="1"/>
    </row>
  </sheetData>
  <conditionalFormatting sqref="B2:H8">
    <cfRule type="cellIs" dxfId="7" priority="3" operator="equal">
      <formula>"UNPLAYED"</formula>
    </cfRule>
    <cfRule type="cellIs" dxfId="6" priority="4" operator="equal">
      <formula>"XXX"</formula>
    </cfRule>
  </conditionalFormatting>
  <conditionalFormatting sqref="B9">
    <cfRule type="cellIs" dxfId="1" priority="1" operator="equal">
      <formula>"UNPLAYED"</formula>
    </cfRule>
    <cfRule type="cellIs" dxfId="0" priority="2" operator="equal">
      <formula>"XXX"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8B2E-F019-48DD-B57E-84981A9F67DB}">
  <dimension ref="A1:L13"/>
  <sheetViews>
    <sheetView workbookViewId="0">
      <selection activeCell="H1" sqref="H1"/>
    </sheetView>
  </sheetViews>
  <sheetFormatPr defaultRowHeight="14.4" x14ac:dyDescent="0.55000000000000004"/>
  <cols>
    <col min="1" max="2" width="12.5234375" bestFit="1" customWidth="1"/>
    <col min="8" max="8" width="11" bestFit="1" customWidth="1"/>
  </cols>
  <sheetData>
    <row r="1" spans="1:12" ht="14.7" thickBot="1" x14ac:dyDescent="0.6">
      <c r="A1" s="1" t="s">
        <v>15</v>
      </c>
      <c r="B1" s="10" t="s">
        <v>24</v>
      </c>
      <c r="C1" s="10" t="s">
        <v>50</v>
      </c>
      <c r="D1" s="10" t="s">
        <v>23</v>
      </c>
      <c r="E1" s="10" t="s">
        <v>48</v>
      </c>
      <c r="F1" s="10" t="s">
        <v>47</v>
      </c>
      <c r="G1" s="11" t="s">
        <v>42</v>
      </c>
      <c r="H1" s="14" t="s">
        <v>53</v>
      </c>
      <c r="I1" s="1" t="s">
        <v>54</v>
      </c>
      <c r="J1" s="1"/>
      <c r="K1" s="1"/>
    </row>
    <row r="2" spans="1:12" ht="25.8" thickBot="1" x14ac:dyDescent="0.6">
      <c r="A2" s="10" t="s">
        <v>24</v>
      </c>
      <c r="B2" s="2" t="s">
        <v>3</v>
      </c>
      <c r="C2" s="4" t="str">
        <f>IF(OR(B3 = "UNPLAYED", B3 = "XXX"), B3, -1* B3)</f>
        <v>UNPLAYED</v>
      </c>
      <c r="D2" s="4" t="str">
        <f>IF(OR(B4 = "UNPLAYED", B4 = "XXX"), B4, -1* B4)</f>
        <v>UNPLAYED</v>
      </c>
      <c r="E2" s="1" t="str">
        <f>IF(OR(B5 = "UNPLAYED", B5 = "XXX"), B5, -1* B5)</f>
        <v>UNPLAYED</v>
      </c>
      <c r="F2" s="1" t="str">
        <f>IF(OR(B6 = "UNPLAYED", B6 = "XXX"), B6, -1* B6)</f>
        <v>XXX</v>
      </c>
      <c r="G2" s="1" t="str">
        <f>IF(OR(B7 = "UNPLAYED", B7 = "XXX"), B7, -1* B7)</f>
        <v>UNPLAYED</v>
      </c>
      <c r="H2" s="1" t="str">
        <f>IF(OR(B8 = "UNPLAYED", B8 = "XXX"), B8, -1* B8)</f>
        <v>UNPLAYED</v>
      </c>
      <c r="I2" s="1" t="str">
        <f>IF(OR(B9 = "UNPLAYED", B9 = "XXX"), B9, -1* B9)</f>
        <v>UNPLAYED</v>
      </c>
      <c r="J2" s="1"/>
      <c r="K2" s="1"/>
    </row>
    <row r="3" spans="1:12" ht="25.8" thickBot="1" x14ac:dyDescent="0.6">
      <c r="A3" s="10" t="s">
        <v>50</v>
      </c>
      <c r="B3" s="3" t="s">
        <v>4</v>
      </c>
      <c r="C3" s="2" t="s">
        <v>3</v>
      </c>
      <c r="D3" s="4" t="str">
        <f>IF(OR(C4 = "UNPLAYED", C4 = "XXX"), C4, -1* C4)</f>
        <v>UNPLAYED</v>
      </c>
      <c r="E3" s="4" t="str">
        <f>IF(OR(C5 = "UNPLAYED", C5 = "XXX"), C5, -1* C5)</f>
        <v>UNPLAYED</v>
      </c>
      <c r="F3" s="1" t="str">
        <f>IF(OR(C6 = "UNPLAYED", C6 = "XXX"), C6, -1* C6)</f>
        <v>UNPLAYED</v>
      </c>
      <c r="G3" s="1" t="str">
        <f>IF(OR(C7 = "UNPLAYED", C7 = "XXX"), C7, -1* C7)</f>
        <v>UNPLAYED</v>
      </c>
      <c r="H3" s="1" t="str">
        <f>IF(OR(C8 = "UNPLAYED", C8 = "XXX"), C8, -1* C8)</f>
        <v>XXX</v>
      </c>
      <c r="I3" s="1" t="str">
        <f>IF(OR(C9 = "UNPLAYED", C9 = "XXX"), C9, -1* C9)</f>
        <v>UNPLAYED</v>
      </c>
      <c r="J3" s="1"/>
      <c r="K3" s="1"/>
    </row>
    <row r="4" spans="1:12" ht="25.8" thickBot="1" x14ac:dyDescent="0.6">
      <c r="A4" s="10" t="s">
        <v>23</v>
      </c>
      <c r="B4" s="3" t="s">
        <v>4</v>
      </c>
      <c r="C4" s="3" t="s">
        <v>4</v>
      </c>
      <c r="D4" s="2" t="s">
        <v>3</v>
      </c>
      <c r="E4" s="4" t="str">
        <f>IF(OR(D5 = "UNPLAYED", D5 = "XXX"), D5, -1* D5)</f>
        <v>UNPLAYED</v>
      </c>
      <c r="F4" s="4" t="str">
        <f>IF(OR(D6 = "UNPLAYED", D6 = "XXX"), D6, -1* D6)</f>
        <v>UNPLAYED</v>
      </c>
      <c r="G4" s="1" t="str">
        <f>IF(OR(D7 = "UNPLAYED", D7 = "XXX"), D7, -1* D7)</f>
        <v>UNPLAYED</v>
      </c>
      <c r="H4" s="1" t="str">
        <f>IF(OR(D8 = "UNPLAYED", D8 = "XXX"), D8, -1* D8)</f>
        <v>XXX</v>
      </c>
      <c r="I4" s="1" t="str">
        <f>IF(OR(D9 = "UNPLAYED", D9 = "XXX"), D9, -1* D9)</f>
        <v>UNPLAYED</v>
      </c>
      <c r="J4" s="1"/>
      <c r="K4" s="1"/>
    </row>
    <row r="5" spans="1:12" ht="25.8" thickBot="1" x14ac:dyDescent="0.6">
      <c r="A5" s="10" t="s">
        <v>48</v>
      </c>
      <c r="B5" s="3" t="s">
        <v>4</v>
      </c>
      <c r="C5" s="3" t="s">
        <v>4</v>
      </c>
      <c r="D5" s="3" t="s">
        <v>4</v>
      </c>
      <c r="E5" s="2" t="s">
        <v>3</v>
      </c>
      <c r="F5" s="4" t="str">
        <f>IF(OR(E6 = "UNPLAYED", E6 = "XXX"), E6, -1* E6)</f>
        <v>UNPLAYED</v>
      </c>
      <c r="G5" s="4" t="str">
        <f>IF(OR(E7 = "UNPLAYED", E7 = "XXX"), E7, -1* E7)</f>
        <v>UNPLAYED</v>
      </c>
      <c r="H5" s="1" t="str">
        <f>IF(OR(E8 = "UNPLAYED", E8 = "XXX"), E8, -1* E8)</f>
        <v>UNPLAYED</v>
      </c>
      <c r="I5" s="1" t="str">
        <f>IF(OR(E9 = "UNPLAYED", E9 = "XXX"), E9, -1* E9)</f>
        <v>UNPLAYED</v>
      </c>
      <c r="J5" s="1"/>
      <c r="K5" s="1"/>
    </row>
    <row r="6" spans="1:12" ht="25.8" thickBot="1" x14ac:dyDescent="0.6">
      <c r="A6" s="10" t="s">
        <v>47</v>
      </c>
      <c r="B6" s="2" t="s">
        <v>3</v>
      </c>
      <c r="C6" s="3" t="s">
        <v>4</v>
      </c>
      <c r="D6" s="3" t="s">
        <v>4</v>
      </c>
      <c r="E6" s="3" t="s">
        <v>4</v>
      </c>
      <c r="F6" s="2" t="s">
        <v>3</v>
      </c>
      <c r="G6" s="4" t="str">
        <f>IF(OR(F7 = "UNPLAYED", F7 = "XXX"), F7, -1* F7)</f>
        <v>UNPLAYED</v>
      </c>
      <c r="H6" s="4" t="str">
        <f>IF(OR(F8 = "UNPLAYED", F8 = "XXX"), F8, -1* F8)</f>
        <v>UNPLAYED</v>
      </c>
      <c r="I6" s="1" t="str">
        <f>IF(OR(F9 = "UNPLAYED", F9 = "XXX"), F9, -1* F9)</f>
        <v>UNPLAYED</v>
      </c>
      <c r="J6" s="1"/>
      <c r="K6" s="1"/>
    </row>
    <row r="7" spans="1:12" ht="25.5" x14ac:dyDescent="0.55000000000000004">
      <c r="A7" s="11" t="s">
        <v>42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2" t="s">
        <v>3</v>
      </c>
      <c r="H7" s="4" t="str">
        <f>IF(OR(G8 = "UNPLAYED", G8 = "XXX"), G8, -1* G8)</f>
        <v>UNPLAYED</v>
      </c>
      <c r="I7" s="4" t="str">
        <f>IF(OR(G9 = "UNPLAYED", G9 = "XXX"), G9, -1* G9)</f>
        <v>UNPLAYED</v>
      </c>
      <c r="J7" s="1"/>
      <c r="K7" s="1"/>
    </row>
    <row r="8" spans="1:12" ht="25.5" x14ac:dyDescent="0.55000000000000004">
      <c r="A8" s="1" t="s">
        <v>53</v>
      </c>
      <c r="B8" s="3" t="s">
        <v>4</v>
      </c>
      <c r="C8" s="2" t="s">
        <v>3</v>
      </c>
      <c r="D8" s="2" t="s">
        <v>3</v>
      </c>
      <c r="E8" s="3" t="s">
        <v>4</v>
      </c>
      <c r="F8" s="3" t="s">
        <v>4</v>
      </c>
      <c r="G8" s="3" t="s">
        <v>4</v>
      </c>
      <c r="H8" s="2" t="s">
        <v>3</v>
      </c>
      <c r="I8" s="4" t="str">
        <f>IF(OR(H9 = "UNPLAYED", H9 = "XXX"), H9, -1* H9)</f>
        <v>UNPLAYED</v>
      </c>
      <c r="J8" s="4"/>
      <c r="K8" s="1"/>
    </row>
    <row r="9" spans="1:12" ht="25.5" x14ac:dyDescent="0.55000000000000004">
      <c r="A9" s="1" t="s">
        <v>54</v>
      </c>
      <c r="B9" s="3" t="s">
        <v>4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2" t="s">
        <v>3</v>
      </c>
      <c r="J9" s="4"/>
      <c r="K9" s="4"/>
      <c r="L9" s="1"/>
    </row>
    <row r="10" spans="1:12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5500000000000000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55000000000000004">
      <c r="B13" s="1"/>
      <c r="C13" s="1"/>
      <c r="D13" s="1"/>
      <c r="E13" s="1"/>
      <c r="F13" s="1"/>
      <c r="G13" s="1"/>
      <c r="H13" s="1"/>
      <c r="I13" s="1"/>
      <c r="J13" s="1"/>
      <c r="K13" s="1"/>
    </row>
  </sheetData>
  <conditionalFormatting sqref="B2:H8">
    <cfRule type="cellIs" dxfId="5" priority="3" operator="equal">
      <formula>"UNPLAYED"</formula>
    </cfRule>
    <cfRule type="cellIs" dxfId="4" priority="4" operator="equal">
      <formula>"XXX"</formula>
    </cfRule>
  </conditionalFormatting>
  <conditionalFormatting sqref="B9">
    <cfRule type="cellIs" dxfId="3" priority="1" operator="equal">
      <formula>"UNPLAYED"</formula>
    </cfRule>
    <cfRule type="cellIs" dxfId="2" priority="2" operator="equal">
      <formula>"XXX"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B8BC-1389-42AE-87D2-D523A6E6AA2A}">
  <dimension ref="A1:O74"/>
  <sheetViews>
    <sheetView tabSelected="1" workbookViewId="0">
      <selection activeCell="F20" sqref="F20"/>
    </sheetView>
  </sheetViews>
  <sheetFormatPr defaultRowHeight="14.4" x14ac:dyDescent="0.55000000000000004"/>
  <cols>
    <col min="1" max="1" width="12.5234375" bestFit="1" customWidth="1"/>
    <col min="7" max="7" width="7.62890625" bestFit="1" customWidth="1"/>
  </cols>
  <sheetData>
    <row r="1" spans="1:15" ht="14.7" thickBot="1" x14ac:dyDescent="0.6">
      <c r="A1" s="6" t="s">
        <v>14</v>
      </c>
      <c r="B1" s="6" t="s">
        <v>5</v>
      </c>
      <c r="C1" s="6" t="s">
        <v>6</v>
      </c>
      <c r="D1" s="7"/>
      <c r="L1" s="7"/>
      <c r="M1" s="7"/>
      <c r="N1" s="7"/>
      <c r="O1" s="7"/>
    </row>
    <row r="2" spans="1:15" ht="14.7" thickBot="1" x14ac:dyDescent="0.6">
      <c r="A2" s="10" t="s">
        <v>24</v>
      </c>
      <c r="B2" s="10" t="s">
        <v>7</v>
      </c>
      <c r="C2" s="10" t="s">
        <v>9</v>
      </c>
      <c r="D2" s="7"/>
      <c r="L2" s="7"/>
      <c r="M2" s="7"/>
      <c r="N2" s="7"/>
      <c r="O2" s="7"/>
    </row>
    <row r="3" spans="1:15" ht="14.7" thickBot="1" x14ac:dyDescent="0.6">
      <c r="A3" s="10" t="s">
        <v>50</v>
      </c>
      <c r="B3" s="10" t="s">
        <v>16</v>
      </c>
      <c r="C3" s="10" t="s">
        <v>17</v>
      </c>
      <c r="D3" s="7"/>
      <c r="L3" s="7"/>
      <c r="M3" s="7"/>
      <c r="N3" s="7"/>
      <c r="O3" s="7"/>
    </row>
    <row r="4" spans="1:15" ht="14.7" thickBot="1" x14ac:dyDescent="0.6">
      <c r="A4" s="10" t="s">
        <v>23</v>
      </c>
      <c r="B4" s="10" t="s">
        <v>13</v>
      </c>
      <c r="C4" s="10" t="s">
        <v>20</v>
      </c>
      <c r="D4" s="7"/>
      <c r="L4" s="7"/>
      <c r="M4" s="7"/>
      <c r="N4" s="7"/>
      <c r="O4" s="7"/>
    </row>
    <row r="5" spans="1:15" ht="14.7" thickBot="1" x14ac:dyDescent="0.6">
      <c r="A5" s="10" t="s">
        <v>48</v>
      </c>
      <c r="B5" s="10" t="s">
        <v>8</v>
      </c>
      <c r="C5" s="10" t="s">
        <v>21</v>
      </c>
      <c r="D5" s="7"/>
      <c r="L5" s="7"/>
      <c r="M5" s="7"/>
      <c r="N5" s="7"/>
      <c r="O5" s="7"/>
    </row>
    <row r="6" spans="1:15" ht="14.7" thickBot="1" x14ac:dyDescent="0.6">
      <c r="A6" s="10" t="s">
        <v>47</v>
      </c>
      <c r="B6" s="10" t="s">
        <v>7</v>
      </c>
      <c r="C6" s="10" t="s">
        <v>22</v>
      </c>
      <c r="D6" s="7"/>
      <c r="L6" s="7"/>
      <c r="M6" s="7"/>
      <c r="N6" s="7"/>
      <c r="O6" s="7"/>
    </row>
    <row r="7" spans="1:15" ht="14.7" thickBot="1" x14ac:dyDescent="0.6">
      <c r="A7" s="11" t="s">
        <v>42</v>
      </c>
      <c r="B7" s="11" t="s">
        <v>12</v>
      </c>
      <c r="C7" s="10" t="s">
        <v>11</v>
      </c>
      <c r="D7" s="7"/>
      <c r="L7" s="7"/>
      <c r="M7" s="7"/>
      <c r="N7" s="7"/>
      <c r="O7" s="7"/>
    </row>
    <row r="8" spans="1:15" x14ac:dyDescent="0.55000000000000004">
      <c r="A8" s="1" t="s">
        <v>53</v>
      </c>
      <c r="B8" s="11" t="s">
        <v>16</v>
      </c>
      <c r="C8" s="11" t="s">
        <v>13</v>
      </c>
      <c r="D8" s="7"/>
      <c r="L8" s="7"/>
      <c r="M8" s="7"/>
      <c r="N8" s="7"/>
      <c r="O8" s="7"/>
    </row>
    <row r="9" spans="1:15" x14ac:dyDescent="0.55000000000000004">
      <c r="A9" s="1" t="s">
        <v>54</v>
      </c>
      <c r="B9" s="11" t="s">
        <v>12</v>
      </c>
      <c r="C9" s="11" t="s">
        <v>17</v>
      </c>
      <c r="D9" s="7"/>
      <c r="L9" s="7"/>
      <c r="M9" s="7"/>
      <c r="N9" s="7"/>
      <c r="O9" s="7"/>
    </row>
    <row r="10" spans="1:15" x14ac:dyDescent="0.55000000000000004">
      <c r="A10" s="7"/>
      <c r="C10" s="7"/>
      <c r="D10" s="7"/>
      <c r="L10" s="7"/>
      <c r="M10" s="7"/>
      <c r="N10" s="7"/>
      <c r="O10" s="7"/>
    </row>
    <row r="11" spans="1:15" x14ac:dyDescent="0.55000000000000004">
      <c r="A11" s="7"/>
      <c r="C11" s="7"/>
      <c r="D11" s="7"/>
      <c r="L11" s="7"/>
      <c r="M11" s="7"/>
      <c r="N11" s="7"/>
      <c r="O11" s="7"/>
    </row>
    <row r="12" spans="1:15" x14ac:dyDescent="0.55000000000000004">
      <c r="A12" s="7"/>
      <c r="C12" s="7"/>
      <c r="D12" s="7"/>
      <c r="L12" s="7"/>
      <c r="M12" s="7"/>
      <c r="N12" s="7"/>
      <c r="O12" s="7"/>
    </row>
    <row r="13" spans="1:15" x14ac:dyDescent="0.5500000000000000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5500000000000000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5500000000000000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5500000000000000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5500000000000000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5500000000000000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5500000000000000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5500000000000000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5500000000000000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5500000000000000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5500000000000000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5500000000000000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5500000000000000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5500000000000000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5500000000000000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5500000000000000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5500000000000000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5500000000000000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5500000000000000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5500000000000000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5500000000000000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5500000000000000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5500000000000000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5500000000000000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5500000000000000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5500000000000000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5500000000000000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5500000000000000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5500000000000000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5500000000000000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5500000000000000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5500000000000000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5500000000000000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5500000000000000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5500000000000000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5500000000000000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5500000000000000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5500000000000000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5500000000000000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5500000000000000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5500000000000000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5500000000000000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5500000000000000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5500000000000000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5500000000000000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5500000000000000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5500000000000000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5500000000000000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5500000000000000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5500000000000000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5500000000000000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5500000000000000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5500000000000000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5500000000000000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5500000000000000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5500000000000000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5500000000000000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x14ac:dyDescent="0.5500000000000000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x14ac:dyDescent="0.5500000000000000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x14ac:dyDescent="0.5500000000000000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x14ac:dyDescent="0.5500000000000000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5500000000000000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9A10-1081-455E-AFC1-5E5397C1A5B5}">
  <dimension ref="A1:K13"/>
  <sheetViews>
    <sheetView workbookViewId="0">
      <selection activeCell="I1" sqref="I1:I9"/>
    </sheetView>
  </sheetViews>
  <sheetFormatPr defaultRowHeight="14.4" x14ac:dyDescent="0.55000000000000004"/>
  <cols>
    <col min="1" max="2" width="12.5234375" bestFit="1" customWidth="1"/>
  </cols>
  <sheetData>
    <row r="1" spans="1:11" ht="14.7" thickBot="1" x14ac:dyDescent="0.6">
      <c r="A1" s="1" t="s">
        <v>15</v>
      </c>
      <c r="B1" s="10" t="s">
        <v>24</v>
      </c>
      <c r="C1" s="10" t="s">
        <v>19</v>
      </c>
      <c r="D1" s="10" t="s">
        <v>23</v>
      </c>
      <c r="E1" s="10" t="s">
        <v>48</v>
      </c>
      <c r="F1" s="10" t="s">
        <v>47</v>
      </c>
      <c r="G1" s="11" t="s">
        <v>42</v>
      </c>
      <c r="H1" s="11" t="s">
        <v>49</v>
      </c>
      <c r="I1" s="1" t="s">
        <v>0</v>
      </c>
      <c r="J1" s="1" t="s">
        <v>1</v>
      </c>
      <c r="K1" s="1" t="s">
        <v>2</v>
      </c>
    </row>
    <row r="2" spans="1:11" ht="25.8" thickBot="1" x14ac:dyDescent="0.6">
      <c r="A2" s="10" t="s">
        <v>24</v>
      </c>
      <c r="B2" s="2" t="s">
        <v>3</v>
      </c>
      <c r="C2" s="4" t="str">
        <f>IF(OR(B3 = "UNPLAYED", B3 = "XXX"), B3, -1* B3)</f>
        <v>UNPLAYED</v>
      </c>
      <c r="D2" s="4" t="str">
        <f>IF(OR(B4 = "UNPLAYED", B4 = "XXX"), B4, -1* B4)</f>
        <v>UNPLAYED</v>
      </c>
      <c r="E2" s="1" t="str">
        <f>IF(OR(B5 = "UNPLAYED", B5 = "XXX"), B5, -1* B5)</f>
        <v>UNPLAYED</v>
      </c>
      <c r="F2" s="1" t="str">
        <f>IF(OR(B6 = "UNPLAYED", B6 = "XXX"), B6, -1* B6)</f>
        <v>UNPLAYED</v>
      </c>
      <c r="G2" s="1" t="str">
        <f>IF(OR(B7 = "UNPLAYED", B7 = "XXX"), B7, -1* B7)</f>
        <v>UNPLAYED</v>
      </c>
      <c r="H2" s="1" t="str">
        <f>IF(OR(B8 = "UNPLAYED", B8 = "XXX"), B8, -1* B8)</f>
        <v>UNPLAYED</v>
      </c>
      <c r="I2" s="1" t="str">
        <f>IF(OR(B9 = "UNPLAYED", B9 = "XXX"), B9, -1* B9)</f>
        <v>XXX</v>
      </c>
      <c r="J2" s="1" t="str">
        <f>IF(OR(B10 = "UNPLAYED", B10 = "XXX"), B10, -1* B10)</f>
        <v>XXX</v>
      </c>
      <c r="K2" s="1" t="str">
        <f>IF(OR(B11 = "UNPLAYED", B11 = "XXX"), B11, -1* B11)</f>
        <v>UNPLAYED</v>
      </c>
    </row>
    <row r="3" spans="1:11" ht="25.8" thickBot="1" x14ac:dyDescent="0.6">
      <c r="A3" s="10" t="s">
        <v>19</v>
      </c>
      <c r="B3" s="3" t="s">
        <v>4</v>
      </c>
      <c r="C3" s="2" t="s">
        <v>3</v>
      </c>
      <c r="D3" s="4" t="str">
        <f>IF(OR(C4 = "UNPLAYED", C4 = "XXX"), C4, -1* C4)</f>
        <v>XXX</v>
      </c>
      <c r="E3" s="4" t="str">
        <f>IF(OR(C5 = "UNPLAYED", C5 = "XXX"), C5, -1* C5)</f>
        <v>UNPLAYED</v>
      </c>
      <c r="F3" s="1" t="str">
        <f>IF(OR(C6 = "UNPLAYED", C6 = "XXX"), C6, -1* C6)</f>
        <v>UNPLAYED</v>
      </c>
      <c r="G3" s="1" t="str">
        <f>IF(OR(C7 = "UNPLAYED", C7 = "XXX"), C7, -1* C7)</f>
        <v>XXX</v>
      </c>
      <c r="H3" s="1" t="str">
        <f>IF(OR(C8 = "UNPLAYED", C8 = "XXX"), C8, -1* C8)</f>
        <v>UNPLAYED</v>
      </c>
      <c r="I3" s="1" t="str">
        <f>IF(OR(C9 = "UNPLAYED", C9 = "XXX"), C9, -1* C9)</f>
        <v>UNPLAYED</v>
      </c>
      <c r="J3" s="1" t="str">
        <f>IF(OR(C10 = "UNPLAYED", C10 = "XXX"), C10, -1* C10)</f>
        <v>UNPLAYED</v>
      </c>
      <c r="K3" s="1" t="str">
        <f>IF(OR(C11 = "UNPLAYED", C11 = "XXX"), C11, -1* C11)</f>
        <v>UNPLAYED</v>
      </c>
    </row>
    <row r="4" spans="1:11" ht="25.8" thickBot="1" x14ac:dyDescent="0.6">
      <c r="A4" s="10" t="s">
        <v>23</v>
      </c>
      <c r="B4" s="3" t="s">
        <v>4</v>
      </c>
      <c r="C4" s="2" t="s">
        <v>3</v>
      </c>
      <c r="D4" s="2" t="s">
        <v>3</v>
      </c>
      <c r="E4" s="4" t="str">
        <f>IF(OR(D5 = "UNPLAYED", D5 = "XXX"), D5, -1* D5)</f>
        <v>XXX</v>
      </c>
      <c r="F4" s="4" t="str">
        <f>IF(OR(D6 = "UNPLAYED", D6 = "XXX"), D6, -1* D6)</f>
        <v>UNPLAYED</v>
      </c>
      <c r="G4" s="1" t="str">
        <f>IF(OR(D7 = "UNPLAYED", D7 = "XXX"), D7, -1* D7)</f>
        <v>UNPLAYED</v>
      </c>
      <c r="H4" s="1" t="str">
        <f>IF(OR(D8 = "UNPLAYED", D8 = "XXX"), D8, -1* D8)</f>
        <v>UNPLAYED</v>
      </c>
      <c r="I4" s="1" t="str">
        <f>IF(OR(D9 = "UNPLAYED", D9 = "XXX"), D9, -1* D9)</f>
        <v>UNPLAYED</v>
      </c>
      <c r="J4" s="1" t="str">
        <f>IF(OR(D10 = "UNPLAYED", D10 = "XXX"), D10, -1* D10)</f>
        <v>UNPLAYED</v>
      </c>
      <c r="K4" s="1" t="str">
        <f>IF(OR(D11 = "UNPLAYED", D11 = "XXX"), D11, -1* D11)</f>
        <v>UNPLAYED</v>
      </c>
    </row>
    <row r="5" spans="1:11" ht="25.8" thickBot="1" x14ac:dyDescent="0.6">
      <c r="A5" s="10" t="s">
        <v>48</v>
      </c>
      <c r="B5" s="3" t="s">
        <v>4</v>
      </c>
      <c r="C5" s="3" t="s">
        <v>4</v>
      </c>
      <c r="D5" s="2" t="s">
        <v>3</v>
      </c>
      <c r="E5" s="2" t="s">
        <v>3</v>
      </c>
      <c r="F5" s="4" t="str">
        <f>IF(OR(E6 = "UNPLAYED", E6 = "XXX"), E6, -1* E6)</f>
        <v>XXX</v>
      </c>
      <c r="G5" s="4" t="str">
        <f>IF(OR(E7 = "UNPLAYED", E7 = "XXX"), E7, -1* E7)</f>
        <v>UNPLAYED</v>
      </c>
      <c r="H5" s="1" t="str">
        <f>IF(OR(E8 = "UNPLAYED", E8 = "XXX"), E8, -1* E8)</f>
        <v>UNPLAYED</v>
      </c>
      <c r="I5" s="1" t="str">
        <f>IF(OR(E9 = "UNPLAYED", E9 = "XXX"), E9, -1* E9)</f>
        <v>UNPLAYED</v>
      </c>
      <c r="J5" s="1" t="str">
        <f>IF(OR(E10 = "UNPLAYED", E10 = "XXX"), E10, -1* E10)</f>
        <v>UNPLAYED</v>
      </c>
      <c r="K5" s="1" t="str">
        <f>IF(OR(E11 = "UNPLAYED", E11 = "XXX"), E11, -1* E11)</f>
        <v>UNPLAYED</v>
      </c>
    </row>
    <row r="6" spans="1:11" ht="25.8" thickBot="1" x14ac:dyDescent="0.6">
      <c r="A6" s="10" t="s">
        <v>47</v>
      </c>
      <c r="B6" s="3" t="s">
        <v>4</v>
      </c>
      <c r="C6" s="3" t="s">
        <v>4</v>
      </c>
      <c r="D6" s="3" t="s">
        <v>4</v>
      </c>
      <c r="E6" s="2" t="s">
        <v>3</v>
      </c>
      <c r="F6" s="2" t="s">
        <v>3</v>
      </c>
      <c r="G6" s="4" t="str">
        <f>IF(OR(F7 = "UNPLAYED", F7 = "XXX"), F7, -1* F7)</f>
        <v>XXX</v>
      </c>
      <c r="H6" s="4" t="str">
        <f>IF(OR(F8 = "UNPLAYED", F8 = "XXX"), F8, -1* F8)</f>
        <v>UNPLAYED</v>
      </c>
      <c r="I6" s="1" t="str">
        <f>IF(OR(F9 = "UNPLAYED", F9 = "XXX"), F9, -1* F9)</f>
        <v>UNPLAYED</v>
      </c>
      <c r="J6" s="1" t="str">
        <f>IF(OR(F10 = "UNPLAYED", F10 = "XXX"), F10, -1* F10)</f>
        <v>UNPLAYED</v>
      </c>
      <c r="K6" s="1" t="str">
        <f>IF(OR(F11 = "UNPLAYED", F11 = "XXX"), F11, -1* F11)</f>
        <v>UNPLAYED</v>
      </c>
    </row>
    <row r="7" spans="1:11" ht="25.5" x14ac:dyDescent="0.55000000000000004">
      <c r="A7" s="11" t="s">
        <v>42</v>
      </c>
      <c r="B7" s="3" t="s">
        <v>4</v>
      </c>
      <c r="C7" s="2" t="s">
        <v>3</v>
      </c>
      <c r="D7" s="3" t="s">
        <v>4</v>
      </c>
      <c r="E7" s="3" t="s">
        <v>4</v>
      </c>
      <c r="F7" s="2" t="s">
        <v>3</v>
      </c>
      <c r="G7" s="2" t="s">
        <v>3</v>
      </c>
      <c r="H7" s="4" t="str">
        <f>IF(OR(G8 = "UNPLAYED", G8 = "XXX"), G8, -1* G8)</f>
        <v>UNPLAYED</v>
      </c>
      <c r="I7" s="4" t="str">
        <f>IF(OR(G9 = "UNPLAYED", G9 = "XXX"), G9, -1* G9)</f>
        <v>UNPLAYED</v>
      </c>
      <c r="J7" s="1" t="str">
        <f>IF(OR(G10 = "UNPLAYED", G10 = "XXX"), G10, -1* G10)</f>
        <v>UNPLAYED</v>
      </c>
      <c r="K7" s="1" t="str">
        <f>IF(OR(G11 = "UNPLAYED", G11 = "XXX"), G11, -1* G11)</f>
        <v>UNPLAYED</v>
      </c>
    </row>
    <row r="8" spans="1:11" ht="25.5" x14ac:dyDescent="0.55000000000000004">
      <c r="A8" s="11" t="s">
        <v>49</v>
      </c>
      <c r="B8" s="3" t="s">
        <v>4</v>
      </c>
      <c r="C8" s="3" t="s">
        <v>4</v>
      </c>
      <c r="D8" s="3" t="s">
        <v>4</v>
      </c>
      <c r="E8" s="3" t="s">
        <v>4</v>
      </c>
      <c r="F8" s="3" t="s">
        <v>4</v>
      </c>
      <c r="G8" s="3" t="s">
        <v>4</v>
      </c>
      <c r="H8" s="2" t="s">
        <v>3</v>
      </c>
      <c r="I8" s="4" t="str">
        <f>IF(OR(H9 = "UNPLAYED", H9 = "XXX"), H9, -1* H9)</f>
        <v>XXX</v>
      </c>
      <c r="J8" s="4" t="str">
        <f>IF(OR(H10 = "UNPLAYED", H10 = "XXX"), H10, -1* H10)</f>
        <v>UNPLAYED</v>
      </c>
      <c r="K8" s="1" t="str">
        <f>IF(OR(H11 = "UNPLAYED", H11 = "XXX"), H11, -1* H11)</f>
        <v>XXX</v>
      </c>
    </row>
    <row r="9" spans="1:11" ht="25.5" x14ac:dyDescent="0.55000000000000004">
      <c r="A9" s="1" t="s">
        <v>0</v>
      </c>
      <c r="B9" s="2" t="s">
        <v>3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2" t="s">
        <v>3</v>
      </c>
      <c r="I9" s="2" t="s">
        <v>3</v>
      </c>
      <c r="J9" s="4" t="str">
        <f>IF(OR(I10 = "UNPLAYED", I10 = "XXX"), I10, -1* I10)</f>
        <v>UNPLAYED</v>
      </c>
      <c r="K9" s="4" t="str">
        <f>IF(OR(I11 = "UNPLAYED", I11 = "XXX"), I11, -1* I11)</f>
        <v>UNPLAYED</v>
      </c>
    </row>
    <row r="10" spans="1:11" ht="25.5" x14ac:dyDescent="0.55000000000000004">
      <c r="A10" s="1" t="s">
        <v>1</v>
      </c>
      <c r="B10" s="2" t="s">
        <v>3</v>
      </c>
      <c r="C10" s="3" t="s">
        <v>4</v>
      </c>
      <c r="D10" s="3" t="s">
        <v>4</v>
      </c>
      <c r="E10" s="3" t="s">
        <v>4</v>
      </c>
      <c r="F10" s="3" t="s">
        <v>4</v>
      </c>
      <c r="G10" s="3" t="s">
        <v>4</v>
      </c>
      <c r="H10" s="3" t="s">
        <v>4</v>
      </c>
      <c r="I10" s="3" t="s">
        <v>4</v>
      </c>
      <c r="J10" s="2" t="s">
        <v>3</v>
      </c>
      <c r="K10" s="4" t="str">
        <f>IF(OR(J11 = "UNPLAYED", J11 = "XXX"), J11, -1* J11)</f>
        <v>XXX</v>
      </c>
    </row>
    <row r="11" spans="1:11" ht="25.5" x14ac:dyDescent="0.55000000000000004">
      <c r="A11" s="1" t="s">
        <v>2</v>
      </c>
      <c r="B11" s="3" t="s">
        <v>4</v>
      </c>
      <c r="C11" s="3" t="s">
        <v>4</v>
      </c>
      <c r="D11" s="3" t="s">
        <v>4</v>
      </c>
      <c r="E11" s="3" t="s">
        <v>4</v>
      </c>
      <c r="F11" s="3" t="s">
        <v>4</v>
      </c>
      <c r="G11" s="3" t="s">
        <v>4</v>
      </c>
      <c r="H11" s="2" t="s">
        <v>3</v>
      </c>
      <c r="I11" s="3" t="s">
        <v>4</v>
      </c>
      <c r="J11" s="2" t="s">
        <v>3</v>
      </c>
      <c r="K11" s="2" t="s">
        <v>3</v>
      </c>
    </row>
    <row r="12" spans="1:11" x14ac:dyDescent="0.55000000000000004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55000000000000004">
      <c r="B13" s="1"/>
      <c r="C13" s="1"/>
      <c r="D13" s="1"/>
      <c r="E13" s="1"/>
      <c r="F13" s="1"/>
      <c r="G13" s="1"/>
      <c r="H13" s="1"/>
      <c r="I13" s="1"/>
      <c r="J13" s="1"/>
      <c r="K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8592-A874-463A-9311-9DED4CF77908}">
  <dimension ref="A1:N13"/>
  <sheetViews>
    <sheetView workbookViewId="0">
      <selection activeCell="E12" sqref="E12"/>
    </sheetView>
  </sheetViews>
  <sheetFormatPr defaultRowHeight="14.4" x14ac:dyDescent="0.55000000000000004"/>
  <sheetData>
    <row r="1" spans="1:14" ht="14.7" thickBot="1" x14ac:dyDescent="0.6">
      <c r="A1" s="6" t="s">
        <v>14</v>
      </c>
      <c r="B1" s="6" t="s">
        <v>5</v>
      </c>
      <c r="C1" s="6" t="s">
        <v>6</v>
      </c>
      <c r="H1" s="8" t="s">
        <v>41</v>
      </c>
      <c r="I1" s="9" t="s">
        <v>25</v>
      </c>
      <c r="J1" s="9" t="s">
        <v>26</v>
      </c>
      <c r="K1" s="7"/>
      <c r="L1" s="7"/>
      <c r="M1" s="7"/>
      <c r="N1" s="7"/>
    </row>
    <row r="2" spans="1:14" ht="14.7" thickBot="1" x14ac:dyDescent="0.6">
      <c r="A2" s="10" t="s">
        <v>24</v>
      </c>
      <c r="B2" s="10" t="s">
        <v>7</v>
      </c>
      <c r="C2" s="10" t="s">
        <v>9</v>
      </c>
      <c r="H2" s="7">
        <v>2</v>
      </c>
      <c r="I2" s="9" t="s">
        <v>7</v>
      </c>
      <c r="J2" s="5" t="s">
        <v>10</v>
      </c>
      <c r="K2" s="7"/>
      <c r="L2" s="7"/>
      <c r="M2" s="7"/>
      <c r="N2" s="7"/>
    </row>
    <row r="3" spans="1:14" ht="14.7" thickBot="1" x14ac:dyDescent="0.6">
      <c r="A3" s="10" t="s">
        <v>19</v>
      </c>
      <c r="B3" s="10" t="s">
        <v>16</v>
      </c>
      <c r="C3" s="10" t="s">
        <v>17</v>
      </c>
      <c r="H3" s="7">
        <v>1</v>
      </c>
      <c r="I3" s="5" t="s">
        <v>9</v>
      </c>
      <c r="J3" s="5" t="s">
        <v>27</v>
      </c>
      <c r="K3" s="7"/>
      <c r="L3" s="7"/>
      <c r="M3" s="7"/>
      <c r="N3" s="7"/>
    </row>
    <row r="4" spans="1:14" ht="14.7" thickBot="1" x14ac:dyDescent="0.6">
      <c r="A4" s="10" t="s">
        <v>23</v>
      </c>
      <c r="B4" s="10" t="s">
        <v>13</v>
      </c>
      <c r="C4" s="10" t="s">
        <v>20</v>
      </c>
      <c r="H4" s="7">
        <v>1.5</v>
      </c>
      <c r="I4" s="5" t="s">
        <v>20</v>
      </c>
      <c r="J4" s="5" t="s">
        <v>28</v>
      </c>
      <c r="K4" s="7"/>
      <c r="L4" s="7"/>
      <c r="M4" s="5" t="s">
        <v>46</v>
      </c>
      <c r="N4" s="7"/>
    </row>
    <row r="5" spans="1:14" ht="14.7" thickBot="1" x14ac:dyDescent="0.6">
      <c r="A5" s="10" t="s">
        <v>18</v>
      </c>
      <c r="B5" s="10" t="s">
        <v>8</v>
      </c>
      <c r="C5" s="10" t="s">
        <v>21</v>
      </c>
      <c r="H5" s="7">
        <v>2</v>
      </c>
      <c r="I5" s="5" t="s">
        <v>13</v>
      </c>
      <c r="J5" s="5" t="s">
        <v>29</v>
      </c>
      <c r="L5" s="7"/>
      <c r="M5" s="7"/>
      <c r="N5" s="7"/>
    </row>
    <row r="6" spans="1:14" ht="14.7" thickBot="1" x14ac:dyDescent="0.6">
      <c r="A6" s="10" t="s">
        <v>47</v>
      </c>
      <c r="B6" s="10" t="s">
        <v>7</v>
      </c>
      <c r="C6" s="10" t="s">
        <v>22</v>
      </c>
      <c r="H6" s="7">
        <v>1.5</v>
      </c>
      <c r="I6" s="5" t="s">
        <v>8</v>
      </c>
      <c r="J6" s="5" t="s">
        <v>30</v>
      </c>
      <c r="K6" s="7"/>
      <c r="L6" s="7"/>
      <c r="M6" s="7" t="s">
        <v>46</v>
      </c>
      <c r="N6" s="7"/>
    </row>
    <row r="7" spans="1:14" ht="14.7" thickBot="1" x14ac:dyDescent="0.6">
      <c r="A7" s="11" t="s">
        <v>42</v>
      </c>
      <c r="B7" s="11" t="s">
        <v>12</v>
      </c>
      <c r="C7" s="10" t="s">
        <v>11</v>
      </c>
      <c r="H7" s="7">
        <v>2</v>
      </c>
      <c r="I7" s="5" t="s">
        <v>16</v>
      </c>
      <c r="J7" s="5" t="s">
        <v>43</v>
      </c>
      <c r="K7" s="7"/>
      <c r="L7" s="7"/>
      <c r="M7" s="7"/>
      <c r="N7" s="7"/>
    </row>
    <row r="8" spans="1:14" ht="14.7" thickBot="1" x14ac:dyDescent="0.6">
      <c r="A8" s="11" t="s">
        <v>49</v>
      </c>
      <c r="B8" s="11" t="s">
        <v>13</v>
      </c>
      <c r="C8" s="11" t="s">
        <v>16</v>
      </c>
      <c r="H8" s="7">
        <v>1</v>
      </c>
      <c r="I8" s="5" t="s">
        <v>21</v>
      </c>
      <c r="J8" s="7"/>
      <c r="K8" s="7"/>
      <c r="L8" s="7"/>
      <c r="M8" s="7"/>
      <c r="N8" s="7"/>
    </row>
    <row r="9" spans="1:14" ht="14.7" thickBot="1" x14ac:dyDescent="0.6">
      <c r="A9" s="7"/>
      <c r="B9" s="10" t="s">
        <v>22</v>
      </c>
      <c r="C9" s="13"/>
      <c r="H9" s="7">
        <v>1.5</v>
      </c>
      <c r="I9" s="5" t="s">
        <v>17</v>
      </c>
      <c r="J9" s="7"/>
      <c r="K9" s="7"/>
      <c r="L9" s="7"/>
      <c r="M9" s="7" t="s">
        <v>51</v>
      </c>
      <c r="N9" s="7"/>
    </row>
    <row r="10" spans="1:14" ht="14.7" thickBot="1" x14ac:dyDescent="0.6">
      <c r="A10" s="7"/>
      <c r="B10" s="10" t="s">
        <v>20</v>
      </c>
      <c r="C10" s="7"/>
      <c r="H10" s="7">
        <v>1.5</v>
      </c>
      <c r="I10" s="5" t="s">
        <v>12</v>
      </c>
      <c r="J10" s="7"/>
      <c r="K10" s="7"/>
      <c r="L10" s="7"/>
      <c r="M10" s="7"/>
      <c r="N10" s="7"/>
    </row>
    <row r="11" spans="1:14" x14ac:dyDescent="0.55000000000000004">
      <c r="A11" s="7"/>
      <c r="B11" s="11" t="s">
        <v>8</v>
      </c>
      <c r="C11" s="7"/>
      <c r="H11" s="7">
        <v>1.5</v>
      </c>
      <c r="I11" s="5" t="s">
        <v>11</v>
      </c>
      <c r="J11" s="7"/>
      <c r="K11" s="7"/>
      <c r="L11" s="7"/>
      <c r="M11" s="7"/>
      <c r="N11" s="7"/>
    </row>
    <row r="12" spans="1:14" x14ac:dyDescent="0.55000000000000004">
      <c r="A12" s="7"/>
      <c r="B12" s="11" t="s">
        <v>17</v>
      </c>
      <c r="C12" s="7"/>
      <c r="H12" s="12">
        <v>1.5</v>
      </c>
      <c r="I12" s="5" t="s">
        <v>22</v>
      </c>
      <c r="J12" s="7"/>
      <c r="K12" s="7"/>
      <c r="L12" s="7"/>
      <c r="M12" s="7" t="s">
        <v>52</v>
      </c>
      <c r="N12" s="7"/>
    </row>
    <row r="13" spans="1:14" x14ac:dyDescent="0.55000000000000004">
      <c r="A13" s="11" t="s">
        <v>45</v>
      </c>
      <c r="B13" s="11" t="s">
        <v>44</v>
      </c>
      <c r="C13" s="7" t="s">
        <v>17</v>
      </c>
      <c r="D13" s="7"/>
      <c r="E13" s="7"/>
      <c r="F13" s="7"/>
      <c r="G1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C9DF-CBF0-44E0-B9C4-2CFC23F872E2}">
  <dimension ref="A1:F7"/>
  <sheetViews>
    <sheetView workbookViewId="0">
      <selection activeCell="H5" sqref="H5"/>
    </sheetView>
  </sheetViews>
  <sheetFormatPr defaultRowHeight="14.4" x14ac:dyDescent="0.55000000000000004"/>
  <sheetData>
    <row r="1" spans="1:6" x14ac:dyDescent="0.55000000000000004">
      <c r="A1" t="s">
        <v>36</v>
      </c>
      <c r="B1">
        <v>16</v>
      </c>
    </row>
    <row r="2" spans="1:6" x14ac:dyDescent="0.55000000000000004">
      <c r="A2" t="s">
        <v>37</v>
      </c>
      <c r="B2">
        <v>1.75</v>
      </c>
    </row>
    <row r="4" spans="1:6" x14ac:dyDescent="0.55000000000000004">
      <c r="B4" t="s">
        <v>34</v>
      </c>
      <c r="C4" t="s">
        <v>35</v>
      </c>
      <c r="D4" t="s">
        <v>38</v>
      </c>
      <c r="E4" t="s">
        <v>39</v>
      </c>
      <c r="F4" t="s">
        <v>40</v>
      </c>
    </row>
    <row r="5" spans="1:6" x14ac:dyDescent="0.55000000000000004">
      <c r="A5" t="s">
        <v>31</v>
      </c>
      <c r="B5">
        <f>COUNTA(TeamInfo!F13:F18) + COUNTA(TeamInfo!G13:G20)</f>
        <v>0</v>
      </c>
      <c r="C5">
        <f>B5 * E5 /2</f>
        <v>0</v>
      </c>
      <c r="D5">
        <f>C5 / $B$1</f>
        <v>0</v>
      </c>
      <c r="E5">
        <f>(B5 - 1 - 2) * 2</f>
        <v>-6</v>
      </c>
      <c r="F5">
        <f>E5 / $B$1</f>
        <v>-0.375</v>
      </c>
    </row>
    <row r="6" spans="1:6" x14ac:dyDescent="0.55000000000000004">
      <c r="A6" t="s">
        <v>32</v>
      </c>
      <c r="B6">
        <f>_xlfn.CEILING.MATH((0.75*COUNTA(TeamInfo!F13:F18)+0.25*COUNTA(TeamInfo!G13:G20)))</f>
        <v>0</v>
      </c>
      <c r="C6">
        <f>B6 * (B6 - 1 - 1) /2 * 2</f>
        <v>0</v>
      </c>
      <c r="D6">
        <f t="shared" ref="D6:D7" si="0">C6 / $B$1</f>
        <v>0</v>
      </c>
      <c r="E6">
        <f>(B6 - 1 - 1) * 2</f>
        <v>-4</v>
      </c>
      <c r="F6">
        <f t="shared" ref="F6:F7" si="1">E6 / $B$1</f>
        <v>-0.25</v>
      </c>
    </row>
    <row r="7" spans="1:6" x14ac:dyDescent="0.55000000000000004">
      <c r="A7" t="s">
        <v>33</v>
      </c>
      <c r="B7">
        <v>6</v>
      </c>
      <c r="C7">
        <f t="shared" ref="C6:C7" si="2">B7 * (B7 - 1) /2 * 2</f>
        <v>30</v>
      </c>
      <c r="D7">
        <f t="shared" si="0"/>
        <v>1.875</v>
      </c>
      <c r="E7">
        <f>(B7 - 1) * 2</f>
        <v>10</v>
      </c>
      <c r="F7">
        <f t="shared" si="1"/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HomeGames</vt:lpstr>
      <vt:lpstr>AwayGames</vt:lpstr>
      <vt:lpstr>TeamInfo</vt:lpstr>
      <vt:lpstr>AwayGamesBig</vt:lpstr>
      <vt:lpstr>notes</vt:lpstr>
      <vt:lpstr>GameCalculator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JACKattackW wilkins</dc:creator>
  <cp:lastModifiedBy>JACKattackW wilkins</cp:lastModifiedBy>
  <dcterms:created xsi:type="dcterms:W3CDTF">2025-10-14T21:59:57Z</dcterms:created>
  <dcterms:modified xsi:type="dcterms:W3CDTF">2025-10-31T02:52:40Z</dcterms:modified>
</cp:coreProperties>
</file>