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ertsAdmin\Downloads\"/>
    </mc:Choice>
  </mc:AlternateContent>
  <bookViews>
    <workbookView xWindow="0" yWindow="0" windowWidth="28800" windowHeight="12300"/>
  </bookViews>
  <sheets>
    <sheet name="Summary" sheetId="2" r:id="rId1"/>
    <sheet name="Raw Data" sheetId="1" r:id="rId2"/>
  </sheets>
  <definedNames>
    <definedName name="_xlnm._FilterDatabase" localSheetId="1" hidden="1">'Raw Data'!$C$1:$V$89</definedName>
    <definedName name="_xlnm.Print_Titles" localSheetId="1">'Raw Data'!$1:$1</definedName>
  </definedNames>
  <calcPr calcId="162913"/>
  <pivotCaches>
    <pivotCache cacheId="4" r:id="rId3"/>
  </pivotCaches>
</workbook>
</file>

<file path=xl/calcChain.xml><?xml version="1.0" encoding="utf-8"?>
<calcChain xmlns="http://schemas.openxmlformats.org/spreadsheetml/2006/main">
  <c r="A5" i="1" l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B4" i="1"/>
  <c r="A4" i="1"/>
  <c r="B3" i="1"/>
  <c r="A3" i="1"/>
  <c r="B2" i="1"/>
  <c r="A2" i="1"/>
</calcChain>
</file>

<file path=xl/sharedStrings.xml><?xml version="1.0" encoding="utf-8"?>
<sst xmlns="http://schemas.openxmlformats.org/spreadsheetml/2006/main" count="1098" uniqueCount="194">
  <si>
    <t>Pay Type</t>
  </si>
  <si>
    <t>First Name</t>
  </si>
  <si>
    <t>Last Name</t>
  </si>
  <si>
    <t>ID #</t>
  </si>
  <si>
    <t>Type</t>
  </si>
  <si>
    <t>Company</t>
  </si>
  <si>
    <t>Work Date</t>
  </si>
  <si>
    <t>Start Time</t>
  </si>
  <si>
    <t>End Time</t>
  </si>
  <si>
    <t>Hours</t>
  </si>
  <si>
    <t>Dollars</t>
  </si>
  <si>
    <t>Quantity</t>
  </si>
  <si>
    <t>Phase</t>
  </si>
  <si>
    <t>Approved</t>
  </si>
  <si>
    <t>Approver</t>
  </si>
  <si>
    <t>Work State</t>
  </si>
  <si>
    <t>Location Code</t>
  </si>
  <si>
    <t>Job Title Description</t>
  </si>
  <si>
    <t>Worked Labor Class</t>
  </si>
  <si>
    <t>Paid Labor Class</t>
  </si>
  <si>
    <t>Project</t>
  </si>
  <si>
    <t>Christopher</t>
  </si>
  <si>
    <t>LW2700983</t>
  </si>
  <si>
    <t>Dustin Wilson</t>
  </si>
  <si>
    <t>ND</t>
  </si>
  <si>
    <t>SEA</t>
  </si>
  <si>
    <t>DIVER/TENDER</t>
  </si>
  <si>
    <t>Diver</t>
  </si>
  <si>
    <t>Diver - DIV01</t>
  </si>
  <si>
    <t>LW2701872</t>
  </si>
  <si>
    <t>Kyle Watson</t>
  </si>
  <si>
    <t>CA</t>
  </si>
  <si>
    <t>Piledriver (Union)</t>
  </si>
  <si>
    <t>Piledriver (Union) - UN020</t>
  </si>
  <si>
    <t>Katherine Kaae</t>
  </si>
  <si>
    <t>Barber</t>
  </si>
  <si>
    <t>LW2702156</t>
  </si>
  <si>
    <t>Daniel Edward Grabb</t>
  </si>
  <si>
    <t>WA</t>
  </si>
  <si>
    <t>TWA</t>
  </si>
  <si>
    <t>RESPONSE WORKER</t>
  </si>
  <si>
    <t>Technician</t>
  </si>
  <si>
    <t>Technician - ENVAH</t>
  </si>
  <si>
    <t>Non WorkOrder Time</t>
  </si>
  <si>
    <t>Thuan Ngo</t>
  </si>
  <si>
    <t>LW2702212</t>
  </si>
  <si>
    <t>Chris Stokes</t>
  </si>
  <si>
    <t>Environmental Field Technician</t>
  </si>
  <si>
    <t>OR</t>
  </si>
  <si>
    <t>LW2702220</t>
  </si>
  <si>
    <t>Aaron Morris Harrington</t>
  </si>
  <si>
    <t>Dive Tender (Union)</t>
  </si>
  <si>
    <t>Dive Tender (Union) - UN007</t>
  </si>
  <si>
    <t>Cameron</t>
  </si>
  <si>
    <t>LW2700041</t>
  </si>
  <si>
    <t>DIVER 2</t>
  </si>
  <si>
    <t>Carey</t>
  </si>
  <si>
    <t>LW2702209</t>
  </si>
  <si>
    <t>Chris Schauer</t>
  </si>
  <si>
    <t>UN020</t>
  </si>
  <si>
    <t>M</t>
  </si>
  <si>
    <t>Spencer Smith</t>
  </si>
  <si>
    <t>MA</t>
  </si>
  <si>
    <t>Joseph</t>
  </si>
  <si>
    <t>Carp</t>
  </si>
  <si>
    <t>LW2700045</t>
  </si>
  <si>
    <t>SENIOR MECHANIC</t>
  </si>
  <si>
    <t>Salvage Crew</t>
  </si>
  <si>
    <t>Salvage Crew - SVG05</t>
  </si>
  <si>
    <t>Gregory</t>
  </si>
  <si>
    <t>LW2700804</t>
  </si>
  <si>
    <t>Kyle Rice</t>
  </si>
  <si>
    <t>PAW</t>
  </si>
  <si>
    <t>VESSEL OPERATOR</t>
  </si>
  <si>
    <t>Supervisor</t>
  </si>
  <si>
    <t>Supervisor - ENVAD</t>
  </si>
  <si>
    <t>Shop Time</t>
  </si>
  <si>
    <t>SHOP1</t>
  </si>
  <si>
    <t>Katy Stewart</t>
  </si>
  <si>
    <t>Standby Diver (Union)</t>
  </si>
  <si>
    <t>Standby Diver (Union) - UN006</t>
  </si>
  <si>
    <t>LW2700059</t>
  </si>
  <si>
    <t>Diver (Union)</t>
  </si>
  <si>
    <t>Diver (Union) - UN005</t>
  </si>
  <si>
    <t>AJ</t>
  </si>
  <si>
    <t>LW2701937</t>
  </si>
  <si>
    <t>ROV PILOT</t>
  </si>
  <si>
    <t>John</t>
  </si>
  <si>
    <t>LW2701960</t>
  </si>
  <si>
    <t>Environmental Supervisor</t>
  </si>
  <si>
    <t>Operator</t>
  </si>
  <si>
    <t>Operator - ENVAG</t>
  </si>
  <si>
    <t>Colby</t>
  </si>
  <si>
    <t>LW2701392</t>
  </si>
  <si>
    <t>Port of Seattle</t>
  </si>
  <si>
    <t>SALVAGE SPECIALIST</t>
  </si>
  <si>
    <t>Laborer (PW)</t>
  </si>
  <si>
    <t>Laborer (PW) - PW003</t>
  </si>
  <si>
    <t>Emily</t>
  </si>
  <si>
    <t>LW2701469</t>
  </si>
  <si>
    <t>Finch</t>
  </si>
  <si>
    <t>LW2701940</t>
  </si>
  <si>
    <t>G</t>
  </si>
  <si>
    <t>Joshua Paul Francingues</t>
  </si>
  <si>
    <t>MT</t>
  </si>
  <si>
    <t>Project Manager</t>
  </si>
  <si>
    <t>Hugh</t>
  </si>
  <si>
    <t>LW0701289</t>
  </si>
  <si>
    <t>K</t>
  </si>
  <si>
    <t>Dive Superintendent (Union)</t>
  </si>
  <si>
    <t>Dive Superintendent (Union) - UN003</t>
  </si>
  <si>
    <t>L</t>
  </si>
  <si>
    <t>Major Projects Estimating</t>
  </si>
  <si>
    <t>Dirk Abe deGroot</t>
  </si>
  <si>
    <t>William</t>
  </si>
  <si>
    <t>LW2701099</t>
  </si>
  <si>
    <t>Salvage Superintendent</t>
  </si>
  <si>
    <t>Salvage Superintendent - SVG03</t>
  </si>
  <si>
    <t>Jim</t>
  </si>
  <si>
    <t>LW2700155</t>
  </si>
  <si>
    <t>Dive Supervisor</t>
  </si>
  <si>
    <t>Piledriver Foreman (Union)</t>
  </si>
  <si>
    <t>Piledriver Foreman (Union) - UN027</t>
  </si>
  <si>
    <t>LW0702196</t>
  </si>
  <si>
    <t>B</t>
  </si>
  <si>
    <t>PROJECT ENGINEER</t>
  </si>
  <si>
    <t>Dive Project Manager</t>
  </si>
  <si>
    <t>Dive Project Manager - DIV06</t>
  </si>
  <si>
    <t>Brent Patrick</t>
  </si>
  <si>
    <t>LW2700167</t>
  </si>
  <si>
    <t>DIVER 1</t>
  </si>
  <si>
    <t>Dive Supervisor - DIV05</t>
  </si>
  <si>
    <t>Donald</t>
  </si>
  <si>
    <t>LW2700168</t>
  </si>
  <si>
    <t>Richard Coley</t>
  </si>
  <si>
    <t>NC</t>
  </si>
  <si>
    <t>LW2700855</t>
  </si>
  <si>
    <t>DIVER 3</t>
  </si>
  <si>
    <t>Vigor Marine</t>
  </si>
  <si>
    <t>Samantha Ek</t>
  </si>
  <si>
    <t>LW2702200</t>
  </si>
  <si>
    <t>Peter</t>
  </si>
  <si>
    <t>LW2700183</t>
  </si>
  <si>
    <t>Ambrosia</t>
  </si>
  <si>
    <t>Anders</t>
  </si>
  <si>
    <t>Trahern</t>
  </si>
  <si>
    <t>Rose</t>
  </si>
  <si>
    <t>Ray</t>
  </si>
  <si>
    <t>Patrick</t>
  </si>
  <si>
    <t>Bud</t>
  </si>
  <si>
    <t>Tom</t>
  </si>
  <si>
    <t>Products North America Inc</t>
  </si>
  <si>
    <t>Maritime</t>
  </si>
  <si>
    <t>Energy-Supplier Services (CORPORATE)</t>
  </si>
  <si>
    <t>ENERGY (Texpar)</t>
  </si>
  <si>
    <t>Tug &amp; Barge</t>
  </si>
  <si>
    <t>Fowl Co.</t>
  </si>
  <si>
    <t>Marathon</t>
  </si>
  <si>
    <t>CEC</t>
  </si>
  <si>
    <t>Associates</t>
  </si>
  <si>
    <t>(CL)</t>
  </si>
  <si>
    <t>US OIL</t>
  </si>
  <si>
    <t>USCG</t>
  </si>
  <si>
    <t>Marine</t>
  </si>
  <si>
    <t>(WSMC)</t>
  </si>
  <si>
    <t>Estate Management</t>
  </si>
  <si>
    <t>Consulting &amp; Adjusting</t>
  </si>
  <si>
    <t>Name Count</t>
  </si>
  <si>
    <t>Company With Location</t>
  </si>
  <si>
    <t>Ham</t>
  </si>
  <si>
    <t>Herd</t>
  </si>
  <si>
    <t>Hook</t>
  </si>
  <si>
    <t>Casm</t>
  </si>
  <si>
    <t>Doer</t>
  </si>
  <si>
    <t>Gun</t>
  </si>
  <si>
    <t>Bart</t>
  </si>
  <si>
    <t>Hutch</t>
  </si>
  <si>
    <t>Skin</t>
  </si>
  <si>
    <t>Jobs</t>
  </si>
  <si>
    <t>Collings</t>
  </si>
  <si>
    <t>Daring</t>
  </si>
  <si>
    <t>Davies</t>
  </si>
  <si>
    <t>Damper</t>
  </si>
  <si>
    <t>Randell</t>
  </si>
  <si>
    <t>Ian</t>
  </si>
  <si>
    <t>Hay</t>
  </si>
  <si>
    <t>Hedges</t>
  </si>
  <si>
    <t>Reed</t>
  </si>
  <si>
    <t>Ford</t>
  </si>
  <si>
    <t>Thomas</t>
  </si>
  <si>
    <t>Row Labels</t>
  </si>
  <si>
    <t>Grand Total</t>
  </si>
  <si>
    <t>Sum of Hours</t>
  </si>
  <si>
    <t>Sum of Name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</si>
</sst>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\ AM/PM"/>
  </numFmts>
  <fonts count="3" x14ac:knownFonts="1">
    <font>
      <sz val="10"/>
      <name val="Tahoma"/>
    </font>
    <font>
      <b/>
      <sz val="10"/>
      <name val="Tahoma"/>
    </font>
    <font>
      <b/>
      <sz val="10"/>
      <name val="Tahoma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0" fillId="0" borderId="1" xfId="0" applyBorder="1"/>
    <xf numFmtId="0" fontId="0" fillId="0" borderId="3" xfId="0" pivotButton="1" applyBorder="1"/>
    <xf numFmtId="0" fontId="0" fillId="0" borderId="3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/>
    <xf numFmtId="0" fontId="0" fillId="0" borderId="1" xfId="0" applyNumberFormat="1" applyBorder="1"/>
    <xf numFmtId="0" fontId="0" fillId="0" borderId="5" xfId="0" applyNumberFormat="1" applyBorder="1"/>
    <xf numFmtId="0" fontId="0" fillId="0" borderId="2" xfId="0" applyNumberFormat="1" applyBorder="1"/>
    <xf numFmtId="0" fontId="0" fillId="0" borderId="6" xfId="0" applyNumberFormat="1" applyBorder="1"/>
    <xf numFmtId="0" fontId="0" fillId="0" borderId="4" xfId="0" applyNumberFormat="1" applyBorder="1"/>
    <xf numFmtId="0" fontId="0" fillId="0" borderId="7" xfId="0" applyNumberFormat="1" applyBorder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erts Admin" refreshedDate="44754.602761689814" createdVersion="6" refreshedVersion="6" minRefreshableVersion="3" recordCount="89">
  <cacheSource type="worksheet">
    <worksheetSource ref="A1:V1048576" sheet="Raw Data"/>
  </cacheSource>
  <cacheFields count="22">
    <cacheField name="Name Count" numFmtId="0">
      <sharedItems containsString="0" containsBlank="1" containsNumber="1" containsInteger="1" minValue="0" maxValue="1"/>
    </cacheField>
    <cacheField name="Company With Location" numFmtId="0">
      <sharedItems containsBlank="1"/>
    </cacheField>
    <cacheField name="Pay Type" numFmtId="0">
      <sharedItems containsBlank="1" count="3">
        <s v="Project"/>
        <s v="Non WorkOrder Time"/>
        <m/>
      </sharedItems>
    </cacheField>
    <cacheField name="First Name" numFmtId="0">
      <sharedItems containsBlank="1"/>
    </cacheField>
    <cacheField name="Last Name" numFmtId="0">
      <sharedItems containsBlank="1"/>
    </cacheField>
    <cacheField name="ID #" numFmtId="0">
      <sharedItems containsBlank="1"/>
    </cacheField>
    <cacheField name="Type" numFmtId="0">
      <sharedItems containsBlank="1"/>
    </cacheField>
    <cacheField name="Company" numFmtId="0">
      <sharedItems containsBlank="1" count="19">
        <s v="Fowl Co."/>
        <s v="USCG"/>
        <s v="(WSMC)"/>
        <s v="(CL)"/>
        <s v="ENERGY (Texpar)"/>
        <s v="Marathon"/>
        <s v="Consulting &amp; Adjusting"/>
        <s v="CEC"/>
        <m/>
        <s v="Estate Management"/>
        <s v="Maritime"/>
        <s v="Associates"/>
        <s v="Energy-Supplier Services (CORPORATE)"/>
        <s v="Tug &amp; Barge"/>
        <s v="Vigor Marine"/>
        <s v="Marine"/>
        <s v="US OIL"/>
        <s v="Products North America Inc"/>
        <s v="Port of Seattle"/>
      </sharedItems>
    </cacheField>
    <cacheField name="Work Date" numFmtId="0">
      <sharedItems containsNonDate="0" containsDate="1" containsString="0" containsBlank="1" minDate="2022-06-01T00:00:00" maxDate="2022-06-11T00:00:00"/>
    </cacheField>
    <cacheField name="Start Time" numFmtId="0">
      <sharedItems containsNonDate="0" containsDate="1" containsString="0" containsBlank="1" minDate="2022-06-01T01:30:00" maxDate="2022-06-10T17:00:00"/>
    </cacheField>
    <cacheField name="End Time" numFmtId="0">
      <sharedItems containsNonDate="0" containsDate="1" containsString="0" containsBlank="1" minDate="2022-06-01T14:00:00" maxDate="2022-06-10T20:00:00"/>
    </cacheField>
    <cacheField name="Hours" numFmtId="0">
      <sharedItems containsString="0" containsBlank="1" containsNumber="1" minValue="0.25" maxValue="15"/>
    </cacheField>
    <cacheField name="Dollars" numFmtId="0">
      <sharedItems containsNonDate="0" containsString="0" containsBlank="1"/>
    </cacheField>
    <cacheField name="Quantity" numFmtId="0">
      <sharedItems containsNonDate="0" containsString="0" containsBlank="1"/>
    </cacheField>
    <cacheField name="Phase" numFmtId="0">
      <sharedItems containsBlank="1" containsMixedTypes="1" containsNumber="1" containsInteger="1" minValue="1" maxValue="3"/>
    </cacheField>
    <cacheField name="Approved" numFmtId="0">
      <sharedItems containsNonDate="0" containsDate="1" containsString="0" containsBlank="1" minDate="2022-06-01T17:32:59" maxDate="2022-06-14T10:14:37"/>
    </cacheField>
    <cacheField name="Approver" numFmtId="0">
      <sharedItems containsBlank="1"/>
    </cacheField>
    <cacheField name="Work State" numFmtId="0">
      <sharedItems containsBlank="1"/>
    </cacheField>
    <cacheField name="Location Code" numFmtId="0">
      <sharedItems containsBlank="1"/>
    </cacheField>
    <cacheField name="Job Title Description" numFmtId="0">
      <sharedItems containsBlank="1"/>
    </cacheField>
    <cacheField name="Worked Labor Class" numFmtId="0">
      <sharedItems containsBlank="1"/>
    </cacheField>
    <cacheField name="Paid Labor Clas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">
  <r>
    <n v="1"/>
    <s v="Fowl Co. - ND"/>
    <x v="0"/>
    <s v="Christopher"/>
    <s v="Ambrosia"/>
    <s v="LW2700983"/>
    <s v="Project"/>
    <x v="0"/>
    <d v="2022-06-01T00:00:00"/>
    <d v="2022-06-01T07:00:00"/>
    <d v="2022-06-01T17:00:00"/>
    <n v="10"/>
    <m/>
    <m/>
    <n v="3"/>
    <d v="2022-06-06T16:07:15"/>
    <s v="Dustin Wilson"/>
    <s v="ND"/>
    <s v="SEA"/>
    <s v="DIVER/TENDER"/>
    <s v="Diver"/>
    <s v="Diver - DIV01"/>
  </r>
  <r>
    <n v="0"/>
    <s v="Fowl Co. - ND"/>
    <x v="0"/>
    <s v="Christopher"/>
    <s v="Ambrosia"/>
    <s v="LW2700983"/>
    <s v="Project"/>
    <x v="0"/>
    <d v="2022-06-02T00:00:00"/>
    <d v="2022-06-02T07:00:00"/>
    <d v="2022-06-02T19:00:00"/>
    <n v="12"/>
    <m/>
    <m/>
    <n v="3"/>
    <d v="2022-06-06T16:08:00"/>
    <s v="Dustin Wilson"/>
    <s v="ND"/>
    <s v="SEA"/>
    <s v="DIVER/TENDER"/>
    <s v="Diver"/>
    <s v="Diver - DIV01"/>
  </r>
  <r>
    <n v="1"/>
    <s v="USCG - CA"/>
    <x v="0"/>
    <s v="Trahern"/>
    <s v="Anders"/>
    <s v="LW2701872"/>
    <s v="Project"/>
    <x v="1"/>
    <d v="2022-06-08T00:00:00"/>
    <d v="2022-06-08T06:00:00"/>
    <d v="2022-06-08T16:30:00"/>
    <n v="10.5"/>
    <m/>
    <m/>
    <n v="1"/>
    <d v="2022-06-13T10:33:38"/>
    <s v="Katherine Kaae"/>
    <s v="CA"/>
    <s v="SEA"/>
    <s v="DIVER/TENDER"/>
    <s v="Piledriver (Union)"/>
    <s v="Piledriver (Union) - UN020"/>
  </r>
  <r>
    <n v="0"/>
    <s v="USCG - CA"/>
    <x v="0"/>
    <s v="Trahern"/>
    <s v="Anders"/>
    <s v="LW2701872"/>
    <s v="Project"/>
    <x v="1"/>
    <d v="2022-06-09T00:00:00"/>
    <d v="2022-06-09T06:00:00"/>
    <d v="2022-06-09T15:00:00"/>
    <n v="9"/>
    <m/>
    <m/>
    <n v="1"/>
    <d v="2022-06-13T10:34:14"/>
    <s v="Katherine Kaae"/>
    <s v="CA"/>
    <s v="SEA"/>
    <s v="DIVER/TENDER"/>
    <s v="Piledriver (Union)"/>
    <s v="Piledriver (Union) - UN020"/>
  </r>
  <r>
    <n v="0"/>
    <s v="USCG - CA"/>
    <x v="0"/>
    <s v="Trahern"/>
    <s v="Anders"/>
    <s v="LW2701872"/>
    <s v="Project"/>
    <x v="1"/>
    <d v="2022-06-10T00:00:00"/>
    <d v="2022-06-10T06:00:00"/>
    <d v="2022-06-10T14:00:00"/>
    <n v="8"/>
    <m/>
    <m/>
    <n v="1"/>
    <d v="2022-06-13T10:34:58"/>
    <s v="Katherine Kaae"/>
    <s v="CA"/>
    <s v="SEA"/>
    <s v="DIVER/TENDER"/>
    <s v="Piledriver (Union)"/>
    <s v="Piledriver (Union) - UN020"/>
  </r>
  <r>
    <n v="1"/>
    <s v="(WSMC) - WA"/>
    <x v="0"/>
    <s v="Rose"/>
    <s v="Barber"/>
    <s v="LW2702156"/>
    <s v="Project"/>
    <x v="2"/>
    <d v="2022-06-08T00:00:00"/>
    <d v="2022-06-08T16:00:00"/>
    <d v="2022-06-08T18:00:00"/>
    <n v="2"/>
    <m/>
    <m/>
    <n v="1"/>
    <d v="2022-06-10T14:25:35"/>
    <s v="Daniel Edward Grabb"/>
    <s v="WA"/>
    <s v="TWA"/>
    <s v="RESPONSE WORKER"/>
    <s v="Technician"/>
    <s v="Technician - ENVAH"/>
  </r>
  <r>
    <n v="0"/>
    <s v="(WSMC) - WA"/>
    <x v="0"/>
    <s v="Rose"/>
    <s v="Barber"/>
    <s v="LW2702156"/>
    <s v="Project"/>
    <x v="2"/>
    <d v="2022-06-09T00:00:00"/>
    <d v="2022-06-09T07:00:00"/>
    <d v="2022-06-09T11:00:00"/>
    <n v="4"/>
    <m/>
    <m/>
    <n v="1"/>
    <d v="2022-06-10T14:24:22"/>
    <s v="Daniel Edward Grabb"/>
    <s v="WA"/>
    <s v="TWA"/>
    <s v="RESPONSE WORKER"/>
    <s v="Technician"/>
    <s v="Technician - ENVAH"/>
  </r>
  <r>
    <n v="1"/>
    <s v="(CL) - WA"/>
    <x v="0"/>
    <s v="Ray"/>
    <s v="Bart"/>
    <s v="LW2702212"/>
    <s v="Project"/>
    <x v="3"/>
    <d v="2022-06-03T00:00:00"/>
    <d v="2022-06-03T08:00:00"/>
    <d v="2022-06-03T09:00:00"/>
    <n v="1"/>
    <m/>
    <m/>
    <n v="1"/>
    <d v="2022-06-06T08:52:28"/>
    <s v="Chris Stokes"/>
    <s v="WA"/>
    <s v="SEA"/>
    <s v="Environmental Field Technician"/>
    <s v="Technician"/>
    <s v="Technician - ENVAH"/>
  </r>
  <r>
    <n v="1"/>
    <s v="ENERGY (Texpar) - WA"/>
    <x v="0"/>
    <s v="Ray"/>
    <s v="Bart"/>
    <s v="LW2702212"/>
    <s v="Project"/>
    <x v="4"/>
    <d v="2022-06-03T00:00:00"/>
    <d v="2022-06-03T06:00:00"/>
    <d v="2022-06-03T08:00:00"/>
    <n v="2"/>
    <m/>
    <m/>
    <n v="1"/>
    <d v="2022-06-06T08:52:02"/>
    <s v="Chris Stokes"/>
    <s v="WA"/>
    <s v="SEA"/>
    <s v="Environmental Field Technician"/>
    <s v="Technician"/>
    <s v="Technician - ENVAH"/>
  </r>
  <r>
    <n v="1"/>
    <s v="Marathon - WA"/>
    <x v="0"/>
    <s v="Ray"/>
    <s v="Bart"/>
    <s v="LW2702212"/>
    <s v="Project"/>
    <x v="5"/>
    <d v="2022-06-01T00:00:00"/>
    <d v="2022-06-01T01:30:00"/>
    <d v="2022-06-01T14:00:00"/>
    <n v="12.5"/>
    <m/>
    <m/>
    <n v="1"/>
    <d v="2022-06-01T17:32:59"/>
    <s v="Chris Stokes"/>
    <s v="WA"/>
    <s v="SEA"/>
    <s v="Environmental Field Technician"/>
    <s v="Technician"/>
    <s v="Technician - ENVAH"/>
  </r>
  <r>
    <n v="1"/>
    <s v="Consulting &amp; Adjusting - OR"/>
    <x v="0"/>
    <s v="Patrick"/>
    <s v="Bud"/>
    <s v="LW2702220"/>
    <s v="Project"/>
    <x v="6"/>
    <d v="2022-06-09T00:00:00"/>
    <d v="2022-06-09T19:30:00"/>
    <d v="2022-06-10T03:00:00"/>
    <n v="7.5"/>
    <m/>
    <m/>
    <n v="1"/>
    <d v="2022-06-13T11:40:44"/>
    <s v="Aaron Morris Harrington"/>
    <s v="OR"/>
    <s v="SEA"/>
    <s v="DIVER/TENDER"/>
    <s v="Piledriver (Union)"/>
    <s v="Piledriver (Union) - UN020"/>
  </r>
  <r>
    <n v="0"/>
    <s v="Consulting &amp; Adjusting - OR"/>
    <x v="0"/>
    <s v="Patrick"/>
    <s v="Bud"/>
    <s v="LW2702220"/>
    <s v="Project"/>
    <x v="6"/>
    <d v="2022-06-10T00:00:00"/>
    <d v="2022-06-10T11:00:00"/>
    <d v="2022-06-10T20:00:00"/>
    <n v="9"/>
    <m/>
    <m/>
    <n v="1"/>
    <d v="2022-06-13T11:43:31"/>
    <s v="Aaron Morris Harrington"/>
    <s v="OR"/>
    <s v="SEA"/>
    <s v="DIVER/TENDER"/>
    <s v="Dive Tender (Union)"/>
    <s v="Dive Tender (Union) - UN007"/>
  </r>
  <r>
    <n v="1"/>
    <s v="USCG - CA"/>
    <x v="0"/>
    <s v="Tom"/>
    <s v="Cameron"/>
    <s v="LW2700041"/>
    <s v="Project"/>
    <x v="1"/>
    <d v="2022-06-01T00:00:00"/>
    <d v="2022-06-01T04:30:00"/>
    <d v="2022-06-01T16:30:00"/>
    <n v="12"/>
    <m/>
    <m/>
    <n v="1"/>
    <d v="2022-06-01T22:58:42"/>
    <s v="Kyle Watson"/>
    <s v="CA"/>
    <s v="SEA"/>
    <s v="DIVER 2"/>
    <s v="Piledriver (Union)"/>
    <s v="Piledriver (Union) - UN020"/>
  </r>
  <r>
    <n v="0"/>
    <s v="USCG - CA"/>
    <x v="0"/>
    <s v="Tom"/>
    <s v="Cameron"/>
    <s v="LW2700041"/>
    <s v="Project"/>
    <x v="1"/>
    <d v="2022-06-02T00:00:00"/>
    <d v="2022-06-02T04:30:00"/>
    <d v="2022-06-02T12:30:00"/>
    <n v="8"/>
    <m/>
    <m/>
    <n v="1"/>
    <d v="2022-06-02T23:40:09"/>
    <s v="Kyle Watson"/>
    <s v="CA"/>
    <s v="SEA"/>
    <s v="DIVER 2"/>
    <s v="Piledriver (Union)"/>
    <s v="Piledriver (Union) - UN020"/>
  </r>
  <r>
    <n v="0"/>
    <s v="USCG - CA"/>
    <x v="0"/>
    <s v="Tom"/>
    <s v="Cameron"/>
    <s v="LW2700041"/>
    <s v="Project"/>
    <x v="1"/>
    <d v="2022-06-03T00:00:00"/>
    <d v="2022-06-03T06:00:00"/>
    <d v="2022-06-03T18:00:00"/>
    <n v="12"/>
    <m/>
    <m/>
    <n v="1"/>
    <d v="2022-06-03T20:56:36"/>
    <s v="Kyle Watson"/>
    <s v="CA"/>
    <s v="SEA"/>
    <s v="DIVER 2"/>
    <s v="Piledriver (Union)"/>
    <s v="Piledriver (Union) - UN020"/>
  </r>
  <r>
    <n v="1"/>
    <s v="CEC - MA"/>
    <x v="0"/>
    <s v="Jim"/>
    <s v="Carey"/>
    <s v="LW2702209"/>
    <s v="Project"/>
    <x v="7"/>
    <d v="2022-06-09T00:00:00"/>
    <d v="2022-06-09T08:00:00"/>
    <d v="2022-06-09T16:00:00"/>
    <n v="8"/>
    <m/>
    <m/>
    <s v="M"/>
    <d v="2022-06-14T10:13:57"/>
    <s v="Spencer Smith"/>
    <s v="MA"/>
    <s v="SEA"/>
    <s v="DIVER/TENDER"/>
    <s v="Piledriver (Union)"/>
    <s v="Piledriver (Union) - UN020"/>
  </r>
  <r>
    <n v="0"/>
    <s v="CEC - MA"/>
    <x v="0"/>
    <s v="Jim"/>
    <s v="Carey"/>
    <s v="LW2702209"/>
    <s v="Project"/>
    <x v="7"/>
    <d v="2022-06-10T00:00:00"/>
    <d v="2022-06-10T08:00:00"/>
    <d v="2022-06-10T16:00:00"/>
    <n v="8"/>
    <m/>
    <m/>
    <s v="M"/>
    <d v="2022-06-14T10:14:37"/>
    <s v="Spencer Smith"/>
    <s v="MA"/>
    <s v="SEA"/>
    <s v="DIVER/TENDER"/>
    <s v="Piledriver (Union)"/>
    <s v="Piledriver (Union) - UN020"/>
  </r>
  <r>
    <n v="1"/>
    <s v="USCG - CA"/>
    <x v="0"/>
    <s v="Joseph"/>
    <s v="Carp"/>
    <s v="LW2700045"/>
    <s v="Project"/>
    <x v="1"/>
    <d v="2022-06-01T00:00:00"/>
    <d v="2022-06-01T04:30:00"/>
    <d v="2022-06-01T16:30:00"/>
    <n v="12"/>
    <m/>
    <m/>
    <n v="1"/>
    <d v="2022-06-01T22:58:42"/>
    <s v="Kyle Watson"/>
    <s v="CA"/>
    <s v="SEA"/>
    <s v="SENIOR MECHANIC"/>
    <s v="Salvage Crew"/>
    <s v="Salvage Crew - SVG05"/>
  </r>
  <r>
    <n v="0"/>
    <s v="USCG - CA"/>
    <x v="0"/>
    <s v="Joseph"/>
    <s v="Carp"/>
    <s v="LW2700045"/>
    <s v="Project"/>
    <x v="1"/>
    <d v="2022-06-02T00:00:00"/>
    <d v="2022-06-02T04:30:00"/>
    <d v="2022-06-02T12:30:00"/>
    <n v="8"/>
    <m/>
    <m/>
    <n v="1"/>
    <d v="2022-06-02T23:40:09"/>
    <s v="Kyle Watson"/>
    <s v="CA"/>
    <s v="SEA"/>
    <s v="SENIOR MECHANIC"/>
    <s v="Salvage Crew"/>
    <s v="Salvage Crew - SVG05"/>
  </r>
  <r>
    <n v="0"/>
    <s v=" - WA"/>
    <x v="1"/>
    <s v="Gregory"/>
    <s v="Casm"/>
    <s v="LW2700804"/>
    <s v="Shop Time"/>
    <x v="8"/>
    <d v="2022-06-03T00:00:00"/>
    <d v="2022-06-03T07:00:00"/>
    <d v="2022-06-03T10:00:00"/>
    <n v="3"/>
    <m/>
    <m/>
    <n v="1"/>
    <d v="2022-06-06T15:31:33"/>
    <s v="Kyle Rice"/>
    <s v="WA"/>
    <s v="PAW"/>
    <s v="VESSEL OPERATOR"/>
    <m/>
    <s v="SHOP1"/>
  </r>
  <r>
    <n v="0"/>
    <s v=" - WA"/>
    <x v="1"/>
    <s v="Gregory"/>
    <s v="Casm"/>
    <s v="LW2700804"/>
    <s v="Shop Time"/>
    <x v="8"/>
    <d v="2022-06-10T00:00:00"/>
    <d v="2022-06-10T07:00:00"/>
    <d v="2022-06-10T13:00:00"/>
    <n v="6"/>
    <m/>
    <m/>
    <n v="1"/>
    <d v="2022-06-13T14:36:26"/>
    <s v="Kyle Rice"/>
    <s v="WA"/>
    <s v="PAW"/>
    <s v="VESSEL OPERATOR"/>
    <m/>
    <s v="SHOP1"/>
  </r>
  <r>
    <n v="1"/>
    <s v="Marathon - WA"/>
    <x v="0"/>
    <s v="Gregory"/>
    <s v="Casm"/>
    <s v="LW2700804"/>
    <s v="Project"/>
    <x v="5"/>
    <d v="2022-06-02T00:00:00"/>
    <d v="2022-06-02T07:00:00"/>
    <d v="2022-06-02T11:00:00"/>
    <n v="4"/>
    <m/>
    <m/>
    <n v="1"/>
    <d v="2022-06-03T15:02:18"/>
    <s v="Kyle Rice"/>
    <s v="WA"/>
    <s v="PAW"/>
    <s v="VESSEL OPERATOR"/>
    <s v="Supervisor"/>
    <s v="Supervisor - ENVAD"/>
  </r>
  <r>
    <n v="1"/>
    <s v="Estate Management - WA"/>
    <x v="0"/>
    <s v="Ian"/>
    <s v="Collings"/>
    <s v="LW2700059"/>
    <s v="Project"/>
    <x v="9"/>
    <d v="2022-06-07T00:00:00"/>
    <d v="2022-06-07T08:00:00"/>
    <d v="2022-06-07T10:00:00"/>
    <n v="2"/>
    <m/>
    <m/>
    <n v="1"/>
    <d v="2022-06-10T15:31:57"/>
    <s v="Chris Schauer"/>
    <s v="WA"/>
    <s v="SEA"/>
    <s v="DIVER/TENDER"/>
    <s v="Dive Tender (Union)"/>
    <s v="Dive Tender (Union) - UN007"/>
  </r>
  <r>
    <n v="0"/>
    <s v="Estate Management - WA"/>
    <x v="0"/>
    <s v="Ian"/>
    <s v="Collings"/>
    <s v="LW2700059"/>
    <s v="Project"/>
    <x v="9"/>
    <d v="2022-06-07T00:00:00"/>
    <d v="2022-06-07T10:00:00"/>
    <d v="2022-06-07T14:00:00"/>
    <n v="4"/>
    <m/>
    <m/>
    <n v="1"/>
    <d v="2022-06-10T15:31:57"/>
    <s v="Chris Schauer"/>
    <s v="WA"/>
    <s v="SEA"/>
    <s v="DIVER/TENDER"/>
    <s v="Standby Diver (Union)"/>
    <s v="Standby Diver (Union) - UN006"/>
  </r>
  <r>
    <n v="1"/>
    <s v="Consulting &amp; Adjusting - OR"/>
    <x v="0"/>
    <s v="Ian"/>
    <s v="Collings"/>
    <s v="LW2700059"/>
    <s v="Project"/>
    <x v="6"/>
    <d v="2022-06-09T00:00:00"/>
    <d v="2022-06-09T17:00:00"/>
    <d v="2022-06-10T03:00:00"/>
    <n v="10"/>
    <m/>
    <m/>
    <n v="1"/>
    <d v="2022-06-13T11:40:44"/>
    <s v="Aaron Morris Harrington"/>
    <s v="OR"/>
    <s v="SEA"/>
    <s v="DIVER/TENDER"/>
    <s v="Piledriver (Union)"/>
    <s v="Piledriver (Union) - UN020"/>
  </r>
  <r>
    <n v="0"/>
    <s v="Consulting &amp; Adjusting - OR"/>
    <x v="0"/>
    <s v="Ian"/>
    <s v="Collings"/>
    <s v="LW2700059"/>
    <s v="Project"/>
    <x v="6"/>
    <d v="2022-06-10T00:00:00"/>
    <d v="2022-06-10T11:00:00"/>
    <d v="2022-06-10T13:00:00"/>
    <n v="2"/>
    <m/>
    <m/>
    <n v="1"/>
    <d v="2022-06-13T11:43:31"/>
    <s v="Aaron Morris Harrington"/>
    <s v="OR"/>
    <s v="SEA"/>
    <s v="DIVER/TENDER"/>
    <s v="Dive Tender (Union)"/>
    <s v="Dive Tender (Union) - UN007"/>
  </r>
  <r>
    <n v="0"/>
    <s v="Consulting &amp; Adjusting - OR"/>
    <x v="0"/>
    <s v="Ian"/>
    <s v="Collings"/>
    <s v="LW2700059"/>
    <s v="Project"/>
    <x v="6"/>
    <d v="2022-06-10T00:00:00"/>
    <d v="2022-06-10T13:00:00"/>
    <d v="2022-06-10T17:00:00"/>
    <n v="4"/>
    <m/>
    <m/>
    <n v="1"/>
    <d v="2022-06-13T11:43:31"/>
    <s v="Aaron Morris Harrington"/>
    <s v="OR"/>
    <s v="SEA"/>
    <s v="DIVER/TENDER"/>
    <s v="Diver (Union)"/>
    <s v="Diver (Union) - UN005"/>
  </r>
  <r>
    <n v="0"/>
    <s v="Consulting &amp; Adjusting - OR"/>
    <x v="0"/>
    <s v="Ian"/>
    <s v="Collings"/>
    <s v="LW2700059"/>
    <s v="Project"/>
    <x v="6"/>
    <d v="2022-06-10T00:00:00"/>
    <d v="2022-06-10T17:00:00"/>
    <d v="2022-06-10T20:00:00"/>
    <n v="3"/>
    <m/>
    <m/>
    <n v="1"/>
    <d v="2022-06-13T11:43:31"/>
    <s v="Aaron Morris Harrington"/>
    <s v="OR"/>
    <s v="SEA"/>
    <s v="DIVER/TENDER"/>
    <s v="Dive Tender (Union)"/>
    <s v="Dive Tender (Union) - UN007"/>
  </r>
  <r>
    <n v="1"/>
    <s v="Maritime - WA"/>
    <x v="0"/>
    <s v="John"/>
    <s v="Damper"/>
    <s v="LW2701960"/>
    <s v="Project"/>
    <x v="10"/>
    <d v="2022-06-01T00:00:00"/>
    <d v="2022-06-01T19:00:00"/>
    <d v="2022-06-01T23:00:00"/>
    <n v="4"/>
    <m/>
    <m/>
    <n v="1"/>
    <d v="2022-06-06T13:49:38"/>
    <s v="Aaron Morris Harrington"/>
    <s v="WA"/>
    <s v="SEA"/>
    <s v="Environmental Supervisor"/>
    <s v="Technician"/>
    <s v="Technician - ENVAH"/>
  </r>
  <r>
    <n v="1"/>
    <s v="ENERGY (Texpar) - WA"/>
    <x v="0"/>
    <s v="John"/>
    <s v="Damper"/>
    <s v="LW2701960"/>
    <s v="Project"/>
    <x v="4"/>
    <d v="2022-06-04T00:00:00"/>
    <d v="2022-06-04T05:00:00"/>
    <d v="2022-06-04T07:00:00"/>
    <n v="2"/>
    <m/>
    <m/>
    <n v="1"/>
    <d v="2022-06-06T08:53:54"/>
    <s v="Chris Stokes"/>
    <s v="WA"/>
    <s v="SEA"/>
    <s v="Environmental Supervisor"/>
    <s v="Operator"/>
    <s v="Operator - ENVAG"/>
  </r>
  <r>
    <n v="1"/>
    <s v="Estate Management - OR"/>
    <x v="0"/>
    <s v="John"/>
    <s v="Damper"/>
    <s v="LW2701960"/>
    <s v="Project"/>
    <x v="9"/>
    <d v="2022-06-10T00:00:00"/>
    <d v="2022-06-10T07:00:00"/>
    <d v="2022-06-10T11:00:00"/>
    <n v="4"/>
    <m/>
    <m/>
    <n v="1"/>
    <d v="2022-06-10T16:52:44"/>
    <s v="Chris Stokes"/>
    <s v="OR"/>
    <s v="SEA"/>
    <s v="Environmental Supervisor"/>
    <s v="Operator"/>
    <s v="Operator - ENVAG"/>
  </r>
  <r>
    <n v="1"/>
    <s v="(CL) - WA"/>
    <x v="0"/>
    <s v="John"/>
    <s v="Daring"/>
    <s v="LW2701960"/>
    <s v="Project"/>
    <x v="3"/>
    <d v="2022-06-01T00:00:00"/>
    <d v="2022-06-01T06:00:00"/>
    <d v="2022-06-01T14:00:00"/>
    <n v="8"/>
    <m/>
    <m/>
    <n v="1"/>
    <d v="2022-06-06T08:59:57"/>
    <s v="Chris Stokes"/>
    <s v="WA"/>
    <s v="SEA"/>
    <s v="Environmental Supervisor"/>
    <s v="Operator"/>
    <s v="Operator - ENVAG"/>
  </r>
  <r>
    <n v="0"/>
    <s v=" - WA"/>
    <x v="1"/>
    <s v="AJ"/>
    <s v="Davies"/>
    <s v="LW2701937"/>
    <s v="Shop Time"/>
    <x v="8"/>
    <d v="2022-06-01T00:00:00"/>
    <d v="2022-06-01T07:00:00"/>
    <d v="2022-06-01T17:00:00"/>
    <n v="10"/>
    <m/>
    <m/>
    <n v="1"/>
    <d v="2022-06-06T11:57:50"/>
    <s v="Spencer Smith"/>
    <s v="WA"/>
    <s v="SEA"/>
    <s v="ROV PILOT"/>
    <m/>
    <s v="SHOP1"/>
  </r>
  <r>
    <n v="1"/>
    <s v="CEC - MA"/>
    <x v="0"/>
    <s v="Emily"/>
    <s v="Doer"/>
    <s v="LW2701469"/>
    <s v="Project"/>
    <x v="7"/>
    <d v="2022-06-06T00:00:00"/>
    <d v="2022-06-06T08:00:00"/>
    <d v="2022-06-06T12:00:00"/>
    <n v="4"/>
    <m/>
    <m/>
    <s v="M"/>
    <d v="2022-06-14T10:10:56"/>
    <s v="Spencer Smith"/>
    <s v="MA"/>
    <s v="SEA"/>
    <s v="DIVER/TENDER"/>
    <s v="Piledriver (Union)"/>
    <s v="Piledriver (Union) - UN020"/>
  </r>
  <r>
    <n v="0"/>
    <s v="CEC - MA"/>
    <x v="0"/>
    <s v="Emily"/>
    <s v="Doer"/>
    <s v="LW2701469"/>
    <s v="Project"/>
    <x v="7"/>
    <d v="2022-06-07T00:00:00"/>
    <d v="2022-06-07T08:00:00"/>
    <d v="2022-06-07T16:00:00"/>
    <n v="8"/>
    <m/>
    <m/>
    <s v="M"/>
    <d v="2022-06-14T10:11:34"/>
    <s v="Spencer Smith"/>
    <s v="MA"/>
    <s v="SEA"/>
    <s v="DIVER/TENDER"/>
    <s v="Piledriver (Union)"/>
    <s v="Piledriver (Union) - UN020"/>
  </r>
  <r>
    <n v="1"/>
    <s v="Associates - MT"/>
    <x v="0"/>
    <s v="Randell"/>
    <s v="Finch"/>
    <s v="LW2701940"/>
    <s v="Project"/>
    <x v="11"/>
    <d v="2022-06-07T00:00:00"/>
    <d v="2022-06-07T07:00:00"/>
    <d v="2022-06-07T15:00:00"/>
    <n v="8"/>
    <m/>
    <m/>
    <s v="G"/>
    <d v="2022-06-09T12:46:13"/>
    <s v="Joshua Paul Francingues"/>
    <s v="MT"/>
    <s v="SEA"/>
    <s v="DIVER/TENDER"/>
    <s v="Standby Diver (Union)"/>
    <s v="Standby Diver (Union) - UN006"/>
  </r>
  <r>
    <n v="1"/>
    <s v="Energy-Supplier Services (CORPORATE) - NC"/>
    <x v="0"/>
    <s v="Donald"/>
    <s v="Ford"/>
    <s v="LW2700168"/>
    <s v="Project"/>
    <x v="12"/>
    <d v="2022-06-06T00:00:00"/>
    <d v="2022-06-06T07:00:00"/>
    <d v="2022-06-06T17:15:00"/>
    <n v="10.25"/>
    <m/>
    <m/>
    <n v="1"/>
    <d v="2022-06-07T10:38:17"/>
    <s v="Richard Coley"/>
    <s v="NC"/>
    <s v="SEA"/>
    <s v="Project Manager"/>
    <s v="Dive Project Manager"/>
    <s v="Dive Project Manager - DIV06"/>
  </r>
  <r>
    <n v="0"/>
    <s v="Energy-Supplier Services (CORPORATE) - NC"/>
    <x v="0"/>
    <s v="Donald"/>
    <s v="Ford"/>
    <s v="LW2700168"/>
    <s v="Project"/>
    <x v="12"/>
    <d v="2022-06-07T00:00:00"/>
    <d v="2022-06-07T07:00:00"/>
    <d v="2022-06-07T17:30:00"/>
    <n v="10.5"/>
    <m/>
    <m/>
    <n v="1"/>
    <d v="2022-06-08T14:41:44"/>
    <s v="Richard Coley"/>
    <s v="NC"/>
    <s v="SEA"/>
    <s v="Project Manager"/>
    <s v="Dive Project Manager"/>
    <s v="Dive Project Manager - DIV06"/>
  </r>
  <r>
    <n v="0"/>
    <s v="Energy-Supplier Services (CORPORATE) - NC"/>
    <x v="0"/>
    <s v="Donald"/>
    <s v="Ford"/>
    <s v="LW2700168"/>
    <s v="Project"/>
    <x v="12"/>
    <d v="2022-06-08T00:00:00"/>
    <d v="2022-06-08T07:00:00"/>
    <d v="2022-06-08T17:00:00"/>
    <n v="10"/>
    <m/>
    <m/>
    <n v="1"/>
    <d v="2022-06-11T08:23:15"/>
    <s v="Richard Coley"/>
    <s v="NC"/>
    <s v="SEA"/>
    <s v="Project Manager"/>
    <s v="Dive Project Manager"/>
    <s v="Dive Project Manager - DIV06"/>
  </r>
  <r>
    <n v="0"/>
    <s v="Energy-Supplier Services (CORPORATE) - NC"/>
    <x v="0"/>
    <s v="Donald"/>
    <s v="Ford"/>
    <s v="LW2700168"/>
    <s v="Project"/>
    <x v="12"/>
    <d v="2022-06-09T00:00:00"/>
    <d v="2022-06-09T07:00:00"/>
    <d v="2022-06-09T17:00:00"/>
    <n v="10"/>
    <m/>
    <m/>
    <n v="1"/>
    <d v="2022-06-11T08:22:11"/>
    <s v="Richard Coley"/>
    <s v="NC"/>
    <s v="SEA"/>
    <s v="Project Manager"/>
    <s v="Dive Project Manager"/>
    <s v="Dive Project Manager - DIV06"/>
  </r>
  <r>
    <n v="0"/>
    <s v="Energy-Supplier Services (CORPORATE) - NC"/>
    <x v="0"/>
    <s v="Donald"/>
    <s v="Ford"/>
    <s v="LW2700168"/>
    <s v="Project"/>
    <x v="12"/>
    <d v="2022-06-10T00:00:00"/>
    <d v="2022-06-10T07:00:00"/>
    <d v="2022-06-10T17:00:00"/>
    <n v="10"/>
    <m/>
    <m/>
    <n v="2"/>
    <d v="2022-06-11T08:20:19"/>
    <s v="Richard Coley"/>
    <s v="NC"/>
    <s v="SEA"/>
    <s v="Project Manager"/>
    <s v="Dive Project Manager"/>
    <s v="Dive Project Manager - DIV06"/>
  </r>
  <r>
    <n v="1"/>
    <s v="Associates - MT"/>
    <x v="0"/>
    <s v="Hugh"/>
    <s v="Gun"/>
    <s v="LW0701289"/>
    <s v="Project"/>
    <x v="11"/>
    <d v="2022-06-01T00:00:00"/>
    <d v="2022-06-01T07:00:00"/>
    <d v="2022-06-01T15:00:00"/>
    <n v="8"/>
    <m/>
    <m/>
    <s v="K"/>
    <d v="2022-06-02T10:17:36"/>
    <s v="Joshua Paul Francingues"/>
    <s v="MT"/>
    <s v="SEA"/>
    <s v="Project Manager"/>
    <s v="Dive Superintendent (Union)"/>
    <s v="Dive Superintendent (Union) - UN003"/>
  </r>
  <r>
    <n v="0"/>
    <s v="Associates - MT"/>
    <x v="0"/>
    <s v="Hugh"/>
    <s v="Gun"/>
    <s v="LW0701289"/>
    <s v="Project"/>
    <x v="11"/>
    <d v="2022-06-02T00:00:00"/>
    <d v="2022-06-02T07:00:00"/>
    <d v="2022-06-02T12:00:00"/>
    <n v="5"/>
    <m/>
    <m/>
    <s v="K"/>
    <d v="2022-06-06T11:37:34"/>
    <s v="Joshua Paul Francingues"/>
    <s v="MT"/>
    <s v="SEA"/>
    <s v="Project Manager"/>
    <s v="Dive Superintendent (Union)"/>
    <s v="Dive Superintendent (Union) - UN003"/>
  </r>
  <r>
    <n v="0"/>
    <s v="Associates - MT"/>
    <x v="0"/>
    <s v="Hugh"/>
    <s v="Gun"/>
    <s v="LW0701289"/>
    <s v="Project"/>
    <x v="11"/>
    <d v="2022-06-02T00:00:00"/>
    <d v="2022-06-02T12:00:00"/>
    <d v="2022-06-02T17:00:00"/>
    <n v="5"/>
    <m/>
    <m/>
    <s v="L"/>
    <d v="2022-06-06T11:37:34"/>
    <s v="Joshua Paul Francingues"/>
    <s v="MT"/>
    <s v="SEA"/>
    <s v="Project Manager"/>
    <s v="Dive Superintendent (Union)"/>
    <s v="Dive Superintendent (Union) - UN003"/>
  </r>
  <r>
    <n v="0"/>
    <s v=" - WA"/>
    <x v="1"/>
    <s v="Hugh"/>
    <s v="Gun"/>
    <s v="LW0701289"/>
    <s v="Major Projects Estimating"/>
    <x v="8"/>
    <d v="2022-06-06T00:00:00"/>
    <d v="2022-06-06T06:30:00"/>
    <d v="2022-06-06T16:00:00"/>
    <n v="9.5"/>
    <m/>
    <m/>
    <n v="1"/>
    <d v="2022-06-13T11:21:31"/>
    <s v="Dirk Abe deGroot"/>
    <s v="WA"/>
    <s v="SEA"/>
    <s v="Project Manager"/>
    <m/>
    <s v="UN020"/>
  </r>
  <r>
    <n v="0"/>
    <s v=" - WA"/>
    <x v="1"/>
    <s v="Hugh"/>
    <s v="Gun"/>
    <s v="LW0701289"/>
    <s v="Major Projects Estimating"/>
    <x v="8"/>
    <d v="2022-06-07T00:00:00"/>
    <d v="2022-06-07T06:30:00"/>
    <d v="2022-06-07T16:00:00"/>
    <n v="9.5"/>
    <m/>
    <m/>
    <n v="1"/>
    <d v="2022-06-13T11:21:31"/>
    <s v="Dirk Abe deGroot"/>
    <s v="WA"/>
    <s v="SEA"/>
    <s v="Project Manager"/>
    <m/>
    <s v="UN020"/>
  </r>
  <r>
    <n v="0"/>
    <s v=" - WA"/>
    <x v="1"/>
    <s v="Hugh"/>
    <s v="Gun"/>
    <s v="LW0701289"/>
    <s v="Major Projects Estimating"/>
    <x v="8"/>
    <d v="2022-06-08T00:00:00"/>
    <d v="2022-06-08T07:00:00"/>
    <d v="2022-06-08T16:00:00"/>
    <n v="9"/>
    <m/>
    <m/>
    <n v="1"/>
    <d v="2022-06-13T11:21:31"/>
    <s v="Dirk Abe deGroot"/>
    <s v="WA"/>
    <s v="SEA"/>
    <s v="Project Manager"/>
    <m/>
    <s v="UN020"/>
  </r>
  <r>
    <n v="0"/>
    <s v=" - WA"/>
    <x v="1"/>
    <s v="Hugh"/>
    <s v="Gun"/>
    <s v="LW0701289"/>
    <s v="Major Projects Estimating"/>
    <x v="8"/>
    <d v="2022-06-09T00:00:00"/>
    <d v="2022-06-09T07:00:00"/>
    <d v="2022-06-09T16:00:00"/>
    <n v="9"/>
    <m/>
    <m/>
    <n v="1"/>
    <d v="2022-06-13T11:21:31"/>
    <s v="Dirk Abe deGroot"/>
    <s v="WA"/>
    <s v="SEA"/>
    <s v="Project Manager"/>
    <m/>
    <s v="UN020"/>
  </r>
  <r>
    <n v="0"/>
    <s v=" - WA"/>
    <x v="1"/>
    <s v="Hugh"/>
    <s v="Gun"/>
    <s v="LW0701289"/>
    <s v="Major Projects Estimating"/>
    <x v="8"/>
    <d v="2022-06-10T00:00:00"/>
    <d v="2022-06-10T07:00:00"/>
    <d v="2022-06-10T15:00:00"/>
    <n v="8"/>
    <m/>
    <m/>
    <n v="1"/>
    <d v="2022-06-13T11:21:31"/>
    <s v="Dirk Abe deGroot"/>
    <s v="WA"/>
    <s v="SEA"/>
    <s v="Project Manager"/>
    <m/>
    <s v="UN020"/>
  </r>
  <r>
    <n v="1"/>
    <s v="Tug &amp; Barge - WA"/>
    <x v="0"/>
    <s v="Christopher"/>
    <s v="Ham"/>
    <s v="LW2700855"/>
    <s v="Project"/>
    <x v="13"/>
    <d v="2022-06-06T00:00:00"/>
    <d v="2022-06-06T11:00:00"/>
    <d v="2022-06-06T11:30:00"/>
    <n v="0.5"/>
    <m/>
    <m/>
    <n v="1"/>
    <d v="2022-06-07T10:19:00"/>
    <s v="Samantha Ek"/>
    <s v="WA"/>
    <s v="SEA"/>
    <s v="DIVER 3"/>
    <s v="Dive Tender (Union)"/>
    <s v="Standby Diver (Union) - UN006"/>
  </r>
  <r>
    <n v="0"/>
    <s v="Tug &amp; Barge - WA"/>
    <x v="0"/>
    <s v="Christopher"/>
    <s v="Ham"/>
    <s v="LW2700855"/>
    <s v="Project"/>
    <x v="13"/>
    <d v="2022-06-06T00:00:00"/>
    <d v="2022-06-06T11:30:00"/>
    <d v="2022-06-06T12:00:00"/>
    <n v="0.5"/>
    <m/>
    <m/>
    <n v="1"/>
    <d v="2022-06-07T10:19:00"/>
    <s v="Samantha Ek"/>
    <s v="WA"/>
    <s v="SEA"/>
    <s v="DIVER 3"/>
    <s v="Standby Diver (Union)"/>
    <s v="Standby Diver (Union) - UN006"/>
  </r>
  <r>
    <n v="0"/>
    <s v="Tug &amp; Barge - WA"/>
    <x v="0"/>
    <s v="Christopher"/>
    <s v="Ham"/>
    <s v="LW2700855"/>
    <s v="Project"/>
    <x v="13"/>
    <d v="2022-06-06T00:00:00"/>
    <d v="2022-06-06T12:00:00"/>
    <d v="2022-06-06T12:15:00"/>
    <n v="0.25"/>
    <m/>
    <m/>
    <n v="1"/>
    <d v="2022-06-07T10:19:00"/>
    <s v="Samantha Ek"/>
    <s v="WA"/>
    <s v="SEA"/>
    <s v="DIVER 3"/>
    <s v="Dive Tender (Union)"/>
    <s v="Standby Diver (Union) - UN006"/>
  </r>
  <r>
    <n v="0"/>
    <s v="Tug &amp; Barge - WA"/>
    <x v="0"/>
    <s v="Christopher"/>
    <s v="Ham"/>
    <s v="LW2700855"/>
    <s v="Project"/>
    <x v="13"/>
    <d v="2022-06-06T00:00:00"/>
    <d v="2022-06-06T12:15:00"/>
    <d v="2022-06-06T13:00:00"/>
    <n v="0.75"/>
    <m/>
    <m/>
    <n v="1"/>
    <d v="2022-06-07T10:19:00"/>
    <s v="Samantha Ek"/>
    <s v="WA"/>
    <s v="SEA"/>
    <s v="DIVER 3"/>
    <s v="Piledriver (Union)"/>
    <s v="Standby Diver (Union) - UN006"/>
  </r>
  <r>
    <n v="1"/>
    <s v="USCG - WA"/>
    <x v="0"/>
    <s v="Christopher"/>
    <s v="Ham"/>
    <s v="LW2700855"/>
    <s v="Project"/>
    <x v="1"/>
    <d v="2022-06-05T00:00:00"/>
    <d v="2022-06-05T13:00:00"/>
    <d v="2022-06-05T17:00:00"/>
    <n v="4"/>
    <m/>
    <m/>
    <n v="1"/>
    <d v="2022-06-13T13:03:44"/>
    <s v="Aaron Morris Harrington"/>
    <s v="WA"/>
    <s v="SEA"/>
    <s v="DIVER 3"/>
    <s v="Piledriver (Union)"/>
    <s v="Piledriver (Union) - UN020"/>
  </r>
  <r>
    <n v="1"/>
    <s v="Vigor Marine - WA"/>
    <x v="0"/>
    <s v="Christopher"/>
    <s v="Ham"/>
    <s v="LW2700855"/>
    <s v="Project"/>
    <x v="14"/>
    <d v="2022-06-06T00:00:00"/>
    <d v="2022-06-06T08:00:00"/>
    <d v="2022-06-06T09:00:00"/>
    <n v="1"/>
    <m/>
    <m/>
    <n v="1"/>
    <d v="2022-06-07T10:18:17"/>
    <s v="Samantha Ek"/>
    <s v="WA"/>
    <s v="SEA"/>
    <s v="DIVER 3"/>
    <s v="Piledriver (Union)"/>
    <s v="Diver (Union) - UN005"/>
  </r>
  <r>
    <n v="1"/>
    <s v="Marine - WA"/>
    <x v="0"/>
    <s v="Christopher"/>
    <s v="Ham"/>
    <s v="LW2700855"/>
    <s v="Project"/>
    <x v="15"/>
    <d v="2022-06-06T00:00:00"/>
    <d v="2022-06-06T09:00:00"/>
    <d v="2022-06-06T09:30:00"/>
    <n v="0.5"/>
    <m/>
    <m/>
    <n v="1"/>
    <d v="2022-06-07T10:18:17"/>
    <s v="Samantha Ek"/>
    <s v="WA"/>
    <s v="SEA"/>
    <s v="DIVER 3"/>
    <s v="Dive Tender (Union)"/>
    <s v="Diver (Union) - UN005"/>
  </r>
  <r>
    <n v="0"/>
    <s v="Marine - WA"/>
    <x v="0"/>
    <s v="Christopher"/>
    <s v="Ham"/>
    <s v="LW2700855"/>
    <s v="Project"/>
    <x v="15"/>
    <d v="2022-06-06T00:00:00"/>
    <d v="2022-06-06T09:30:00"/>
    <d v="2022-06-06T10:30:00"/>
    <n v="1"/>
    <m/>
    <m/>
    <n v="1"/>
    <d v="2022-06-07T10:18:17"/>
    <s v="Samantha Ek"/>
    <s v="WA"/>
    <s v="SEA"/>
    <s v="DIVER 3"/>
    <s v="Diver (Union)"/>
    <s v="Diver (Union) - UN005"/>
  </r>
  <r>
    <n v="0"/>
    <s v="Marine - WA"/>
    <x v="0"/>
    <s v="Christopher"/>
    <s v="Ham"/>
    <s v="LW2700855"/>
    <s v="Project"/>
    <x v="15"/>
    <d v="2022-06-06T00:00:00"/>
    <d v="2022-06-06T10:30:00"/>
    <d v="2022-06-06T10:45:00"/>
    <n v="0.25"/>
    <m/>
    <m/>
    <n v="1"/>
    <d v="2022-06-07T10:18:17"/>
    <s v="Samantha Ek"/>
    <s v="WA"/>
    <s v="SEA"/>
    <s v="DIVER 3"/>
    <s v="Dive Tender (Union)"/>
    <s v="Diver (Union) - UN005"/>
  </r>
  <r>
    <n v="0"/>
    <s v="Marine - WA"/>
    <x v="0"/>
    <s v="Christopher"/>
    <s v="Ham"/>
    <s v="LW2700855"/>
    <s v="Project"/>
    <x v="15"/>
    <d v="2022-06-06T00:00:00"/>
    <d v="2022-06-06T10:45:00"/>
    <d v="2022-06-06T11:00:00"/>
    <n v="0.25"/>
    <m/>
    <m/>
    <n v="1"/>
    <d v="2022-06-07T10:18:17"/>
    <s v="Samantha Ek"/>
    <s v="WA"/>
    <s v="SEA"/>
    <s v="DIVER 3"/>
    <s v="Piledriver (Union)"/>
    <s v="Diver (Union) - UN005"/>
  </r>
  <r>
    <n v="1"/>
    <s v="USCG - CA"/>
    <x v="0"/>
    <s v="William"/>
    <s v="Hay"/>
    <s v="LW2701099"/>
    <s v="Project"/>
    <x v="1"/>
    <d v="2022-06-01T00:00:00"/>
    <d v="2022-06-01T04:30:00"/>
    <d v="2022-06-01T16:30:00"/>
    <n v="12"/>
    <m/>
    <m/>
    <n v="1"/>
    <d v="2022-06-01T22:58:42"/>
    <s v="Kyle Watson"/>
    <s v="CA"/>
    <s v="SEA"/>
    <s v="SALVAGE SPECIALIST"/>
    <s v="Salvage Superintendent"/>
    <s v="Salvage Superintendent - SVG03"/>
  </r>
  <r>
    <n v="0"/>
    <s v="USCG - CA"/>
    <x v="0"/>
    <s v="William"/>
    <s v="Hay"/>
    <s v="LW2701099"/>
    <s v="Project"/>
    <x v="1"/>
    <d v="2022-06-02T00:00:00"/>
    <d v="2022-06-02T04:30:00"/>
    <d v="2022-06-02T12:30:00"/>
    <n v="8"/>
    <m/>
    <m/>
    <n v="1"/>
    <d v="2022-06-02T23:40:09"/>
    <s v="Kyle Watson"/>
    <s v="CA"/>
    <s v="SEA"/>
    <s v="SALVAGE SPECIALIST"/>
    <s v="Salvage Superintendent"/>
    <s v="Salvage Superintendent - SVG03"/>
  </r>
  <r>
    <n v="0"/>
    <s v="USCG - CA"/>
    <x v="0"/>
    <s v="William"/>
    <s v="Hay"/>
    <s v="LW2701099"/>
    <s v="Project"/>
    <x v="1"/>
    <d v="2022-06-03T00:00:00"/>
    <d v="2022-06-03T06:00:00"/>
    <d v="2022-06-03T18:00:00"/>
    <n v="12"/>
    <m/>
    <m/>
    <n v="1"/>
    <d v="2022-06-03T20:56:36"/>
    <s v="Kyle Watson"/>
    <s v="CA"/>
    <s v="SEA"/>
    <s v="SALVAGE SPECIALIST"/>
    <s v="Salvage Superintendent"/>
    <s v="Salvage Superintendent - SVG03"/>
  </r>
  <r>
    <n v="1"/>
    <s v="CEC - MA"/>
    <x v="0"/>
    <s v="Jim"/>
    <s v="Hedges"/>
    <s v="LW2700155"/>
    <s v="Project"/>
    <x v="7"/>
    <d v="2022-06-09T00:00:00"/>
    <d v="2022-06-09T08:00:00"/>
    <d v="2022-06-09T16:00:00"/>
    <n v="8"/>
    <m/>
    <m/>
    <s v="M"/>
    <d v="2022-06-14T10:13:57"/>
    <s v="Spencer Smith"/>
    <s v="MA"/>
    <s v="SEA"/>
    <s v="Dive Supervisor"/>
    <s v="Piledriver Foreman (Union)"/>
    <s v="Piledriver Foreman (Union) - UN027"/>
  </r>
  <r>
    <n v="0"/>
    <s v="CEC - MA"/>
    <x v="0"/>
    <s v="Jim"/>
    <s v="Hedges"/>
    <s v="LW2700155"/>
    <s v="Project"/>
    <x v="7"/>
    <d v="2022-06-10T00:00:00"/>
    <d v="2022-06-10T08:00:00"/>
    <d v="2022-06-10T16:00:00"/>
    <n v="8"/>
    <m/>
    <m/>
    <s v="M"/>
    <d v="2022-06-14T10:14:37"/>
    <s v="Spencer Smith"/>
    <s v="MA"/>
    <s v="SEA"/>
    <s v="Dive Supervisor"/>
    <s v="Piledriver Foreman (Union)"/>
    <s v="Piledriver Foreman (Union) - UN027"/>
  </r>
  <r>
    <n v="1"/>
    <s v="Fowl Co. - ND"/>
    <x v="0"/>
    <s v="Reed"/>
    <s v="Herd"/>
    <s v="LW0702196"/>
    <s v="Project"/>
    <x v="0"/>
    <d v="2022-06-01T00:00:00"/>
    <d v="2022-06-01T07:00:00"/>
    <d v="2022-06-01T15:00:00"/>
    <n v="8"/>
    <m/>
    <m/>
    <s v="B"/>
    <d v="2022-06-06T16:07:15"/>
    <s v="Dustin Wilson"/>
    <s v="ND"/>
    <s v="SEA"/>
    <s v="PROJECT ENGINEER"/>
    <s v="Dive Project Manager"/>
    <s v="Dive Project Manager - DIV06"/>
  </r>
  <r>
    <n v="0"/>
    <s v="Fowl Co. - ND"/>
    <x v="0"/>
    <s v="Reed"/>
    <s v="Herd"/>
    <s v="LW0702196"/>
    <s v="Project"/>
    <x v="0"/>
    <d v="2022-06-02T00:00:00"/>
    <d v="2022-06-02T07:00:00"/>
    <d v="2022-06-02T15:00:00"/>
    <n v="8"/>
    <m/>
    <m/>
    <s v="B"/>
    <d v="2022-06-06T16:08:00"/>
    <s v="Dustin Wilson"/>
    <s v="ND"/>
    <s v="SEA"/>
    <s v="PROJECT ENGINEER"/>
    <s v="Dive Project Manager"/>
    <s v="Dive Project Manager - DIV06"/>
  </r>
  <r>
    <n v="1"/>
    <s v="Fowl Co. - ND"/>
    <x v="0"/>
    <s v="Brent Patrick"/>
    <s v="Hook"/>
    <s v="LW2700167"/>
    <s v="Project"/>
    <x v="0"/>
    <d v="2022-06-09T00:00:00"/>
    <d v="2022-06-09T07:00:00"/>
    <d v="2022-06-09T17:00:00"/>
    <n v="10"/>
    <m/>
    <m/>
    <n v="3"/>
    <d v="2022-06-13T09:02:33"/>
    <s v="Dustin Wilson"/>
    <s v="ND"/>
    <s v="SEA"/>
    <s v="DIVER 1"/>
    <s v="Dive Supervisor"/>
    <s v="Dive Supervisor - DIV05"/>
  </r>
  <r>
    <n v="0"/>
    <s v="Fowl Co. - ND"/>
    <x v="0"/>
    <s v="Brent Patrick"/>
    <s v="Hook"/>
    <s v="LW2700167"/>
    <s v="Project"/>
    <x v="0"/>
    <d v="2022-06-10T00:00:00"/>
    <d v="2022-06-10T07:00:00"/>
    <d v="2022-06-10T17:00:00"/>
    <n v="10"/>
    <m/>
    <m/>
    <n v="3"/>
    <d v="2022-06-13T09:02:37"/>
    <s v="Dustin Wilson"/>
    <s v="ND"/>
    <s v="SEA"/>
    <s v="DIVER 1"/>
    <s v="Dive Supervisor"/>
    <s v="Dive Supervisor - DIV05"/>
  </r>
  <r>
    <n v="1"/>
    <s v="(CL) - WA"/>
    <x v="0"/>
    <s v="Thomas"/>
    <s v="Hutch"/>
    <s v="LW2702200"/>
    <s v="Project"/>
    <x v="3"/>
    <d v="2022-06-01T00:00:00"/>
    <d v="2022-06-01T06:00:00"/>
    <d v="2022-06-01T14:00:00"/>
    <n v="8"/>
    <m/>
    <m/>
    <n v="1"/>
    <d v="2022-06-06T08:59:57"/>
    <s v="Chris Stokes"/>
    <s v="WA"/>
    <s v="SEA"/>
    <s v="Environmental Field Technician"/>
    <s v="Technician"/>
    <s v="Technician - ENVAH"/>
  </r>
  <r>
    <n v="0"/>
    <s v="(CL) - WA"/>
    <x v="0"/>
    <s v="Thomas"/>
    <s v="Hutch"/>
    <s v="LW2702200"/>
    <s v="Project"/>
    <x v="3"/>
    <d v="2022-06-04T00:00:00"/>
    <d v="2022-06-04T15:00:00"/>
    <d v="2022-06-04T21:30:00"/>
    <n v="6.5"/>
    <m/>
    <m/>
    <n v="1"/>
    <d v="2022-06-06T08:56:56"/>
    <s v="Chris Stokes"/>
    <s v="WA"/>
    <s v="SEA"/>
    <s v="Environmental Field Technician"/>
    <s v="Technician"/>
    <s v="Technician - ENVAH"/>
  </r>
  <r>
    <n v="0"/>
    <s v="(CL) - WA"/>
    <x v="0"/>
    <s v="Thomas"/>
    <s v="Hutch"/>
    <s v="LW2702200"/>
    <s v="Project"/>
    <x v="3"/>
    <d v="2022-06-05T00:00:00"/>
    <d v="2022-06-05T21:00:00"/>
    <d v="2022-06-06T06:00:00"/>
    <n v="9"/>
    <m/>
    <m/>
    <n v="1"/>
    <d v="2022-06-06T13:03:39"/>
    <s v="Thuan Ngo"/>
    <s v="WA"/>
    <s v="SEA"/>
    <s v="Environmental Field Technician"/>
    <s v="Technician"/>
    <s v="Technician - ENVAH"/>
  </r>
  <r>
    <n v="0"/>
    <s v="(CL) - WA"/>
    <x v="0"/>
    <s v="Thomas"/>
    <s v="Hutch"/>
    <s v="LW2702200"/>
    <s v="Project"/>
    <x v="3"/>
    <d v="2022-06-07T00:00:00"/>
    <d v="2022-06-07T06:00:00"/>
    <d v="2022-06-07T13:30:00"/>
    <n v="7.5"/>
    <m/>
    <m/>
    <n v="1"/>
    <d v="2022-06-08T11:03:17"/>
    <s v="Thuan Ngo"/>
    <s v="WA"/>
    <s v="SEA"/>
    <s v="Environmental Field Technician"/>
    <s v="Operator"/>
    <s v="Operator - ENVAG"/>
  </r>
  <r>
    <n v="0"/>
    <s v="(CL) - WA"/>
    <x v="0"/>
    <s v="Thomas"/>
    <s v="Hutch"/>
    <s v="LW2702200"/>
    <s v="Project"/>
    <x v="3"/>
    <d v="2022-06-10T00:00:00"/>
    <d v="2022-06-10T07:00:00"/>
    <d v="2022-06-10T10:00:00"/>
    <n v="3"/>
    <m/>
    <m/>
    <n v="1"/>
    <d v="2022-06-13T12:38:01"/>
    <s v="Chris Stokes"/>
    <s v="WA"/>
    <s v="SEA"/>
    <s v="Environmental Field Technician"/>
    <s v="Technician"/>
    <s v="Technician - ENVAH"/>
  </r>
  <r>
    <n v="0"/>
    <s v="(CL) - WA"/>
    <x v="0"/>
    <s v="Thomas"/>
    <s v="Hutch"/>
    <s v="LW2702200"/>
    <s v="Project"/>
    <x v="3"/>
    <d v="2022-06-10T00:00:00"/>
    <d v="2022-06-10T12:00:00"/>
    <d v="2022-06-10T14:00:00"/>
    <n v="2"/>
    <m/>
    <m/>
    <n v="1"/>
    <d v="2022-06-13T12:38:01"/>
    <s v="Chris Stokes"/>
    <s v="WA"/>
    <s v="SEA"/>
    <s v="Environmental Field Technician"/>
    <s v="Technician"/>
    <s v="Technician - ENVAH"/>
  </r>
  <r>
    <n v="1"/>
    <s v="US OIL - WA"/>
    <x v="0"/>
    <s v="Thomas"/>
    <s v="Hutch"/>
    <s v="LW2702200"/>
    <s v="Project"/>
    <x v="16"/>
    <d v="2022-06-03T00:00:00"/>
    <d v="2022-06-03T15:00:00"/>
    <d v="2022-06-03T20:30:00"/>
    <n v="5.5"/>
    <m/>
    <m/>
    <n v="1"/>
    <d v="2022-06-06T08:53:18"/>
    <s v="Chris Stokes"/>
    <s v="WA"/>
    <s v="SEA"/>
    <s v="Environmental Field Technician"/>
    <s v="Operator"/>
    <s v="Operator - ENVAG"/>
  </r>
  <r>
    <n v="1"/>
    <s v="Products North America Inc - WA"/>
    <x v="0"/>
    <s v="Thomas"/>
    <s v="Hutch"/>
    <s v="LW2702200"/>
    <s v="Project"/>
    <x v="17"/>
    <d v="2022-06-08T00:00:00"/>
    <d v="2022-06-08T07:00:00"/>
    <d v="2022-06-08T13:00:00"/>
    <n v="6"/>
    <m/>
    <m/>
    <n v="1"/>
    <d v="2022-06-10T10:12:27"/>
    <s v="Chris Stokes"/>
    <s v="WA"/>
    <s v="SEA"/>
    <s v="Environmental Field Technician"/>
    <s v="Technician"/>
    <s v="Technician - ENVAH"/>
  </r>
  <r>
    <n v="1"/>
    <s v="ENERGY (Texpar) - WA"/>
    <x v="0"/>
    <s v="Thomas"/>
    <s v="Hutch"/>
    <s v="LW2702200"/>
    <s v="Project"/>
    <x v="4"/>
    <d v="2022-06-10T00:00:00"/>
    <d v="2022-06-10T06:00:00"/>
    <d v="2022-06-10T07:00:00"/>
    <n v="1"/>
    <m/>
    <m/>
    <n v="1"/>
    <d v="2022-06-13T12:37:33"/>
    <s v="Chris Stokes"/>
    <s v="WA"/>
    <s v="SEA"/>
    <s v="Environmental Field Technician"/>
    <s v="Technician"/>
    <s v="Technician - ENVAH"/>
  </r>
  <r>
    <n v="0"/>
    <s v="ENERGY (Texpar) - WA"/>
    <x v="0"/>
    <s v="Thomas"/>
    <s v="Hutch"/>
    <s v="LW2702200"/>
    <s v="Project"/>
    <x v="4"/>
    <d v="2022-06-10T00:00:00"/>
    <d v="2022-06-10T10:00:00"/>
    <d v="2022-06-10T12:00:00"/>
    <n v="2"/>
    <m/>
    <m/>
    <n v="1"/>
    <d v="2022-06-13T12:37:33"/>
    <s v="Chris Stokes"/>
    <s v="WA"/>
    <s v="SEA"/>
    <s v="Environmental Field Technician"/>
    <s v="Technician"/>
    <s v="Technician - ENVAH"/>
  </r>
  <r>
    <n v="1"/>
    <s v="Marathon - WA"/>
    <x v="0"/>
    <s v="Thomas"/>
    <s v="Hutch"/>
    <s v="LW2702200"/>
    <s v="Project"/>
    <x v="5"/>
    <d v="2022-06-02T00:00:00"/>
    <d v="2022-06-02T07:00:00"/>
    <d v="2022-06-02T15:00:00"/>
    <n v="8"/>
    <m/>
    <m/>
    <n v="1"/>
    <d v="2022-06-06T08:49:22"/>
    <s v="Chris Stokes"/>
    <s v="WA"/>
    <s v="SEA"/>
    <s v="Environmental Field Technician"/>
    <s v="Technician"/>
    <s v="Technician - ENVAH"/>
  </r>
  <r>
    <n v="1"/>
    <s v="Port of Seattle - WA"/>
    <x v="0"/>
    <s v="Peter"/>
    <s v="Jobs"/>
    <s v="LW2700183"/>
    <s v="Project"/>
    <x v="18"/>
    <d v="2022-06-10T00:00:00"/>
    <d v="2022-06-10T05:00:00"/>
    <d v="2022-06-10T07:00:00"/>
    <n v="2"/>
    <m/>
    <m/>
    <n v="2"/>
    <d v="2022-06-11T11:37:02"/>
    <s v="Katy Stewart"/>
    <s v="WA"/>
    <s v="SEA"/>
    <s v="DIVER/TENDER"/>
    <s v="Piledriver (Union)"/>
    <s v="Piledriver (Union) - UN020"/>
  </r>
  <r>
    <n v="0"/>
    <s v="Port of Seattle - WA"/>
    <x v="0"/>
    <s v="Peter"/>
    <s v="Jobs"/>
    <s v="LW2700183"/>
    <s v="Project"/>
    <x v="18"/>
    <d v="2022-06-10T00:00:00"/>
    <d v="2022-06-10T07:00:00"/>
    <d v="2022-06-10T10:00:00"/>
    <n v="3"/>
    <m/>
    <m/>
    <n v="2"/>
    <d v="2022-06-11T11:37:02"/>
    <s v="Katy Stewart"/>
    <s v="WA"/>
    <s v="SEA"/>
    <s v="DIVER/TENDER"/>
    <s v="Dive Tender (Union)"/>
    <s v="Diver (Union) - UN005"/>
  </r>
  <r>
    <n v="0"/>
    <s v="Port of Seattle - WA"/>
    <x v="0"/>
    <s v="Peter"/>
    <s v="Jobs"/>
    <s v="LW2700183"/>
    <s v="Project"/>
    <x v="18"/>
    <d v="2022-06-10T00:00:00"/>
    <d v="2022-06-10T10:00:00"/>
    <d v="2022-06-10T10:15:00"/>
    <n v="0.25"/>
    <m/>
    <m/>
    <n v="2"/>
    <d v="2022-06-11T11:37:02"/>
    <s v="Katy Stewart"/>
    <s v="WA"/>
    <s v="SEA"/>
    <s v="DIVER/TENDER"/>
    <s v="Diver (Union)"/>
    <s v="Diver (Union) - UN005"/>
  </r>
  <r>
    <n v="0"/>
    <s v="Port of Seattle - WA"/>
    <x v="0"/>
    <s v="Peter"/>
    <s v="Jobs"/>
    <s v="LW2700183"/>
    <s v="Project"/>
    <x v="18"/>
    <d v="2022-06-10T00:00:00"/>
    <d v="2022-06-10T10:15:00"/>
    <d v="2022-06-10T11:00:00"/>
    <n v="0.75"/>
    <m/>
    <m/>
    <n v="2"/>
    <d v="2022-06-11T11:37:02"/>
    <s v="Katy Stewart"/>
    <s v="WA"/>
    <s v="SEA"/>
    <s v="DIVER/TENDER"/>
    <s v="Piledriver (Union)"/>
    <s v="Diver (Union) - UN005"/>
  </r>
  <r>
    <n v="0"/>
    <s v="Port of Seattle - WA"/>
    <x v="0"/>
    <s v="Peter"/>
    <s v="Jobs"/>
    <s v="LW2700183"/>
    <s v="Project"/>
    <x v="18"/>
    <d v="2022-06-10T00:00:00"/>
    <d v="2022-06-10T11:00:00"/>
    <d v="2022-06-10T15:00:00"/>
    <n v="4"/>
    <m/>
    <m/>
    <n v="2"/>
    <d v="2022-06-11T11:37:02"/>
    <s v="Katy Stewart"/>
    <s v="WA"/>
    <s v="SEA"/>
    <s v="DIVER/TENDER"/>
    <s v="Piledriver (Union)"/>
    <s v="Piledriver (Union) - UN020"/>
  </r>
  <r>
    <n v="1"/>
    <s v="USCG - WA"/>
    <x v="0"/>
    <s v="Peter"/>
    <s v="Jobs"/>
    <s v="LW2700183"/>
    <s v="Project"/>
    <x v="1"/>
    <d v="2022-06-05T00:00:00"/>
    <d v="2022-06-05T13:00:00"/>
    <d v="2022-06-05T17:00:00"/>
    <n v="4"/>
    <m/>
    <m/>
    <n v="1"/>
    <d v="2022-06-13T13:03:44"/>
    <s v="Aaron Morris Harrington"/>
    <s v="WA"/>
    <s v="SEA"/>
    <s v="DIVER/TENDER"/>
    <s v="Piledriver (Union)"/>
    <s v="Piledriver (Union) - UN020"/>
  </r>
  <r>
    <n v="1"/>
    <s v="Maritime - WA"/>
    <x v="0"/>
    <s v="Colby"/>
    <s v="Skin"/>
    <s v="LW2701392"/>
    <s v="Project"/>
    <x v="10"/>
    <d v="2022-06-01T00:00:00"/>
    <d v="2022-06-01T19:00:00"/>
    <d v="2022-06-01T23:30:00"/>
    <n v="4.5"/>
    <m/>
    <m/>
    <n v="1"/>
    <d v="2022-06-06T13:49:38"/>
    <s v="Aaron Morris Harrington"/>
    <s v="WA"/>
    <s v="SEA"/>
    <s v="SALVAGE SPECIALIST"/>
    <s v="Supervisor"/>
    <s v="Supervisor - ENVAD"/>
  </r>
  <r>
    <n v="1"/>
    <s v="Consulting &amp; Adjusting - OR"/>
    <x v="0"/>
    <s v="Colby"/>
    <s v="Skin"/>
    <s v="LW2701392"/>
    <s v="Project"/>
    <x v="6"/>
    <d v="2022-06-10T00:00:00"/>
    <d v="2022-06-10T05:00:00"/>
    <d v="2022-06-10T20:00:00"/>
    <n v="15"/>
    <m/>
    <m/>
    <n v="1"/>
    <d v="2022-06-13T11:43:31"/>
    <s v="Aaron Morris Harrington"/>
    <s v="OR"/>
    <s v="SEA"/>
    <s v="SALVAGE SPECIALIST"/>
    <s v="Salvage Crew"/>
    <s v="Salvage Crew - SVG05"/>
  </r>
  <r>
    <n v="1"/>
    <s v="Port of Seattle - WA"/>
    <x v="0"/>
    <s v="Colby"/>
    <s v="Skin"/>
    <s v="LW2701392"/>
    <s v="Project"/>
    <x v="18"/>
    <d v="2022-06-01T00:00:00"/>
    <d v="2022-06-01T07:00:00"/>
    <d v="2022-06-01T15:00:00"/>
    <n v="8"/>
    <m/>
    <m/>
    <n v="2"/>
    <d v="2022-06-07T10:58:09"/>
    <s v="Katy Stewart"/>
    <s v="WA"/>
    <s v="SEA"/>
    <s v="SALVAGE SPECIALIST"/>
    <s v="Laborer (PW)"/>
    <s v="Laborer (PW) - PW003"/>
  </r>
  <r>
    <m/>
    <m/>
    <x v="2"/>
    <m/>
    <m/>
    <m/>
    <m/>
    <x v="8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2" firstHeaderRow="0" firstDataRow="1" firstDataCol="1" rowPageCount="1" colPageCount="1"/>
  <pivotFields count="22">
    <pivotField dataField="1" showAll="0"/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axis="axisRow" showAll="0">
      <items count="20">
        <item x="3"/>
        <item x="2"/>
        <item x="11"/>
        <item x="7"/>
        <item x="6"/>
        <item x="4"/>
        <item x="12"/>
        <item x="9"/>
        <item x="0"/>
        <item x="5"/>
        <item x="15"/>
        <item x="10"/>
        <item x="18"/>
        <item x="17"/>
        <item x="13"/>
        <item x="16"/>
        <item x="1"/>
        <item x="14"/>
        <item x="8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" hier="-1"/>
  </pageFields>
  <dataFields count="2">
    <dataField name="Sum of Hours" fld="11" baseField="7" baseItem="0"/>
    <dataField name="Sum of Name Count" fld="0" baseField="7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A24" sqref="A24"/>
    </sheetView>
  </sheetViews>
  <sheetFormatPr defaultRowHeight="12.75" x14ac:dyDescent="0.2"/>
  <cols>
    <col min="1" max="1" width="34.5703125" bestFit="1" customWidth="1"/>
    <col min="2" max="2" width="12.140625" bestFit="1" customWidth="1"/>
    <col min="3" max="3" width="17.7109375" bestFit="1" customWidth="1"/>
  </cols>
  <sheetData>
    <row r="1" spans="1:3" x14ac:dyDescent="0.2">
      <c r="A1" s="7" t="s">
        <v>0</v>
      </c>
      <c r="B1" s="8" t="s">
        <v>20</v>
      </c>
    </row>
    <row r="3" spans="1:3" x14ac:dyDescent="0.2">
      <c r="A3" s="9" t="s">
        <v>190</v>
      </c>
      <c r="B3" s="6" t="s">
        <v>192</v>
      </c>
      <c r="C3" s="13" t="s">
        <v>193</v>
      </c>
    </row>
    <row r="4" spans="1:3" x14ac:dyDescent="0.2">
      <c r="A4" s="10" t="s">
        <v>160</v>
      </c>
      <c r="B4" s="14">
        <v>45</v>
      </c>
      <c r="C4" s="15">
        <v>3</v>
      </c>
    </row>
    <row r="5" spans="1:3" x14ac:dyDescent="0.2">
      <c r="A5" s="11" t="s">
        <v>164</v>
      </c>
      <c r="B5" s="16">
        <v>6</v>
      </c>
      <c r="C5" s="17">
        <v>1</v>
      </c>
    </row>
    <row r="6" spans="1:3" x14ac:dyDescent="0.2">
      <c r="A6" s="11" t="s">
        <v>159</v>
      </c>
      <c r="B6" s="16">
        <v>26</v>
      </c>
      <c r="C6" s="17">
        <v>2</v>
      </c>
    </row>
    <row r="7" spans="1:3" x14ac:dyDescent="0.2">
      <c r="A7" s="11" t="s">
        <v>158</v>
      </c>
      <c r="B7" s="16">
        <v>44</v>
      </c>
      <c r="C7" s="17">
        <v>3</v>
      </c>
    </row>
    <row r="8" spans="1:3" x14ac:dyDescent="0.2">
      <c r="A8" s="11" t="s">
        <v>166</v>
      </c>
      <c r="B8" s="16">
        <v>50.5</v>
      </c>
      <c r="C8" s="17">
        <v>3</v>
      </c>
    </row>
    <row r="9" spans="1:3" x14ac:dyDescent="0.2">
      <c r="A9" s="11" t="s">
        <v>154</v>
      </c>
      <c r="B9" s="16">
        <v>7</v>
      </c>
      <c r="C9" s="17">
        <v>3</v>
      </c>
    </row>
    <row r="10" spans="1:3" x14ac:dyDescent="0.2">
      <c r="A10" s="11" t="s">
        <v>153</v>
      </c>
      <c r="B10" s="16">
        <v>50.75</v>
      </c>
      <c r="C10" s="17">
        <v>1</v>
      </c>
    </row>
    <row r="11" spans="1:3" x14ac:dyDescent="0.2">
      <c r="A11" s="11" t="s">
        <v>165</v>
      </c>
      <c r="B11" s="16">
        <v>10</v>
      </c>
      <c r="C11" s="17">
        <v>2</v>
      </c>
    </row>
    <row r="12" spans="1:3" x14ac:dyDescent="0.2">
      <c r="A12" s="11" t="s">
        <v>156</v>
      </c>
      <c r="B12" s="16">
        <v>58</v>
      </c>
      <c r="C12" s="17">
        <v>3</v>
      </c>
    </row>
    <row r="13" spans="1:3" x14ac:dyDescent="0.2">
      <c r="A13" s="11" t="s">
        <v>157</v>
      </c>
      <c r="B13" s="16">
        <v>24.5</v>
      </c>
      <c r="C13" s="17">
        <v>3</v>
      </c>
    </row>
    <row r="14" spans="1:3" x14ac:dyDescent="0.2">
      <c r="A14" s="11" t="s">
        <v>163</v>
      </c>
      <c r="B14" s="16">
        <v>2</v>
      </c>
      <c r="C14" s="17">
        <v>1</v>
      </c>
    </row>
    <row r="15" spans="1:3" x14ac:dyDescent="0.2">
      <c r="A15" s="11" t="s">
        <v>152</v>
      </c>
      <c r="B15" s="16">
        <v>8.5</v>
      </c>
      <c r="C15" s="17">
        <v>2</v>
      </c>
    </row>
    <row r="16" spans="1:3" x14ac:dyDescent="0.2">
      <c r="A16" s="11" t="s">
        <v>94</v>
      </c>
      <c r="B16" s="16">
        <v>18</v>
      </c>
      <c r="C16" s="17">
        <v>2</v>
      </c>
    </row>
    <row r="17" spans="1:3" x14ac:dyDescent="0.2">
      <c r="A17" s="11" t="s">
        <v>151</v>
      </c>
      <c r="B17" s="16">
        <v>6</v>
      </c>
      <c r="C17" s="17">
        <v>1</v>
      </c>
    </row>
    <row r="18" spans="1:3" x14ac:dyDescent="0.2">
      <c r="A18" s="11" t="s">
        <v>155</v>
      </c>
      <c r="B18" s="16">
        <v>2</v>
      </c>
      <c r="C18" s="17">
        <v>1</v>
      </c>
    </row>
    <row r="19" spans="1:3" x14ac:dyDescent="0.2">
      <c r="A19" s="11" t="s">
        <v>161</v>
      </c>
      <c r="B19" s="16">
        <v>5.5</v>
      </c>
      <c r="C19" s="17">
        <v>1</v>
      </c>
    </row>
    <row r="20" spans="1:3" x14ac:dyDescent="0.2">
      <c r="A20" s="11" t="s">
        <v>162</v>
      </c>
      <c r="B20" s="16">
        <v>119.5</v>
      </c>
      <c r="C20" s="17">
        <v>6</v>
      </c>
    </row>
    <row r="21" spans="1:3" x14ac:dyDescent="0.2">
      <c r="A21" s="11" t="s">
        <v>138</v>
      </c>
      <c r="B21" s="16">
        <v>1</v>
      </c>
      <c r="C21" s="17">
        <v>1</v>
      </c>
    </row>
    <row r="22" spans="1:3" x14ac:dyDescent="0.2">
      <c r="A22" s="12" t="s">
        <v>191</v>
      </c>
      <c r="B22" s="18">
        <v>484.25</v>
      </c>
      <c r="C22" s="19">
        <v>39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89"/>
  <sheetViews>
    <sheetView workbookViewId="0">
      <pane ySplit="1" topLeftCell="A2" activePane="bottomLeft" state="frozen"/>
      <selection pane="bottomLeft" activeCell="I1" sqref="I1"/>
    </sheetView>
  </sheetViews>
  <sheetFormatPr defaultRowHeight="12.75" x14ac:dyDescent="0.2"/>
  <cols>
    <col min="2" max="2" width="28.5703125" bestFit="1" customWidth="1"/>
    <col min="3" max="3" width="20" bestFit="1" customWidth="1"/>
    <col min="4" max="4" width="19.42578125" bestFit="1" customWidth="1"/>
    <col min="5" max="5" width="13.140625" bestFit="1" customWidth="1"/>
    <col min="6" max="6" width="11.85546875" bestFit="1" customWidth="1"/>
    <col min="7" max="7" width="23.140625" bestFit="1" customWidth="1"/>
    <col min="8" max="8" width="42.28515625" bestFit="1" customWidth="1"/>
    <col min="9" max="9" width="12.140625" bestFit="1" customWidth="1"/>
    <col min="10" max="11" width="19.140625" bestFit="1" customWidth="1"/>
    <col min="12" max="12" width="7.7109375" bestFit="1" customWidth="1"/>
    <col min="13" max="13" width="8.85546875" bestFit="1" customWidth="1"/>
    <col min="14" max="14" width="10.140625" bestFit="1" customWidth="1"/>
    <col min="15" max="15" width="7.85546875" bestFit="1" customWidth="1"/>
    <col min="16" max="16" width="11.140625" bestFit="1" customWidth="1"/>
    <col min="17" max="17" width="22.140625" bestFit="1" customWidth="1"/>
    <col min="18" max="18" width="12.5703125" bestFit="1" customWidth="1"/>
    <col min="19" max="19" width="15.42578125" bestFit="1" customWidth="1"/>
    <col min="20" max="20" width="39.42578125" bestFit="1" customWidth="1"/>
    <col min="21" max="21" width="25.5703125" bestFit="1" customWidth="1"/>
    <col min="22" max="22" width="33" bestFit="1" customWidth="1"/>
    <col min="25" max="25" width="7.7109375" bestFit="1" customWidth="1"/>
  </cols>
  <sheetData>
    <row r="1" spans="1:153" x14ac:dyDescent="0.2">
      <c r="A1" s="5" t="s">
        <v>167</v>
      </c>
      <c r="B1" s="4" t="s">
        <v>168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</row>
    <row r="2" spans="1:153" x14ac:dyDescent="0.2">
      <c r="A2">
        <f>IF(COUNTIFS($H$2:$H2,H2,$E$2:E2,E2)=1,1,0)</f>
        <v>1</v>
      </c>
      <c r="B2" s="1" t="str">
        <f t="shared" ref="B2:B4" si="0">H2&amp;" - "&amp;R2</f>
        <v>Fowl Co. - ND</v>
      </c>
      <c r="C2" s="1" t="s">
        <v>20</v>
      </c>
      <c r="D2" s="1" t="s">
        <v>21</v>
      </c>
      <c r="E2" s="1" t="s">
        <v>143</v>
      </c>
      <c r="F2" s="1" t="s">
        <v>22</v>
      </c>
      <c r="G2" s="1" t="s">
        <v>20</v>
      </c>
      <c r="H2" s="1" t="s">
        <v>156</v>
      </c>
      <c r="I2" s="2">
        <v>44713</v>
      </c>
      <c r="J2" s="3">
        <v>44713.291666666664</v>
      </c>
      <c r="K2" s="3">
        <v>44713.708333333336</v>
      </c>
      <c r="L2" s="1">
        <v>10</v>
      </c>
      <c r="M2" s="1"/>
      <c r="N2" s="1"/>
      <c r="O2" s="1">
        <v>3</v>
      </c>
      <c r="P2" s="2">
        <v>44718.671701388892</v>
      </c>
      <c r="Q2" s="1" t="s">
        <v>23</v>
      </c>
      <c r="R2" s="1" t="s">
        <v>24</v>
      </c>
      <c r="S2" s="1" t="s">
        <v>25</v>
      </c>
      <c r="T2" s="1" t="s">
        <v>26</v>
      </c>
      <c r="U2" s="1" t="s">
        <v>27</v>
      </c>
      <c r="V2" s="1" t="s">
        <v>28</v>
      </c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</row>
    <row r="3" spans="1:153" x14ac:dyDescent="0.2">
      <c r="A3">
        <f>IF(COUNTIFS($H$2:$H3,H3,$E$2:E3,E3)=1,1,0)</f>
        <v>0</v>
      </c>
      <c r="B3" s="1" t="str">
        <f t="shared" si="0"/>
        <v>Fowl Co. - ND</v>
      </c>
      <c r="C3" s="1" t="s">
        <v>20</v>
      </c>
      <c r="D3" s="1" t="s">
        <v>21</v>
      </c>
      <c r="E3" s="1" t="s">
        <v>143</v>
      </c>
      <c r="F3" s="1" t="s">
        <v>22</v>
      </c>
      <c r="G3" s="1" t="s">
        <v>20</v>
      </c>
      <c r="H3" s="1" t="s">
        <v>156</v>
      </c>
      <c r="I3" s="2">
        <v>44714</v>
      </c>
      <c r="J3" s="3">
        <v>44714.291666666664</v>
      </c>
      <c r="K3" s="3">
        <v>44714.791666666664</v>
      </c>
      <c r="L3" s="1">
        <v>12</v>
      </c>
      <c r="M3" s="1"/>
      <c r="N3" s="1"/>
      <c r="O3" s="1">
        <v>3</v>
      </c>
      <c r="P3" s="2">
        <v>44718.672222222223</v>
      </c>
      <c r="Q3" s="1" t="s">
        <v>23</v>
      </c>
      <c r="R3" s="1" t="s">
        <v>24</v>
      </c>
      <c r="S3" s="1" t="s">
        <v>25</v>
      </c>
      <c r="T3" s="1" t="s">
        <v>26</v>
      </c>
      <c r="U3" s="1" t="s">
        <v>27</v>
      </c>
      <c r="V3" s="1" t="s">
        <v>28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</row>
    <row r="4" spans="1:153" x14ac:dyDescent="0.2">
      <c r="A4">
        <f>IF(COUNTIFS($H$2:$H4,H4,$E$2:E4,E4)=1,1,0)</f>
        <v>1</v>
      </c>
      <c r="B4" s="1" t="str">
        <f t="shared" si="0"/>
        <v>USCG - CA</v>
      </c>
      <c r="C4" s="1" t="s">
        <v>20</v>
      </c>
      <c r="D4" s="1" t="s">
        <v>145</v>
      </c>
      <c r="E4" s="1" t="s">
        <v>144</v>
      </c>
      <c r="F4" s="1" t="s">
        <v>29</v>
      </c>
      <c r="G4" s="1" t="s">
        <v>20</v>
      </c>
      <c r="H4" s="1" t="s">
        <v>162</v>
      </c>
      <c r="I4" s="2">
        <v>44720</v>
      </c>
      <c r="J4" s="3">
        <v>44720.25</v>
      </c>
      <c r="K4" s="3">
        <v>44720.6875</v>
      </c>
      <c r="L4" s="1">
        <v>10.5</v>
      </c>
      <c r="M4" s="1"/>
      <c r="N4" s="1"/>
      <c r="O4" s="1">
        <v>1</v>
      </c>
      <c r="P4" s="2">
        <v>44725.440023148149</v>
      </c>
      <c r="Q4" s="1" t="s">
        <v>34</v>
      </c>
      <c r="R4" s="1" t="s">
        <v>31</v>
      </c>
      <c r="S4" s="1" t="s">
        <v>25</v>
      </c>
      <c r="T4" s="1" t="s">
        <v>26</v>
      </c>
      <c r="U4" s="1" t="s">
        <v>32</v>
      </c>
      <c r="V4" s="1" t="s">
        <v>33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</row>
    <row r="5" spans="1:153" x14ac:dyDescent="0.2">
      <c r="A5">
        <f>IF(COUNTIFS($H$2:$H5,H5,$E$2:E5,E5)=1,1,0)</f>
        <v>0</v>
      </c>
      <c r="B5" s="1" t="str">
        <f t="shared" ref="B5:B68" si="1">H5&amp;" - "&amp;R5</f>
        <v>USCG - CA</v>
      </c>
      <c r="C5" s="1" t="s">
        <v>20</v>
      </c>
      <c r="D5" s="1" t="s">
        <v>145</v>
      </c>
      <c r="E5" s="1" t="s">
        <v>144</v>
      </c>
      <c r="F5" s="1" t="s">
        <v>29</v>
      </c>
      <c r="G5" s="1" t="s">
        <v>20</v>
      </c>
      <c r="H5" s="1" t="s">
        <v>162</v>
      </c>
      <c r="I5" s="2">
        <v>44721</v>
      </c>
      <c r="J5" s="3">
        <v>44721.25</v>
      </c>
      <c r="K5" s="3">
        <v>44721.625</v>
      </c>
      <c r="L5" s="1">
        <v>9</v>
      </c>
      <c r="M5" s="1"/>
      <c r="N5" s="1"/>
      <c r="O5" s="1">
        <v>1</v>
      </c>
      <c r="P5" s="2">
        <v>44725.440439814818</v>
      </c>
      <c r="Q5" s="1" t="s">
        <v>34</v>
      </c>
      <c r="R5" s="1" t="s">
        <v>31</v>
      </c>
      <c r="S5" s="1" t="s">
        <v>25</v>
      </c>
      <c r="T5" s="1" t="s">
        <v>26</v>
      </c>
      <c r="U5" s="1" t="s">
        <v>32</v>
      </c>
      <c r="V5" s="1" t="s">
        <v>33</v>
      </c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</row>
    <row r="6" spans="1:153" x14ac:dyDescent="0.2">
      <c r="A6">
        <f>IF(COUNTIFS($H$2:$H6,H6,$E$2:E6,E6)=1,1,0)</f>
        <v>0</v>
      </c>
      <c r="B6" s="1" t="str">
        <f t="shared" si="1"/>
        <v>USCG - CA</v>
      </c>
      <c r="C6" s="1" t="s">
        <v>20</v>
      </c>
      <c r="D6" s="1" t="s">
        <v>145</v>
      </c>
      <c r="E6" s="1" t="s">
        <v>144</v>
      </c>
      <c r="F6" s="1" t="s">
        <v>29</v>
      </c>
      <c r="G6" s="1" t="s">
        <v>20</v>
      </c>
      <c r="H6" s="1" t="s">
        <v>162</v>
      </c>
      <c r="I6" s="2">
        <v>44722</v>
      </c>
      <c r="J6" s="3">
        <v>44722.25</v>
      </c>
      <c r="K6" s="3">
        <v>44722.583333333336</v>
      </c>
      <c r="L6" s="1">
        <v>8</v>
      </c>
      <c r="M6" s="1"/>
      <c r="N6" s="1"/>
      <c r="O6" s="1">
        <v>1</v>
      </c>
      <c r="P6" s="2">
        <v>44725.440949074073</v>
      </c>
      <c r="Q6" s="1" t="s">
        <v>34</v>
      </c>
      <c r="R6" s="1" t="s">
        <v>31</v>
      </c>
      <c r="S6" s="1" t="s">
        <v>25</v>
      </c>
      <c r="T6" s="1" t="s">
        <v>26</v>
      </c>
      <c r="U6" s="1" t="s">
        <v>32</v>
      </c>
      <c r="V6" s="1" t="s">
        <v>33</v>
      </c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</row>
    <row r="7" spans="1:153" x14ac:dyDescent="0.2">
      <c r="A7">
        <f>IF(COUNTIFS($H$2:$H7,H7,$E$2:E7,E7)=1,1,0)</f>
        <v>1</v>
      </c>
      <c r="B7" s="1" t="str">
        <f t="shared" si="1"/>
        <v>(WSMC) - WA</v>
      </c>
      <c r="C7" s="1" t="s">
        <v>20</v>
      </c>
      <c r="D7" s="1" t="s">
        <v>146</v>
      </c>
      <c r="E7" s="1" t="s">
        <v>35</v>
      </c>
      <c r="F7" s="1" t="s">
        <v>36</v>
      </c>
      <c r="G7" s="1" t="s">
        <v>20</v>
      </c>
      <c r="H7" s="1" t="s">
        <v>164</v>
      </c>
      <c r="I7" s="2">
        <v>44720</v>
      </c>
      <c r="J7" s="3">
        <v>44720.666666666664</v>
      </c>
      <c r="K7" s="3">
        <v>44720.75</v>
      </c>
      <c r="L7" s="1">
        <v>2</v>
      </c>
      <c r="M7" s="1"/>
      <c r="N7" s="1"/>
      <c r="O7" s="1">
        <v>1</v>
      </c>
      <c r="P7" s="2">
        <v>44722.601099537038</v>
      </c>
      <c r="Q7" s="1" t="s">
        <v>37</v>
      </c>
      <c r="R7" s="1" t="s">
        <v>38</v>
      </c>
      <c r="S7" s="1" t="s">
        <v>39</v>
      </c>
      <c r="T7" s="1" t="s">
        <v>40</v>
      </c>
      <c r="U7" s="1" t="s">
        <v>41</v>
      </c>
      <c r="V7" s="1" t="s">
        <v>42</v>
      </c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</row>
    <row r="8" spans="1:153" x14ac:dyDescent="0.2">
      <c r="A8">
        <f>IF(COUNTIFS($H$2:$H8,H8,$E$2:E8,E8)=1,1,0)</f>
        <v>0</v>
      </c>
      <c r="B8" s="1" t="str">
        <f t="shared" si="1"/>
        <v>(WSMC) - WA</v>
      </c>
      <c r="C8" s="1" t="s">
        <v>20</v>
      </c>
      <c r="D8" s="1" t="s">
        <v>146</v>
      </c>
      <c r="E8" s="1" t="s">
        <v>35</v>
      </c>
      <c r="F8" s="1" t="s">
        <v>36</v>
      </c>
      <c r="G8" s="1" t="s">
        <v>20</v>
      </c>
      <c r="H8" s="1" t="s">
        <v>164</v>
      </c>
      <c r="I8" s="2">
        <v>44721</v>
      </c>
      <c r="J8" s="3">
        <v>44721.291666666664</v>
      </c>
      <c r="K8" s="3">
        <v>44721.458333333336</v>
      </c>
      <c r="L8" s="1">
        <v>4</v>
      </c>
      <c r="M8" s="1"/>
      <c r="N8" s="1"/>
      <c r="O8" s="1">
        <v>1</v>
      </c>
      <c r="P8" s="2">
        <v>44722.600254629629</v>
      </c>
      <c r="Q8" s="1" t="s">
        <v>37</v>
      </c>
      <c r="R8" s="1" t="s">
        <v>38</v>
      </c>
      <c r="S8" s="1" t="s">
        <v>39</v>
      </c>
      <c r="T8" s="1" t="s">
        <v>40</v>
      </c>
      <c r="U8" s="1" t="s">
        <v>41</v>
      </c>
      <c r="V8" s="1" t="s">
        <v>42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</row>
    <row r="9" spans="1:153" x14ac:dyDescent="0.2">
      <c r="A9">
        <f>IF(COUNTIFS($H$2:$H9,H9,$E$2:E9,E9)=1,1,0)</f>
        <v>1</v>
      </c>
      <c r="B9" s="1" t="str">
        <f t="shared" si="1"/>
        <v>(CL) - WA</v>
      </c>
      <c r="C9" s="1" t="s">
        <v>20</v>
      </c>
      <c r="D9" s="1" t="s">
        <v>147</v>
      </c>
      <c r="E9" s="1" t="s">
        <v>175</v>
      </c>
      <c r="F9" s="1" t="s">
        <v>45</v>
      </c>
      <c r="G9" s="1" t="s">
        <v>20</v>
      </c>
      <c r="H9" s="1" t="s">
        <v>160</v>
      </c>
      <c r="I9" s="2">
        <v>44715</v>
      </c>
      <c r="J9" s="3">
        <v>44715.333333333336</v>
      </c>
      <c r="K9" s="3">
        <v>44715.375</v>
      </c>
      <c r="L9" s="1">
        <v>1</v>
      </c>
      <c r="M9" s="1"/>
      <c r="N9" s="1"/>
      <c r="O9" s="1">
        <v>1</v>
      </c>
      <c r="P9" s="2">
        <v>44718.369768518518</v>
      </c>
      <c r="Q9" s="1" t="s">
        <v>46</v>
      </c>
      <c r="R9" s="1" t="s">
        <v>38</v>
      </c>
      <c r="S9" s="1" t="s">
        <v>25</v>
      </c>
      <c r="T9" s="1" t="s">
        <v>47</v>
      </c>
      <c r="U9" s="1" t="s">
        <v>41</v>
      </c>
      <c r="V9" s="1" t="s">
        <v>42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</row>
    <row r="10" spans="1:153" x14ac:dyDescent="0.2">
      <c r="A10">
        <f>IF(COUNTIFS($H$2:$H10,H10,$E$2:E10,E10)=1,1,0)</f>
        <v>1</v>
      </c>
      <c r="B10" s="1" t="str">
        <f t="shared" si="1"/>
        <v>ENERGY (Texpar) - WA</v>
      </c>
      <c r="C10" s="1" t="s">
        <v>20</v>
      </c>
      <c r="D10" s="1" t="s">
        <v>147</v>
      </c>
      <c r="E10" s="1" t="s">
        <v>175</v>
      </c>
      <c r="F10" s="1" t="s">
        <v>45</v>
      </c>
      <c r="G10" s="1" t="s">
        <v>20</v>
      </c>
      <c r="H10" s="1" t="s">
        <v>154</v>
      </c>
      <c r="I10" s="2">
        <v>44715</v>
      </c>
      <c r="J10" s="3">
        <v>44715.25</v>
      </c>
      <c r="K10" s="3">
        <v>44715.333333333336</v>
      </c>
      <c r="L10" s="1">
        <v>2</v>
      </c>
      <c r="M10" s="1"/>
      <c r="N10" s="1"/>
      <c r="O10" s="1">
        <v>1</v>
      </c>
      <c r="P10" s="2">
        <v>44718.369467592594</v>
      </c>
      <c r="Q10" s="1" t="s">
        <v>46</v>
      </c>
      <c r="R10" s="1" t="s">
        <v>38</v>
      </c>
      <c r="S10" s="1" t="s">
        <v>25</v>
      </c>
      <c r="T10" s="1" t="s">
        <v>47</v>
      </c>
      <c r="U10" s="1" t="s">
        <v>41</v>
      </c>
      <c r="V10" s="1" t="s">
        <v>42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</row>
    <row r="11" spans="1:153" x14ac:dyDescent="0.2">
      <c r="A11">
        <f>IF(COUNTIFS($H$2:$H11,H11,$E$2:E11,E11)=1,1,0)</f>
        <v>1</v>
      </c>
      <c r="B11" s="1" t="str">
        <f t="shared" si="1"/>
        <v>Marathon - WA</v>
      </c>
      <c r="C11" s="1" t="s">
        <v>20</v>
      </c>
      <c r="D11" s="1" t="s">
        <v>147</v>
      </c>
      <c r="E11" s="1" t="s">
        <v>175</v>
      </c>
      <c r="F11" s="1" t="s">
        <v>45</v>
      </c>
      <c r="G11" s="1" t="s">
        <v>20</v>
      </c>
      <c r="H11" s="1" t="s">
        <v>157</v>
      </c>
      <c r="I11" s="2">
        <v>44713</v>
      </c>
      <c r="J11" s="3">
        <v>44713.0625</v>
      </c>
      <c r="K11" s="3">
        <v>44713.583333333336</v>
      </c>
      <c r="L11" s="1">
        <v>12.5</v>
      </c>
      <c r="M11" s="1"/>
      <c r="N11" s="1"/>
      <c r="O11" s="1">
        <v>1</v>
      </c>
      <c r="P11" s="2">
        <v>44713.731238425928</v>
      </c>
      <c r="Q11" s="1" t="s">
        <v>46</v>
      </c>
      <c r="R11" s="1" t="s">
        <v>38</v>
      </c>
      <c r="S11" s="1" t="s">
        <v>25</v>
      </c>
      <c r="T11" s="1" t="s">
        <v>47</v>
      </c>
      <c r="U11" s="1" t="s">
        <v>41</v>
      </c>
      <c r="V11" s="1" t="s">
        <v>42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</row>
    <row r="12" spans="1:153" x14ac:dyDescent="0.2">
      <c r="A12">
        <f>IF(COUNTIFS($H$2:$H12,H12,$E$2:E12,E12)=1,1,0)</f>
        <v>1</v>
      </c>
      <c r="B12" s="1" t="str">
        <f t="shared" si="1"/>
        <v>Consulting &amp; Adjusting - OR</v>
      </c>
      <c r="C12" s="1" t="s">
        <v>20</v>
      </c>
      <c r="D12" s="1" t="s">
        <v>148</v>
      </c>
      <c r="E12" s="1" t="s">
        <v>149</v>
      </c>
      <c r="F12" s="1" t="s">
        <v>49</v>
      </c>
      <c r="G12" s="1" t="s">
        <v>20</v>
      </c>
      <c r="H12" s="1" t="s">
        <v>166</v>
      </c>
      <c r="I12" s="2">
        <v>44721</v>
      </c>
      <c r="J12" s="3">
        <v>44721.8125</v>
      </c>
      <c r="K12" s="3">
        <v>44722.125</v>
      </c>
      <c r="L12" s="1">
        <v>7.5</v>
      </c>
      <c r="M12" s="1"/>
      <c r="N12" s="1"/>
      <c r="O12" s="1">
        <v>1</v>
      </c>
      <c r="P12" s="2">
        <v>44725.486620370371</v>
      </c>
      <c r="Q12" s="1" t="s">
        <v>50</v>
      </c>
      <c r="R12" s="1" t="s">
        <v>48</v>
      </c>
      <c r="S12" s="1" t="s">
        <v>25</v>
      </c>
      <c r="T12" s="1" t="s">
        <v>26</v>
      </c>
      <c r="U12" s="1" t="s">
        <v>32</v>
      </c>
      <c r="V12" s="1" t="s">
        <v>33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</row>
    <row r="13" spans="1:153" x14ac:dyDescent="0.2">
      <c r="A13">
        <f>IF(COUNTIFS($H$2:$H13,H13,$E$2:E13,E13)=1,1,0)</f>
        <v>0</v>
      </c>
      <c r="B13" s="1" t="str">
        <f t="shared" si="1"/>
        <v>Consulting &amp; Adjusting - OR</v>
      </c>
      <c r="C13" s="1" t="s">
        <v>20</v>
      </c>
      <c r="D13" s="1" t="s">
        <v>148</v>
      </c>
      <c r="E13" s="1" t="s">
        <v>149</v>
      </c>
      <c r="F13" s="1" t="s">
        <v>49</v>
      </c>
      <c r="G13" s="1" t="s">
        <v>20</v>
      </c>
      <c r="H13" s="1" t="s">
        <v>166</v>
      </c>
      <c r="I13" s="2">
        <v>44722</v>
      </c>
      <c r="J13" s="3">
        <v>44722.458333333336</v>
      </c>
      <c r="K13" s="3">
        <v>44722.833333333336</v>
      </c>
      <c r="L13" s="1">
        <v>9</v>
      </c>
      <c r="M13" s="1"/>
      <c r="N13" s="1"/>
      <c r="O13" s="1">
        <v>1</v>
      </c>
      <c r="P13" s="2">
        <v>44725.488553240742</v>
      </c>
      <c r="Q13" s="1" t="s">
        <v>50</v>
      </c>
      <c r="R13" s="1" t="s">
        <v>48</v>
      </c>
      <c r="S13" s="1" t="s">
        <v>25</v>
      </c>
      <c r="T13" s="1" t="s">
        <v>26</v>
      </c>
      <c r="U13" s="1" t="s">
        <v>51</v>
      </c>
      <c r="V13" s="1" t="s">
        <v>52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</row>
    <row r="14" spans="1:153" x14ac:dyDescent="0.2">
      <c r="A14">
        <f>IF(COUNTIFS($H$2:$H14,H14,$E$2:E14,E14)=1,1,0)</f>
        <v>1</v>
      </c>
      <c r="B14" s="1" t="str">
        <f t="shared" si="1"/>
        <v>USCG - CA</v>
      </c>
      <c r="C14" s="1" t="s">
        <v>20</v>
      </c>
      <c r="D14" s="1" t="s">
        <v>150</v>
      </c>
      <c r="E14" s="1" t="s">
        <v>53</v>
      </c>
      <c r="F14" s="1" t="s">
        <v>54</v>
      </c>
      <c r="G14" s="1" t="s">
        <v>20</v>
      </c>
      <c r="H14" s="1" t="s">
        <v>162</v>
      </c>
      <c r="I14" s="2">
        <v>44713</v>
      </c>
      <c r="J14" s="3">
        <v>44713.1875</v>
      </c>
      <c r="K14" s="3">
        <v>44713.6875</v>
      </c>
      <c r="L14" s="1">
        <v>12</v>
      </c>
      <c r="M14" s="1"/>
      <c r="N14" s="1"/>
      <c r="O14" s="1">
        <v>1</v>
      </c>
      <c r="P14" s="2">
        <v>44713.957430555558</v>
      </c>
      <c r="Q14" s="1" t="s">
        <v>30</v>
      </c>
      <c r="R14" s="1" t="s">
        <v>31</v>
      </c>
      <c r="S14" s="1" t="s">
        <v>25</v>
      </c>
      <c r="T14" s="1" t="s">
        <v>55</v>
      </c>
      <c r="U14" s="1" t="s">
        <v>32</v>
      </c>
      <c r="V14" s="1" t="s">
        <v>33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</row>
    <row r="15" spans="1:153" x14ac:dyDescent="0.2">
      <c r="A15">
        <f>IF(COUNTIFS($H$2:$H15,H15,$E$2:E15,E15)=1,1,0)</f>
        <v>0</v>
      </c>
      <c r="B15" s="1" t="str">
        <f t="shared" si="1"/>
        <v>USCG - CA</v>
      </c>
      <c r="C15" s="1" t="s">
        <v>20</v>
      </c>
      <c r="D15" s="1" t="s">
        <v>150</v>
      </c>
      <c r="E15" s="1" t="s">
        <v>53</v>
      </c>
      <c r="F15" s="1" t="s">
        <v>54</v>
      </c>
      <c r="G15" s="1" t="s">
        <v>20</v>
      </c>
      <c r="H15" s="1" t="s">
        <v>162</v>
      </c>
      <c r="I15" s="2">
        <v>44714</v>
      </c>
      <c r="J15" s="3">
        <v>44714.1875</v>
      </c>
      <c r="K15" s="3">
        <v>44714.520833333336</v>
      </c>
      <c r="L15" s="1">
        <v>8</v>
      </c>
      <c r="M15" s="1"/>
      <c r="N15" s="1"/>
      <c r="O15" s="1">
        <v>1</v>
      </c>
      <c r="P15" s="2">
        <v>44714.986215277779</v>
      </c>
      <c r="Q15" s="1" t="s">
        <v>30</v>
      </c>
      <c r="R15" s="1" t="s">
        <v>31</v>
      </c>
      <c r="S15" s="1" t="s">
        <v>25</v>
      </c>
      <c r="T15" s="1" t="s">
        <v>55</v>
      </c>
      <c r="U15" s="1" t="s">
        <v>32</v>
      </c>
      <c r="V15" s="1" t="s">
        <v>33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</row>
    <row r="16" spans="1:153" x14ac:dyDescent="0.2">
      <c r="A16">
        <f>IF(COUNTIFS($H$2:$H16,H16,$E$2:E16,E16)=1,1,0)</f>
        <v>0</v>
      </c>
      <c r="B16" s="1" t="str">
        <f t="shared" si="1"/>
        <v>USCG - CA</v>
      </c>
      <c r="C16" s="1" t="s">
        <v>20</v>
      </c>
      <c r="D16" s="1" t="s">
        <v>150</v>
      </c>
      <c r="E16" s="1" t="s">
        <v>53</v>
      </c>
      <c r="F16" s="1" t="s">
        <v>54</v>
      </c>
      <c r="G16" s="1" t="s">
        <v>20</v>
      </c>
      <c r="H16" s="1" t="s">
        <v>162</v>
      </c>
      <c r="I16" s="2">
        <v>44715</v>
      </c>
      <c r="J16" s="3">
        <v>44715.25</v>
      </c>
      <c r="K16" s="3">
        <v>44715.75</v>
      </c>
      <c r="L16" s="1">
        <v>12</v>
      </c>
      <c r="M16" s="1"/>
      <c r="N16" s="1"/>
      <c r="O16" s="1">
        <v>1</v>
      </c>
      <c r="P16" s="2">
        <v>44715.87263888889</v>
      </c>
      <c r="Q16" s="1" t="s">
        <v>30</v>
      </c>
      <c r="R16" s="1" t="s">
        <v>31</v>
      </c>
      <c r="S16" s="1" t="s">
        <v>25</v>
      </c>
      <c r="T16" s="1" t="s">
        <v>55</v>
      </c>
      <c r="U16" s="1" t="s">
        <v>32</v>
      </c>
      <c r="V16" s="1" t="s">
        <v>33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</row>
    <row r="17" spans="1:153" x14ac:dyDescent="0.2">
      <c r="A17">
        <f>IF(COUNTIFS($H$2:$H17,H17,$E$2:E17,E17)=1,1,0)</f>
        <v>1</v>
      </c>
      <c r="B17" s="1" t="str">
        <f t="shared" si="1"/>
        <v>CEC - MA</v>
      </c>
      <c r="C17" s="1" t="s">
        <v>20</v>
      </c>
      <c r="D17" s="1" t="s">
        <v>118</v>
      </c>
      <c r="E17" s="1" t="s">
        <v>56</v>
      </c>
      <c r="F17" s="1" t="s">
        <v>57</v>
      </c>
      <c r="G17" s="1" t="s">
        <v>20</v>
      </c>
      <c r="H17" s="1" t="s">
        <v>158</v>
      </c>
      <c r="I17" s="2">
        <v>44721</v>
      </c>
      <c r="J17" s="3">
        <v>44721.333333333336</v>
      </c>
      <c r="K17" s="3">
        <v>44721.666666666664</v>
      </c>
      <c r="L17" s="1">
        <v>8</v>
      </c>
      <c r="M17" s="1"/>
      <c r="N17" s="1"/>
      <c r="O17" s="1" t="s">
        <v>60</v>
      </c>
      <c r="P17" s="2">
        <v>44726.426354166666</v>
      </c>
      <c r="Q17" s="1" t="s">
        <v>61</v>
      </c>
      <c r="R17" s="1" t="s">
        <v>62</v>
      </c>
      <c r="S17" s="1" t="s">
        <v>25</v>
      </c>
      <c r="T17" s="1" t="s">
        <v>26</v>
      </c>
      <c r="U17" s="1" t="s">
        <v>32</v>
      </c>
      <c r="V17" s="1" t="s">
        <v>33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</row>
    <row r="18" spans="1:153" x14ac:dyDescent="0.2">
      <c r="A18">
        <f>IF(COUNTIFS($H$2:$H18,H18,$E$2:E18,E18)=1,1,0)</f>
        <v>0</v>
      </c>
      <c r="B18" s="1" t="str">
        <f t="shared" si="1"/>
        <v>CEC - MA</v>
      </c>
      <c r="C18" s="1" t="s">
        <v>20</v>
      </c>
      <c r="D18" s="1" t="s">
        <v>118</v>
      </c>
      <c r="E18" s="1" t="s">
        <v>56</v>
      </c>
      <c r="F18" s="1" t="s">
        <v>57</v>
      </c>
      <c r="G18" s="1" t="s">
        <v>20</v>
      </c>
      <c r="H18" s="1" t="s">
        <v>158</v>
      </c>
      <c r="I18" s="2">
        <v>44722</v>
      </c>
      <c r="J18" s="3">
        <v>44722.333333333336</v>
      </c>
      <c r="K18" s="3">
        <v>44722.666666666664</v>
      </c>
      <c r="L18" s="1">
        <v>8</v>
      </c>
      <c r="M18" s="1"/>
      <c r="N18" s="1"/>
      <c r="O18" s="1" t="s">
        <v>60</v>
      </c>
      <c r="P18" s="2">
        <v>44726.426817129628</v>
      </c>
      <c r="Q18" s="1" t="s">
        <v>61</v>
      </c>
      <c r="R18" s="1" t="s">
        <v>62</v>
      </c>
      <c r="S18" s="1" t="s">
        <v>25</v>
      </c>
      <c r="T18" s="1" t="s">
        <v>26</v>
      </c>
      <c r="U18" s="1" t="s">
        <v>32</v>
      </c>
      <c r="V18" s="1" t="s">
        <v>33</v>
      </c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</row>
    <row r="19" spans="1:153" x14ac:dyDescent="0.2">
      <c r="A19">
        <f>IF(COUNTIFS($H$2:$H19,H19,$E$2:E19,E19)=1,1,0)</f>
        <v>1</v>
      </c>
      <c r="B19" s="1" t="str">
        <f t="shared" si="1"/>
        <v>USCG - CA</v>
      </c>
      <c r="C19" s="1" t="s">
        <v>20</v>
      </c>
      <c r="D19" s="1" t="s">
        <v>63</v>
      </c>
      <c r="E19" s="1" t="s">
        <v>64</v>
      </c>
      <c r="F19" s="1" t="s">
        <v>65</v>
      </c>
      <c r="G19" s="1" t="s">
        <v>20</v>
      </c>
      <c r="H19" s="1" t="s">
        <v>162</v>
      </c>
      <c r="I19" s="2">
        <v>44713</v>
      </c>
      <c r="J19" s="3">
        <v>44713.1875</v>
      </c>
      <c r="K19" s="3">
        <v>44713.6875</v>
      </c>
      <c r="L19" s="1">
        <v>12</v>
      </c>
      <c r="M19" s="1"/>
      <c r="N19" s="1"/>
      <c r="O19" s="1">
        <v>1</v>
      </c>
      <c r="P19" s="2">
        <v>44713.957430555558</v>
      </c>
      <c r="Q19" s="1" t="s">
        <v>30</v>
      </c>
      <c r="R19" s="1" t="s">
        <v>31</v>
      </c>
      <c r="S19" s="1" t="s">
        <v>25</v>
      </c>
      <c r="T19" s="1" t="s">
        <v>66</v>
      </c>
      <c r="U19" s="1" t="s">
        <v>67</v>
      </c>
      <c r="V19" s="1" t="s">
        <v>68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</row>
    <row r="20" spans="1:153" x14ac:dyDescent="0.2">
      <c r="A20">
        <f>IF(COUNTIFS($H$2:$H20,H20,$E$2:E20,E20)=1,1,0)</f>
        <v>0</v>
      </c>
      <c r="B20" s="1" t="str">
        <f t="shared" si="1"/>
        <v>USCG - CA</v>
      </c>
      <c r="C20" s="1" t="s">
        <v>20</v>
      </c>
      <c r="D20" s="1" t="s">
        <v>63</v>
      </c>
      <c r="E20" s="1" t="s">
        <v>64</v>
      </c>
      <c r="F20" s="1" t="s">
        <v>65</v>
      </c>
      <c r="G20" s="1" t="s">
        <v>20</v>
      </c>
      <c r="H20" s="1" t="s">
        <v>162</v>
      </c>
      <c r="I20" s="2">
        <v>44714</v>
      </c>
      <c r="J20" s="3">
        <v>44714.1875</v>
      </c>
      <c r="K20" s="3">
        <v>44714.520833333336</v>
      </c>
      <c r="L20" s="1">
        <v>8</v>
      </c>
      <c r="M20" s="1"/>
      <c r="N20" s="1"/>
      <c r="O20" s="1">
        <v>1</v>
      </c>
      <c r="P20" s="2">
        <v>44714.986215277779</v>
      </c>
      <c r="Q20" s="1" t="s">
        <v>30</v>
      </c>
      <c r="R20" s="1" t="s">
        <v>31</v>
      </c>
      <c r="S20" s="1" t="s">
        <v>25</v>
      </c>
      <c r="T20" s="1" t="s">
        <v>66</v>
      </c>
      <c r="U20" s="1" t="s">
        <v>67</v>
      </c>
      <c r="V20" s="1" t="s">
        <v>68</v>
      </c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</row>
    <row r="21" spans="1:153" x14ac:dyDescent="0.2">
      <c r="A21">
        <f>IF(COUNTIFS($H$2:$H21,H21,$E$2:E21,E21)=1,1,0)</f>
        <v>0</v>
      </c>
      <c r="B21" s="1" t="str">
        <f t="shared" si="1"/>
        <v xml:space="preserve"> - WA</v>
      </c>
      <c r="C21" s="1" t="s">
        <v>43</v>
      </c>
      <c r="D21" s="1" t="s">
        <v>69</v>
      </c>
      <c r="E21" s="1" t="s">
        <v>172</v>
      </c>
      <c r="F21" s="1" t="s">
        <v>70</v>
      </c>
      <c r="G21" s="1" t="s">
        <v>76</v>
      </c>
      <c r="H21" s="1"/>
      <c r="I21" s="2">
        <v>44715</v>
      </c>
      <c r="J21" s="3">
        <v>44715.291666666664</v>
      </c>
      <c r="K21" s="3">
        <v>44715.416666666664</v>
      </c>
      <c r="L21" s="1">
        <v>3</v>
      </c>
      <c r="M21" s="1"/>
      <c r="N21" s="1"/>
      <c r="O21" s="1">
        <v>1</v>
      </c>
      <c r="P21" s="2">
        <v>44718.646909722222</v>
      </c>
      <c r="Q21" s="1" t="s">
        <v>71</v>
      </c>
      <c r="R21" s="1" t="s">
        <v>38</v>
      </c>
      <c r="S21" s="1" t="s">
        <v>72</v>
      </c>
      <c r="T21" s="1" t="s">
        <v>73</v>
      </c>
      <c r="U21" s="1"/>
      <c r="V21" s="1" t="s">
        <v>77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</row>
    <row r="22" spans="1:153" x14ac:dyDescent="0.2">
      <c r="A22">
        <f>IF(COUNTIFS($H$2:$H22,H22,$E$2:E22,E22)=1,1,0)</f>
        <v>0</v>
      </c>
      <c r="B22" s="1" t="str">
        <f t="shared" si="1"/>
        <v xml:space="preserve"> - WA</v>
      </c>
      <c r="C22" s="1" t="s">
        <v>43</v>
      </c>
      <c r="D22" s="1" t="s">
        <v>69</v>
      </c>
      <c r="E22" s="1" t="s">
        <v>172</v>
      </c>
      <c r="F22" s="1" t="s">
        <v>70</v>
      </c>
      <c r="G22" s="1" t="s">
        <v>76</v>
      </c>
      <c r="H22" s="1"/>
      <c r="I22" s="2">
        <v>44722</v>
      </c>
      <c r="J22" s="3">
        <v>44722.291666666664</v>
      </c>
      <c r="K22" s="3">
        <v>44722.541666666664</v>
      </c>
      <c r="L22" s="1">
        <v>6</v>
      </c>
      <c r="M22" s="1"/>
      <c r="N22" s="1"/>
      <c r="O22" s="1">
        <v>1</v>
      </c>
      <c r="P22" s="2">
        <v>44725.608634259261</v>
      </c>
      <c r="Q22" s="1" t="s">
        <v>71</v>
      </c>
      <c r="R22" s="1" t="s">
        <v>38</v>
      </c>
      <c r="S22" s="1" t="s">
        <v>72</v>
      </c>
      <c r="T22" s="1" t="s">
        <v>73</v>
      </c>
      <c r="U22" s="1"/>
      <c r="V22" s="1" t="s">
        <v>77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</row>
    <row r="23" spans="1:153" x14ac:dyDescent="0.2">
      <c r="A23">
        <f>IF(COUNTIFS($H$2:$H23,H23,$E$2:E23,E23)=1,1,0)</f>
        <v>1</v>
      </c>
      <c r="B23" s="1" t="str">
        <f t="shared" si="1"/>
        <v>Marathon - WA</v>
      </c>
      <c r="C23" s="1" t="s">
        <v>20</v>
      </c>
      <c r="D23" s="1" t="s">
        <v>69</v>
      </c>
      <c r="E23" s="1" t="s">
        <v>172</v>
      </c>
      <c r="F23" s="1" t="s">
        <v>70</v>
      </c>
      <c r="G23" s="1" t="s">
        <v>20</v>
      </c>
      <c r="H23" s="1" t="s">
        <v>157</v>
      </c>
      <c r="I23" s="2">
        <v>44714</v>
      </c>
      <c r="J23" s="3">
        <v>44714.291666666664</v>
      </c>
      <c r="K23" s="3">
        <v>44714.458333333336</v>
      </c>
      <c r="L23" s="1">
        <v>4</v>
      </c>
      <c r="M23" s="1"/>
      <c r="N23" s="1"/>
      <c r="O23" s="1">
        <v>1</v>
      </c>
      <c r="P23" s="2">
        <v>44715.626597222225</v>
      </c>
      <c r="Q23" s="1" t="s">
        <v>71</v>
      </c>
      <c r="R23" s="1" t="s">
        <v>38</v>
      </c>
      <c r="S23" s="1" t="s">
        <v>72</v>
      </c>
      <c r="T23" s="1" t="s">
        <v>73</v>
      </c>
      <c r="U23" s="1" t="s">
        <v>74</v>
      </c>
      <c r="V23" s="1" t="s">
        <v>75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</row>
    <row r="24" spans="1:153" x14ac:dyDescent="0.2">
      <c r="A24">
        <f>IF(COUNTIFS($H$2:$H24,H24,$E$2:E24,E24)=1,1,0)</f>
        <v>1</v>
      </c>
      <c r="B24" s="1" t="str">
        <f t="shared" si="1"/>
        <v>Estate Management - WA</v>
      </c>
      <c r="C24" s="1" t="s">
        <v>20</v>
      </c>
      <c r="D24" s="1" t="s">
        <v>184</v>
      </c>
      <c r="E24" s="1" t="s">
        <v>179</v>
      </c>
      <c r="F24" s="1" t="s">
        <v>81</v>
      </c>
      <c r="G24" s="1" t="s">
        <v>20</v>
      </c>
      <c r="H24" s="1" t="s">
        <v>165</v>
      </c>
      <c r="I24" s="2">
        <v>44719</v>
      </c>
      <c r="J24" s="3">
        <v>44719.333333333336</v>
      </c>
      <c r="K24" s="3">
        <v>44719.416666666664</v>
      </c>
      <c r="L24" s="1">
        <v>2</v>
      </c>
      <c r="M24" s="1"/>
      <c r="N24" s="1"/>
      <c r="O24" s="1">
        <v>1</v>
      </c>
      <c r="P24" s="2">
        <v>44722.647187499999</v>
      </c>
      <c r="Q24" s="1" t="s">
        <v>58</v>
      </c>
      <c r="R24" s="1" t="s">
        <v>38</v>
      </c>
      <c r="S24" s="1" t="s">
        <v>25</v>
      </c>
      <c r="T24" s="1" t="s">
        <v>26</v>
      </c>
      <c r="U24" s="1" t="s">
        <v>51</v>
      </c>
      <c r="V24" s="1" t="s">
        <v>52</v>
      </c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</row>
    <row r="25" spans="1:153" x14ac:dyDescent="0.2">
      <c r="A25">
        <f>IF(COUNTIFS($H$2:$H25,H25,$E$2:E25,E25)=1,1,0)</f>
        <v>0</v>
      </c>
      <c r="B25" s="1" t="str">
        <f t="shared" si="1"/>
        <v>Estate Management - WA</v>
      </c>
      <c r="C25" s="1" t="s">
        <v>20</v>
      </c>
      <c r="D25" s="1" t="s">
        <v>184</v>
      </c>
      <c r="E25" s="1" t="s">
        <v>179</v>
      </c>
      <c r="F25" s="1" t="s">
        <v>81</v>
      </c>
      <c r="G25" s="1" t="s">
        <v>20</v>
      </c>
      <c r="H25" s="1" t="s">
        <v>165</v>
      </c>
      <c r="I25" s="2">
        <v>44719</v>
      </c>
      <c r="J25" s="3">
        <v>44719.416666666664</v>
      </c>
      <c r="K25" s="3">
        <v>44719.583333333336</v>
      </c>
      <c r="L25" s="1">
        <v>4</v>
      </c>
      <c r="M25" s="1"/>
      <c r="N25" s="1"/>
      <c r="O25" s="1">
        <v>1</v>
      </c>
      <c r="P25" s="2">
        <v>44722.647187499999</v>
      </c>
      <c r="Q25" s="1" t="s">
        <v>58</v>
      </c>
      <c r="R25" s="1" t="s">
        <v>38</v>
      </c>
      <c r="S25" s="1" t="s">
        <v>25</v>
      </c>
      <c r="T25" s="1" t="s">
        <v>26</v>
      </c>
      <c r="U25" s="1" t="s">
        <v>79</v>
      </c>
      <c r="V25" s="1" t="s">
        <v>80</v>
      </c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</row>
    <row r="26" spans="1:153" x14ac:dyDescent="0.2">
      <c r="A26">
        <f>IF(COUNTIFS($H$2:$H26,H26,$E$2:E26,E26)=1,1,0)</f>
        <v>1</v>
      </c>
      <c r="B26" s="1" t="str">
        <f t="shared" si="1"/>
        <v>Consulting &amp; Adjusting - OR</v>
      </c>
      <c r="C26" s="1" t="s">
        <v>20</v>
      </c>
      <c r="D26" s="1" t="s">
        <v>184</v>
      </c>
      <c r="E26" s="1" t="s">
        <v>179</v>
      </c>
      <c r="F26" s="1" t="s">
        <v>81</v>
      </c>
      <c r="G26" s="1" t="s">
        <v>20</v>
      </c>
      <c r="H26" s="1" t="s">
        <v>166</v>
      </c>
      <c r="I26" s="2">
        <v>44721</v>
      </c>
      <c r="J26" s="3">
        <v>44721.708333333336</v>
      </c>
      <c r="K26" s="3">
        <v>44722.125</v>
      </c>
      <c r="L26" s="1">
        <v>10</v>
      </c>
      <c r="M26" s="1"/>
      <c r="N26" s="1"/>
      <c r="O26" s="1">
        <v>1</v>
      </c>
      <c r="P26" s="2">
        <v>44725.486620370371</v>
      </c>
      <c r="Q26" s="1" t="s">
        <v>50</v>
      </c>
      <c r="R26" s="1" t="s">
        <v>48</v>
      </c>
      <c r="S26" s="1" t="s">
        <v>25</v>
      </c>
      <c r="T26" s="1" t="s">
        <v>26</v>
      </c>
      <c r="U26" s="1" t="s">
        <v>32</v>
      </c>
      <c r="V26" s="1" t="s">
        <v>33</v>
      </c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</row>
    <row r="27" spans="1:153" x14ac:dyDescent="0.2">
      <c r="A27">
        <f>IF(COUNTIFS($H$2:$H27,H27,$E$2:E27,E27)=1,1,0)</f>
        <v>0</v>
      </c>
      <c r="B27" s="1" t="str">
        <f t="shared" si="1"/>
        <v>Consulting &amp; Adjusting - OR</v>
      </c>
      <c r="C27" s="1" t="s">
        <v>20</v>
      </c>
      <c r="D27" s="1" t="s">
        <v>184</v>
      </c>
      <c r="E27" s="1" t="s">
        <v>179</v>
      </c>
      <c r="F27" s="1" t="s">
        <v>81</v>
      </c>
      <c r="G27" s="1" t="s">
        <v>20</v>
      </c>
      <c r="H27" s="1" t="s">
        <v>166</v>
      </c>
      <c r="I27" s="2">
        <v>44722</v>
      </c>
      <c r="J27" s="3">
        <v>44722.458333333336</v>
      </c>
      <c r="K27" s="3">
        <v>44722.541666666664</v>
      </c>
      <c r="L27" s="1">
        <v>2</v>
      </c>
      <c r="M27" s="1"/>
      <c r="N27" s="1"/>
      <c r="O27" s="1">
        <v>1</v>
      </c>
      <c r="P27" s="2">
        <v>44725.488553240742</v>
      </c>
      <c r="Q27" s="1" t="s">
        <v>50</v>
      </c>
      <c r="R27" s="1" t="s">
        <v>48</v>
      </c>
      <c r="S27" s="1" t="s">
        <v>25</v>
      </c>
      <c r="T27" s="1" t="s">
        <v>26</v>
      </c>
      <c r="U27" s="1" t="s">
        <v>51</v>
      </c>
      <c r="V27" s="1" t="s">
        <v>52</v>
      </c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</row>
    <row r="28" spans="1:153" x14ac:dyDescent="0.2">
      <c r="A28">
        <f>IF(COUNTIFS($H$2:$H28,H28,$E$2:E28,E28)=1,1,0)</f>
        <v>0</v>
      </c>
      <c r="B28" s="1" t="str">
        <f t="shared" si="1"/>
        <v>Consulting &amp; Adjusting - OR</v>
      </c>
      <c r="C28" s="1" t="s">
        <v>20</v>
      </c>
      <c r="D28" s="1" t="s">
        <v>184</v>
      </c>
      <c r="E28" s="1" t="s">
        <v>179</v>
      </c>
      <c r="F28" s="1" t="s">
        <v>81</v>
      </c>
      <c r="G28" s="1" t="s">
        <v>20</v>
      </c>
      <c r="H28" s="1" t="s">
        <v>166</v>
      </c>
      <c r="I28" s="2">
        <v>44722</v>
      </c>
      <c r="J28" s="3">
        <v>44722.541666666664</v>
      </c>
      <c r="K28" s="3">
        <v>44722.708333333336</v>
      </c>
      <c r="L28" s="1">
        <v>4</v>
      </c>
      <c r="M28" s="1"/>
      <c r="N28" s="1"/>
      <c r="O28" s="1">
        <v>1</v>
      </c>
      <c r="P28" s="2">
        <v>44725.488553240742</v>
      </c>
      <c r="Q28" s="1" t="s">
        <v>50</v>
      </c>
      <c r="R28" s="1" t="s">
        <v>48</v>
      </c>
      <c r="S28" s="1" t="s">
        <v>25</v>
      </c>
      <c r="T28" s="1" t="s">
        <v>26</v>
      </c>
      <c r="U28" s="1" t="s">
        <v>82</v>
      </c>
      <c r="V28" s="1" t="s">
        <v>83</v>
      </c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</row>
    <row r="29" spans="1:153" x14ac:dyDescent="0.2">
      <c r="A29">
        <f>IF(COUNTIFS($H$2:$H29,H29,$E$2:E29,E29)=1,1,0)</f>
        <v>0</v>
      </c>
      <c r="B29" s="1" t="str">
        <f t="shared" si="1"/>
        <v>Consulting &amp; Adjusting - OR</v>
      </c>
      <c r="C29" s="1" t="s">
        <v>20</v>
      </c>
      <c r="D29" s="1" t="s">
        <v>184</v>
      </c>
      <c r="E29" s="1" t="s">
        <v>179</v>
      </c>
      <c r="F29" s="1" t="s">
        <v>81</v>
      </c>
      <c r="G29" s="1" t="s">
        <v>20</v>
      </c>
      <c r="H29" s="1" t="s">
        <v>166</v>
      </c>
      <c r="I29" s="2">
        <v>44722</v>
      </c>
      <c r="J29" s="3">
        <v>44722.708333333336</v>
      </c>
      <c r="K29" s="3">
        <v>44722.833333333336</v>
      </c>
      <c r="L29" s="1">
        <v>3</v>
      </c>
      <c r="M29" s="1"/>
      <c r="N29" s="1"/>
      <c r="O29" s="1">
        <v>1</v>
      </c>
      <c r="P29" s="2">
        <v>44725.488553240742</v>
      </c>
      <c r="Q29" s="1" t="s">
        <v>50</v>
      </c>
      <c r="R29" s="1" t="s">
        <v>48</v>
      </c>
      <c r="S29" s="1" t="s">
        <v>25</v>
      </c>
      <c r="T29" s="1" t="s">
        <v>26</v>
      </c>
      <c r="U29" s="1" t="s">
        <v>51</v>
      </c>
      <c r="V29" s="1" t="s">
        <v>52</v>
      </c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</row>
    <row r="30" spans="1:153" x14ac:dyDescent="0.2">
      <c r="A30">
        <f>IF(COUNTIFS($H$2:$H30,H30,$E$2:E30,E30)=1,1,0)</f>
        <v>1</v>
      </c>
      <c r="B30" s="1" t="str">
        <f t="shared" si="1"/>
        <v>Maritime - WA</v>
      </c>
      <c r="C30" s="1" t="s">
        <v>20</v>
      </c>
      <c r="D30" s="1" t="s">
        <v>87</v>
      </c>
      <c r="E30" s="1" t="s">
        <v>182</v>
      </c>
      <c r="F30" s="1" t="s">
        <v>88</v>
      </c>
      <c r="G30" s="1" t="s">
        <v>20</v>
      </c>
      <c r="H30" s="1" t="s">
        <v>152</v>
      </c>
      <c r="I30" s="2">
        <v>44713</v>
      </c>
      <c r="J30" s="3">
        <v>44713.791666666664</v>
      </c>
      <c r="K30" s="3">
        <v>44713.958333333336</v>
      </c>
      <c r="L30" s="1">
        <v>4</v>
      </c>
      <c r="M30" s="1"/>
      <c r="N30" s="1"/>
      <c r="O30" s="1">
        <v>1</v>
      </c>
      <c r="P30" s="2">
        <v>44718.57613425926</v>
      </c>
      <c r="Q30" s="1" t="s">
        <v>50</v>
      </c>
      <c r="R30" s="1" t="s">
        <v>38</v>
      </c>
      <c r="S30" s="1" t="s">
        <v>25</v>
      </c>
      <c r="T30" s="1" t="s">
        <v>89</v>
      </c>
      <c r="U30" s="1" t="s">
        <v>41</v>
      </c>
      <c r="V30" s="1" t="s">
        <v>42</v>
      </c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</row>
    <row r="31" spans="1:153" x14ac:dyDescent="0.2">
      <c r="A31">
        <f>IF(COUNTIFS($H$2:$H31,H31,$E$2:E31,E31)=1,1,0)</f>
        <v>1</v>
      </c>
      <c r="B31" s="1" t="str">
        <f t="shared" si="1"/>
        <v>ENERGY (Texpar) - WA</v>
      </c>
      <c r="C31" s="1" t="s">
        <v>20</v>
      </c>
      <c r="D31" s="1" t="s">
        <v>87</v>
      </c>
      <c r="E31" s="1" t="s">
        <v>182</v>
      </c>
      <c r="F31" s="1" t="s">
        <v>88</v>
      </c>
      <c r="G31" s="1" t="s">
        <v>20</v>
      </c>
      <c r="H31" s="1" t="s">
        <v>154</v>
      </c>
      <c r="I31" s="2">
        <v>44716</v>
      </c>
      <c r="J31" s="3">
        <v>44716.208333333336</v>
      </c>
      <c r="K31" s="3">
        <v>44716.291666666664</v>
      </c>
      <c r="L31" s="1">
        <v>2</v>
      </c>
      <c r="M31" s="1"/>
      <c r="N31" s="1"/>
      <c r="O31" s="1">
        <v>1</v>
      </c>
      <c r="P31" s="2">
        <v>44718.370763888888</v>
      </c>
      <c r="Q31" s="1" t="s">
        <v>46</v>
      </c>
      <c r="R31" s="1" t="s">
        <v>38</v>
      </c>
      <c r="S31" s="1" t="s">
        <v>25</v>
      </c>
      <c r="T31" s="1" t="s">
        <v>89</v>
      </c>
      <c r="U31" s="1" t="s">
        <v>90</v>
      </c>
      <c r="V31" s="1" t="s">
        <v>91</v>
      </c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</row>
    <row r="32" spans="1:153" x14ac:dyDescent="0.2">
      <c r="A32">
        <f>IF(COUNTIFS($H$2:$H32,H32,$E$2:E32,E32)=1,1,0)</f>
        <v>1</v>
      </c>
      <c r="B32" s="1" t="str">
        <f t="shared" si="1"/>
        <v>Estate Management - OR</v>
      </c>
      <c r="C32" s="1" t="s">
        <v>20</v>
      </c>
      <c r="D32" s="1" t="s">
        <v>87</v>
      </c>
      <c r="E32" s="1" t="s">
        <v>182</v>
      </c>
      <c r="F32" s="1" t="s">
        <v>88</v>
      </c>
      <c r="G32" s="1" t="s">
        <v>20</v>
      </c>
      <c r="H32" s="1" t="s">
        <v>165</v>
      </c>
      <c r="I32" s="2">
        <v>44722</v>
      </c>
      <c r="J32" s="3">
        <v>44722.291666666664</v>
      </c>
      <c r="K32" s="3">
        <v>44722.458333333336</v>
      </c>
      <c r="L32" s="1">
        <v>4</v>
      </c>
      <c r="M32" s="1"/>
      <c r="N32" s="1"/>
      <c r="O32" s="1">
        <v>1</v>
      </c>
      <c r="P32" s="2">
        <v>44722.703287037039</v>
      </c>
      <c r="Q32" s="1" t="s">
        <v>46</v>
      </c>
      <c r="R32" s="1" t="s">
        <v>48</v>
      </c>
      <c r="S32" s="1" t="s">
        <v>25</v>
      </c>
      <c r="T32" s="1" t="s">
        <v>89</v>
      </c>
      <c r="U32" s="1" t="s">
        <v>90</v>
      </c>
      <c r="V32" s="1" t="s">
        <v>91</v>
      </c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</row>
    <row r="33" spans="1:153" x14ac:dyDescent="0.2">
      <c r="A33">
        <f>IF(COUNTIFS($H$2:$H33,H33,$E$2:E33,E33)=1,1,0)</f>
        <v>1</v>
      </c>
      <c r="B33" s="1" t="str">
        <f t="shared" si="1"/>
        <v>(CL) - WA</v>
      </c>
      <c r="C33" s="1" t="s">
        <v>20</v>
      </c>
      <c r="D33" s="1" t="s">
        <v>87</v>
      </c>
      <c r="E33" s="1" t="s">
        <v>180</v>
      </c>
      <c r="F33" s="1" t="s">
        <v>88</v>
      </c>
      <c r="G33" s="1" t="s">
        <v>20</v>
      </c>
      <c r="H33" s="1" t="s">
        <v>160</v>
      </c>
      <c r="I33" s="2">
        <v>44713</v>
      </c>
      <c r="J33" s="3">
        <v>44713.25</v>
      </c>
      <c r="K33" s="3">
        <v>44713.583333333336</v>
      </c>
      <c r="L33" s="1">
        <v>8</v>
      </c>
      <c r="M33" s="1"/>
      <c r="N33" s="1"/>
      <c r="O33" s="1">
        <v>1</v>
      </c>
      <c r="P33" s="2">
        <v>44718.374965277777</v>
      </c>
      <c r="Q33" s="1" t="s">
        <v>46</v>
      </c>
      <c r="R33" s="1" t="s">
        <v>38</v>
      </c>
      <c r="S33" s="1" t="s">
        <v>25</v>
      </c>
      <c r="T33" s="1" t="s">
        <v>89</v>
      </c>
      <c r="U33" s="1" t="s">
        <v>90</v>
      </c>
      <c r="V33" s="1" t="s">
        <v>91</v>
      </c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</row>
    <row r="34" spans="1:153" x14ac:dyDescent="0.2">
      <c r="A34">
        <f>IF(COUNTIFS($H$2:$H34,H34,$E$2:E34,E34)=1,1,0)</f>
        <v>0</v>
      </c>
      <c r="B34" s="1" t="str">
        <f t="shared" si="1"/>
        <v xml:space="preserve"> - WA</v>
      </c>
      <c r="C34" s="1" t="s">
        <v>43</v>
      </c>
      <c r="D34" s="1" t="s">
        <v>84</v>
      </c>
      <c r="E34" s="1" t="s">
        <v>181</v>
      </c>
      <c r="F34" s="1" t="s">
        <v>85</v>
      </c>
      <c r="G34" s="1" t="s">
        <v>76</v>
      </c>
      <c r="H34" s="1"/>
      <c r="I34" s="2">
        <v>44713</v>
      </c>
      <c r="J34" s="3">
        <v>44713.291666666664</v>
      </c>
      <c r="K34" s="3">
        <v>44713.708333333336</v>
      </c>
      <c r="L34" s="1">
        <v>10</v>
      </c>
      <c r="M34" s="1"/>
      <c r="N34" s="1"/>
      <c r="O34" s="1">
        <v>1</v>
      </c>
      <c r="P34" s="2">
        <v>44718.498495370368</v>
      </c>
      <c r="Q34" s="1" t="s">
        <v>61</v>
      </c>
      <c r="R34" s="1" t="s">
        <v>38</v>
      </c>
      <c r="S34" s="1" t="s">
        <v>25</v>
      </c>
      <c r="T34" s="1" t="s">
        <v>86</v>
      </c>
      <c r="U34" s="1"/>
      <c r="V34" s="1" t="s">
        <v>77</v>
      </c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</row>
    <row r="35" spans="1:153" x14ac:dyDescent="0.2">
      <c r="A35">
        <f>IF(COUNTIFS($H$2:$H35,H35,$E$2:E35,E35)=1,1,0)</f>
        <v>1</v>
      </c>
      <c r="B35" s="1" t="str">
        <f t="shared" si="1"/>
        <v>CEC - MA</v>
      </c>
      <c r="C35" s="1" t="s">
        <v>20</v>
      </c>
      <c r="D35" s="1" t="s">
        <v>98</v>
      </c>
      <c r="E35" s="1" t="s">
        <v>173</v>
      </c>
      <c r="F35" s="1" t="s">
        <v>99</v>
      </c>
      <c r="G35" s="1" t="s">
        <v>20</v>
      </c>
      <c r="H35" s="1" t="s">
        <v>158</v>
      </c>
      <c r="I35" s="2">
        <v>44718</v>
      </c>
      <c r="J35" s="3">
        <v>44718.333333333336</v>
      </c>
      <c r="K35" s="3">
        <v>44718.5</v>
      </c>
      <c r="L35" s="1">
        <v>4</v>
      </c>
      <c r="M35" s="1"/>
      <c r="N35" s="1"/>
      <c r="O35" s="1" t="s">
        <v>60</v>
      </c>
      <c r="P35" s="2">
        <v>44726.424259259256</v>
      </c>
      <c r="Q35" s="1" t="s">
        <v>61</v>
      </c>
      <c r="R35" s="1" t="s">
        <v>62</v>
      </c>
      <c r="S35" s="1" t="s">
        <v>25</v>
      </c>
      <c r="T35" s="1" t="s">
        <v>26</v>
      </c>
      <c r="U35" s="1" t="s">
        <v>32</v>
      </c>
      <c r="V35" s="1" t="s">
        <v>33</v>
      </c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</row>
    <row r="36" spans="1:153" x14ac:dyDescent="0.2">
      <c r="A36">
        <f>IF(COUNTIFS($H$2:$H36,H36,$E$2:E36,E36)=1,1,0)</f>
        <v>0</v>
      </c>
      <c r="B36" s="1" t="str">
        <f t="shared" si="1"/>
        <v>CEC - MA</v>
      </c>
      <c r="C36" s="1" t="s">
        <v>20</v>
      </c>
      <c r="D36" s="1" t="s">
        <v>98</v>
      </c>
      <c r="E36" s="1" t="s">
        <v>173</v>
      </c>
      <c r="F36" s="1" t="s">
        <v>99</v>
      </c>
      <c r="G36" s="1" t="s">
        <v>20</v>
      </c>
      <c r="H36" s="1" t="s">
        <v>158</v>
      </c>
      <c r="I36" s="2">
        <v>44719</v>
      </c>
      <c r="J36" s="3">
        <v>44719.333333333336</v>
      </c>
      <c r="K36" s="3">
        <v>44719.666666666664</v>
      </c>
      <c r="L36" s="1">
        <v>8</v>
      </c>
      <c r="M36" s="1"/>
      <c r="N36" s="1"/>
      <c r="O36" s="1" t="s">
        <v>60</v>
      </c>
      <c r="P36" s="2">
        <v>44726.424699074072</v>
      </c>
      <c r="Q36" s="1" t="s">
        <v>61</v>
      </c>
      <c r="R36" s="1" t="s">
        <v>62</v>
      </c>
      <c r="S36" s="1" t="s">
        <v>25</v>
      </c>
      <c r="T36" s="1" t="s">
        <v>26</v>
      </c>
      <c r="U36" s="1" t="s">
        <v>32</v>
      </c>
      <c r="V36" s="1" t="s">
        <v>33</v>
      </c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</row>
    <row r="37" spans="1:153" x14ac:dyDescent="0.2">
      <c r="A37">
        <f>IF(COUNTIFS($H$2:$H37,H37,$E$2:E37,E37)=1,1,0)</f>
        <v>1</v>
      </c>
      <c r="B37" s="1" t="str">
        <f t="shared" si="1"/>
        <v>Associates - MT</v>
      </c>
      <c r="C37" s="1" t="s">
        <v>20</v>
      </c>
      <c r="D37" s="1" t="s">
        <v>183</v>
      </c>
      <c r="E37" s="1" t="s">
        <v>100</v>
      </c>
      <c r="F37" s="1" t="s">
        <v>101</v>
      </c>
      <c r="G37" s="1" t="s">
        <v>20</v>
      </c>
      <c r="H37" s="1" t="s">
        <v>159</v>
      </c>
      <c r="I37" s="2">
        <v>44719</v>
      </c>
      <c r="J37" s="3">
        <v>44719.291666666664</v>
      </c>
      <c r="K37" s="3">
        <v>44719.625</v>
      </c>
      <c r="L37" s="1">
        <v>8</v>
      </c>
      <c r="M37" s="1"/>
      <c r="N37" s="1"/>
      <c r="O37" s="1" t="s">
        <v>102</v>
      </c>
      <c r="P37" s="2">
        <v>44721.532094907408</v>
      </c>
      <c r="Q37" s="1" t="s">
        <v>103</v>
      </c>
      <c r="R37" s="1" t="s">
        <v>104</v>
      </c>
      <c r="S37" s="1" t="s">
        <v>25</v>
      </c>
      <c r="T37" s="1" t="s">
        <v>26</v>
      </c>
      <c r="U37" s="1" t="s">
        <v>79</v>
      </c>
      <c r="V37" s="1" t="s">
        <v>80</v>
      </c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</row>
    <row r="38" spans="1:153" x14ac:dyDescent="0.2">
      <c r="A38">
        <f>IF(COUNTIFS($H$2:$H38,H38,$E$2:E38,E38)=1,1,0)</f>
        <v>1</v>
      </c>
      <c r="B38" s="1" t="str">
        <f t="shared" si="1"/>
        <v>Energy-Supplier Services (CORPORATE) - NC</v>
      </c>
      <c r="C38" s="1" t="s">
        <v>20</v>
      </c>
      <c r="D38" s="1" t="s">
        <v>132</v>
      </c>
      <c r="E38" s="1" t="s">
        <v>188</v>
      </c>
      <c r="F38" s="1" t="s">
        <v>133</v>
      </c>
      <c r="G38" s="1" t="s">
        <v>20</v>
      </c>
      <c r="H38" s="1" t="s">
        <v>153</v>
      </c>
      <c r="I38" s="2">
        <v>44718</v>
      </c>
      <c r="J38" s="3">
        <v>44718.291666666664</v>
      </c>
      <c r="K38" s="3">
        <v>44718.71875</v>
      </c>
      <c r="L38" s="1">
        <v>10.25</v>
      </c>
      <c r="M38" s="1"/>
      <c r="N38" s="1"/>
      <c r="O38" s="1">
        <v>1</v>
      </c>
      <c r="P38" s="2">
        <v>44719.443252314813</v>
      </c>
      <c r="Q38" s="1" t="s">
        <v>134</v>
      </c>
      <c r="R38" s="1" t="s">
        <v>135</v>
      </c>
      <c r="S38" s="1" t="s">
        <v>25</v>
      </c>
      <c r="T38" s="1" t="s">
        <v>105</v>
      </c>
      <c r="U38" s="1" t="s">
        <v>126</v>
      </c>
      <c r="V38" s="1" t="s">
        <v>127</v>
      </c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</row>
    <row r="39" spans="1:153" x14ac:dyDescent="0.2">
      <c r="A39">
        <f>IF(COUNTIFS($H$2:$H39,H39,$E$2:E39,E39)=1,1,0)</f>
        <v>0</v>
      </c>
      <c r="B39" s="1" t="str">
        <f t="shared" si="1"/>
        <v>Energy-Supplier Services (CORPORATE) - NC</v>
      </c>
      <c r="C39" s="1" t="s">
        <v>20</v>
      </c>
      <c r="D39" s="1" t="s">
        <v>132</v>
      </c>
      <c r="E39" s="1" t="s">
        <v>188</v>
      </c>
      <c r="F39" s="1" t="s">
        <v>133</v>
      </c>
      <c r="G39" s="1" t="s">
        <v>20</v>
      </c>
      <c r="H39" s="1" t="s">
        <v>153</v>
      </c>
      <c r="I39" s="2">
        <v>44719</v>
      </c>
      <c r="J39" s="3">
        <v>44719.291666666664</v>
      </c>
      <c r="K39" s="3">
        <v>44719.729166666664</v>
      </c>
      <c r="L39" s="1">
        <v>10.5</v>
      </c>
      <c r="M39" s="1"/>
      <c r="N39" s="1"/>
      <c r="O39" s="1">
        <v>1</v>
      </c>
      <c r="P39" s="2">
        <v>44720.612314814818</v>
      </c>
      <c r="Q39" s="1" t="s">
        <v>134</v>
      </c>
      <c r="R39" s="1" t="s">
        <v>135</v>
      </c>
      <c r="S39" s="1" t="s">
        <v>25</v>
      </c>
      <c r="T39" s="1" t="s">
        <v>105</v>
      </c>
      <c r="U39" s="1" t="s">
        <v>126</v>
      </c>
      <c r="V39" s="1" t="s">
        <v>127</v>
      </c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</row>
    <row r="40" spans="1:153" x14ac:dyDescent="0.2">
      <c r="A40">
        <f>IF(COUNTIFS($H$2:$H40,H40,$E$2:E40,E40)=1,1,0)</f>
        <v>0</v>
      </c>
      <c r="B40" s="1" t="str">
        <f t="shared" si="1"/>
        <v>Energy-Supplier Services (CORPORATE) - NC</v>
      </c>
      <c r="C40" s="1" t="s">
        <v>20</v>
      </c>
      <c r="D40" s="1" t="s">
        <v>132</v>
      </c>
      <c r="E40" s="1" t="s">
        <v>188</v>
      </c>
      <c r="F40" s="1" t="s">
        <v>133</v>
      </c>
      <c r="G40" s="1" t="s">
        <v>20</v>
      </c>
      <c r="H40" s="1" t="s">
        <v>153</v>
      </c>
      <c r="I40" s="2">
        <v>44720</v>
      </c>
      <c r="J40" s="3">
        <v>44720.291666666664</v>
      </c>
      <c r="K40" s="3">
        <v>44720.708333333336</v>
      </c>
      <c r="L40" s="1">
        <v>10</v>
      </c>
      <c r="M40" s="1"/>
      <c r="N40" s="1"/>
      <c r="O40" s="1">
        <v>1</v>
      </c>
      <c r="P40" s="2">
        <v>44723.349479166667</v>
      </c>
      <c r="Q40" s="1" t="s">
        <v>134</v>
      </c>
      <c r="R40" s="1" t="s">
        <v>135</v>
      </c>
      <c r="S40" s="1" t="s">
        <v>25</v>
      </c>
      <c r="T40" s="1" t="s">
        <v>105</v>
      </c>
      <c r="U40" s="1" t="s">
        <v>126</v>
      </c>
      <c r="V40" s="1" t="s">
        <v>127</v>
      </c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</row>
    <row r="41" spans="1:153" x14ac:dyDescent="0.2">
      <c r="A41">
        <f>IF(COUNTIFS($H$2:$H41,H41,$E$2:E41,E41)=1,1,0)</f>
        <v>0</v>
      </c>
      <c r="B41" s="1" t="str">
        <f t="shared" si="1"/>
        <v>Energy-Supplier Services (CORPORATE) - NC</v>
      </c>
      <c r="C41" s="1" t="s">
        <v>20</v>
      </c>
      <c r="D41" s="1" t="s">
        <v>132</v>
      </c>
      <c r="E41" s="1" t="s">
        <v>188</v>
      </c>
      <c r="F41" s="1" t="s">
        <v>133</v>
      </c>
      <c r="G41" s="1" t="s">
        <v>20</v>
      </c>
      <c r="H41" s="1" t="s">
        <v>153</v>
      </c>
      <c r="I41" s="2">
        <v>44721</v>
      </c>
      <c r="J41" s="3">
        <v>44721.291666666664</v>
      </c>
      <c r="K41" s="3">
        <v>44721.708333333336</v>
      </c>
      <c r="L41" s="1">
        <v>10</v>
      </c>
      <c r="M41" s="1"/>
      <c r="N41" s="1"/>
      <c r="O41" s="1">
        <v>1</v>
      </c>
      <c r="P41" s="2">
        <v>44723.348738425928</v>
      </c>
      <c r="Q41" s="1" t="s">
        <v>134</v>
      </c>
      <c r="R41" s="1" t="s">
        <v>135</v>
      </c>
      <c r="S41" s="1" t="s">
        <v>25</v>
      </c>
      <c r="T41" s="1" t="s">
        <v>105</v>
      </c>
      <c r="U41" s="1" t="s">
        <v>126</v>
      </c>
      <c r="V41" s="1" t="s">
        <v>127</v>
      </c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</row>
    <row r="42" spans="1:153" x14ac:dyDescent="0.2">
      <c r="A42">
        <f>IF(COUNTIFS($H$2:$H42,H42,$E$2:E42,E42)=1,1,0)</f>
        <v>0</v>
      </c>
      <c r="B42" s="1" t="str">
        <f t="shared" si="1"/>
        <v>Energy-Supplier Services (CORPORATE) - NC</v>
      </c>
      <c r="C42" s="1" t="s">
        <v>20</v>
      </c>
      <c r="D42" s="1" t="s">
        <v>132</v>
      </c>
      <c r="E42" s="1" t="s">
        <v>188</v>
      </c>
      <c r="F42" s="1" t="s">
        <v>133</v>
      </c>
      <c r="G42" s="1" t="s">
        <v>20</v>
      </c>
      <c r="H42" s="1" t="s">
        <v>153</v>
      </c>
      <c r="I42" s="2">
        <v>44722</v>
      </c>
      <c r="J42" s="3">
        <v>44722.291666666664</v>
      </c>
      <c r="K42" s="3">
        <v>44722.708333333336</v>
      </c>
      <c r="L42" s="1">
        <v>10</v>
      </c>
      <c r="M42" s="1"/>
      <c r="N42" s="1"/>
      <c r="O42" s="1">
        <v>2</v>
      </c>
      <c r="P42" s="2">
        <v>44723.347442129627</v>
      </c>
      <c r="Q42" s="1" t="s">
        <v>134</v>
      </c>
      <c r="R42" s="1" t="s">
        <v>135</v>
      </c>
      <c r="S42" s="1" t="s">
        <v>25</v>
      </c>
      <c r="T42" s="1" t="s">
        <v>105</v>
      </c>
      <c r="U42" s="1" t="s">
        <v>126</v>
      </c>
      <c r="V42" s="1" t="s">
        <v>127</v>
      </c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</row>
    <row r="43" spans="1:153" x14ac:dyDescent="0.2">
      <c r="A43">
        <f>IF(COUNTIFS($H$2:$H43,H43,$E$2:E43,E43)=1,1,0)</f>
        <v>1</v>
      </c>
      <c r="B43" s="1" t="str">
        <f t="shared" si="1"/>
        <v>Associates - MT</v>
      </c>
      <c r="C43" s="1" t="s">
        <v>20</v>
      </c>
      <c r="D43" s="1" t="s">
        <v>106</v>
      </c>
      <c r="E43" s="1" t="s">
        <v>174</v>
      </c>
      <c r="F43" s="1" t="s">
        <v>107</v>
      </c>
      <c r="G43" s="1" t="s">
        <v>20</v>
      </c>
      <c r="H43" s="1" t="s">
        <v>159</v>
      </c>
      <c r="I43" s="2">
        <v>44713</v>
      </c>
      <c r="J43" s="3">
        <v>44713.291666666664</v>
      </c>
      <c r="K43" s="3">
        <v>44713.625</v>
      </c>
      <c r="L43" s="1">
        <v>8</v>
      </c>
      <c r="M43" s="1"/>
      <c r="N43" s="1"/>
      <c r="O43" s="1" t="s">
        <v>108</v>
      </c>
      <c r="P43" s="2">
        <v>44714.428888888891</v>
      </c>
      <c r="Q43" s="1" t="s">
        <v>103</v>
      </c>
      <c r="R43" s="1" t="s">
        <v>104</v>
      </c>
      <c r="S43" s="1" t="s">
        <v>25</v>
      </c>
      <c r="T43" s="1" t="s">
        <v>105</v>
      </c>
      <c r="U43" s="1" t="s">
        <v>109</v>
      </c>
      <c r="V43" s="1" t="s">
        <v>110</v>
      </c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</row>
    <row r="44" spans="1:153" x14ac:dyDescent="0.2">
      <c r="A44">
        <f>IF(COUNTIFS($H$2:$H44,H44,$E$2:E44,E44)=1,1,0)</f>
        <v>0</v>
      </c>
      <c r="B44" s="1" t="str">
        <f t="shared" si="1"/>
        <v>Associates - MT</v>
      </c>
      <c r="C44" s="1" t="s">
        <v>20</v>
      </c>
      <c r="D44" s="1" t="s">
        <v>106</v>
      </c>
      <c r="E44" s="1" t="s">
        <v>174</v>
      </c>
      <c r="F44" s="1" t="s">
        <v>107</v>
      </c>
      <c r="G44" s="1" t="s">
        <v>20</v>
      </c>
      <c r="H44" s="1" t="s">
        <v>159</v>
      </c>
      <c r="I44" s="2">
        <v>44714</v>
      </c>
      <c r="J44" s="3">
        <v>44714.291666666664</v>
      </c>
      <c r="K44" s="3">
        <v>44714.5</v>
      </c>
      <c r="L44" s="1">
        <v>5</v>
      </c>
      <c r="M44" s="1"/>
      <c r="N44" s="1"/>
      <c r="O44" s="1" t="s">
        <v>108</v>
      </c>
      <c r="P44" s="2">
        <v>44718.4844212963</v>
      </c>
      <c r="Q44" s="1" t="s">
        <v>103</v>
      </c>
      <c r="R44" s="1" t="s">
        <v>104</v>
      </c>
      <c r="S44" s="1" t="s">
        <v>25</v>
      </c>
      <c r="T44" s="1" t="s">
        <v>105</v>
      </c>
      <c r="U44" s="1" t="s">
        <v>109</v>
      </c>
      <c r="V44" s="1" t="s">
        <v>110</v>
      </c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</row>
    <row r="45" spans="1:153" x14ac:dyDescent="0.2">
      <c r="A45">
        <f>IF(COUNTIFS($H$2:$H45,H45,$E$2:E45,E45)=1,1,0)</f>
        <v>0</v>
      </c>
      <c r="B45" s="1" t="str">
        <f t="shared" si="1"/>
        <v>Associates - MT</v>
      </c>
      <c r="C45" s="1" t="s">
        <v>20</v>
      </c>
      <c r="D45" s="1" t="s">
        <v>106</v>
      </c>
      <c r="E45" s="1" t="s">
        <v>174</v>
      </c>
      <c r="F45" s="1" t="s">
        <v>107</v>
      </c>
      <c r="G45" s="1" t="s">
        <v>20</v>
      </c>
      <c r="H45" s="1" t="s">
        <v>159</v>
      </c>
      <c r="I45" s="2">
        <v>44714</v>
      </c>
      <c r="J45" s="3">
        <v>44714.5</v>
      </c>
      <c r="K45" s="3">
        <v>44714.708333333336</v>
      </c>
      <c r="L45" s="1">
        <v>5</v>
      </c>
      <c r="M45" s="1"/>
      <c r="N45" s="1"/>
      <c r="O45" s="1" t="s">
        <v>111</v>
      </c>
      <c r="P45" s="2">
        <v>44718.4844212963</v>
      </c>
      <c r="Q45" s="1" t="s">
        <v>103</v>
      </c>
      <c r="R45" s="1" t="s">
        <v>104</v>
      </c>
      <c r="S45" s="1" t="s">
        <v>25</v>
      </c>
      <c r="T45" s="1" t="s">
        <v>105</v>
      </c>
      <c r="U45" s="1" t="s">
        <v>109</v>
      </c>
      <c r="V45" s="1" t="s">
        <v>110</v>
      </c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</row>
    <row r="46" spans="1:153" x14ac:dyDescent="0.2">
      <c r="A46">
        <f>IF(COUNTIFS($H$2:$H46,H46,$E$2:E46,E46)=1,1,0)</f>
        <v>0</v>
      </c>
      <c r="B46" s="1" t="str">
        <f t="shared" si="1"/>
        <v xml:space="preserve"> - WA</v>
      </c>
      <c r="C46" s="1" t="s">
        <v>43</v>
      </c>
      <c r="D46" s="1" t="s">
        <v>106</v>
      </c>
      <c r="E46" s="1" t="s">
        <v>174</v>
      </c>
      <c r="F46" s="1" t="s">
        <v>107</v>
      </c>
      <c r="G46" s="1" t="s">
        <v>112</v>
      </c>
      <c r="H46" s="1"/>
      <c r="I46" s="2">
        <v>44718</v>
      </c>
      <c r="J46" s="3">
        <v>44718.270833333336</v>
      </c>
      <c r="K46" s="3">
        <v>44718.666666666664</v>
      </c>
      <c r="L46" s="1">
        <v>9.5</v>
      </c>
      <c r="M46" s="1"/>
      <c r="N46" s="1"/>
      <c r="O46" s="1">
        <v>1</v>
      </c>
      <c r="P46" s="2">
        <v>44725.473275462966</v>
      </c>
      <c r="Q46" s="1" t="s">
        <v>113</v>
      </c>
      <c r="R46" s="1" t="s">
        <v>38</v>
      </c>
      <c r="S46" s="1" t="s">
        <v>25</v>
      </c>
      <c r="T46" s="1" t="s">
        <v>105</v>
      </c>
      <c r="U46" s="1"/>
      <c r="V46" s="1" t="s">
        <v>59</v>
      </c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</row>
    <row r="47" spans="1:153" x14ac:dyDescent="0.2">
      <c r="A47">
        <f>IF(COUNTIFS($H$2:$H47,H47,$E$2:E47,E47)=1,1,0)</f>
        <v>0</v>
      </c>
      <c r="B47" s="1" t="str">
        <f t="shared" si="1"/>
        <v xml:space="preserve"> - WA</v>
      </c>
      <c r="C47" s="1" t="s">
        <v>43</v>
      </c>
      <c r="D47" s="1" t="s">
        <v>106</v>
      </c>
      <c r="E47" s="1" t="s">
        <v>174</v>
      </c>
      <c r="F47" s="1" t="s">
        <v>107</v>
      </c>
      <c r="G47" s="1" t="s">
        <v>112</v>
      </c>
      <c r="H47" s="1"/>
      <c r="I47" s="2">
        <v>44719</v>
      </c>
      <c r="J47" s="3">
        <v>44719.270833333336</v>
      </c>
      <c r="K47" s="3">
        <v>44719.666666666664</v>
      </c>
      <c r="L47" s="1">
        <v>9.5</v>
      </c>
      <c r="M47" s="1"/>
      <c r="N47" s="1"/>
      <c r="O47" s="1">
        <v>1</v>
      </c>
      <c r="P47" s="2">
        <v>44725.473275462966</v>
      </c>
      <c r="Q47" s="1" t="s">
        <v>113</v>
      </c>
      <c r="R47" s="1" t="s">
        <v>38</v>
      </c>
      <c r="S47" s="1" t="s">
        <v>25</v>
      </c>
      <c r="T47" s="1" t="s">
        <v>105</v>
      </c>
      <c r="U47" s="1"/>
      <c r="V47" s="1" t="s">
        <v>59</v>
      </c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</row>
    <row r="48" spans="1:153" x14ac:dyDescent="0.2">
      <c r="A48">
        <f>IF(COUNTIFS($H$2:$H48,H48,$E$2:E48,E48)=1,1,0)</f>
        <v>0</v>
      </c>
      <c r="B48" s="1" t="str">
        <f t="shared" si="1"/>
        <v xml:space="preserve"> - WA</v>
      </c>
      <c r="C48" s="1" t="s">
        <v>43</v>
      </c>
      <c r="D48" s="1" t="s">
        <v>106</v>
      </c>
      <c r="E48" s="1" t="s">
        <v>174</v>
      </c>
      <c r="F48" s="1" t="s">
        <v>107</v>
      </c>
      <c r="G48" s="1" t="s">
        <v>112</v>
      </c>
      <c r="H48" s="1"/>
      <c r="I48" s="2">
        <v>44720</v>
      </c>
      <c r="J48" s="3">
        <v>44720.291666666664</v>
      </c>
      <c r="K48" s="3">
        <v>44720.666666666664</v>
      </c>
      <c r="L48" s="1">
        <v>9</v>
      </c>
      <c r="M48" s="1"/>
      <c r="N48" s="1"/>
      <c r="O48" s="1">
        <v>1</v>
      </c>
      <c r="P48" s="2">
        <v>44725.473275462966</v>
      </c>
      <c r="Q48" s="1" t="s">
        <v>113</v>
      </c>
      <c r="R48" s="1" t="s">
        <v>38</v>
      </c>
      <c r="S48" s="1" t="s">
        <v>25</v>
      </c>
      <c r="T48" s="1" t="s">
        <v>105</v>
      </c>
      <c r="U48" s="1"/>
      <c r="V48" s="1" t="s">
        <v>59</v>
      </c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</row>
    <row r="49" spans="1:153" x14ac:dyDescent="0.2">
      <c r="A49">
        <f>IF(COUNTIFS($H$2:$H49,H49,$E$2:E49,E49)=1,1,0)</f>
        <v>0</v>
      </c>
      <c r="B49" s="1" t="str">
        <f t="shared" si="1"/>
        <v xml:space="preserve"> - WA</v>
      </c>
      <c r="C49" s="1" t="s">
        <v>43</v>
      </c>
      <c r="D49" s="1" t="s">
        <v>106</v>
      </c>
      <c r="E49" s="1" t="s">
        <v>174</v>
      </c>
      <c r="F49" s="1" t="s">
        <v>107</v>
      </c>
      <c r="G49" s="1" t="s">
        <v>112</v>
      </c>
      <c r="H49" s="1"/>
      <c r="I49" s="2">
        <v>44721</v>
      </c>
      <c r="J49" s="3">
        <v>44721.291666666664</v>
      </c>
      <c r="K49" s="3">
        <v>44721.666666666664</v>
      </c>
      <c r="L49" s="1">
        <v>9</v>
      </c>
      <c r="M49" s="1"/>
      <c r="N49" s="1"/>
      <c r="O49" s="1">
        <v>1</v>
      </c>
      <c r="P49" s="2">
        <v>44725.473275462966</v>
      </c>
      <c r="Q49" s="1" t="s">
        <v>113</v>
      </c>
      <c r="R49" s="1" t="s">
        <v>38</v>
      </c>
      <c r="S49" s="1" t="s">
        <v>25</v>
      </c>
      <c r="T49" s="1" t="s">
        <v>105</v>
      </c>
      <c r="U49" s="1"/>
      <c r="V49" s="1" t="s">
        <v>59</v>
      </c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</row>
    <row r="50" spans="1:153" x14ac:dyDescent="0.2">
      <c r="A50">
        <f>IF(COUNTIFS($H$2:$H50,H50,$E$2:E50,E50)=1,1,0)</f>
        <v>0</v>
      </c>
      <c r="B50" s="1" t="str">
        <f t="shared" si="1"/>
        <v xml:space="preserve"> - WA</v>
      </c>
      <c r="C50" s="1" t="s">
        <v>43</v>
      </c>
      <c r="D50" s="1" t="s">
        <v>106</v>
      </c>
      <c r="E50" s="1" t="s">
        <v>174</v>
      </c>
      <c r="F50" s="1" t="s">
        <v>107</v>
      </c>
      <c r="G50" s="1" t="s">
        <v>112</v>
      </c>
      <c r="H50" s="1"/>
      <c r="I50" s="2">
        <v>44722</v>
      </c>
      <c r="J50" s="3">
        <v>44722.291666666664</v>
      </c>
      <c r="K50" s="3">
        <v>44722.625</v>
      </c>
      <c r="L50" s="1">
        <v>8</v>
      </c>
      <c r="M50" s="1"/>
      <c r="N50" s="1"/>
      <c r="O50" s="1">
        <v>1</v>
      </c>
      <c r="P50" s="2">
        <v>44725.473275462966</v>
      </c>
      <c r="Q50" s="1" t="s">
        <v>113</v>
      </c>
      <c r="R50" s="1" t="s">
        <v>38</v>
      </c>
      <c r="S50" s="1" t="s">
        <v>25</v>
      </c>
      <c r="T50" s="1" t="s">
        <v>105</v>
      </c>
      <c r="U50" s="1"/>
      <c r="V50" s="1" t="s">
        <v>59</v>
      </c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</row>
    <row r="51" spans="1:153" x14ac:dyDescent="0.2">
      <c r="A51">
        <f>IF(COUNTIFS($H$2:$H51,H51,$E$2:E51,E51)=1,1,0)</f>
        <v>1</v>
      </c>
      <c r="B51" s="1" t="str">
        <f t="shared" si="1"/>
        <v>Tug &amp; Barge - WA</v>
      </c>
      <c r="C51" s="1" t="s">
        <v>20</v>
      </c>
      <c r="D51" s="1" t="s">
        <v>21</v>
      </c>
      <c r="E51" s="1" t="s">
        <v>169</v>
      </c>
      <c r="F51" s="1" t="s">
        <v>136</v>
      </c>
      <c r="G51" s="1" t="s">
        <v>20</v>
      </c>
      <c r="H51" s="1" t="s">
        <v>155</v>
      </c>
      <c r="I51" s="2">
        <v>44718</v>
      </c>
      <c r="J51" s="3">
        <v>44718.458333333336</v>
      </c>
      <c r="K51" s="3">
        <v>44718.479166666664</v>
      </c>
      <c r="L51" s="1">
        <v>0.5</v>
      </c>
      <c r="M51" s="1"/>
      <c r="N51" s="1"/>
      <c r="O51" s="1">
        <v>1</v>
      </c>
      <c r="P51" s="2">
        <v>44719.429861111108</v>
      </c>
      <c r="Q51" s="1" t="s">
        <v>139</v>
      </c>
      <c r="R51" s="1" t="s">
        <v>38</v>
      </c>
      <c r="S51" s="1" t="s">
        <v>25</v>
      </c>
      <c r="T51" s="1" t="s">
        <v>137</v>
      </c>
      <c r="U51" s="1" t="s">
        <v>51</v>
      </c>
      <c r="V51" s="1" t="s">
        <v>80</v>
      </c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</row>
    <row r="52" spans="1:153" x14ac:dyDescent="0.2">
      <c r="A52">
        <f>IF(COUNTIFS($H$2:$H52,H52,$E$2:E52,E52)=1,1,0)</f>
        <v>0</v>
      </c>
      <c r="B52" s="1" t="str">
        <f t="shared" si="1"/>
        <v>Tug &amp; Barge - WA</v>
      </c>
      <c r="C52" s="1" t="s">
        <v>20</v>
      </c>
      <c r="D52" s="1" t="s">
        <v>21</v>
      </c>
      <c r="E52" s="1" t="s">
        <v>169</v>
      </c>
      <c r="F52" s="1" t="s">
        <v>136</v>
      </c>
      <c r="G52" s="1" t="s">
        <v>20</v>
      </c>
      <c r="H52" s="1" t="s">
        <v>155</v>
      </c>
      <c r="I52" s="2">
        <v>44718</v>
      </c>
      <c r="J52" s="3">
        <v>44718.479166666664</v>
      </c>
      <c r="K52" s="3">
        <v>44718.5</v>
      </c>
      <c r="L52" s="1">
        <v>0.5</v>
      </c>
      <c r="M52" s="1"/>
      <c r="N52" s="1"/>
      <c r="O52" s="1">
        <v>1</v>
      </c>
      <c r="P52" s="2">
        <v>44719.429861111108</v>
      </c>
      <c r="Q52" s="1" t="s">
        <v>139</v>
      </c>
      <c r="R52" s="1" t="s">
        <v>38</v>
      </c>
      <c r="S52" s="1" t="s">
        <v>25</v>
      </c>
      <c r="T52" s="1" t="s">
        <v>137</v>
      </c>
      <c r="U52" s="1" t="s">
        <v>79</v>
      </c>
      <c r="V52" s="1" t="s">
        <v>80</v>
      </c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</row>
    <row r="53" spans="1:153" x14ac:dyDescent="0.2">
      <c r="A53">
        <f>IF(COUNTIFS($H$2:$H53,H53,$E$2:E53,E53)=1,1,0)</f>
        <v>0</v>
      </c>
      <c r="B53" s="1" t="str">
        <f t="shared" si="1"/>
        <v>Tug &amp; Barge - WA</v>
      </c>
      <c r="C53" s="1" t="s">
        <v>20</v>
      </c>
      <c r="D53" s="1" t="s">
        <v>21</v>
      </c>
      <c r="E53" s="1" t="s">
        <v>169</v>
      </c>
      <c r="F53" s="1" t="s">
        <v>136</v>
      </c>
      <c r="G53" s="1" t="s">
        <v>20</v>
      </c>
      <c r="H53" s="1" t="s">
        <v>155</v>
      </c>
      <c r="I53" s="2">
        <v>44718</v>
      </c>
      <c r="J53" s="3">
        <v>44718.5</v>
      </c>
      <c r="K53" s="3">
        <v>44718.510416666664</v>
      </c>
      <c r="L53" s="1">
        <v>0.25</v>
      </c>
      <c r="M53" s="1"/>
      <c r="N53" s="1"/>
      <c r="O53" s="1">
        <v>1</v>
      </c>
      <c r="P53" s="2">
        <v>44719.429861111108</v>
      </c>
      <c r="Q53" s="1" t="s">
        <v>139</v>
      </c>
      <c r="R53" s="1" t="s">
        <v>38</v>
      </c>
      <c r="S53" s="1" t="s">
        <v>25</v>
      </c>
      <c r="T53" s="1" t="s">
        <v>137</v>
      </c>
      <c r="U53" s="1" t="s">
        <v>51</v>
      </c>
      <c r="V53" s="1" t="s">
        <v>80</v>
      </c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</row>
    <row r="54" spans="1:153" x14ac:dyDescent="0.2">
      <c r="A54">
        <f>IF(COUNTIFS($H$2:$H54,H54,$E$2:E54,E54)=1,1,0)</f>
        <v>0</v>
      </c>
      <c r="B54" s="1" t="str">
        <f t="shared" si="1"/>
        <v>Tug &amp; Barge - WA</v>
      </c>
      <c r="C54" s="1" t="s">
        <v>20</v>
      </c>
      <c r="D54" s="1" t="s">
        <v>21</v>
      </c>
      <c r="E54" s="1" t="s">
        <v>169</v>
      </c>
      <c r="F54" s="1" t="s">
        <v>136</v>
      </c>
      <c r="G54" s="1" t="s">
        <v>20</v>
      </c>
      <c r="H54" s="1" t="s">
        <v>155</v>
      </c>
      <c r="I54" s="2">
        <v>44718</v>
      </c>
      <c r="J54" s="3">
        <v>44718.510416666664</v>
      </c>
      <c r="K54" s="3">
        <v>44718.541666666664</v>
      </c>
      <c r="L54" s="1">
        <v>0.75</v>
      </c>
      <c r="M54" s="1"/>
      <c r="N54" s="1"/>
      <c r="O54" s="1">
        <v>1</v>
      </c>
      <c r="P54" s="2">
        <v>44719.429861111108</v>
      </c>
      <c r="Q54" s="1" t="s">
        <v>139</v>
      </c>
      <c r="R54" s="1" t="s">
        <v>38</v>
      </c>
      <c r="S54" s="1" t="s">
        <v>25</v>
      </c>
      <c r="T54" s="1" t="s">
        <v>137</v>
      </c>
      <c r="U54" s="1" t="s">
        <v>32</v>
      </c>
      <c r="V54" s="1" t="s">
        <v>80</v>
      </c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</row>
    <row r="55" spans="1:153" x14ac:dyDescent="0.2">
      <c r="A55">
        <f>IF(COUNTIFS($H$2:$H55,H55,$E$2:E55,E55)=1,1,0)</f>
        <v>1</v>
      </c>
      <c r="B55" s="1" t="str">
        <f t="shared" si="1"/>
        <v>USCG - WA</v>
      </c>
      <c r="C55" s="1" t="s">
        <v>20</v>
      </c>
      <c r="D55" s="1" t="s">
        <v>21</v>
      </c>
      <c r="E55" s="1" t="s">
        <v>169</v>
      </c>
      <c r="F55" s="1" t="s">
        <v>136</v>
      </c>
      <c r="G55" s="1" t="s">
        <v>20</v>
      </c>
      <c r="H55" s="1" t="s">
        <v>162</v>
      </c>
      <c r="I55" s="2">
        <v>44717</v>
      </c>
      <c r="J55" s="3">
        <v>44717.541666666664</v>
      </c>
      <c r="K55" s="3">
        <v>44717.708333333336</v>
      </c>
      <c r="L55" s="1">
        <v>4</v>
      </c>
      <c r="M55" s="1"/>
      <c r="N55" s="1"/>
      <c r="O55" s="1">
        <v>1</v>
      </c>
      <c r="P55" s="2">
        <v>44725.544259259259</v>
      </c>
      <c r="Q55" s="1" t="s">
        <v>50</v>
      </c>
      <c r="R55" s="1" t="s">
        <v>38</v>
      </c>
      <c r="S55" s="1" t="s">
        <v>25</v>
      </c>
      <c r="T55" s="1" t="s">
        <v>137</v>
      </c>
      <c r="U55" s="1" t="s">
        <v>32</v>
      </c>
      <c r="V55" s="1" t="s">
        <v>33</v>
      </c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</row>
    <row r="56" spans="1:153" x14ac:dyDescent="0.2">
      <c r="A56">
        <f>IF(COUNTIFS($H$2:$H56,H56,$E$2:E56,E56)=1,1,0)</f>
        <v>1</v>
      </c>
      <c r="B56" s="1" t="str">
        <f t="shared" si="1"/>
        <v>Vigor Marine - WA</v>
      </c>
      <c r="C56" s="1" t="s">
        <v>20</v>
      </c>
      <c r="D56" s="1" t="s">
        <v>21</v>
      </c>
      <c r="E56" s="1" t="s">
        <v>169</v>
      </c>
      <c r="F56" s="1" t="s">
        <v>136</v>
      </c>
      <c r="G56" s="1" t="s">
        <v>20</v>
      </c>
      <c r="H56" s="1" t="s">
        <v>138</v>
      </c>
      <c r="I56" s="2">
        <v>44718</v>
      </c>
      <c r="J56" s="3">
        <v>44718.333333333336</v>
      </c>
      <c r="K56" s="3">
        <v>44718.375</v>
      </c>
      <c r="L56" s="1">
        <v>1</v>
      </c>
      <c r="M56" s="1"/>
      <c r="N56" s="1"/>
      <c r="O56" s="1">
        <v>1</v>
      </c>
      <c r="P56" s="2">
        <v>44719.429363425923</v>
      </c>
      <c r="Q56" s="1" t="s">
        <v>139</v>
      </c>
      <c r="R56" s="1" t="s">
        <v>38</v>
      </c>
      <c r="S56" s="1" t="s">
        <v>25</v>
      </c>
      <c r="T56" s="1" t="s">
        <v>137</v>
      </c>
      <c r="U56" s="1" t="s">
        <v>32</v>
      </c>
      <c r="V56" s="1" t="s">
        <v>83</v>
      </c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</row>
    <row r="57" spans="1:153" x14ac:dyDescent="0.2">
      <c r="A57">
        <f>IF(COUNTIFS($H$2:$H57,H57,$E$2:E57,E57)=1,1,0)</f>
        <v>1</v>
      </c>
      <c r="B57" s="1" t="str">
        <f t="shared" si="1"/>
        <v>Marine - WA</v>
      </c>
      <c r="C57" s="1" t="s">
        <v>20</v>
      </c>
      <c r="D57" s="1" t="s">
        <v>21</v>
      </c>
      <c r="E57" s="1" t="s">
        <v>169</v>
      </c>
      <c r="F57" s="1" t="s">
        <v>136</v>
      </c>
      <c r="G57" s="1" t="s">
        <v>20</v>
      </c>
      <c r="H57" s="1" t="s">
        <v>163</v>
      </c>
      <c r="I57" s="2">
        <v>44718</v>
      </c>
      <c r="J57" s="3">
        <v>44718.375</v>
      </c>
      <c r="K57" s="3">
        <v>44718.395833333336</v>
      </c>
      <c r="L57" s="1">
        <v>0.5</v>
      </c>
      <c r="M57" s="1"/>
      <c r="N57" s="1"/>
      <c r="O57" s="1">
        <v>1</v>
      </c>
      <c r="P57" s="2">
        <v>44719.429363425923</v>
      </c>
      <c r="Q57" s="1" t="s">
        <v>139</v>
      </c>
      <c r="R57" s="1" t="s">
        <v>38</v>
      </c>
      <c r="S57" s="1" t="s">
        <v>25</v>
      </c>
      <c r="T57" s="1" t="s">
        <v>137</v>
      </c>
      <c r="U57" s="1" t="s">
        <v>51</v>
      </c>
      <c r="V57" s="1" t="s">
        <v>83</v>
      </c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</row>
    <row r="58" spans="1:153" x14ac:dyDescent="0.2">
      <c r="A58">
        <f>IF(COUNTIFS($H$2:$H58,H58,$E$2:E58,E58)=1,1,0)</f>
        <v>0</v>
      </c>
      <c r="B58" s="1" t="str">
        <f t="shared" si="1"/>
        <v>Marine - WA</v>
      </c>
      <c r="C58" s="1" t="s">
        <v>20</v>
      </c>
      <c r="D58" s="1" t="s">
        <v>21</v>
      </c>
      <c r="E58" s="1" t="s">
        <v>169</v>
      </c>
      <c r="F58" s="1" t="s">
        <v>136</v>
      </c>
      <c r="G58" s="1" t="s">
        <v>20</v>
      </c>
      <c r="H58" s="1" t="s">
        <v>163</v>
      </c>
      <c r="I58" s="2">
        <v>44718</v>
      </c>
      <c r="J58" s="3">
        <v>44718.395833333336</v>
      </c>
      <c r="K58" s="3">
        <v>44718.4375</v>
      </c>
      <c r="L58" s="1">
        <v>1</v>
      </c>
      <c r="M58" s="1"/>
      <c r="N58" s="1"/>
      <c r="O58" s="1">
        <v>1</v>
      </c>
      <c r="P58" s="2">
        <v>44719.429363425923</v>
      </c>
      <c r="Q58" s="1" t="s">
        <v>139</v>
      </c>
      <c r="R58" s="1" t="s">
        <v>38</v>
      </c>
      <c r="S58" s="1" t="s">
        <v>25</v>
      </c>
      <c r="T58" s="1" t="s">
        <v>137</v>
      </c>
      <c r="U58" s="1" t="s">
        <v>82</v>
      </c>
      <c r="V58" s="1" t="s">
        <v>83</v>
      </c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</row>
    <row r="59" spans="1:153" x14ac:dyDescent="0.2">
      <c r="A59">
        <f>IF(COUNTIFS($H$2:$H59,H59,$E$2:E59,E59)=1,1,0)</f>
        <v>0</v>
      </c>
      <c r="B59" s="1" t="str">
        <f t="shared" si="1"/>
        <v>Marine - WA</v>
      </c>
      <c r="C59" s="1" t="s">
        <v>20</v>
      </c>
      <c r="D59" s="1" t="s">
        <v>21</v>
      </c>
      <c r="E59" s="1" t="s">
        <v>169</v>
      </c>
      <c r="F59" s="1" t="s">
        <v>136</v>
      </c>
      <c r="G59" s="1" t="s">
        <v>20</v>
      </c>
      <c r="H59" s="1" t="s">
        <v>163</v>
      </c>
      <c r="I59" s="2">
        <v>44718</v>
      </c>
      <c r="J59" s="3">
        <v>44718.4375</v>
      </c>
      <c r="K59" s="3">
        <v>44718.447916666664</v>
      </c>
      <c r="L59" s="1">
        <v>0.25</v>
      </c>
      <c r="M59" s="1"/>
      <c r="N59" s="1"/>
      <c r="O59" s="1">
        <v>1</v>
      </c>
      <c r="P59" s="2">
        <v>44719.429363425923</v>
      </c>
      <c r="Q59" s="1" t="s">
        <v>139</v>
      </c>
      <c r="R59" s="1" t="s">
        <v>38</v>
      </c>
      <c r="S59" s="1" t="s">
        <v>25</v>
      </c>
      <c r="T59" s="1" t="s">
        <v>137</v>
      </c>
      <c r="U59" s="1" t="s">
        <v>51</v>
      </c>
      <c r="V59" s="1" t="s">
        <v>83</v>
      </c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</row>
    <row r="60" spans="1:153" x14ac:dyDescent="0.2">
      <c r="A60">
        <f>IF(COUNTIFS($H$2:$H60,H60,$E$2:E60,E60)=1,1,0)</f>
        <v>0</v>
      </c>
      <c r="B60" s="1" t="str">
        <f t="shared" si="1"/>
        <v>Marine - WA</v>
      </c>
      <c r="C60" s="1" t="s">
        <v>20</v>
      </c>
      <c r="D60" s="1" t="s">
        <v>21</v>
      </c>
      <c r="E60" s="1" t="s">
        <v>169</v>
      </c>
      <c r="F60" s="1" t="s">
        <v>136</v>
      </c>
      <c r="G60" s="1" t="s">
        <v>20</v>
      </c>
      <c r="H60" s="1" t="s">
        <v>163</v>
      </c>
      <c r="I60" s="2">
        <v>44718</v>
      </c>
      <c r="J60" s="3">
        <v>44718.447916666664</v>
      </c>
      <c r="K60" s="3">
        <v>44718.458333333336</v>
      </c>
      <c r="L60" s="1">
        <v>0.25</v>
      </c>
      <c r="M60" s="1"/>
      <c r="N60" s="1"/>
      <c r="O60" s="1">
        <v>1</v>
      </c>
      <c r="P60" s="2">
        <v>44719.429363425923</v>
      </c>
      <c r="Q60" s="1" t="s">
        <v>139</v>
      </c>
      <c r="R60" s="1" t="s">
        <v>38</v>
      </c>
      <c r="S60" s="1" t="s">
        <v>25</v>
      </c>
      <c r="T60" s="1" t="s">
        <v>137</v>
      </c>
      <c r="U60" s="1" t="s">
        <v>32</v>
      </c>
      <c r="V60" s="1" t="s">
        <v>83</v>
      </c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</row>
    <row r="61" spans="1:153" x14ac:dyDescent="0.2">
      <c r="A61">
        <f>IF(COUNTIFS($H$2:$H61,H61,$E$2:E61,E61)=1,1,0)</f>
        <v>1</v>
      </c>
      <c r="B61" s="1" t="str">
        <f t="shared" si="1"/>
        <v>USCG - CA</v>
      </c>
      <c r="C61" s="1" t="s">
        <v>20</v>
      </c>
      <c r="D61" s="1" t="s">
        <v>114</v>
      </c>
      <c r="E61" s="1" t="s">
        <v>185</v>
      </c>
      <c r="F61" s="1" t="s">
        <v>115</v>
      </c>
      <c r="G61" s="1" t="s">
        <v>20</v>
      </c>
      <c r="H61" s="1" t="s">
        <v>162</v>
      </c>
      <c r="I61" s="2">
        <v>44713</v>
      </c>
      <c r="J61" s="3">
        <v>44713.1875</v>
      </c>
      <c r="K61" s="3">
        <v>44713.6875</v>
      </c>
      <c r="L61" s="1">
        <v>12</v>
      </c>
      <c r="M61" s="1"/>
      <c r="N61" s="1"/>
      <c r="O61" s="1">
        <v>1</v>
      </c>
      <c r="P61" s="2">
        <v>44713.957430555558</v>
      </c>
      <c r="Q61" s="1" t="s">
        <v>30</v>
      </c>
      <c r="R61" s="1" t="s">
        <v>31</v>
      </c>
      <c r="S61" s="1" t="s">
        <v>25</v>
      </c>
      <c r="T61" s="1" t="s">
        <v>95</v>
      </c>
      <c r="U61" s="1" t="s">
        <v>116</v>
      </c>
      <c r="V61" s="1" t="s">
        <v>117</v>
      </c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</row>
    <row r="62" spans="1:153" x14ac:dyDescent="0.2">
      <c r="A62">
        <f>IF(COUNTIFS($H$2:$H62,H62,$E$2:E62,E62)=1,1,0)</f>
        <v>0</v>
      </c>
      <c r="B62" s="1" t="str">
        <f t="shared" si="1"/>
        <v>USCG - CA</v>
      </c>
      <c r="C62" s="1" t="s">
        <v>20</v>
      </c>
      <c r="D62" s="1" t="s">
        <v>114</v>
      </c>
      <c r="E62" s="1" t="s">
        <v>185</v>
      </c>
      <c r="F62" s="1" t="s">
        <v>115</v>
      </c>
      <c r="G62" s="1" t="s">
        <v>20</v>
      </c>
      <c r="H62" s="1" t="s">
        <v>162</v>
      </c>
      <c r="I62" s="2">
        <v>44714</v>
      </c>
      <c r="J62" s="3">
        <v>44714.1875</v>
      </c>
      <c r="K62" s="3">
        <v>44714.520833333336</v>
      </c>
      <c r="L62" s="1">
        <v>8</v>
      </c>
      <c r="M62" s="1"/>
      <c r="N62" s="1"/>
      <c r="O62" s="1">
        <v>1</v>
      </c>
      <c r="P62" s="2">
        <v>44714.986215277779</v>
      </c>
      <c r="Q62" s="1" t="s">
        <v>30</v>
      </c>
      <c r="R62" s="1" t="s">
        <v>31</v>
      </c>
      <c r="S62" s="1" t="s">
        <v>25</v>
      </c>
      <c r="T62" s="1" t="s">
        <v>95</v>
      </c>
      <c r="U62" s="1" t="s">
        <v>116</v>
      </c>
      <c r="V62" s="1" t="s">
        <v>117</v>
      </c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</row>
    <row r="63" spans="1:153" x14ac:dyDescent="0.2">
      <c r="A63">
        <f>IF(COUNTIFS($H$2:$H63,H63,$E$2:E63,E63)=1,1,0)</f>
        <v>0</v>
      </c>
      <c r="B63" s="1" t="str">
        <f t="shared" si="1"/>
        <v>USCG - CA</v>
      </c>
      <c r="C63" s="1" t="s">
        <v>20</v>
      </c>
      <c r="D63" s="1" t="s">
        <v>114</v>
      </c>
      <c r="E63" s="1" t="s">
        <v>185</v>
      </c>
      <c r="F63" s="1" t="s">
        <v>115</v>
      </c>
      <c r="G63" s="1" t="s">
        <v>20</v>
      </c>
      <c r="H63" s="1" t="s">
        <v>162</v>
      </c>
      <c r="I63" s="2">
        <v>44715</v>
      </c>
      <c r="J63" s="3">
        <v>44715.25</v>
      </c>
      <c r="K63" s="3">
        <v>44715.75</v>
      </c>
      <c r="L63" s="1">
        <v>12</v>
      </c>
      <c r="M63" s="1"/>
      <c r="N63" s="1"/>
      <c r="O63" s="1">
        <v>1</v>
      </c>
      <c r="P63" s="2">
        <v>44715.87263888889</v>
      </c>
      <c r="Q63" s="1" t="s">
        <v>30</v>
      </c>
      <c r="R63" s="1" t="s">
        <v>31</v>
      </c>
      <c r="S63" s="1" t="s">
        <v>25</v>
      </c>
      <c r="T63" s="1" t="s">
        <v>95</v>
      </c>
      <c r="U63" s="1" t="s">
        <v>116</v>
      </c>
      <c r="V63" s="1" t="s">
        <v>117</v>
      </c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</row>
    <row r="64" spans="1:153" x14ac:dyDescent="0.2">
      <c r="A64">
        <f>IF(COUNTIFS($H$2:$H64,H64,$E$2:E64,E64)=1,1,0)</f>
        <v>1</v>
      </c>
      <c r="B64" s="1" t="str">
        <f t="shared" si="1"/>
        <v>CEC - MA</v>
      </c>
      <c r="C64" s="1" t="s">
        <v>20</v>
      </c>
      <c r="D64" s="1" t="s">
        <v>118</v>
      </c>
      <c r="E64" s="1" t="s">
        <v>186</v>
      </c>
      <c r="F64" s="1" t="s">
        <v>119</v>
      </c>
      <c r="G64" s="1" t="s">
        <v>20</v>
      </c>
      <c r="H64" s="1" t="s">
        <v>158</v>
      </c>
      <c r="I64" s="2">
        <v>44721</v>
      </c>
      <c r="J64" s="3">
        <v>44721.333333333336</v>
      </c>
      <c r="K64" s="3">
        <v>44721.666666666664</v>
      </c>
      <c r="L64" s="1">
        <v>8</v>
      </c>
      <c r="M64" s="1"/>
      <c r="N64" s="1"/>
      <c r="O64" s="1" t="s">
        <v>60</v>
      </c>
      <c r="P64" s="2">
        <v>44726.426354166666</v>
      </c>
      <c r="Q64" s="1" t="s">
        <v>61</v>
      </c>
      <c r="R64" s="1" t="s">
        <v>62</v>
      </c>
      <c r="S64" s="1" t="s">
        <v>25</v>
      </c>
      <c r="T64" s="1" t="s">
        <v>120</v>
      </c>
      <c r="U64" s="1" t="s">
        <v>121</v>
      </c>
      <c r="V64" s="1" t="s">
        <v>122</v>
      </c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</row>
    <row r="65" spans="1:153" x14ac:dyDescent="0.2">
      <c r="A65">
        <f>IF(COUNTIFS($H$2:$H65,H65,$E$2:E65,E65)=1,1,0)</f>
        <v>0</v>
      </c>
      <c r="B65" s="1" t="str">
        <f t="shared" si="1"/>
        <v>CEC - MA</v>
      </c>
      <c r="C65" s="1" t="s">
        <v>20</v>
      </c>
      <c r="D65" s="1" t="s">
        <v>118</v>
      </c>
      <c r="E65" s="1" t="s">
        <v>186</v>
      </c>
      <c r="F65" s="1" t="s">
        <v>119</v>
      </c>
      <c r="G65" s="1" t="s">
        <v>20</v>
      </c>
      <c r="H65" s="1" t="s">
        <v>158</v>
      </c>
      <c r="I65" s="2">
        <v>44722</v>
      </c>
      <c r="J65" s="3">
        <v>44722.333333333336</v>
      </c>
      <c r="K65" s="3">
        <v>44722.666666666664</v>
      </c>
      <c r="L65" s="1">
        <v>8</v>
      </c>
      <c r="M65" s="1"/>
      <c r="N65" s="1"/>
      <c r="O65" s="1" t="s">
        <v>60</v>
      </c>
      <c r="P65" s="2">
        <v>44726.426817129628</v>
      </c>
      <c r="Q65" s="1" t="s">
        <v>61</v>
      </c>
      <c r="R65" s="1" t="s">
        <v>62</v>
      </c>
      <c r="S65" s="1" t="s">
        <v>25</v>
      </c>
      <c r="T65" s="1" t="s">
        <v>120</v>
      </c>
      <c r="U65" s="1" t="s">
        <v>121</v>
      </c>
      <c r="V65" s="1" t="s">
        <v>122</v>
      </c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</row>
    <row r="66" spans="1:153" x14ac:dyDescent="0.2">
      <c r="A66">
        <f>IF(COUNTIFS($H$2:$H66,H66,$E$2:E66,E66)=1,1,0)</f>
        <v>1</v>
      </c>
      <c r="B66" s="1" t="str">
        <f t="shared" si="1"/>
        <v>Fowl Co. - ND</v>
      </c>
      <c r="C66" s="1" t="s">
        <v>20</v>
      </c>
      <c r="D66" s="1" t="s">
        <v>187</v>
      </c>
      <c r="E66" s="1" t="s">
        <v>170</v>
      </c>
      <c r="F66" s="1" t="s">
        <v>123</v>
      </c>
      <c r="G66" s="1" t="s">
        <v>20</v>
      </c>
      <c r="H66" s="1" t="s">
        <v>156</v>
      </c>
      <c r="I66" s="2">
        <v>44713</v>
      </c>
      <c r="J66" s="3">
        <v>44713.291666666664</v>
      </c>
      <c r="K66" s="3">
        <v>44713.625</v>
      </c>
      <c r="L66" s="1">
        <v>8</v>
      </c>
      <c r="M66" s="1"/>
      <c r="N66" s="1"/>
      <c r="O66" s="1" t="s">
        <v>124</v>
      </c>
      <c r="P66" s="2">
        <v>44718.671701388892</v>
      </c>
      <c r="Q66" s="1" t="s">
        <v>23</v>
      </c>
      <c r="R66" s="1" t="s">
        <v>24</v>
      </c>
      <c r="S66" s="1" t="s">
        <v>25</v>
      </c>
      <c r="T66" s="1" t="s">
        <v>125</v>
      </c>
      <c r="U66" s="1" t="s">
        <v>126</v>
      </c>
      <c r="V66" s="1" t="s">
        <v>127</v>
      </c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</row>
    <row r="67" spans="1:153" x14ac:dyDescent="0.2">
      <c r="A67">
        <f>IF(COUNTIFS($H$2:$H67,H67,$E$2:E67,E67)=1,1,0)</f>
        <v>0</v>
      </c>
      <c r="B67" s="1" t="str">
        <f t="shared" si="1"/>
        <v>Fowl Co. - ND</v>
      </c>
      <c r="C67" s="1" t="s">
        <v>20</v>
      </c>
      <c r="D67" s="1" t="s">
        <v>187</v>
      </c>
      <c r="E67" s="1" t="s">
        <v>170</v>
      </c>
      <c r="F67" s="1" t="s">
        <v>123</v>
      </c>
      <c r="G67" s="1" t="s">
        <v>20</v>
      </c>
      <c r="H67" s="1" t="s">
        <v>156</v>
      </c>
      <c r="I67" s="2">
        <v>44714</v>
      </c>
      <c r="J67" s="3">
        <v>44714.291666666664</v>
      </c>
      <c r="K67" s="3">
        <v>44714.625</v>
      </c>
      <c r="L67" s="1">
        <v>8</v>
      </c>
      <c r="M67" s="1"/>
      <c r="N67" s="1"/>
      <c r="O67" s="1" t="s">
        <v>124</v>
      </c>
      <c r="P67" s="2">
        <v>44718.672222222223</v>
      </c>
      <c r="Q67" s="1" t="s">
        <v>23</v>
      </c>
      <c r="R67" s="1" t="s">
        <v>24</v>
      </c>
      <c r="S67" s="1" t="s">
        <v>25</v>
      </c>
      <c r="T67" s="1" t="s">
        <v>125</v>
      </c>
      <c r="U67" s="1" t="s">
        <v>126</v>
      </c>
      <c r="V67" s="1" t="s">
        <v>127</v>
      </c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</row>
    <row r="68" spans="1:153" x14ac:dyDescent="0.2">
      <c r="A68">
        <f>IF(COUNTIFS($H$2:$H68,H68,$E$2:E68,E68)=1,1,0)</f>
        <v>1</v>
      </c>
      <c r="B68" s="1" t="str">
        <f t="shared" si="1"/>
        <v>Fowl Co. - ND</v>
      </c>
      <c r="C68" s="1" t="s">
        <v>20</v>
      </c>
      <c r="D68" s="1" t="s">
        <v>128</v>
      </c>
      <c r="E68" s="1" t="s">
        <v>171</v>
      </c>
      <c r="F68" s="1" t="s">
        <v>129</v>
      </c>
      <c r="G68" s="1" t="s">
        <v>20</v>
      </c>
      <c r="H68" s="1" t="s">
        <v>156</v>
      </c>
      <c r="I68" s="2">
        <v>44721</v>
      </c>
      <c r="J68" s="3">
        <v>44721.291666666664</v>
      </c>
      <c r="K68" s="3">
        <v>44721.708333333336</v>
      </c>
      <c r="L68" s="1">
        <v>10</v>
      </c>
      <c r="M68" s="1"/>
      <c r="N68" s="1"/>
      <c r="O68" s="1">
        <v>3</v>
      </c>
      <c r="P68" s="2">
        <v>44725.376770833333</v>
      </c>
      <c r="Q68" s="1" t="s">
        <v>23</v>
      </c>
      <c r="R68" s="1" t="s">
        <v>24</v>
      </c>
      <c r="S68" s="1" t="s">
        <v>25</v>
      </c>
      <c r="T68" s="1" t="s">
        <v>130</v>
      </c>
      <c r="U68" s="1" t="s">
        <v>120</v>
      </c>
      <c r="V68" s="1" t="s">
        <v>131</v>
      </c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</row>
    <row r="69" spans="1:153" x14ac:dyDescent="0.2">
      <c r="A69">
        <f>IF(COUNTIFS($H$2:$H69,H69,$E$2:E69,E69)=1,1,0)</f>
        <v>0</v>
      </c>
      <c r="B69" s="1" t="str">
        <f t="shared" ref="B69:B89" si="2">H69&amp;" - "&amp;R69</f>
        <v>Fowl Co. - ND</v>
      </c>
      <c r="C69" s="1" t="s">
        <v>20</v>
      </c>
      <c r="D69" s="1" t="s">
        <v>128</v>
      </c>
      <c r="E69" s="1" t="s">
        <v>171</v>
      </c>
      <c r="F69" s="1" t="s">
        <v>129</v>
      </c>
      <c r="G69" s="1" t="s">
        <v>20</v>
      </c>
      <c r="H69" s="1" t="s">
        <v>156</v>
      </c>
      <c r="I69" s="2">
        <v>44722</v>
      </c>
      <c r="J69" s="3">
        <v>44722.291666666664</v>
      </c>
      <c r="K69" s="3">
        <v>44722.708333333336</v>
      </c>
      <c r="L69" s="1">
        <v>10</v>
      </c>
      <c r="M69" s="1"/>
      <c r="N69" s="1"/>
      <c r="O69" s="1">
        <v>3</v>
      </c>
      <c r="P69" s="2">
        <v>44725.376817129632</v>
      </c>
      <c r="Q69" s="1" t="s">
        <v>23</v>
      </c>
      <c r="R69" s="1" t="s">
        <v>24</v>
      </c>
      <c r="S69" s="1" t="s">
        <v>25</v>
      </c>
      <c r="T69" s="1" t="s">
        <v>130</v>
      </c>
      <c r="U69" s="1" t="s">
        <v>120</v>
      </c>
      <c r="V69" s="1" t="s">
        <v>131</v>
      </c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</row>
    <row r="70" spans="1:153" x14ac:dyDescent="0.2">
      <c r="A70">
        <f>IF(COUNTIFS($H$2:$H70,H70,$E$2:E70,E70)=1,1,0)</f>
        <v>1</v>
      </c>
      <c r="B70" s="1" t="str">
        <f t="shared" si="2"/>
        <v>(CL) - WA</v>
      </c>
      <c r="C70" s="1" t="s">
        <v>20</v>
      </c>
      <c r="D70" s="1" t="s">
        <v>189</v>
      </c>
      <c r="E70" s="1" t="s">
        <v>176</v>
      </c>
      <c r="F70" s="1" t="s">
        <v>140</v>
      </c>
      <c r="G70" s="1" t="s">
        <v>20</v>
      </c>
      <c r="H70" s="1" t="s">
        <v>160</v>
      </c>
      <c r="I70" s="2">
        <v>44713</v>
      </c>
      <c r="J70" s="3">
        <v>44713.25</v>
      </c>
      <c r="K70" s="3">
        <v>44713.583333333336</v>
      </c>
      <c r="L70" s="1">
        <v>8</v>
      </c>
      <c r="M70" s="1"/>
      <c r="N70" s="1"/>
      <c r="O70" s="1">
        <v>1</v>
      </c>
      <c r="P70" s="2">
        <v>44718.374965277777</v>
      </c>
      <c r="Q70" s="1" t="s">
        <v>46</v>
      </c>
      <c r="R70" s="1" t="s">
        <v>38</v>
      </c>
      <c r="S70" s="1" t="s">
        <v>25</v>
      </c>
      <c r="T70" s="1" t="s">
        <v>47</v>
      </c>
      <c r="U70" s="1" t="s">
        <v>41</v>
      </c>
      <c r="V70" s="1" t="s">
        <v>42</v>
      </c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</row>
    <row r="71" spans="1:153" x14ac:dyDescent="0.2">
      <c r="A71">
        <f>IF(COUNTIFS($H$2:$H71,H71,$E$2:E71,E71)=1,1,0)</f>
        <v>0</v>
      </c>
      <c r="B71" s="1" t="str">
        <f t="shared" si="2"/>
        <v>(CL) - WA</v>
      </c>
      <c r="C71" s="1" t="s">
        <v>20</v>
      </c>
      <c r="D71" s="1" t="s">
        <v>189</v>
      </c>
      <c r="E71" s="1" t="s">
        <v>176</v>
      </c>
      <c r="F71" s="1" t="s">
        <v>140</v>
      </c>
      <c r="G71" s="1" t="s">
        <v>20</v>
      </c>
      <c r="H71" s="1" t="s">
        <v>160</v>
      </c>
      <c r="I71" s="2">
        <v>44716</v>
      </c>
      <c r="J71" s="3">
        <v>44716.625</v>
      </c>
      <c r="K71" s="3">
        <v>44716.895833333336</v>
      </c>
      <c r="L71" s="1">
        <v>6.5</v>
      </c>
      <c r="M71" s="1"/>
      <c r="N71" s="1"/>
      <c r="O71" s="1">
        <v>1</v>
      </c>
      <c r="P71" s="2">
        <v>44718.372870370367</v>
      </c>
      <c r="Q71" s="1" t="s">
        <v>46</v>
      </c>
      <c r="R71" s="1" t="s">
        <v>38</v>
      </c>
      <c r="S71" s="1" t="s">
        <v>25</v>
      </c>
      <c r="T71" s="1" t="s">
        <v>47</v>
      </c>
      <c r="U71" s="1" t="s">
        <v>41</v>
      </c>
      <c r="V71" s="1" t="s">
        <v>42</v>
      </c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</row>
    <row r="72" spans="1:153" x14ac:dyDescent="0.2">
      <c r="A72">
        <f>IF(COUNTIFS($H$2:$H72,H72,$E$2:E72,E72)=1,1,0)</f>
        <v>0</v>
      </c>
      <c r="B72" s="1" t="str">
        <f t="shared" si="2"/>
        <v>(CL) - WA</v>
      </c>
      <c r="C72" s="1" t="s">
        <v>20</v>
      </c>
      <c r="D72" s="1" t="s">
        <v>189</v>
      </c>
      <c r="E72" s="1" t="s">
        <v>176</v>
      </c>
      <c r="F72" s="1" t="s">
        <v>140</v>
      </c>
      <c r="G72" s="1" t="s">
        <v>20</v>
      </c>
      <c r="H72" s="1" t="s">
        <v>160</v>
      </c>
      <c r="I72" s="2">
        <v>44717</v>
      </c>
      <c r="J72" s="3">
        <v>44717.875</v>
      </c>
      <c r="K72" s="3">
        <v>44718.25</v>
      </c>
      <c r="L72" s="1">
        <v>9</v>
      </c>
      <c r="M72" s="1"/>
      <c r="N72" s="1"/>
      <c r="O72" s="1">
        <v>1</v>
      </c>
      <c r="P72" s="2">
        <v>44718.54420138889</v>
      </c>
      <c r="Q72" s="1" t="s">
        <v>44</v>
      </c>
      <c r="R72" s="1" t="s">
        <v>38</v>
      </c>
      <c r="S72" s="1" t="s">
        <v>25</v>
      </c>
      <c r="T72" s="1" t="s">
        <v>47</v>
      </c>
      <c r="U72" s="1" t="s">
        <v>41</v>
      </c>
      <c r="V72" s="1" t="s">
        <v>42</v>
      </c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</row>
    <row r="73" spans="1:153" x14ac:dyDescent="0.2">
      <c r="A73">
        <f>IF(COUNTIFS($H$2:$H73,H73,$E$2:E73,E73)=1,1,0)</f>
        <v>0</v>
      </c>
      <c r="B73" s="1" t="str">
        <f t="shared" si="2"/>
        <v>(CL) - WA</v>
      </c>
      <c r="C73" s="1" t="s">
        <v>20</v>
      </c>
      <c r="D73" s="1" t="s">
        <v>189</v>
      </c>
      <c r="E73" s="1" t="s">
        <v>176</v>
      </c>
      <c r="F73" s="1" t="s">
        <v>140</v>
      </c>
      <c r="G73" s="1" t="s">
        <v>20</v>
      </c>
      <c r="H73" s="1" t="s">
        <v>160</v>
      </c>
      <c r="I73" s="2">
        <v>44719</v>
      </c>
      <c r="J73" s="3">
        <v>44719.25</v>
      </c>
      <c r="K73" s="3">
        <v>44719.5625</v>
      </c>
      <c r="L73" s="1">
        <v>7.5</v>
      </c>
      <c r="M73" s="1"/>
      <c r="N73" s="1"/>
      <c r="O73" s="1">
        <v>1</v>
      </c>
      <c r="P73" s="2">
        <v>44720.460613425923</v>
      </c>
      <c r="Q73" s="1" t="s">
        <v>44</v>
      </c>
      <c r="R73" s="1" t="s">
        <v>38</v>
      </c>
      <c r="S73" s="1" t="s">
        <v>25</v>
      </c>
      <c r="T73" s="1" t="s">
        <v>47</v>
      </c>
      <c r="U73" s="1" t="s">
        <v>90</v>
      </c>
      <c r="V73" s="1" t="s">
        <v>91</v>
      </c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</row>
    <row r="74" spans="1:153" x14ac:dyDescent="0.2">
      <c r="A74">
        <f>IF(COUNTIFS($H$2:$H74,H74,$E$2:E74,E74)=1,1,0)</f>
        <v>0</v>
      </c>
      <c r="B74" s="1" t="str">
        <f t="shared" si="2"/>
        <v>(CL) - WA</v>
      </c>
      <c r="C74" s="1" t="s">
        <v>20</v>
      </c>
      <c r="D74" s="1" t="s">
        <v>189</v>
      </c>
      <c r="E74" s="1" t="s">
        <v>176</v>
      </c>
      <c r="F74" s="1" t="s">
        <v>140</v>
      </c>
      <c r="G74" s="1" t="s">
        <v>20</v>
      </c>
      <c r="H74" s="1" t="s">
        <v>160</v>
      </c>
      <c r="I74" s="2">
        <v>44722</v>
      </c>
      <c r="J74" s="3">
        <v>44722.291666666664</v>
      </c>
      <c r="K74" s="3">
        <v>44722.416666666664</v>
      </c>
      <c r="L74" s="1">
        <v>3</v>
      </c>
      <c r="M74" s="1"/>
      <c r="N74" s="1"/>
      <c r="O74" s="1">
        <v>1</v>
      </c>
      <c r="P74" s="2">
        <v>44725.526400462964</v>
      </c>
      <c r="Q74" s="1" t="s">
        <v>46</v>
      </c>
      <c r="R74" s="1" t="s">
        <v>38</v>
      </c>
      <c r="S74" s="1" t="s">
        <v>25</v>
      </c>
      <c r="T74" s="1" t="s">
        <v>47</v>
      </c>
      <c r="U74" s="1" t="s">
        <v>41</v>
      </c>
      <c r="V74" s="1" t="s">
        <v>42</v>
      </c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</row>
    <row r="75" spans="1:153" x14ac:dyDescent="0.2">
      <c r="A75">
        <f>IF(COUNTIFS($H$2:$H75,H75,$E$2:E75,E75)=1,1,0)</f>
        <v>0</v>
      </c>
      <c r="B75" s="1" t="str">
        <f t="shared" si="2"/>
        <v>(CL) - WA</v>
      </c>
      <c r="C75" s="1" t="s">
        <v>20</v>
      </c>
      <c r="D75" s="1" t="s">
        <v>189</v>
      </c>
      <c r="E75" s="1" t="s">
        <v>176</v>
      </c>
      <c r="F75" s="1" t="s">
        <v>140</v>
      </c>
      <c r="G75" s="1" t="s">
        <v>20</v>
      </c>
      <c r="H75" s="1" t="s">
        <v>160</v>
      </c>
      <c r="I75" s="2">
        <v>44722</v>
      </c>
      <c r="J75" s="3">
        <v>44722.5</v>
      </c>
      <c r="K75" s="3">
        <v>44722.583333333336</v>
      </c>
      <c r="L75" s="1">
        <v>2</v>
      </c>
      <c r="M75" s="1"/>
      <c r="N75" s="1"/>
      <c r="O75" s="1">
        <v>1</v>
      </c>
      <c r="P75" s="2">
        <v>44725.526400462964</v>
      </c>
      <c r="Q75" s="1" t="s">
        <v>46</v>
      </c>
      <c r="R75" s="1" t="s">
        <v>38</v>
      </c>
      <c r="S75" s="1" t="s">
        <v>25</v>
      </c>
      <c r="T75" s="1" t="s">
        <v>47</v>
      </c>
      <c r="U75" s="1" t="s">
        <v>41</v>
      </c>
      <c r="V75" s="1" t="s">
        <v>42</v>
      </c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</row>
    <row r="76" spans="1:153" x14ac:dyDescent="0.2">
      <c r="A76">
        <f>IF(COUNTIFS($H$2:$H76,H76,$E$2:E76,E76)=1,1,0)</f>
        <v>1</v>
      </c>
      <c r="B76" s="1" t="str">
        <f t="shared" si="2"/>
        <v>US OIL - WA</v>
      </c>
      <c r="C76" s="1" t="s">
        <v>20</v>
      </c>
      <c r="D76" s="1" t="s">
        <v>189</v>
      </c>
      <c r="E76" s="1" t="s">
        <v>176</v>
      </c>
      <c r="F76" s="1" t="s">
        <v>140</v>
      </c>
      <c r="G76" s="1" t="s">
        <v>20</v>
      </c>
      <c r="H76" s="1" t="s">
        <v>161</v>
      </c>
      <c r="I76" s="2">
        <v>44715</v>
      </c>
      <c r="J76" s="3">
        <v>44715.625</v>
      </c>
      <c r="K76" s="3">
        <v>44715.854166666664</v>
      </c>
      <c r="L76" s="1">
        <v>5.5</v>
      </c>
      <c r="M76" s="1"/>
      <c r="N76" s="1"/>
      <c r="O76" s="1">
        <v>1</v>
      </c>
      <c r="P76" s="2">
        <v>44718.370347222219</v>
      </c>
      <c r="Q76" s="1" t="s">
        <v>46</v>
      </c>
      <c r="R76" s="1" t="s">
        <v>38</v>
      </c>
      <c r="S76" s="1" t="s">
        <v>25</v>
      </c>
      <c r="T76" s="1" t="s">
        <v>47</v>
      </c>
      <c r="U76" s="1" t="s">
        <v>90</v>
      </c>
      <c r="V76" s="1" t="s">
        <v>91</v>
      </c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</row>
    <row r="77" spans="1:153" x14ac:dyDescent="0.2">
      <c r="A77">
        <f>IF(COUNTIFS($H$2:$H77,H77,$E$2:E77,E77)=1,1,0)</f>
        <v>1</v>
      </c>
      <c r="B77" s="1" t="str">
        <f t="shared" si="2"/>
        <v>Products North America Inc - WA</v>
      </c>
      <c r="C77" s="1" t="s">
        <v>20</v>
      </c>
      <c r="D77" s="1" t="s">
        <v>189</v>
      </c>
      <c r="E77" s="1" t="s">
        <v>176</v>
      </c>
      <c r="F77" s="1" t="s">
        <v>140</v>
      </c>
      <c r="G77" s="1" t="s">
        <v>20</v>
      </c>
      <c r="H77" s="1" t="s">
        <v>151</v>
      </c>
      <c r="I77" s="2">
        <v>44720</v>
      </c>
      <c r="J77" s="3">
        <v>44720.291666666664</v>
      </c>
      <c r="K77" s="3">
        <v>44720.541666666664</v>
      </c>
      <c r="L77" s="1">
        <v>6</v>
      </c>
      <c r="M77" s="1"/>
      <c r="N77" s="1"/>
      <c r="O77" s="1">
        <v>1</v>
      </c>
      <c r="P77" s="2">
        <v>44722.425312500003</v>
      </c>
      <c r="Q77" s="1" t="s">
        <v>46</v>
      </c>
      <c r="R77" s="1" t="s">
        <v>38</v>
      </c>
      <c r="S77" s="1" t="s">
        <v>25</v>
      </c>
      <c r="T77" s="1" t="s">
        <v>47</v>
      </c>
      <c r="U77" s="1" t="s">
        <v>41</v>
      </c>
      <c r="V77" s="1" t="s">
        <v>42</v>
      </c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</row>
    <row r="78" spans="1:153" x14ac:dyDescent="0.2">
      <c r="A78">
        <f>IF(COUNTIFS($H$2:$H78,H78,$E$2:E78,E78)=1,1,0)</f>
        <v>1</v>
      </c>
      <c r="B78" s="1" t="str">
        <f t="shared" si="2"/>
        <v>ENERGY (Texpar) - WA</v>
      </c>
      <c r="C78" s="1" t="s">
        <v>20</v>
      </c>
      <c r="D78" s="1" t="s">
        <v>189</v>
      </c>
      <c r="E78" s="1" t="s">
        <v>176</v>
      </c>
      <c r="F78" s="1" t="s">
        <v>140</v>
      </c>
      <c r="G78" s="1" t="s">
        <v>20</v>
      </c>
      <c r="H78" s="1" t="s">
        <v>154</v>
      </c>
      <c r="I78" s="2">
        <v>44722</v>
      </c>
      <c r="J78" s="3">
        <v>44722.25</v>
      </c>
      <c r="K78" s="3">
        <v>44722.291666666664</v>
      </c>
      <c r="L78" s="1">
        <v>1</v>
      </c>
      <c r="M78" s="1"/>
      <c r="N78" s="1"/>
      <c r="O78" s="1">
        <v>1</v>
      </c>
      <c r="P78" s="2">
        <v>44725.526076388887</v>
      </c>
      <c r="Q78" s="1" t="s">
        <v>46</v>
      </c>
      <c r="R78" s="1" t="s">
        <v>38</v>
      </c>
      <c r="S78" s="1" t="s">
        <v>25</v>
      </c>
      <c r="T78" s="1" t="s">
        <v>47</v>
      </c>
      <c r="U78" s="1" t="s">
        <v>41</v>
      </c>
      <c r="V78" s="1" t="s">
        <v>42</v>
      </c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</row>
    <row r="79" spans="1:153" x14ac:dyDescent="0.2">
      <c r="A79">
        <f>IF(COUNTIFS($H$2:$H79,H79,$E$2:E79,E79)=1,1,0)</f>
        <v>0</v>
      </c>
      <c r="B79" s="1" t="str">
        <f t="shared" si="2"/>
        <v>ENERGY (Texpar) - WA</v>
      </c>
      <c r="C79" s="1" t="s">
        <v>20</v>
      </c>
      <c r="D79" s="1" t="s">
        <v>189</v>
      </c>
      <c r="E79" s="1" t="s">
        <v>176</v>
      </c>
      <c r="F79" s="1" t="s">
        <v>140</v>
      </c>
      <c r="G79" s="1" t="s">
        <v>20</v>
      </c>
      <c r="H79" s="1" t="s">
        <v>154</v>
      </c>
      <c r="I79" s="2">
        <v>44722</v>
      </c>
      <c r="J79" s="3">
        <v>44722.416666666664</v>
      </c>
      <c r="K79" s="3">
        <v>44722.5</v>
      </c>
      <c r="L79" s="1">
        <v>2</v>
      </c>
      <c r="M79" s="1"/>
      <c r="N79" s="1"/>
      <c r="O79" s="1">
        <v>1</v>
      </c>
      <c r="P79" s="2">
        <v>44725.526076388887</v>
      </c>
      <c r="Q79" s="1" t="s">
        <v>46</v>
      </c>
      <c r="R79" s="1" t="s">
        <v>38</v>
      </c>
      <c r="S79" s="1" t="s">
        <v>25</v>
      </c>
      <c r="T79" s="1" t="s">
        <v>47</v>
      </c>
      <c r="U79" s="1" t="s">
        <v>41</v>
      </c>
      <c r="V79" s="1" t="s">
        <v>42</v>
      </c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</row>
    <row r="80" spans="1:153" x14ac:dyDescent="0.2">
      <c r="A80">
        <f>IF(COUNTIFS($H$2:$H80,H80,$E$2:E80,E80)=1,1,0)</f>
        <v>1</v>
      </c>
      <c r="B80" s="1" t="str">
        <f t="shared" si="2"/>
        <v>Marathon - WA</v>
      </c>
      <c r="C80" s="1" t="s">
        <v>20</v>
      </c>
      <c r="D80" s="1" t="s">
        <v>189</v>
      </c>
      <c r="E80" s="1" t="s">
        <v>176</v>
      </c>
      <c r="F80" s="1" t="s">
        <v>140</v>
      </c>
      <c r="G80" s="1" t="s">
        <v>20</v>
      </c>
      <c r="H80" s="1" t="s">
        <v>157</v>
      </c>
      <c r="I80" s="2">
        <v>44714</v>
      </c>
      <c r="J80" s="3">
        <v>44714.291666666664</v>
      </c>
      <c r="K80" s="3">
        <v>44714.625</v>
      </c>
      <c r="L80" s="1">
        <v>8</v>
      </c>
      <c r="M80" s="1"/>
      <c r="N80" s="1"/>
      <c r="O80" s="1">
        <v>1</v>
      </c>
      <c r="P80" s="2">
        <v>44718.367615740739</v>
      </c>
      <c r="Q80" s="1" t="s">
        <v>46</v>
      </c>
      <c r="R80" s="1" t="s">
        <v>38</v>
      </c>
      <c r="S80" s="1" t="s">
        <v>25</v>
      </c>
      <c r="T80" s="1" t="s">
        <v>47</v>
      </c>
      <c r="U80" s="1" t="s">
        <v>41</v>
      </c>
      <c r="V80" s="1" t="s">
        <v>42</v>
      </c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</row>
    <row r="81" spans="1:153" x14ac:dyDescent="0.2">
      <c r="A81">
        <f>IF(COUNTIFS($H$2:$H81,H81,$E$2:E81,E81)=1,1,0)</f>
        <v>1</v>
      </c>
      <c r="B81" s="1" t="str">
        <f t="shared" si="2"/>
        <v>Port of Seattle - WA</v>
      </c>
      <c r="C81" s="1" t="s">
        <v>20</v>
      </c>
      <c r="D81" s="1" t="s">
        <v>141</v>
      </c>
      <c r="E81" s="1" t="s">
        <v>178</v>
      </c>
      <c r="F81" s="1" t="s">
        <v>142</v>
      </c>
      <c r="G81" s="1" t="s">
        <v>20</v>
      </c>
      <c r="H81" s="1" t="s">
        <v>94</v>
      </c>
      <c r="I81" s="2">
        <v>44722</v>
      </c>
      <c r="J81" s="3">
        <v>44722.208333333336</v>
      </c>
      <c r="K81" s="3">
        <v>44722.291666666664</v>
      </c>
      <c r="L81" s="1">
        <v>2</v>
      </c>
      <c r="M81" s="1"/>
      <c r="N81" s="1"/>
      <c r="O81" s="1">
        <v>2</v>
      </c>
      <c r="P81" s="2">
        <v>44723.484050925923</v>
      </c>
      <c r="Q81" s="1" t="s">
        <v>78</v>
      </c>
      <c r="R81" s="1" t="s">
        <v>38</v>
      </c>
      <c r="S81" s="1" t="s">
        <v>25</v>
      </c>
      <c r="T81" s="1" t="s">
        <v>26</v>
      </c>
      <c r="U81" s="1" t="s">
        <v>32</v>
      </c>
      <c r="V81" s="1" t="s">
        <v>33</v>
      </c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</row>
    <row r="82" spans="1:153" x14ac:dyDescent="0.2">
      <c r="A82">
        <f>IF(COUNTIFS($H$2:$H82,H82,$E$2:E82,E82)=1,1,0)</f>
        <v>0</v>
      </c>
      <c r="B82" s="1" t="str">
        <f t="shared" si="2"/>
        <v>Port of Seattle - WA</v>
      </c>
      <c r="C82" s="1" t="s">
        <v>20</v>
      </c>
      <c r="D82" s="1" t="s">
        <v>141</v>
      </c>
      <c r="E82" s="1" t="s">
        <v>178</v>
      </c>
      <c r="F82" s="1" t="s">
        <v>142</v>
      </c>
      <c r="G82" s="1" t="s">
        <v>20</v>
      </c>
      <c r="H82" s="1" t="s">
        <v>94</v>
      </c>
      <c r="I82" s="2">
        <v>44722</v>
      </c>
      <c r="J82" s="3">
        <v>44722.291666666664</v>
      </c>
      <c r="K82" s="3">
        <v>44722.416666666664</v>
      </c>
      <c r="L82" s="1">
        <v>3</v>
      </c>
      <c r="M82" s="1"/>
      <c r="N82" s="1"/>
      <c r="O82" s="1">
        <v>2</v>
      </c>
      <c r="P82" s="2">
        <v>44723.484050925923</v>
      </c>
      <c r="Q82" s="1" t="s">
        <v>78</v>
      </c>
      <c r="R82" s="1" t="s">
        <v>38</v>
      </c>
      <c r="S82" s="1" t="s">
        <v>25</v>
      </c>
      <c r="T82" s="1" t="s">
        <v>26</v>
      </c>
      <c r="U82" s="1" t="s">
        <v>51</v>
      </c>
      <c r="V82" s="1" t="s">
        <v>83</v>
      </c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</row>
    <row r="83" spans="1:153" x14ac:dyDescent="0.2">
      <c r="A83">
        <f>IF(COUNTIFS($H$2:$H83,H83,$E$2:E83,E83)=1,1,0)</f>
        <v>0</v>
      </c>
      <c r="B83" s="1" t="str">
        <f t="shared" si="2"/>
        <v>Port of Seattle - WA</v>
      </c>
      <c r="C83" s="1" t="s">
        <v>20</v>
      </c>
      <c r="D83" s="1" t="s">
        <v>141</v>
      </c>
      <c r="E83" s="1" t="s">
        <v>178</v>
      </c>
      <c r="F83" s="1" t="s">
        <v>142</v>
      </c>
      <c r="G83" s="1" t="s">
        <v>20</v>
      </c>
      <c r="H83" s="1" t="s">
        <v>94</v>
      </c>
      <c r="I83" s="2">
        <v>44722</v>
      </c>
      <c r="J83" s="3">
        <v>44722.416666666664</v>
      </c>
      <c r="K83" s="3">
        <v>44722.427083333336</v>
      </c>
      <c r="L83" s="1">
        <v>0.25</v>
      </c>
      <c r="M83" s="1"/>
      <c r="N83" s="1"/>
      <c r="O83" s="1">
        <v>2</v>
      </c>
      <c r="P83" s="2">
        <v>44723.484050925923</v>
      </c>
      <c r="Q83" s="1" t="s">
        <v>78</v>
      </c>
      <c r="R83" s="1" t="s">
        <v>38</v>
      </c>
      <c r="S83" s="1" t="s">
        <v>25</v>
      </c>
      <c r="T83" s="1" t="s">
        <v>26</v>
      </c>
      <c r="U83" s="1" t="s">
        <v>82</v>
      </c>
      <c r="V83" s="1" t="s">
        <v>83</v>
      </c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</row>
    <row r="84" spans="1:153" x14ac:dyDescent="0.2">
      <c r="A84">
        <f>IF(COUNTIFS($H$2:$H84,H84,$E$2:E84,E84)=1,1,0)</f>
        <v>0</v>
      </c>
      <c r="B84" s="1" t="str">
        <f t="shared" si="2"/>
        <v>Port of Seattle - WA</v>
      </c>
      <c r="C84" s="1" t="s">
        <v>20</v>
      </c>
      <c r="D84" s="1" t="s">
        <v>141</v>
      </c>
      <c r="E84" s="1" t="s">
        <v>178</v>
      </c>
      <c r="F84" s="1" t="s">
        <v>142</v>
      </c>
      <c r="G84" s="1" t="s">
        <v>20</v>
      </c>
      <c r="H84" s="1" t="s">
        <v>94</v>
      </c>
      <c r="I84" s="2">
        <v>44722</v>
      </c>
      <c r="J84" s="3">
        <v>44722.427083333336</v>
      </c>
      <c r="K84" s="3">
        <v>44722.458333333336</v>
      </c>
      <c r="L84" s="1">
        <v>0.75</v>
      </c>
      <c r="M84" s="1"/>
      <c r="N84" s="1"/>
      <c r="O84" s="1">
        <v>2</v>
      </c>
      <c r="P84" s="2">
        <v>44723.484050925923</v>
      </c>
      <c r="Q84" s="1" t="s">
        <v>78</v>
      </c>
      <c r="R84" s="1" t="s">
        <v>38</v>
      </c>
      <c r="S84" s="1" t="s">
        <v>25</v>
      </c>
      <c r="T84" s="1" t="s">
        <v>26</v>
      </c>
      <c r="U84" s="1" t="s">
        <v>32</v>
      </c>
      <c r="V84" s="1" t="s">
        <v>83</v>
      </c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</row>
    <row r="85" spans="1:153" x14ac:dyDescent="0.2">
      <c r="A85">
        <f>IF(COUNTIFS($H$2:$H85,H85,$E$2:E85,E85)=1,1,0)</f>
        <v>0</v>
      </c>
      <c r="B85" s="1" t="str">
        <f t="shared" si="2"/>
        <v>Port of Seattle - WA</v>
      </c>
      <c r="C85" s="1" t="s">
        <v>20</v>
      </c>
      <c r="D85" s="1" t="s">
        <v>141</v>
      </c>
      <c r="E85" s="1" t="s">
        <v>178</v>
      </c>
      <c r="F85" s="1" t="s">
        <v>142</v>
      </c>
      <c r="G85" s="1" t="s">
        <v>20</v>
      </c>
      <c r="H85" s="1" t="s">
        <v>94</v>
      </c>
      <c r="I85" s="2">
        <v>44722</v>
      </c>
      <c r="J85" s="3">
        <v>44722.458333333336</v>
      </c>
      <c r="K85" s="3">
        <v>44722.625</v>
      </c>
      <c r="L85" s="1">
        <v>4</v>
      </c>
      <c r="M85" s="1"/>
      <c r="N85" s="1"/>
      <c r="O85" s="1">
        <v>2</v>
      </c>
      <c r="P85" s="2">
        <v>44723.484050925923</v>
      </c>
      <c r="Q85" s="1" t="s">
        <v>78</v>
      </c>
      <c r="R85" s="1" t="s">
        <v>38</v>
      </c>
      <c r="S85" s="1" t="s">
        <v>25</v>
      </c>
      <c r="T85" s="1" t="s">
        <v>26</v>
      </c>
      <c r="U85" s="1" t="s">
        <v>32</v>
      </c>
      <c r="V85" s="1" t="s">
        <v>33</v>
      </c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</row>
    <row r="86" spans="1:153" x14ac:dyDescent="0.2">
      <c r="A86">
        <f>IF(COUNTIFS($H$2:$H86,H86,$E$2:E86,E86)=1,1,0)</f>
        <v>1</v>
      </c>
      <c r="B86" s="1" t="str">
        <f t="shared" si="2"/>
        <v>USCG - WA</v>
      </c>
      <c r="C86" s="1" t="s">
        <v>20</v>
      </c>
      <c r="D86" s="1" t="s">
        <v>141</v>
      </c>
      <c r="E86" s="1" t="s">
        <v>178</v>
      </c>
      <c r="F86" s="1" t="s">
        <v>142</v>
      </c>
      <c r="G86" s="1" t="s">
        <v>20</v>
      </c>
      <c r="H86" s="1" t="s">
        <v>162</v>
      </c>
      <c r="I86" s="2">
        <v>44717</v>
      </c>
      <c r="J86" s="3">
        <v>44717.541666666664</v>
      </c>
      <c r="K86" s="3">
        <v>44717.708333333336</v>
      </c>
      <c r="L86" s="1">
        <v>4</v>
      </c>
      <c r="M86" s="1"/>
      <c r="N86" s="1"/>
      <c r="O86" s="1">
        <v>1</v>
      </c>
      <c r="P86" s="2">
        <v>44725.544259259259</v>
      </c>
      <c r="Q86" s="1" t="s">
        <v>50</v>
      </c>
      <c r="R86" s="1" t="s">
        <v>38</v>
      </c>
      <c r="S86" s="1" t="s">
        <v>25</v>
      </c>
      <c r="T86" s="1" t="s">
        <v>26</v>
      </c>
      <c r="U86" s="1" t="s">
        <v>32</v>
      </c>
      <c r="V86" s="1" t="s">
        <v>33</v>
      </c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</row>
    <row r="87" spans="1:153" x14ac:dyDescent="0.2">
      <c r="A87">
        <f>IF(COUNTIFS($H$2:$H87,H87,$E$2:E87,E87)=1,1,0)</f>
        <v>1</v>
      </c>
      <c r="B87" s="1" t="str">
        <f t="shared" si="2"/>
        <v>Maritime - WA</v>
      </c>
      <c r="C87" s="1" t="s">
        <v>20</v>
      </c>
      <c r="D87" s="1" t="s">
        <v>92</v>
      </c>
      <c r="E87" s="1" t="s">
        <v>177</v>
      </c>
      <c r="F87" s="1" t="s">
        <v>93</v>
      </c>
      <c r="G87" s="1" t="s">
        <v>20</v>
      </c>
      <c r="H87" s="1" t="s">
        <v>152</v>
      </c>
      <c r="I87" s="2">
        <v>44713</v>
      </c>
      <c r="J87" s="3">
        <v>44713.791666666664</v>
      </c>
      <c r="K87" s="3">
        <v>44713.979166666664</v>
      </c>
      <c r="L87" s="1">
        <v>4.5</v>
      </c>
      <c r="M87" s="1"/>
      <c r="N87" s="1"/>
      <c r="O87" s="1">
        <v>1</v>
      </c>
      <c r="P87" s="2">
        <v>44718.57613425926</v>
      </c>
      <c r="Q87" s="1" t="s">
        <v>50</v>
      </c>
      <c r="R87" s="1" t="s">
        <v>38</v>
      </c>
      <c r="S87" s="1" t="s">
        <v>25</v>
      </c>
      <c r="T87" s="1" t="s">
        <v>95</v>
      </c>
      <c r="U87" s="1" t="s">
        <v>74</v>
      </c>
      <c r="V87" s="1" t="s">
        <v>75</v>
      </c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</row>
    <row r="88" spans="1:153" x14ac:dyDescent="0.2">
      <c r="A88">
        <f>IF(COUNTIFS($H$2:$H88,H88,$E$2:E88,E88)=1,1,0)</f>
        <v>1</v>
      </c>
      <c r="B88" s="1" t="str">
        <f t="shared" si="2"/>
        <v>Consulting &amp; Adjusting - OR</v>
      </c>
      <c r="C88" s="1" t="s">
        <v>20</v>
      </c>
      <c r="D88" s="1" t="s">
        <v>92</v>
      </c>
      <c r="E88" s="1" t="s">
        <v>177</v>
      </c>
      <c r="F88" s="1" t="s">
        <v>93</v>
      </c>
      <c r="G88" s="1" t="s">
        <v>20</v>
      </c>
      <c r="H88" s="1" t="s">
        <v>166</v>
      </c>
      <c r="I88" s="2">
        <v>44722</v>
      </c>
      <c r="J88" s="3">
        <v>44722.208333333336</v>
      </c>
      <c r="K88" s="3">
        <v>44722.833333333336</v>
      </c>
      <c r="L88" s="1">
        <v>15</v>
      </c>
      <c r="M88" s="1"/>
      <c r="N88" s="1"/>
      <c r="O88" s="1">
        <v>1</v>
      </c>
      <c r="P88" s="2">
        <v>44725.488553240742</v>
      </c>
      <c r="Q88" s="1" t="s">
        <v>50</v>
      </c>
      <c r="R88" s="1" t="s">
        <v>48</v>
      </c>
      <c r="S88" s="1" t="s">
        <v>25</v>
      </c>
      <c r="T88" s="1" t="s">
        <v>95</v>
      </c>
      <c r="U88" s="1" t="s">
        <v>67</v>
      </c>
      <c r="V88" s="1" t="s">
        <v>68</v>
      </c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</row>
    <row r="89" spans="1:153" x14ac:dyDescent="0.2">
      <c r="A89">
        <f>IF(COUNTIFS($H$2:$H89,H89,$E$2:E89,E89)=1,1,0)</f>
        <v>1</v>
      </c>
      <c r="B89" s="1" t="str">
        <f t="shared" si="2"/>
        <v>Port of Seattle - WA</v>
      </c>
      <c r="C89" s="1" t="s">
        <v>20</v>
      </c>
      <c r="D89" s="1" t="s">
        <v>92</v>
      </c>
      <c r="E89" s="1" t="s">
        <v>177</v>
      </c>
      <c r="F89" s="1" t="s">
        <v>93</v>
      </c>
      <c r="G89" s="1" t="s">
        <v>20</v>
      </c>
      <c r="H89" s="1" t="s">
        <v>94</v>
      </c>
      <c r="I89" s="2">
        <v>44713</v>
      </c>
      <c r="J89" s="3">
        <v>44713.291666666664</v>
      </c>
      <c r="K89" s="3">
        <v>44713.625</v>
      </c>
      <c r="L89" s="1">
        <v>8</v>
      </c>
      <c r="M89" s="1"/>
      <c r="N89" s="1"/>
      <c r="O89" s="1">
        <v>2</v>
      </c>
      <c r="P89" s="2">
        <v>44719.457048611112</v>
      </c>
      <c r="Q89" s="1" t="s">
        <v>78</v>
      </c>
      <c r="R89" s="1" t="s">
        <v>38</v>
      </c>
      <c r="S89" s="1" t="s">
        <v>25</v>
      </c>
      <c r="T89" s="1" t="s">
        <v>95</v>
      </c>
      <c r="U89" s="1" t="s">
        <v>96</v>
      </c>
      <c r="V89" s="1" t="s">
        <v>97</v>
      </c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</row>
  </sheetData>
  <autoFilter ref="C1:V89">
    <sortState ref="C2:AG89">
      <sortCondition ref="E1:E89"/>
    </sortState>
  </autoFilter>
  <printOptions gridLines="1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Raw Data</vt:lpstr>
      <vt:lpstr>'Raw Data'!Print_Titles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Farm02_MAST</dc:creator>
  <cp:lastModifiedBy>Certs Admin</cp:lastModifiedBy>
  <dcterms:created xsi:type="dcterms:W3CDTF">2022-07-12T20:56:39Z</dcterms:created>
  <dcterms:modified xsi:type="dcterms:W3CDTF">2022-07-12T21:30:30Z</dcterms:modified>
</cp:coreProperties>
</file>